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15. CAPEX - TRÚC/"/>
    </mc:Choice>
  </mc:AlternateContent>
  <xr:revisionPtr revIDLastSave="2140" documentId="8_{CC683C2C-67DE-48EB-B291-E80AE8089C73}" xr6:coauthVersionLast="47" xr6:coauthVersionMax="47" xr10:uidLastSave="{77AC26E0-7381-4682-A48E-2A642B8FE9A8}"/>
  <bookViews>
    <workbookView xWindow="-110" yWindow="-110" windowWidth="19420" windowHeight="10300" tabRatio="877" activeTab="2" xr2:uid="{18A22897-28AA-49FF-A417-F61410247DB4}"/>
  </bookViews>
  <sheets>
    <sheet name="Summary Capex" sheetId="9" r:id="rId1"/>
    <sheet name="Slide" sheetId="21" state="hidden" r:id="rId2"/>
    <sheet name="Capex TT 2026" sheetId="22" r:id="rId3"/>
    <sheet name="Capex TT 2025" sheetId="20" r:id="rId4"/>
    <sheet name="Capex TT 2024" sheetId="18" r:id="rId5"/>
    <sheet name="Capex TT 2023" sheetId="7" r:id="rId6"/>
    <sheet name="Capex TT 2022" sheetId="2" r:id="rId7"/>
    <sheet name="Capex TT 2021" sheetId="15" r:id="rId8"/>
    <sheet name=" 2021 Kim ANh" sheetId="14" state="hidden" r:id="rId9"/>
    <sheet name="Capex TT 2020" sheetId="16" r:id="rId10"/>
    <sheet name="2020 Kim ANh" sheetId="13" state="hidden" r:id="rId11"/>
    <sheet name="Nhà cửa vật kiến trúc (VNĐ)" sheetId="17" r:id="rId12"/>
    <sheet name="Thạnh Phát sở hữu" sheetId="10" r:id="rId13"/>
    <sheet name="TNHH sở hữu" sheetId="11" r:id="rId14"/>
    <sheet name="NHÁP 2023" sheetId="6" state="hidden" r:id="rId15"/>
    <sheet name="nháp 2022" sheetId="4" state="hidden" r:id="rId16"/>
    <sheet name="Nháp 2024" sheetId="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</externalReference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[1]Budget!$A$1:$IV$65536</definedName>
    <definedName name="___CHF98">#REF!</definedName>
    <definedName name="___CHX2002">[2]Zellennamen!#REF!</definedName>
    <definedName name="___CHX2003">[2]Zellennamen!#REF!</definedName>
    <definedName name="___CHX2004">[2]Zellennamen!#REF!</definedName>
    <definedName name="___CHX2005">[2]Zellennamen!#REF!</definedName>
    <definedName name="___DTB2003">#REF!</definedName>
    <definedName name="___DTB2004">#REF!</definedName>
    <definedName name="___h2" hidden="1">{"'Sheet1'!$L$16"}</definedName>
    <definedName name="___LY01">'[3]Last Year'!$A$1:$IV$65536</definedName>
    <definedName name="___Mkt1">'[4]Rolling F''Cast P&amp;L'!$GQ$26:$GQ$42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'[5](Setup)'!$C$17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[1]Budget!$A$1:$IV$65536</definedName>
    <definedName name="__cad2" hidden="1">{#N/A,#N/A,TRUE,"BT M200 da 10x20"}</definedName>
    <definedName name="__CHF98">#REF!</definedName>
    <definedName name="__CHX2002">[2]Zellennamen!#REF!</definedName>
    <definedName name="__CHX2003">[2]Zellennamen!#REF!</definedName>
    <definedName name="__CHX2004">[2]Zellennamen!#REF!</definedName>
    <definedName name="__CHX2005">[2]Zellennamen!#REF!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b1">#REF!</definedName>
    <definedName name="__lb2">#REF!</definedName>
    <definedName name="__LY01">'[3]Last Year'!$A$1:$IV$65536</definedName>
    <definedName name="__Mkt1">'[4]Rolling F''Cast P&amp;L'!$GQ$26:$GQ$42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'[5](Setup)'!$C$17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[6]NPD_Detail!$A$2:$P$47</definedName>
    <definedName name="_B1">#REF!</definedName>
    <definedName name="_BGT02">[1]Budget!$A$1:$IV$65536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[2]Zellennamen!#REF!</definedName>
    <definedName name="_CHX2003">[2]Zellennamen!#REF!</definedName>
    <definedName name="_CHX2004">[2]Zellennamen!#REF!</definedName>
    <definedName name="_CHX2005">[2]Zellennamen!#REF!</definedName>
    <definedName name="_COL1">[7]VARIABLES!$C$3:$C$5</definedName>
    <definedName name="_COL2">[8]VARIABLES!$C$8:$C$10</definedName>
    <definedName name="_COL3">[8]VARIABLES!$C$13:$C$15</definedName>
    <definedName name="_COL4">[8]VARIABLES!$C$18:$C$20</definedName>
    <definedName name="_COL5">[8]VARIABLES!$C$23:$C$25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Fill1" hidden="1">#REF!</definedName>
    <definedName name="_xlnm._FilterDatabase" localSheetId="8" hidden="1">' 2021 Kim ANh'!$A$5:$V$78</definedName>
    <definedName name="_xlnm._FilterDatabase" localSheetId="10" hidden="1">'2020 Kim ANh'!$A$1:$V$20</definedName>
    <definedName name="_xlnm._FilterDatabase" localSheetId="9" hidden="1">'Capex TT 2020'!$A$4:$G$35</definedName>
    <definedName name="_xlnm._FilterDatabase" localSheetId="7" hidden="1">'Capex TT 2021'!$A$4:$G$79</definedName>
    <definedName name="_xlnm._FilterDatabase" localSheetId="6" hidden="1">'Capex TT 2022'!$A$4:$G$86</definedName>
    <definedName name="_xlnm._FilterDatabase" localSheetId="5" hidden="1">'Capex TT 2023'!$C$4:$G$112</definedName>
    <definedName name="_xlnm._FilterDatabase" localSheetId="4" hidden="1">'Capex TT 2024'!$A$12:$G$52</definedName>
    <definedName name="_xlnm._FilterDatabase" localSheetId="3" hidden="1">'Capex TT 2025'!$A$15:$G$74</definedName>
    <definedName name="_xlnm._FilterDatabase" localSheetId="2" hidden="1">'Capex TT 2026'!$A$15:$G$74</definedName>
    <definedName name="_xlnm._FilterDatabase" localSheetId="11" hidden="1">'Nhà cửa vật kiến trúc (VNĐ)'!$A$10:$F$10</definedName>
    <definedName name="_xlnm._FilterDatabase" localSheetId="15" hidden="1">'nháp 2022'!$A$1:$V$77</definedName>
    <definedName name="_xlnm._FilterDatabase" localSheetId="14" hidden="1">'NHÁP 2023'!$A$1:$W$101</definedName>
    <definedName name="_xlnm._FilterDatabase" localSheetId="16" hidden="1">'Nháp 2024'!$A$1:$V$63</definedName>
    <definedName name="_xlnm._FilterDatabase" localSheetId="1" hidden="1">Slide!$A$3:$F$3</definedName>
    <definedName name="_xlnm._FilterDatabase" localSheetId="0" hidden="1">'Summary Capex'!$B$6:$F$14</definedName>
    <definedName name="_xlnm._FilterDatabase" localSheetId="12" hidden="1">'Thạnh Phát sở hữu'!$A$4:$CK$48</definedName>
    <definedName name="_xlnm._FilterDatabase" localSheetId="13" hidden="1">'TNHH sở hữu'!$A$7:$CM$36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[9]Sheet2!#REF!</definedName>
    <definedName name="_Goc4">[9]Sheet2!#REF!</definedName>
    <definedName name="_Goc5">[9]Sheet2!#REF!</definedName>
    <definedName name="_Goc6">[9]Sheet2!#REF!</definedName>
    <definedName name="_Goc7">[9]Sheet2!#REF!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[9]Sheet2!#REF!</definedName>
    <definedName name="_IRR2">[9]Sheet2!#REF!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[10]BXLDL!$E$2:$E$54</definedName>
    <definedName name="_Lai1">[9]Sheet2!#REF!</definedName>
    <definedName name="_lai2002">[9]Sheet1!#REF!</definedName>
    <definedName name="_lb1">#REF!</definedName>
    <definedName name="_lb2">#REF!</definedName>
    <definedName name="_LY01">'[3]Last Year'!$A$1:$IV$65536</definedName>
    <definedName name="_MA2">[11]SPS!#REF!</definedName>
    <definedName name="_MAC12">#REF!</definedName>
    <definedName name="_MAC46">#REF!</definedName>
    <definedName name="_MB03">#REF!</definedName>
    <definedName name="_Mkt1">'[4]Rolling F''Cast P&amp;L'!$GQ$26:$GQ$42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[9]Sheet2!#REF!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[12]Paramètres!#REF!</definedName>
    <definedName name="_PA112">[12]Paramètres!#REF!</definedName>
    <definedName name="_PAM1">[12]Paramètres!#REF!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[12]Paramètres!#REF!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[13]DIL4!#REF!</definedName>
    <definedName name="_Table1_Out" hidden="1">[13]DIL4!$E$59:$I$68</definedName>
    <definedName name="_Table2_In1" hidden="1">[13]DIL4!#REF!</definedName>
    <definedName name="_Table2_In2" hidden="1">[13]DIL4!#REF!</definedName>
    <definedName name="_Table2_Out" hidden="1">[13]DIL4!$B$36:$M$47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'[5](Setup)'!$C$17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[11]SPS!#REF!</definedName>
    <definedName name="_VCP2">[11]SPS!#REF!</definedName>
    <definedName name="_VDK1">[11]SPS!#REF!</definedName>
    <definedName name="_VDK2">[11]SPS!#REF!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'[14]장할생활 (2)'!#REF!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[15]Zellennamen!#REF!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Roof">[16]Rate!$B$1172:$B$1183</definedName>
    <definedName name="A01TO">#N/A</definedName>
    <definedName name="A120_">#REF!</definedName>
    <definedName name="A1AR">[17]Control!$AB$16</definedName>
    <definedName name="A1BR">[17]Control!$AB$15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[18]Line!$G$22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[19]ReferenceMar12!$A$3:$A$32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[20]ACCOUNT!$A$4:$B$462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(PeriodInActual*([21]Plan!$J1&gt;0))*PeriodInPlan</definedName>
    <definedName name="Actual_Monat">'[22]NPL-D-A-CH'!#REF!</definedName>
    <definedName name="ActualBeyond">PeriodInActual*([21]Plan!$J1&gt;0)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d">[23]Costmaster!$B$53:$B$79</definedName>
    <definedName name="Admin">#REF!</definedName>
    <definedName name="Adv">[24]Advertising!$A$1:$IV$65536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[25]Vacancy!$D$145:$D$146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[26]Monat!$E$1</definedName>
    <definedName name="Aktuelles_Land">#REF!</definedName>
    <definedName name="AL">[27]RXCX연차!$B$4:$R$485</definedName>
    <definedName name="All_Data">#REF!</definedName>
    <definedName name="All_Item">#REF!</definedName>
    <definedName name="AllHouseGross" localSheetId="9">[28]!AllHouseGross</definedName>
    <definedName name="AllHouseGross" localSheetId="7">[28]!AllHouseGross</definedName>
    <definedName name="AllHouseGross" localSheetId="5">[28]!AllHouseGross</definedName>
    <definedName name="AllHouseGross" localSheetId="4">[28]!AllHouseGross</definedName>
    <definedName name="AllHouseGross" localSheetId="3">[28]!AllHouseGross</definedName>
    <definedName name="AllHouseGross" localSheetId="2">[28]!AllHouseGross</definedName>
    <definedName name="AllHouseGross" localSheetId="1">[28]!AllHouseGross</definedName>
    <definedName name="AllHouseGross">[28]!AllHouseGross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[29]Data!#REF!</definedName>
    <definedName name="annee">[30]Périodes!$C$3</definedName>
    <definedName name="Année">[31]Menu!$J$1</definedName>
    <definedName name="anscount" hidden="1">1</definedName>
    <definedName name="AP">[32]Adv!$A$128:$IV$148</definedName>
    <definedName name="APMM_Net_Result_Total">#REF!</definedName>
    <definedName name="APMM_Net_Result_Total_Budget">#REF!</definedName>
    <definedName name="Application">#REF!</definedName>
    <definedName name="Aprleave">[33]Apr!$B$3:$BP$517</definedName>
    <definedName name="Aquafina">'[34]PET Line'!$Q$7</definedName>
    <definedName name="Area">'[35]Rolling F''Cast P&amp;L'!$FH$26:$FH$42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[36]Monat!$E$24</definedName>
    <definedName name="asda" hidden="1">#REF!</definedName>
    <definedName name="asdf" hidden="1">#REF!</definedName>
    <definedName name="asdjfk">[37]Monat!$E$23</definedName>
    <definedName name="Asia">[38]Sheet1!$BR$1:$BS$65536</definedName>
    <definedName name="ass" hidden="1">{"revable",#N/A,FALSE,"REVABLE"}</definedName>
    <definedName name="Assets_Total">#REF!</definedName>
    <definedName name="ASSUMP3">[39]Monthly!$I$11</definedName>
    <definedName name="ASSUMP4">[39]Monthly!$J$11</definedName>
    <definedName name="ATS_1998">#REF!</definedName>
    <definedName name="ATS_1999">#REF!</definedName>
    <definedName name="ATS_in_DE8_ACT">[40]Monat!#REF!</definedName>
    <definedName name="ATS_in_DE8_LY">[40]Monat!#REF!</definedName>
    <definedName name="ATS_in_DEM_ACT">[40]Monat!#REF!</definedName>
    <definedName name="ATS_in_DEM_LY">[40]Monat!#REF!</definedName>
    <definedName name="ATS_in_DM_Plan01">#REF!</definedName>
    <definedName name="ATS_in_DM_Plan02">#REF!</definedName>
    <definedName name="ATS_in_DM_Plan03">#REF!</definedName>
    <definedName name="ATS_in_EUR_ACT">[40]Monat!#REF!</definedName>
    <definedName name="ATS_in_EUR_LY">[40]Monat!#REF!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[41]HD.31!#REF!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[42]Monat!#REF!</definedName>
    <definedName name="AutRE">#REF!</definedName>
    <definedName name="Autres">[29]Data!#REF!</definedName>
    <definedName name="Autresachats">#REF!</definedName>
    <definedName name="axedoc1">[43]parametre!$A$4,[43]parametre!$A$1,[43]parametre!$A$3</definedName>
    <definedName name="B">#REF!</definedName>
    <definedName name="B_04">[12]Paramètres!#REF!</definedName>
    <definedName name="B_Isc">#REF!</definedName>
    <definedName name="B2_Blätter">#REF!</definedName>
    <definedName name="back">#REF!</definedName>
    <definedName name="BadA">#REF!</definedName>
    <definedName name="balance">'[44]Monthly FS_VN'!#REF!</definedName>
    <definedName name="balanceassets">'[44]Monthly FS_VN'!#REF!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">#REF!</definedName>
    <definedName name="BCDKH">[45]BCDSPS!$B$8:$B$134</definedName>
    <definedName name="BCDSCKC">[45]BCDSPS!$M$8:$M$134</definedName>
    <definedName name="BCDSCKN">[45]BCDSPS!$L$8:$L$134</definedName>
    <definedName name="BCDSDNC">[45]BCDSPS!$E$8:$E$134</definedName>
    <definedName name="BCDSDNN">[45]BCDSPS!$D$8:$D$134</definedName>
    <definedName name="BCLKSPSCO">[46]DLBCKT!$S$3:$S$335</definedName>
    <definedName name="BCLKSPSNO">[46]DLBCKT!$Q$3:$Q$335</definedName>
    <definedName name="BCSCKCO">[46]DLBCKT!$V$3:$V$335</definedName>
    <definedName name="BCSCKNO">[46]DLBCKT!$U$3:$U$335</definedName>
    <definedName name="BCSDKCO">[46]DLBCKT!$K$3:$K$335</definedName>
    <definedName name="BCSDKNO">[46]DLBCKT!$J$3:$J$335</definedName>
    <definedName name="BCSDNCO">[46]DLBCKT!$H$3:$H$335</definedName>
    <definedName name="BCSDNNO">[46]DLBCKT!$G$3:$G$335</definedName>
    <definedName name="BCSHCT">[46]DLBCKT!$C$3:$C$335</definedName>
    <definedName name="BCSHTK">[46]DLBCKT!$A$3:$A$335</definedName>
    <definedName name="BCSPSCO">[46]DLBCKT!$O$3:$O$335</definedName>
    <definedName name="BCSPSNO">[46]DLBCKT!$M$3:$M$335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[47]BKBANRA!$E$12:$E$21</definedName>
    <definedName name="BKBKHDT">[47]BKBANRA!$D$12:$D$21</definedName>
    <definedName name="BKDTKHTD">[48]DLDTLN!$J$9:$J$43</definedName>
    <definedName name="BKDTTIEN">[48]DLDTLN!$I$9:$I$43</definedName>
    <definedName name="Blank">"-"</definedName>
    <definedName name="BLDG">[49]LEGEND!$D$8</definedName>
    <definedName name="BLOCK6">[50]PRP!$B$16:$H$16</definedName>
    <definedName name="BMargin">[32]T.BAF!$A$62:$IV$75</definedName>
    <definedName name="BMSale">[32]MSale!$A$36:$IV$54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31DE43A8374181A49F963C7BEAB0C1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088CCD2994EF7A3FE303FBB8747D5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7DF6F4AB8A4F7BB0BA500B5EF23770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592B5B3D0540BDA4E75A893AB291B3" hidden="1">[51]KPI!#REF!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[52]Link1!#REF!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3C1B8A0C2F495A8119BD1CF9F4F898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39A70505ED4D70BD05A5A790799366" hidden="1">[51]KPI!#REF!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611C30DD7A4102914DC5A022FED7AE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[52]Link1!#REF!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[52]Link1!#REF!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D12761F0B448FE8C5F110EFB1C4B91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[52]Link1!#REF!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2BEC8C37EB4506BB4061CDA0FFE631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55B71028CB448ABBE41B2978FA580C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[52]Link1!#REF!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D2CE0B3F604ADFAEC7957FC0A01388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20ED01953B4EE486729023867762CA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[52]Link1!#REF!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[52]Link1!#REF!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[52]Link1!#REF!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7A0CE5939E49D6B62045EBF996F9C4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[52]Link1!#REF!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4B3854654428E827D5F8ACC1CD3CB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8F82D15F5A044BF8C4AF11B1B4235D8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CE451EB7B944A9A6CC918F9341E6FD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[52]Link1!#REF!</definedName>
    <definedName name="BO3D2A93D0CEE640F2A7237D66055200CB" hidden="1">#REF!</definedName>
    <definedName name="BO3D2F486FFEA84E548438ED9ED135ADB5" hidden="1">[52]Link1!#REF!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27721FCF481CADD154792BA44640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8058DABA8341508241A2803B4312D2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[52]Link1!#REF!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3870C997CD449E92107FEC41BEF801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392B70E5884E1496CA7F2CE4302147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[52]Link1!#REF!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707586B034B96A4056E7CD5B63A29" hidden="1">[51]KPI!#REF!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9F9D8FCC56F4F738E072A074430C9E8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[52]Link1!#REF!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6BA4D3660F457E9DD140E63885156A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[52]Link1!#REF!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8E2FF5FCFA4F3892C550C9B57AA773" hidden="1">#REF!</definedName>
    <definedName name="BO509669C9ED7840288304BF14BF625147" hidden="1">#REF!</definedName>
    <definedName name="BO50A3B02087EC4BC081538B46530AD35C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A57B9751F043598A5922497600A12A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B18A9D206742EF9CEB85D031FC173B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[52]Link1!#REF!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644773C5947A584B1DAE7382086F8" hidden="1">[51]KPI!#REF!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1F2C1CF88F46EBAB3D8908E1D2F4CC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20327B98D947DA956DD070459A9E77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2C24653F3A4736AAF538F5EBF18220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4D2424CDC4280B9A9B07A05B2D8C0" hidden="1">[51]KPI!#REF!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846FB17FCA4E92AF1F9C811884D24B" hidden="1">[51]KPI!#REF!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DECF71FDB434F42ACF6C96F62546F6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AB66C185646DC81F46E5A71EF8D84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[52]Link1!#REF!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[52]Link1!#REF!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0808C90254E79913F8D108866F5BA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8E604A05D94001ADF5A0BD17DDCEF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[52]Link1!#REF!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5EC860DD0745FBA149B1FE7B29A1F9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8E6DAED80F4B98B3B83E32B8CBF746" hidden="1">#REF!</definedName>
    <definedName name="BO829B2CAC9A73456CB1E64F2A6FD9E525" hidden="1">[52]Link1!#REF!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6CB916E1B24EFA9B3AA7FB3B708C46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B702D38F6E48C6830621DB697400FD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[52]Link1!#REF!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DE56A6659441FA1A90E33895F64BD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A6AB8EDC9480CACA042D587BBCBC4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54AE57788147FB8C836422C97D5B4D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73ACCBFCA47D3AE97026F9D180B2D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25B652C804996BBC7E074FA9E14FE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276CB4212B466A87D451A4F486F51F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7C43C77A74C22A9E49C5C6874B5F6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83CF2441B3468B9C9E1B3772834A20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[52]Link1!#REF!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[52]Link1!#REF!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330099A1CB46578B125A23DD462F43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[52]Link1!#REF!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3B29BFE254D38A4F264127546CCC4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0533226ED8427BAAD228A4FD303BAB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246A4D58A48EC80428BB21A0A9370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78A93A4EC499ABD366F438B445085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C2910676794FA7B147694094366057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[52]Link1!#REF!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[52]Link1!#REF!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4B477ACB4EB6B95F9B1AC8C00832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A670C1D414A55A427F959A6951EBF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46F9D0FC24159B7FB1346C8A3A246" hidden="1">[51]xml!#REF!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DDFC580A7B4973984574E17BFBC10B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[52]Link1!#REF!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64529F85F42B2B95CFDC2C086987F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[52]Link1!#REF!</definedName>
    <definedName name="BOBADED6FB922F4A3CAA610B246C015166" hidden="1">#REF!</definedName>
    <definedName name="BOBAE47B872A5345298D6CFC1292FF0229" hidden="1">#REF!</definedName>
    <definedName name="BOBAFB4065FE1843AFA6D5DDB34CFE46C8" hidden="1">[52]Link1!#REF!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B9277279D45D6873E1367DF1F9B65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24CD284E419EA5531DEF523530B8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D2382797244F6B4C859CAB5E090E5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[52]Link1!#REF!</definedName>
    <definedName name="BOC3EA1C232A8D4D5298F53BF21750AF9C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85F30C13604F0CB67EC1C1E0EAF4C9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BFB6AEFDD4D908BAFB5FFE5FAD812" hidden="1">[51]KPI!#REF!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CBBAC200BD4712BB6728D140C1A022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9A971CAF234D5E864DCDE99519D719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9BCE490EDA4530B706B313972A8222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AA40CE112477B82BDFEF263F97503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3EE6D3BA894B5B9F7BAD278B8A87CF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5B240486D41FFA4C8CADB1C6D38F2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[52]Link1!#REF!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0FBDED14AF46A788B8C33BA74DAB3B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2978D2711444949B01F7D7D2613DED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[52]Link1!#REF!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3CAA8ED8D94082BF05953540721F95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5255D6DE4A464D91FBA1FFF17E8FB0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BD497BF39D54788B3CE05AC1C7736F8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C95FCFE7E42A1B68FF9E2A1D365C7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31DA36ED3941618E00619B99B7FD61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[52]Link1!#REF!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[32]OHAdmin!$A$186:$IV$188</definedName>
    <definedName name="Bonus">#REF!</definedName>
    <definedName name="boonthak" hidden="1">{"'ตัวอย่าง'!$A$1:$O$21"}</definedName>
    <definedName name="BOQ">#REF!</definedName>
    <definedName name="Brand">'[53]Monthly Sales Graphs'!#REF!</definedName>
    <definedName name="Brand_Setup">'[38](Setup)'!$F$20:$I$25</definedName>
    <definedName name="brdwght">'[54]basic data'!$B$6:$C$13</definedName>
    <definedName name="BREITE_KOP">#REF!</definedName>
    <definedName name="BREITE_ZAEHLER">#REF!</definedName>
    <definedName name="BS">#REF!</definedName>
    <definedName name="BSale">[32]Sale!$A$44:$IV$64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[32]Adv!$A$152:$IV$171</definedName>
    <definedName name="budgets">#REF!</definedName>
    <definedName name="Buildingutil">'[55]Equipment List'!#REF!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dca" hidden="1">#REF!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ùp_ñoàng_traàn_75mm2">#REF!</definedName>
    <definedName name="CC">[56]reference!$B$7:$J$20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[57]ConversionRates!$B$4:$B$108</definedName>
    <definedName name="CD_FC2_2006">[58]Zellennamen!#REF!</definedName>
    <definedName name="CD_FC2_2007">[58]Zellennamen!#REF!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[40]Monat!#REF!</definedName>
    <definedName name="CHF_in_DE8_LY">[40]Monat!#REF!</definedName>
    <definedName name="CHF_in_DEM_ACT">[40]Monat!#REF!</definedName>
    <definedName name="CHF_in_DEM_LY">[40]Monat!#REF!</definedName>
    <definedName name="CHF_in_DM_Plan01">#REF!</definedName>
    <definedName name="CHF_in_DM_Plan02">#REF!</definedName>
    <definedName name="CHF_in_DM_Plan03">#REF!</definedName>
    <definedName name="CHF_in_EUR_04">[59]Currency!$B$5</definedName>
    <definedName name="CHF_in_EUR_05">[59]Currency!$B$6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[2]Zellennamen!#REF!</definedName>
    <definedName name="CHX_2005_FC1">[2]Zellennamen!#REF!</definedName>
    <definedName name="CHX_2005_FC2">[2]Zellennamen!#REF!</definedName>
    <definedName name="CHX_2006_FC1">[2]Zellennamen!#REF!</definedName>
    <definedName name="CHX_2006_FC2">[2]Zellennamen!#REF!</definedName>
    <definedName name="CHX_2007_FC1">[2]Zellennamen!#REF!</definedName>
    <definedName name="CHX_2007_FC2">[2]Zellennamen!#REF!</definedName>
    <definedName name="CIQWBGuid" hidden="1">"31f98984-787e-48fc-adc8-ee1c3151ce60"</definedName>
    <definedName name="CK">#REF!</definedName>
    <definedName name="CKPTHU">[11]SPS!#REF!</definedName>
    <definedName name="CKPTPNK">[11]SPS!#REF!</definedName>
    <definedName name="Class.list">'[60]DATA LIST'!$I$4:$I$12</definedName>
    <definedName name="CLEARING">#REF!</definedName>
    <definedName name="CLIENT">[49]LEGEND!$D$6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[11]SPS!#REF!</definedName>
    <definedName name="CODAUKY">[61]HTTK!#REF!</definedName>
    <definedName name="Code">#REF!</definedName>
    <definedName name="CODEID">[62]CodeID!$C$4:$G$1200</definedName>
    <definedName name="Cöï_ly_vaän_chuyeãn">#REF!</definedName>
    <definedName name="CÖÏ_LY_VAÄN_CHUYEÅN">#REF!</definedName>
    <definedName name="COL1BA">#REF!</definedName>
    <definedName name="COLK1">[11]SPS!#REF!</definedName>
    <definedName name="ColorOfPlant">#REF!</definedName>
    <definedName name="column" hidden="1">#REF!</definedName>
    <definedName name="Comm" localSheetId="9">BlankMacro1</definedName>
    <definedName name="Comm" localSheetId="7">BlankMacro1</definedName>
    <definedName name="Comm" localSheetId="5">BlankMacro1</definedName>
    <definedName name="Comm" localSheetId="4">BlankMacro1</definedName>
    <definedName name="Comm" localSheetId="3">BlankMacro1</definedName>
    <definedName name="Comm" localSheetId="2">BlankMacro1</definedName>
    <definedName name="Comm" localSheetId="1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[63]Consumption!$A$1:$IV$65536</definedName>
    <definedName name="Contingency">[64]Summary!$AR$1</definedName>
    <definedName name="Continue">#REF!</definedName>
    <definedName name="Contractingdiv">#REF!</definedName>
    <definedName name="conv">[65]Variables!$C$29</definedName>
    <definedName name="COPS">[11]SPS!#REF!</definedName>
    <definedName name="COPSLK1">[11]SPS!#REF!</definedName>
    <definedName name="COPSLK2">[11]SPS!#REF!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[57]Selections!$B$20:$B$28</definedName>
    <definedName name="Count2">[66]Contacts!$D$2:$D$36</definedName>
    <definedName name="Count3">[67]Contacts!$D$2:$D$36</definedName>
    <definedName name="Countries">[68]Countries!$A$2:$A$75</definedName>
    <definedName name="Country">'[53]Monthly Sales Graphs'!#REF!</definedName>
    <definedName name="CountryCode">[57]Selections!$B$237:$B$488</definedName>
    <definedName name="CountryName">[69]data!$A$8:$A$67</definedName>
    <definedName name="COVER">#REF!</definedName>
    <definedName name="cp">#REF!</definedName>
    <definedName name="Cpbanhang">[9]Sheet1!#REF!</definedName>
    <definedName name="CpBaoduong">[9]Sheet2!#REF!</definedName>
    <definedName name="CpBaohiem">[9]Sheet2!#REF!</definedName>
    <definedName name="CPCT">#REF!</definedName>
    <definedName name="CPCT2">#REF!</definedName>
    <definedName name="Cpdau">[9]Sheet1!#REF!</definedName>
    <definedName name="Cpdien">[9]Sheet2!#REF!</definedName>
    <definedName name="Cpdungcu">[9]Sheet1!#REF!</definedName>
    <definedName name="Cpmaypd">[9]Sheet2!#REF!</definedName>
    <definedName name="Cpnlcvlp">[9]Sheet2!#REF!</definedName>
    <definedName name="Cpqldn">[9]Sheet1!#REF!</definedName>
    <definedName name="CpQuanly">[9]Sheet2!#REF!</definedName>
    <definedName name="Cpsxchung">[9]Sheet2!#REF!</definedName>
    <definedName name="Cpthanhlap">[9]Sheet2!#REF!</definedName>
    <definedName name="Cpthongtin">[9]Sheet1!#REF!</definedName>
    <definedName name="Cpthuedat">[9]Sheet1!#REF!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">[18]Line!$J$5</definedName>
    <definedName name="csd3p">#REF!</definedName>
    <definedName name="csddg1p">#REF!</definedName>
    <definedName name="csddt1p">#REF!</definedName>
    <definedName name="CSDNRB">'[34]PET Line'!$Q$6</definedName>
    <definedName name="CSDPET">'[34]PET Line'!$Q$5</definedName>
    <definedName name="csht3p">#REF!</definedName>
    <definedName name="CSI">#REF!</definedName>
    <definedName name="Cstinh">[9]Sheet2!#REF!</definedName>
    <definedName name="CT" hidden="1">{#N/A,#N/A,TRUE,"BT M200 da 10x20"}</definedName>
    <definedName name="ctiep">#REF!</definedName>
    <definedName name="CTK133DK">[61]HTTK!#REF!</definedName>
    <definedName name="CTK133LK1">[11]SPS!#REF!</definedName>
    <definedName name="cumul_periode">#REF!</definedName>
    <definedName name="CURR">#REF!</definedName>
    <definedName name="currency">IF([70]Total!$G$1="'000 €",13.24,1)</definedName>
    <definedName name="currency_code">[71]X_Rates!$A$77:$A$129</definedName>
    <definedName name="Currency_code_description">[72]Currency_code_description!$A$2:$A$55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[11]SPS!#REF!</definedName>
    <definedName name="DANHMUCA">[73]SPS!#REF!</definedName>
    <definedName name="DANHMUCVN">[11]SPS!#REF!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'[74]KE30 YTD09-2019'!#REF!</definedName>
    <definedName name="DATA83">'[74]KE30 YTD09-2019'!#REF!</definedName>
    <definedName name="DATA84">#REF!</definedName>
    <definedName name="DATA85">'[75]By product'!#REF!</definedName>
    <definedName name="DATA86">'[75]By product'!#REF!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'[38](Setup)'!$C$7</definedName>
    <definedName name="date">#REF!</definedName>
    <definedName name="Date_of_separation">#REF!</definedName>
    <definedName name="DATEI">#REF!</definedName>
    <definedName name="DATEINAME">#REF!</definedName>
    <definedName name="DateLastNops">[76]General!$B$4</definedName>
    <definedName name="DATENBANK1">#REF!</definedName>
    <definedName name="DATENBANK2">#REF!</definedName>
    <definedName name="DateNextEst_Path">[39]Monthly!$I$5</definedName>
    <definedName name="DateThisEst_Path">[39]Monthly!$I$6</definedName>
    <definedName name="DateThisNops">[76]General!$B$3</definedName>
    <definedName name="DB_SORT">#REF!</definedName>
    <definedName name="DBASE">#REF!</definedName>
    <definedName name="DChannel">#REF!</definedName>
    <definedName name="DCTSC">[77]MC_TABLE!$B$2:$B$297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[40]Monat!#REF!</definedName>
    <definedName name="DEM_in_EUR_LY">[40]Monat!#REF!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[40]Monat!#REF!</definedName>
    <definedName name="DEM_in_GB8_LY">[40]Monat!#REF!</definedName>
    <definedName name="DEM_in_GBP_ACT">[40]Monat!#REF!</definedName>
    <definedName name="DEM_in_GBP_LY">[40]Monat!#REF!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as" hidden="1">#REF!</definedName>
    <definedName name="dfdsfsdfds" hidden="1">{"HK PR",#N/A,FALSE,"HK";"SUMMARY",#N/A,FALSE,"PAYROLL";"SUMMARY",#N/A,FALSE,"PAYROLL";"HK PR",#N/A,FALSE,"HK"}</definedName>
    <definedName name="dfgsdgf" hidden="1">#REF!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[15]Distribution!#REF!</definedName>
    <definedName name="DISTRIB">'[78]innovation schedule'!#REF!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[9]Sheet2!#REF!</definedName>
    <definedName name="Document_array">{"Book1","BoQ2.XLS"}</definedName>
    <definedName name="Document_array_1">{"Book1","BoQ2.XLS"}</definedName>
    <definedName name="Documents_array">#REF!</definedName>
    <definedName name="DONNEES">[7]Ne_pas_toucher!$A$3:$A$5</definedName>
    <definedName name="donnéesBFRE">#REF!</definedName>
    <definedName name="donvi">[44]Database!$B$108:$B$110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[79]Fund!#REF!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[80]CANDOI!$H$7:$H$58</definedName>
    <definedName name="DUCKY_NO_CD">[80]CANDOI!$G$7:$G$58</definedName>
    <definedName name="DUDKY_CO_CD">[80]CANDOI!$D$7:$D$58</definedName>
    <definedName name="DUDKY_NO_CD">[80]CANDOI!$C$7:$C$58</definedName>
    <definedName name="DUNG">[73]SPS!#REF!</definedName>
    <definedName name="Đứng_máy">#REF!</definedName>
    <definedName name="Đứng_máy_trực_tiếp">#REF!</definedName>
    <definedName name="duoi">#REF!</definedName>
    <definedName name="DVT">[11]SPS!#REF!</definedName>
    <definedName name="DWPRICE" hidden="1">[81]Quantity!#REF!</definedName>
    <definedName name="e">[82]Vacancy!$A$146:$A$164</definedName>
    <definedName name="EA">#REF!</definedName>
    <definedName name="EANWC">#REF!</definedName>
    <definedName name="EAP">#REF!</definedName>
    <definedName name="EARTH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'[83]MAT Data (2008)'!$C$3:$BJ$3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[36]Monat!$E$24</definedName>
    <definedName name="EUR_in_GBP_05">#REF!</definedName>
    <definedName name="EUR_SGD">'[84]Deal Summary'!$D$29</definedName>
    <definedName name="Euro_ER_TC">IF(#REF!=2,14.34,1)</definedName>
    <definedName name="europe">[85]Productivite!$A$1:$R$25,[85]Productivite!$A$27:$R$51,[85]Productivite!$A$53:$R$77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el_BuiltIn_Print_Titles_1">#REF!</definedName>
    <definedName name="Excel_BuiltIn_Print_Titles_2">#REF!</definedName>
    <definedName name="exchange">[86]Variables!$F$26:$G$48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">#REF!</definedName>
    <definedName name="F1BR">#REF!</definedName>
    <definedName name="f1l">#REF!</definedName>
    <definedName name="F28AR">[17]Control!$AB$26</definedName>
    <definedName name="F28BR">[17]Control!$AB$27</definedName>
    <definedName name="F2AR">[17]Control!$AB$26</definedName>
    <definedName name="f2b">#REF!</definedName>
    <definedName name="F2BR">#REF!</definedName>
    <definedName name="f2l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efeaw" hidden="1">#REF!</definedName>
    <definedName name="fafsda" hidden="1">#REF!</definedName>
    <definedName name="FAMkt">#REF!</definedName>
    <definedName name="Fatura_Tage_echt_Germany">#REF!</definedName>
    <definedName name="FBE">#REF!</definedName>
    <definedName name="FC">#REF!</definedName>
    <definedName name="FC_2">[3]FC4!$A$1:$IV$65536</definedName>
    <definedName name="FC2Msale">[32]MSale!$A$64:$GX$85</definedName>
    <definedName name="FCode" hidden="1">#REF!</definedName>
    <definedName name="fd">#REF!</definedName>
    <definedName name="fdf">[79]MQty!$A$1:$IV$65536</definedName>
    <definedName name="fdfdf" hidden="1">{"HK PR",#N/A,FALSE,"HK";"SUMMARY",#N/A,FALSE,"PAYROLL";"SUMMARY",#N/A,FALSE,"PAYROLL";"HK PR",#N/A,FALSE,"HK"}</definedName>
    <definedName name="fdg">#REF!</definedName>
    <definedName name="fdsad">#REF!</definedName>
    <definedName name="Febleave">[33]Feb!$B$3:$BM$505</definedName>
    <definedName name="FELD_EINGEBEN">#REF!</definedName>
    <definedName name="ff" hidden="1">{"'ตัวอย่าง'!$A$1:$O$21"}</definedName>
    <definedName name="FFF" localSheetId="9">BlankMacro1</definedName>
    <definedName name="FFF" localSheetId="7">BlankMacro1</definedName>
    <definedName name="FFF" localSheetId="5">BlankMacro1</definedName>
    <definedName name="FFF" localSheetId="4">BlankMacro1</definedName>
    <definedName name="FFF" localSheetId="3">BlankMacro1</definedName>
    <definedName name="FFF" localSheetId="2">BlankMacro1</definedName>
    <definedName name="FFF" localSheetId="1">BlankMacro1</definedName>
    <definedName name="FFF">BlankMacro1</definedName>
    <definedName name="ffff">#REF!</definedName>
    <definedName name="fgaergrea" hidden="1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resafety">'[55]Equipment List'!#REF!</definedName>
    <definedName name="FIT" localSheetId="9">BlankMacro1</definedName>
    <definedName name="FIT" localSheetId="7">BlankMacro1</definedName>
    <definedName name="FIT" localSheetId="5">BlankMacro1</definedName>
    <definedName name="FIT" localSheetId="4">BlankMacro1</definedName>
    <definedName name="FIT" localSheetId="3">BlankMacro1</definedName>
    <definedName name="FIT" localSheetId="2">BlankMacro1</definedName>
    <definedName name="FIT" localSheetId="1">BlankMacro1</definedName>
    <definedName name="FIT">BlankMacro1</definedName>
    <definedName name="FITT2" localSheetId="9">BlankMacro1</definedName>
    <definedName name="FITT2" localSheetId="7">BlankMacro1</definedName>
    <definedName name="FITT2" localSheetId="5">BlankMacro1</definedName>
    <definedName name="FITT2" localSheetId="4">BlankMacro1</definedName>
    <definedName name="FITT2" localSheetId="3">BlankMacro1</definedName>
    <definedName name="FITT2" localSheetId="2">BlankMacro1</definedName>
    <definedName name="FITT2" localSheetId="1">BlankMacro1</definedName>
    <definedName name="FITT2">BlankMacro1</definedName>
    <definedName name="FITTING2" localSheetId="9">BlankMacro1</definedName>
    <definedName name="FITTING2" localSheetId="7">BlankMacro1</definedName>
    <definedName name="FITTING2" localSheetId="5">BlankMacro1</definedName>
    <definedName name="FITTING2" localSheetId="4">BlankMacro1</definedName>
    <definedName name="FITTING2" localSheetId="3">BlankMacro1</definedName>
    <definedName name="FITTING2" localSheetId="2">BlankMacro1</definedName>
    <definedName name="FITTING2" localSheetId="1">BlankMacro1</definedName>
    <definedName name="FITTING2">BlankMacro1</definedName>
    <definedName name="Fixed_Assets_Total">#REF!</definedName>
    <definedName name="fixed_cost">#REF!</definedName>
    <definedName name="FLG" localSheetId="9">BlankMacro1</definedName>
    <definedName name="FLG" localSheetId="7">BlankMacro1</definedName>
    <definedName name="FLG" localSheetId="5">BlankMacro1</definedName>
    <definedName name="FLG" localSheetId="4">BlankMacro1</definedName>
    <definedName name="FLG" localSheetId="3">BlankMacro1</definedName>
    <definedName name="FLG" localSheetId="2">BlankMacro1</definedName>
    <definedName name="FLG" localSheetId="1">BlankMacro1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XQZ">[23]Costmaster!$B$53:$B$79</definedName>
    <definedName name="Fye">[87]Settings!$C$9</definedName>
    <definedName name="G">#REF!</definedName>
    <definedName name="G_ME">#REF!</definedName>
    <definedName name="Gatorade">[88]Line!$J$5</definedName>
    <definedName name="Gatorade_">[89]Line!$J$5</definedName>
    <definedName name="GBP">[42]Monat!#REF!</definedName>
    <definedName name="GBP_in_DM_Plan01">#REF!</definedName>
    <definedName name="GBP_in_DM_Plan02">#REF!</definedName>
    <definedName name="GBP_in_DM_Plan03">#REF!</definedName>
    <definedName name="GBP_in_EUR">[90]NPDs!#REF!</definedName>
    <definedName name="GBPalt">#REF!</definedName>
    <definedName name="gbpandm2">#REF!</definedName>
    <definedName name="GCE_OCF">#REF!</definedName>
    <definedName name="gdghf" hidden="1">#REF!</definedName>
    <definedName name="GENERAL">'[91] IOP2002 Expats Phased'!$C$8:$E$8,'[91] IOP2002 Expats Phased'!$H$8,'[91] IOP2002 Expats Phased'!$H$8:$I$8,'[91] IOP2002 Expats Phased'!$K$8:$M$8,'[91] IOP2002 Expats Phased'!$U$8:$V$8,'[91] IOP2002 Expats Phased'!#REF!,'[91] IOP2002 Expats Phased'!#REF!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[9]Sheet1!#REF!</definedName>
    <definedName name="Gián_tiếp">#REF!</definedName>
    <definedName name="giathanh">[9]Sheet2!#REF!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[27]GMS연차!$B$8:$Y$51</definedName>
    <definedName name="gnfg" hidden="1">{"HK PR",#N/A,FALSE,"HK";"SUMMARY",#N/A,FALSE,"PAYROLL";"SUMMARY",#N/A,FALSE,"PAYROLL";"HK PR",#N/A,FALSE,"HK"}</definedName>
    <definedName name="gocl2">[9]Sheet2!#REF!</definedName>
    <definedName name="gocl3">[9]Sheet2!#REF!</definedName>
    <definedName name="GRID">[92]HCM3!$C$49:$C$51</definedName>
    <definedName name="GROSS_PROFIT">'[78]innovation schedule'!#REF!</definedName>
    <definedName name="GrossUp" localSheetId="9">[28]!GrossUp</definedName>
    <definedName name="GrossUp" localSheetId="7">[28]!GrossUp</definedName>
    <definedName name="GrossUp" localSheetId="5">[28]!GrossUp</definedName>
    <definedName name="GrossUp" localSheetId="4">[28]!GrossUp</definedName>
    <definedName name="GrossUp" localSheetId="3">[28]!GrossUp</definedName>
    <definedName name="GrossUp" localSheetId="2">[28]!GrossUp</definedName>
    <definedName name="GrossUp" localSheetId="1">[28]!GrossUp</definedName>
    <definedName name="GrossUp">[28]!GrossUp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[93]Currency!$M$6</definedName>
    <definedName name="HANGHOA">[11]SPS!#REF!</definedName>
    <definedName name="HANGMUC">'[94]Tong hop IO'!$E$4:$E$344</definedName>
    <definedName name="hanh" hidden="1">{"'Sheet1'!$L$16"}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bbbbbb" hidden="1">{"'Sheet1'!$L$16"}</definedName>
    <definedName name="HC">#REF!</definedName>
    <definedName name="hdfh">'[95]2008'!$F$122:$F$130</definedName>
    <definedName name="he">#N/A</definedName>
    <definedName name="Heä_soá_laép_xaø_H">1.7</definedName>
    <definedName name="heä_soá_sình_laày">#REF!</definedName>
    <definedName name="HEADCOUNT">'[78]innovation schedule'!#REF!</definedName>
    <definedName name="Hello">#REF!</definedName>
    <definedName name="HF">[18]Line!$J$6</definedName>
    <definedName name="hfgdas" hidden="1">#REF!</definedName>
    <definedName name="hg">[96]Settings!$C$5</definedName>
    <definedName name="hgf" localSheetId="9">BlankMacro1</definedName>
    <definedName name="hgf" localSheetId="7">BlankMacro1</definedName>
    <definedName name="hgf" localSheetId="5">BlankMacro1</definedName>
    <definedName name="hgf" localSheetId="4">BlankMacro1</definedName>
    <definedName name="hgf" localSheetId="3">BlankMacro1</definedName>
    <definedName name="hgf" localSheetId="2">BlankMacro1</definedName>
    <definedName name="hgf" localSheetId="1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 hidden="1">#REF!</definedName>
    <definedName name="HHDVB">[47]BKBANRA!$E$22</definedName>
    <definedName name="HHDVM">[47]BKMUAVAO!$D$20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[9]Sheet2!#REF!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otFill">[97]Line!$N$6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[11]SPS!#REF!</definedName>
    <definedName name="HTTKDK">[61]HTTK!#REF!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e_Tea">'[34]PET Line'!$Q$8</definedName>
    <definedName name="Ice_Tea_with_preservative">'[34]PET Line'!$Q$9</definedName>
    <definedName name="IceTea">[88]Line!$J$7</definedName>
    <definedName name="IceTea_">[89]Line!$J$7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'[98]SCO&amp;IWC'!$E$21:$I$28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[9]Sheet1!#REF!</definedName>
    <definedName name="IS" hidden="1">{"HK PR",#N/A,FALSE,"HK";"SUMMARY",#N/A,FALSE,"PAYROLL";"SUMMARY",#N/A,FALSE,"PAYROLL";"HK PR",#N/A,FALSE,"HK"}</definedName>
    <definedName name="Isolation">[29]Data!$B$59:$B$112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[33]Jan!$B$3:$BQ$491</definedName>
    <definedName name="jh">#REF!</definedName>
    <definedName name="jhgj" localSheetId="9">BlankMacro1</definedName>
    <definedName name="jhgj" localSheetId="7">BlankMacro1</definedName>
    <definedName name="jhgj" localSheetId="5">BlankMacro1</definedName>
    <definedName name="jhgj" localSheetId="4">BlankMacro1</definedName>
    <definedName name="jhgj" localSheetId="3">BlankMacro1</definedName>
    <definedName name="jhgj" localSheetId="2">BlankMacro1</definedName>
    <definedName name="jhgj" localSheetId="1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oint">#REF!</definedName>
    <definedName name="ju" hidden="1">{"'Sheet1'!$L$16"}</definedName>
    <definedName name="Juice">[18]Line!$J$9</definedName>
    <definedName name="Jul">#REF!</definedName>
    <definedName name="k">'[99]Rolling F''Cast P&amp;L'!$GR$26:$GT$42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[9]Sheet1!#REF!</definedName>
    <definedName name="KHCBNV">[11]SPS!#REF!</definedName>
    <definedName name="KHKQKD">[100]DL1!$K$2:$K$22</definedName>
    <definedName name="khltk">[101]MHSCT!$U$7:$U$21</definedName>
    <definedName name="Kho_cho_muon">#REF!</definedName>
    <definedName name="Kho_muon">#REF!</definedName>
    <definedName name="Kho_nghi_phep">#REF!</definedName>
    <definedName name="khptvt">[9]Sheet1!#REF!</definedName>
    <definedName name="KHTHUE">[100]DL2!$B$2:$B$22</definedName>
    <definedName name="KHTP">[11]SPS!#REF!</definedName>
    <definedName name="Kiem_tra_trung_ten">#REF!</definedName>
    <definedName name="kk" hidden="1">#REF!</definedName>
    <definedName name="KKE_Sheet10_List">#REF!</definedName>
    <definedName name="KKK" hidden="1">#REF!</definedName>
    <definedName name="kl_ME">#REF!</definedName>
    <definedName name="KL_Phế">#REF!</definedName>
    <definedName name="KL_TP">#REF!</definedName>
    <definedName name="KNKH_DL01">[102]KNKH!$D$10:$BS$29</definedName>
    <definedName name="KNKH_DL02">[102]KNKH!$D$10:$BS$29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[10]BXLDL!$D$2:$D$54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_D">'[103]BIDDING-SUM'!#REF!</definedName>
    <definedName name="LABOR_TAX" hidden="1">#REF!</definedName>
    <definedName name="Lai" hidden="1">{"'Sheet1'!$L$16"}</definedName>
    <definedName name="lainam2">[9]Sheet2!#REF!</definedName>
    <definedName name="lainam3">[9]Sheet2!#REF!</definedName>
    <definedName name="lainam4">[9]Sheet2!#REF!</definedName>
    <definedName name="lainam5">[9]Sheet2!#REF!</definedName>
    <definedName name="Laivay">[9]Sheet2!#REF!</definedName>
    <definedName name="Laivld">[9]Sheet2!#REF!</definedName>
    <definedName name="LAM" hidden="1">{#N/A,#N/A,TRUE,"BT M200 da 10x20"}</definedName>
    <definedName name="Lamphat">[9]Sheet2!#REF!</definedName>
    <definedName name="lan" hidden="1">{#N/A,#N/A,TRUE,"BT M200 da 10x20"}</definedName>
    <definedName name="Langue">[31]Menu!$D$22</definedName>
    <definedName name="LAPLAI">#REF!</definedName>
    <definedName name="last_year">#REF!</definedName>
    <definedName name="lastmonth">[104]Lookup!$A$63:$B$75</definedName>
    <definedName name="launch_date">[105]table!$C$3:$D$1012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[106]Settings!$C$10</definedName>
    <definedName name="Liabilities_Total">#REF!</definedName>
    <definedName name="lic">#REF!</definedName>
    <definedName name="license">#REF!</definedName>
    <definedName name="limcount" hidden="1">1</definedName>
    <definedName name="Lipton">[18]Line!$J$8</definedName>
    <definedName name="Liquid_Accounts">#REF!</definedName>
    <definedName name="Liquid_Total">#REF!</definedName>
    <definedName name="List">[106]Settings!$E$5:$F$16</definedName>
    <definedName name="list2">[107]Jul!$A$1:$M$517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[106]Settings!$C$7</definedName>
    <definedName name="Lnsc">#REF!</definedName>
    <definedName name="Loan" hidden="1">#REF!</definedName>
    <definedName name="local">#REF!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 localSheetId="9">[28]!LocalPGrossUp</definedName>
    <definedName name="LocalPGrossUp" localSheetId="7">[28]!LocalPGrossUp</definedName>
    <definedName name="LocalPGrossUp" localSheetId="5">[28]!LocalPGrossUp</definedName>
    <definedName name="LocalPGrossUp" localSheetId="4">[28]!LocalPGrossUp</definedName>
    <definedName name="LocalPGrossUp" localSheetId="3">[28]!LocalPGrossUp</definedName>
    <definedName name="LocalPGrossUp" localSheetId="2">[28]!LocalPGrossUp</definedName>
    <definedName name="LocalPGrossUp" localSheetId="1">[28]!LocalPGrossUp</definedName>
    <definedName name="LocalPGrossUp">[28]!LocalPGrossUp</definedName>
    <definedName name="Localpit" localSheetId="9">[28]!Localpit</definedName>
    <definedName name="Localpit" localSheetId="7">[28]!Localpit</definedName>
    <definedName name="Localpit" localSheetId="5">[28]!Localpit</definedName>
    <definedName name="Localpit" localSheetId="4">[28]!Localpit</definedName>
    <definedName name="Localpit" localSheetId="3">[28]!Localpit</definedName>
    <definedName name="Localpit" localSheetId="2">[28]!Localpit</definedName>
    <definedName name="Localpit" localSheetId="1">[28]!Localpit</definedName>
    <definedName name="Localpit">[28]!Localpit</definedName>
    <definedName name="LocalProposePit" localSheetId="9">[28]!LocalProposePit</definedName>
    <definedName name="LocalProposePit" localSheetId="7">[28]!LocalProposePit</definedName>
    <definedName name="LocalProposePit" localSheetId="5">[28]!LocalProposePit</definedName>
    <definedName name="LocalProposePit" localSheetId="4">[28]!LocalProposePit</definedName>
    <definedName name="LocalProposePit" localSheetId="3">[28]!LocalProposePit</definedName>
    <definedName name="LocalProposePit" localSheetId="2">[28]!LocalProposePit</definedName>
    <definedName name="LocalProposePit" localSheetId="1">[28]!LocalProposePit</definedName>
    <definedName name="LocalProposePit">[28]!LocalProposePit</definedName>
    <definedName name="LOCATION">[49]LEGEND!$D$7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[87]Settings!$C$8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nualInspection">'[34]PET Line'!$N$28</definedName>
    <definedName name="Maõ">[11]SPS!#REF!</definedName>
    <definedName name="marc">#REF!</definedName>
    <definedName name="marce">#REF!</definedName>
    <definedName name="Margin">[32]T.BAF!$A$37:$IV$57</definedName>
    <definedName name="MARKET">#REF!</definedName>
    <definedName name="Marleave">[33]Mar!$B$3:$BQ$514</definedName>
    <definedName name="MASO">[10]BXLDL!$B$2:$B$54</definedName>
    <definedName name="MAT_A">#REF!</definedName>
    <definedName name="MAT_B">#REF!</definedName>
    <definedName name="MAT_D">'[103]BIDDING-SUM'!#REF!</definedName>
    <definedName name="mat_eff">'[108]Tech norms'!$B$12</definedName>
    <definedName name="MAT_Sell_In_Month">#REF!</definedName>
    <definedName name="Material_efficiency">#REF!</definedName>
    <definedName name="MaterialCodeN">'[109]Basic View'!#REF!</definedName>
    <definedName name="MaterialCodeO">'[109]Basic View'!#REF!</definedName>
    <definedName name="MaterialNumber">'[109]Basic View'!#REF!</definedName>
    <definedName name="MaTK">#REF!</definedName>
    <definedName name="MATK_CD">[80]CANDOI!$A$7:$H$58</definedName>
    <definedName name="MATK_M">[80]MATK!$A$6:$C$292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'[78]innovation schedule'!#REF!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gi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[1]Ref!$A$5:$T$20</definedName>
    <definedName name="MLANG_KURZ">#REF!</definedName>
    <definedName name="mm" hidden="1">#REF!</definedName>
    <definedName name="mm_1">{"Book1","BoQ2.XLS"}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[30]Périodes!$D$3</definedName>
    <definedName name="moisactu">[110]Périodes!$C$2</definedName>
    <definedName name="moisprec">[110]Périodes!$D$2</definedName>
    <definedName name="MonatNameYTD">[40]Monat!$B$1</definedName>
    <definedName name="MonatNameYTG">#REF!</definedName>
    <definedName name="month">'[111]Thực hiện NS2018'!$C$3</definedName>
    <definedName name="Monthly">#REF!</definedName>
    <definedName name="Morong">#REF!</definedName>
    <definedName name="Morong4054_85">#REF!</definedName>
    <definedName name="morong4054_98">#REF!</definedName>
    <definedName name="mortar100">[112]VLXD!$F$157</definedName>
    <definedName name="mortar100sklatex">[112]VLXD!$F$166</definedName>
    <definedName name="MouRE">#REF!</definedName>
    <definedName name="MQty">#REF!</definedName>
    <definedName name="MqtySdry">[113]FUND!#REF!</definedName>
    <definedName name="mrkt">#REF!</definedName>
    <definedName name="MRPController">#REF!</definedName>
    <definedName name="MRPGroup">#REF!</definedName>
    <definedName name="MRPTYPE">#REF!</definedName>
    <definedName name="MSale">[32]MSale!$A$1:$IV$31</definedName>
    <definedName name="MSG_ZELLE">#REF!</definedName>
    <definedName name="MSPALTENBR">#REF!</definedName>
    <definedName name="msvt">[114]MSVT!$A$3:$C$482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[104]Lookup!$J$63:$K$74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[115]Vacancy!$A$146:$A$164</definedName>
    <definedName name="Name">'[116]Sheet1 (2)'!$A$5:$H$507</definedName>
    <definedName name="năng_suất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'[117]Input f'!$G$1337:$T$1558</definedName>
    <definedName name="Negara">#REF!</definedName>
    <definedName name="Negaraa">[82]Vacancy!$F$145:$F$153</definedName>
    <definedName name="Negaraab">[118]Vacancy!$F$145:$F$153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'[119]Exchange rates'!$A$1:$IV$65536</definedName>
    <definedName name="neww" hidden="1">OFFSET(#REF!,1,0)</definedName>
    <definedName name="NGAY6">[120]NKC6!$C$3:$C$506</definedName>
    <definedName name="Nghỉ_phép">#REF!</definedName>
    <definedName name="ngonngu">#REF!</definedName>
    <definedName name="NGR_">[89]Line!$J$9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[11]SPS!#REF!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[11]SPS!#REF!</definedName>
    <definedName name="NODAUKY">[61]HTTK!#REF!</definedName>
    <definedName name="NOLK1">[11]SPS!#REF!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[11]SPS!#REF!</definedName>
    <definedName name="NOPSLK1">[11]SPS!#REF!</definedName>
    <definedName name="NOPSLK2">[11]SPS!#REF!</definedName>
    <definedName name="NORTH">#REF!</definedName>
    <definedName name="NotUse" hidden="1">{"'ตัวอย่าง'!$A$1:$O$21"}</definedName>
    <definedName name="npd_fixed">[105]table!#REF!</definedName>
    <definedName name="NPP" hidden="1">#REF!</definedName>
    <definedName name="npv">[9]Sheet1!#REF!</definedName>
    <definedName name="NRAREA">#REF!</definedName>
    <definedName name="NRG">[88]Line!$J$9</definedName>
    <definedName name="nt">'[121]Full database2007'!$F$5029:$F$5033</definedName>
    <definedName name="NTK133DK">[61]HTTK!#REF!</definedName>
    <definedName name="NTK133LK1">[11]SPS!#REF!</definedName>
    <definedName name="ntla">'[121]Full database2007'!$F$5034:$F$5041</definedName>
    <definedName name="NumberOfSelected">#REF!</definedName>
    <definedName name="numlib">[122]Menu!$N$1:$P$106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[32]OHAdmin!$A$180:$IV$182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'[123]2.Trad'!#REF!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[12]Paramètres!#REF!</definedName>
    <definedName name="P_2000">[12]Paramètres!#REF!</definedName>
    <definedName name="P_2001">[12]Paramètres!#REF!</definedName>
    <definedName name="P1AR">#REF!</definedName>
    <definedName name="P1BR">#REF!</definedName>
    <definedName name="P2BR">#REF!</definedName>
    <definedName name="P3BR">[124]Control!$AB$23</definedName>
    <definedName name="PA">#REF!</definedName>
    <definedName name="PA112SOC">[12]Paramètres!#REF!</definedName>
    <definedName name="PA1M1">[12]Paramètres!#REF!</definedName>
    <definedName name="PA1M1SOC">[12]Paramètres!#REF!</definedName>
    <definedName name="PA1SOC">[12]Paramètres!#REF!</definedName>
    <definedName name="PACTU">[12]Paramètres!#REF!</definedName>
    <definedName name="PACTUSOC">[12]Paramètres!#REF!</definedName>
    <definedName name="Page">#REF!</definedName>
    <definedName name="Page_1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[12]Paramètres!#REF!</definedName>
    <definedName name="Pangkat">#REF!</definedName>
    <definedName name="pangkata">[115]Vacancy!$C$146:$C$164</definedName>
    <definedName name="Parametres">[29]Data!#REF!</definedName>
    <definedName name="PARTS_TAX" hidden="1">#REF!</definedName>
    <definedName name="PASOC">[12]Paramètres!#REF!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[12]Paramètres!#REF!</definedName>
    <definedName name="PBUDI">[12]Paramètres!#REF!</definedName>
    <definedName name="PBUDISOC">[12]Paramètres!#REF!</definedName>
    <definedName name="PBUM1">[12]Paramètres!#REF!</definedName>
    <definedName name="PBUM1SOC">[12]Paramètres!#REF!</definedName>
    <definedName name="PBUSOC">[12]Paramètres!#REF!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([21]Plan!A$3=MEDIAN([21]Plan!A$3,[21]Plan!$J1,[21]Plan!$J1+[21]Plan!$K1)*([21]Plan!$J1&gt;0))*(([21]Plan!A$3&lt;(INT([21]Plan!$J1+[21]Plan!$K1*[21]Plan!$L1)))+([21]Plan!A$3=[21]Plan!$J1))*([21]Plan!$L1&gt;0)</definedName>
    <definedName name="PERIOD">#REF!</definedName>
    <definedName name="period_selected">[21]Plan!$T$2</definedName>
    <definedName name="Period1">'[125]W PlasterVol'!$C$1</definedName>
    <definedName name="Periode">#REF!</definedName>
    <definedName name="PeriodInActual">[21]Plan!A$3=MEDIAN([21]Plan!A$3,[21]Plan!$J1,[21]Plan!$J1+[21]Plan!$K1-1)</definedName>
    <definedName name="PeriodInPlan">[21]Plan!A$3=MEDIAN([21]Plan!A$3,[21]Plan!$H1,[21]Plan!$H1+[21]Plan!$I1-1)</definedName>
    <definedName name="PeriodListbox">#REF!</definedName>
    <definedName name="periodr">#REF!</definedName>
    <definedName name="periods">#REF!</definedName>
    <definedName name="PET">[126]Line!$J$10</definedName>
    <definedName name="PET_">[89]Line!$J$10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LE_LENG">#REF!</definedName>
    <definedName name="PILE_TYPE">#REF!</definedName>
    <definedName name="PIP" localSheetId="9">BlankMacro1</definedName>
    <definedName name="PIP" localSheetId="7">BlankMacro1</definedName>
    <definedName name="PIP" localSheetId="5">BlankMacro1</definedName>
    <definedName name="PIP" localSheetId="4">BlankMacro1</definedName>
    <definedName name="PIP" localSheetId="3">BlankMacro1</definedName>
    <definedName name="PIP" localSheetId="2">BlankMacro1</definedName>
    <definedName name="PIP" localSheetId="1">BlankMacro1</definedName>
    <definedName name="PIP">BlankMacro1</definedName>
    <definedName name="PIPE2" localSheetId="9">BlankMacro1</definedName>
    <definedName name="PIPE2" localSheetId="7">BlankMacro1</definedName>
    <definedName name="PIPE2" localSheetId="5">BlankMacro1</definedName>
    <definedName name="PIPE2" localSheetId="4">BlankMacro1</definedName>
    <definedName name="PIPE2" localSheetId="3">BlankMacro1</definedName>
    <definedName name="PIPE2" localSheetId="2">BlankMacro1</definedName>
    <definedName name="PIPE2" localSheetId="1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 localSheetId="9">[28]!pit</definedName>
    <definedName name="pit" localSheetId="7">[28]!pit</definedName>
    <definedName name="pit" localSheetId="5">[28]!pit</definedName>
    <definedName name="pit" localSheetId="4">[28]!pit</definedName>
    <definedName name="pit" localSheetId="3">[28]!pit</definedName>
    <definedName name="pit" localSheetId="2">[28]!pit</definedName>
    <definedName name="pit" localSheetId="1">[28]!pit</definedName>
    <definedName name="pit">[28]!pit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#REF!</definedName>
    <definedName name="PLAN1">#REF!</definedName>
    <definedName name="PLAN3">#REF!</definedName>
    <definedName name="plantexrates">#REF!</definedName>
    <definedName name="PlaRE">#REF!</definedName>
    <definedName name="plastervolbudytd">'[125]W PlasterVol'!$AE$60:$AP$111</definedName>
    <definedName name="PLL">'[78]innovation schedule'!#REF!</definedName>
    <definedName name="Plus_1_Year">#REF!</definedName>
    <definedName name="Plus_2_Year">#REF!</definedName>
    <definedName name="Plus_3_Year">#REF!</definedName>
    <definedName name="PMonth">[127]Settings!$C$7</definedName>
    <definedName name="PNVF">#REF!</definedName>
    <definedName name="PNVFT">#REF!</definedName>
    <definedName name="Poland">#REF!</definedName>
    <definedName name="POlineno">#REF!</definedName>
    <definedName name="Powerfactor">#REF!</definedName>
    <definedName name="PP" hidden="1">{"'Model'!$A$1:$N$53"}</definedName>
    <definedName name="PPC">[12]Paramètres!#REF!</definedName>
    <definedName name="PPCSOC">[12]Paramètres!#REF!</definedName>
    <definedName name="PPP" localSheetId="9">BlankMacro1</definedName>
    <definedName name="PPP" localSheetId="7">BlankMacro1</definedName>
    <definedName name="PPP" localSheetId="5">BlankMacro1</definedName>
    <definedName name="PPP" localSheetId="4">BlankMacro1</definedName>
    <definedName name="PPP" localSheetId="3">BlankMacro1</definedName>
    <definedName name="PPP" localSheetId="2">BlankMacro1</definedName>
    <definedName name="PPP" localSheetId="1">BlankMacro1</definedName>
    <definedName name="PPP">BlankMacro1</definedName>
    <definedName name="PREV">#REF!</definedName>
    <definedName name="prev_mnth">#REF!</definedName>
    <definedName name="prevmonth">[104]Lookup!$D$64</definedName>
    <definedName name="prevmonthII">[104]Lookup!$A$46:$M$58</definedName>
    <definedName name="prevyear">[104]Lookup!$A$31:$M$43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essutil">'[55]Equipment List'!#REF!</definedName>
    <definedName name="Processvent">'[55]Equipment List'!#REF!</definedName>
    <definedName name="ProcurementType">#REF!</definedName>
    <definedName name="ProdForm" hidden="1">#REF!</definedName>
    <definedName name="Product" hidden="1">#REF!</definedName>
    <definedName name="Production">'[128]Standard costs'!$C$24</definedName>
    <definedName name="Production_hours">#REF!</definedName>
    <definedName name="Products">#REF!</definedName>
    <definedName name="Produkte">#REF!</definedName>
    <definedName name="PROJ">[49]LEGEND!$D$4</definedName>
    <definedName name="ProjectMaster">'[129]Project Master'!$B$2:$B$48</definedName>
    <definedName name="Projectmaster1">'[129]Project Master'!$B$2:$B$50</definedName>
    <definedName name="Promo">[24]Promo!$A$1:$IV$65536</definedName>
    <definedName name="PROMODET">'[78]innovation schedule'!#REF!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[80]CANDOI!$F$7:$F$58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[80]CANDOI!$E$7:$E$58</definedName>
    <definedName name="PT" localSheetId="9">BlankMacro1</definedName>
    <definedName name="PT" localSheetId="7">BlankMacro1</definedName>
    <definedName name="PT" localSheetId="5">BlankMacro1</definedName>
    <definedName name="PT" localSheetId="4">BlankMacro1</definedName>
    <definedName name="PT" localSheetId="3">BlankMacro1</definedName>
    <definedName name="PT" localSheetId="2">BlankMacro1</definedName>
    <definedName name="PT" localSheetId="1">BlankMacro1</definedName>
    <definedName name="PT">BlankMacro1</definedName>
    <definedName name="PT_Duong">#REF!</definedName>
    <definedName name="PTCKH">[11]SPS!#REF!</definedName>
    <definedName name="PTCNB">[11]SPS!#REF!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rlin">[16]Costmaster!$B$52:$B$78</definedName>
    <definedName name="PUTA" hidden="1">{"revsale",#N/A,FALSE,"REV-ยุพดี"}</definedName>
    <definedName name="PV_HIER">#REF!</definedName>
    <definedName name="PXL_DLQM_01">'[130]Phieu xu ly'!$D$8:$BM$53</definedName>
    <definedName name="PXL_DLQM_02">'[130]Phieu xu ly'!$D$8:$BM$53</definedName>
    <definedName name="PYear">[127]Settings!$C$5</definedName>
    <definedName name="pytax">#REF!</definedName>
    <definedName name="q">#REF!</definedName>
    <definedName name="QD">[23]Costmaster!$B$53:$B$79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[131]Query1!$A$1:$B$189</definedName>
    <definedName name="quote">#REF!</definedName>
    <definedName name="Quydoi">[9]Sheet2!#REF!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nge0">#REF!</definedName>
    <definedName name="Range1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">#REF!</definedName>
    <definedName name="Range20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6">#REF!</definedName>
    <definedName name="Range27">#REF!</definedName>
    <definedName name="Range28">#REF!</definedName>
    <definedName name="Range29">#REF!</definedName>
    <definedName name="Range3">#REF!</definedName>
    <definedName name="Range30">#REF!</definedName>
    <definedName name="Range31">#REF!</definedName>
    <definedName name="Range32">#REF!</definedName>
    <definedName name="Range33">#REF!</definedName>
    <definedName name="Range34">#REF!</definedName>
    <definedName name="Range35">#REF!</definedName>
    <definedName name="Range36">#REF!</definedName>
    <definedName name="Range37">#REF!</definedName>
    <definedName name="Range38">#REF!</definedName>
    <definedName name="Range39">#REF!</definedName>
    <definedName name="Range4">#REF!</definedName>
    <definedName name="Range40">#REF!</definedName>
    <definedName name="Range41">#REF!</definedName>
    <definedName name="Range42">#REF!</definedName>
    <definedName name="Range43">#REF!</definedName>
    <definedName name="Range44">#REF!</definedName>
    <definedName name="Range45">#REF!</definedName>
    <definedName name="Range46">#REF!</definedName>
    <definedName name="Range47">#REF!</definedName>
    <definedName name="Range48">#REF!</definedName>
    <definedName name="Range49">#REF!</definedName>
    <definedName name="Range5">#REF!</definedName>
    <definedName name="Range50">#REF!</definedName>
    <definedName name="Range51">#REF!</definedName>
    <definedName name="Range52">#REF!</definedName>
    <definedName name="Range53">#REF!</definedName>
    <definedName name="Range54">#REF!</definedName>
    <definedName name="Range55">#REF!</definedName>
    <definedName name="Range56">#REF!</definedName>
    <definedName name="Range57">#REF!</definedName>
    <definedName name="Range58">#REF!</definedName>
    <definedName name="Range6">#REF!</definedName>
    <definedName name="Range7">#REF!</definedName>
    <definedName name="Range8">#REF!</definedName>
    <definedName name="Range9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[115]Vacancy!$G$145:$G$150</definedName>
    <definedName name="Receivables_Accounts">#REF!</definedName>
    <definedName name="Receivables_Total">#REF!</definedName>
    <definedName name="RECORD">'[132]7월'!#REF!</definedName>
    <definedName name="_xlnm.Recorder">#REF!</definedName>
    <definedName name="RECORE">'[132]7월'!#REF!</definedName>
    <definedName name="RECOUT">#N/A</definedName>
    <definedName name="reel_mensuel">#REF!</definedName>
    <definedName name="REELACTU">#REF!</definedName>
    <definedName name="ref">#REF!</definedName>
    <definedName name="Refferece">[32]Pro!$C$48:$D$222</definedName>
    <definedName name="RegBestPractice">#REF!</definedName>
    <definedName name="region">[68]Countries!$A$2:$B$75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'[78]Distri-Overheads-Sundries'!$B$1:$T$63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'[78]Contribution budget'!$B$1:$AB$61</definedName>
    <definedName name="Retrieve8">#REF!</definedName>
    <definedName name="Retrieve9">#REF!</definedName>
    <definedName name="rewarfewa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[12]Paramètres!#REF!</definedName>
    <definedName name="RMM1A1">[12]Paramètres!#REF!</definedName>
    <definedName name="RMM1BUD">[12]Paramètres!#REF!</definedName>
    <definedName name="road">#REF!</definedName>
    <definedName name="ROAROI">#REF!</definedName>
    <definedName name="RocRE">#REF!</definedName>
    <definedName name="rollingmonth">[104]Lookup!$A$1:$M$13</definedName>
    <definedName name="rollingyear">[104]Lookup!$A$16:$M$27</definedName>
    <definedName name="row" hidden="1">#REF!</definedName>
    <definedName name="rr">[133]table!$I$2:$J$100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'[134]Full database2007 (SSV)'!$F$5052:$F$5056</definedName>
    <definedName name="SA">#REF!</definedName>
    <definedName name="sad" hidden="1">{0}</definedName>
    <definedName name="Safety">#REF!</definedName>
    <definedName name="SAI_SỐ">#REF!</definedName>
    <definedName name="Sale">[32]Sale!$A$1:$IV$31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[135]Internal!$D$11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[42]Monat!$E$23</definedName>
    <definedName name="Schweiz05">[42]Monat!#REF!</definedName>
    <definedName name="Schweiz07">[42]Monat!$R$23</definedName>
    <definedName name="SchweizEuro">#N/A</definedName>
    <definedName name="SchweizPlaRep">[42]Monat!#REF!</definedName>
    <definedName name="Schweizx">[42]Monat!#REF!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'[136]status of record'!$A$1:$A$4</definedName>
    <definedName name="sdfgsdfg" hidden="1">#REF!</definedName>
    <definedName name="sdfgsdfrg" hidden="1">#REF!</definedName>
    <definedName name="sdfsdgfdg" hidden="1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'[137]Stat PrData'!#REF!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[138]SPS!#REF!</definedName>
    <definedName name="SI">[63]SI!$A$1:$IV$65536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[11]SPS!#REF!</definedName>
    <definedName name="SLCOPS">[11]SPS!#REF!</definedName>
    <definedName name="SLCOPSLK2">[11]SPS!#REF!</definedName>
    <definedName name="SLDAUKY">[11]SPS!#REF!</definedName>
    <definedName name="SLNOLK1">[11]SPS!#REF!</definedName>
    <definedName name="SLNOPS">[11]SPS!#REF!</definedName>
    <definedName name="SLNOPSLK2">[11]SPS!#REF!</definedName>
    <definedName name="SLPS">[11]SPS!#REF!</definedName>
    <definedName name="SLPSLK1">[11]SPS!#REF!</definedName>
    <definedName name="SLSP_KPH07">#REF!</definedName>
    <definedName name="SLTONCK">[11]SPS!#REF!</definedName>
    <definedName name="SMT_Owner_1">#REF!</definedName>
    <definedName name="SO">[63]SO!$A$1:$IV$65536</definedName>
    <definedName name="So_Luong">#REF!</definedName>
    <definedName name="Soá_cuoái_kyø">[61]HTTK!#REF!</definedName>
    <definedName name="Soá_ñaàu_kyø">[61]HTTK!#REF!</definedName>
    <definedName name="soc3p">#REF!</definedName>
    <definedName name="SOCIETE">#REF!</definedName>
    <definedName name="SOCTU6">[120]NKC6!$D$3:$D$506</definedName>
    <definedName name="SODATA">[139]Sheet1!$A$1:$IV$65536</definedName>
    <definedName name="SodienlucQN">"Së ®iÖn lùc QNINH "</definedName>
    <definedName name="SOH">#REF!</definedName>
    <definedName name="solver_adj" hidden="1">[13]DIL4!#REF!</definedName>
    <definedName name="solver_lhs1" hidden="1">[13]DIL4!#REF!</definedName>
    <definedName name="solver_lin" hidden="1">0</definedName>
    <definedName name="solver_num" hidden="1">1</definedName>
    <definedName name="solver_opt" hidden="1">[13]DIL4!#REF!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[10]BXLDL!#REF!</definedName>
    <definedName name="SOTIEN_CO_NK">[80]NHATKY!$H$7:$H$125</definedName>
    <definedName name="SOTIEN6">[120]NKC6!$I$3:$I$506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'[140]Global USD report'!$P$17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 localSheetId="9">BlankMacro1</definedName>
    <definedName name="ss" localSheetId="7">BlankMacro1</definedName>
    <definedName name="ss" localSheetId="5">BlankMacro1</definedName>
    <definedName name="ss" localSheetId="4">BlankMacro1</definedName>
    <definedName name="ss" localSheetId="3">BlankMacro1</definedName>
    <definedName name="ss" localSheetId="2">BlankMacro1</definedName>
    <definedName name="ss" localSheetId="1">BlankMacro1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[113]FUND!#REF!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'[141]Sale Pipeline'!$G$6:$G$28</definedName>
    <definedName name="steel_base_plate">#REF!</definedName>
    <definedName name="stff">#REF!</definedName>
    <definedName name="Storage_location">#REF!</definedName>
    <definedName name="Stt">[61]HTTK!#REF!</definedName>
    <definedName name="stuff">#REF!</definedName>
    <definedName name="SubCategory">#REF!</definedName>
    <definedName name="SUM">#REF!,#REF!</definedName>
    <definedName name="Sum_TCdata">[142]TCdata!$AV$3087:$BG$3120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'[143]Simul2000 37'!$A$6:$J$52,'[143]Simul2000 37'!$A$76:$P$106,'[143]Simul2000 37'!$A$130:$Y$160,'[143]Simul2000 37'!$A$166:$M$192,'[143]Simul2000 37'!$A$194:$P$248,'[143]Simul2000 37'!$A$251:$V$306,'[143]Simul2000 37'!$A$308:$Y$348,'[143]Simul2000 37'!$A$351:$V$406,'[143]Simul2000 37'!$A$408:$O$465,'[143]Simul2000 37'!$A$469:$V$685,'[143]Simul2000 37'!$A$687:$Z$701,'[143]Simul2000 37'!$A$703:$U$713,'[143]Simul2000 37'!$A$717:$M$747</definedName>
    <definedName name="T1àT116">#REF!,#REF!,#REF!,#REF!,#REF!,#REF!,#REF!,#REF!,#REF!,#REF!,#REF!,#REF!,#REF!</definedName>
    <definedName name="T1aT61">'[143]Simul2000 37'!$A$6:$J$52,'[143]Simul2000 37'!$A$76:$P$106,'[143]Simul2000 37'!$A$130:$Y$160,'[143]Simul2000 37'!$A$166:$M$192,'[143]Simul2000 37'!$A$194:$P$248,'[143]Simul2000 37'!$A$251:$V$306,'[143]Simul2000 37'!$A$308:$Y$348,'[143]Simul2000 37'!$A$351:$V$406,'[143]Simul2000 37'!$A$408:$O$465,'[143]Simul2000 37'!$A$469:$V$685,'[143]Simul2000 37'!$A$687:$Z$701,'[143]Simul2000 37'!$A$703:$U$713,'[143]Simul2000 37'!$A$717:$M$747,'[143]Simul2000 37'!$A$753:$Y$1116,'[143]Simul2000 37'!$A$1121:$P$1175,'[143]Simul2000 37'!$A$1181:$O$1235,'[143]Simul2000 37'!$A$1240:$O$1294</definedName>
    <definedName name="T1àT61">#REF!,#REF!,#REF!,#REF!,#REF!,#REF!,#REF!,#REF!,#REF!,#REF!,#REF!,#REF!,#REF!,#REF!,#REF!,#REF!,#REF!</definedName>
    <definedName name="T22aT61">'[143]Simul2000 37'!$A$753:$Y$1116,'[143]Simul2000 37'!$A$1121:$P$1175,'[143]Simul2000 37'!$A$1181:$O$1235,'[143]Simul2000 37'!$A$1240:$O$1294,'[143]Simul2000 37'!$A$1297:$P$1356,'[143]Simul2000 37'!$A$1361:$F$1382</definedName>
    <definedName name="T22àT61">#REF!,#REF!,#REF!,#REF!,#REF!,#REF!</definedName>
    <definedName name="TA">[73]SPS!#REF!</definedName>
    <definedName name="TAB_GH">#REF!</definedName>
    <definedName name="TABLE">#REF!</definedName>
    <definedName name="table1">[144]RESULTAT!#REF!</definedName>
    <definedName name="taisan" hidden="1">{"'Sheet1'!$L$16"}</definedName>
    <definedName name="TAMUNG">[11]SPS!#REF!</definedName>
    <definedName name="Tan" hidden="1">{"'Sheet1'!$L$16"}</definedName>
    <definedName name="TangTygia">[9]Sheet2!#REF!</definedName>
    <definedName name="Tạp_vụ">#REF!</definedName>
    <definedName name="tast" hidden="1">{"'connew '!$C$40:$C$60"}</definedName>
    <definedName name="TAUXACT">'[145]"B" intrinsèque'!$B$35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[146]Tables!$T$2:$T$28</definedName>
    <definedName name="TBL.CountryTemp">[146]Tables!$W$2:$W$2</definedName>
    <definedName name="TBL.GroupTemp">[146]Tables!$U$2:$U$2</definedName>
    <definedName name="TBL.OrganizationTemp">[146]Tables!$X$2:$X$2</definedName>
    <definedName name="TBL.PhaseTemp">[146]Tables!$V$2:$V$2</definedName>
    <definedName name="TBL.REIMItems">[146]Tables!$BA$2:$BA$7</definedName>
    <definedName name="TBL.ResourceLevelTemp">[146]Tables!$Y$2:$Y$3</definedName>
    <definedName name="tbl_ProdInfo" hidden="1">#REF!</definedName>
    <definedName name="tbtram">#REF!</definedName>
    <definedName name="TC">#REF!</definedName>
    <definedName name="TC_NHANH1">#REF!</definedName>
    <definedName name="tchinam">[9]Sheet2!#REF!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[11]SPS!#REF!</definedName>
    <definedName name="TENCBNV">[11]SPS!#REF!</definedName>
    <definedName name="TENCBNVVN">[11]SPS!#REF!</definedName>
    <definedName name="TENSP">#REF!</definedName>
    <definedName name="Tentk">#REF!</definedName>
    <definedName name="TENTP">[11]SPS!#REF!</definedName>
    <definedName name="TENTPVN">[11]SPS!#REF!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[9]Sheet2!#REF!</definedName>
    <definedName name="TgDat">[9]Sheet2!#REF!</definedName>
    <definedName name="tgkhkhotp">[9]Sheet1!#REF!</definedName>
    <definedName name="TgKHNX">[9]Sheet2!#REF!</definedName>
    <definedName name="TGNH">#REF!</definedName>
    <definedName name="TGTGTDR">[47]BKBANRA!$F$22</definedName>
    <definedName name="TGTGTDV">[47]BKMUAVAO!$E$20</definedName>
    <definedName name="TGxayduong">#REF!</definedName>
    <definedName name="th">#REF!</definedName>
    <definedName name="tha" hidden="1">{"'Sheet1'!$L$16"}</definedName>
    <definedName name="thang">[111]NS2020!$C$2</definedName>
    <definedName name="Tháng">#REF!</definedName>
    <definedName name="thang10">#REF!</definedName>
    <definedName name="thang12">#REF!</definedName>
    <definedName name="thanh" hidden="1">{"'Sheet1'!$L$16"}</definedName>
    <definedName name="THANHPHAM">[11]SPS!#REF!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[104]DataGraphs!$AA$5:$AL$44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[100]DL2!$F$2:$F$22</definedName>
    <definedName name="THUEDKN">[100]DL2!$E$2:$E$22</definedName>
    <definedName name="THUELKPSCO">[100]DL2!$J$2:$J$22</definedName>
    <definedName name="THUELKPSNO">[100]DL2!$I$2:$I$22</definedName>
    <definedName name="THUEMA">[100]DL2!$A$2:$A$22</definedName>
    <definedName name="THUEPSC">[100]DL2!$H$2:$H$22</definedName>
    <definedName name="THUEPSN">[100]DL2!$G$2:$G$22</definedName>
    <definedName name="thunhap2002">[9]Sheet1!#REF!</definedName>
    <definedName name="thunhap2003">[9]Sheet1!#REF!</definedName>
    <definedName name="thunhap2004">[9]Sheet1!#REF!</definedName>
    <definedName name="thunhap2005">[9]Sheet1!#REF!</definedName>
    <definedName name="thunhap2006">[9]Sheet1!#REF!</definedName>
    <definedName name="thunhap2007">[9]Sheet1!#REF!</definedName>
    <definedName name="thunhap2008">[9]Sheet1!#REF!</definedName>
    <definedName name="thunhaplk">[9]Sheet2!#REF!</definedName>
    <definedName name="TI">#REF!</definedName>
    <definedName name="Tỉ_lệ___gián_tiếp">#REF!</definedName>
    <definedName name="tien">#REF!</definedName>
    <definedName name="TIENKQKD">[100]DL1!$I$2:$I$22</definedName>
    <definedName name="tieu">[147]LEGEND!$D$4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[148]Sheet1!$B$1:$B$7</definedName>
    <definedName name="TITAN">#REF!</definedName>
    <definedName name="TITEL">#REF!</definedName>
    <definedName name="TITEL_ANNULLI">#REF!</definedName>
    <definedName name="Title2">'[149]Sales &amp; Volumn'!$B$2</definedName>
    <definedName name="Title3">#REF!</definedName>
    <definedName name="Title4">#REF!</definedName>
    <definedName name="TK">#REF!</definedName>
    <definedName name="TKCO_NK">[80]NHATKY!$F$7:$F$125</definedName>
    <definedName name="TKNO_NK">[80]NHATKY!$E$7:$E$125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'[150]TM@plan'!$A$9:$FC$338</definedName>
    <definedName name="TN">#REF!</definedName>
    <definedName name="TO">#REF!</definedName>
    <definedName name="Tổ_trưởng">#REF!</definedName>
    <definedName name="Tổng_hiện_diện">#REF!</definedName>
    <definedName name="tongcpdt">[9]Sheet2!#REF!</definedName>
    <definedName name="tongcptt">[9]Sheet2!#REF!</definedName>
    <definedName name="Tongdautu">[9]Sheet2!#REF!</definedName>
    <definedName name="tongdt">[9]Sheet2!#REF!</definedName>
    <definedName name="Tonghop" hidden="1">{"'Sheet1'!$L$16"}</definedName>
    <definedName name="tongsl">[9]Sheet2!#REF!</definedName>
    <definedName name="tongthuvay">[9]Sheet2!#REF!</definedName>
    <definedName name="tongvay">[9]Sheet2!#REF!</definedName>
    <definedName name="topedition">#REF!</definedName>
    <definedName name="topli2">[151]Monat!$E$23</definedName>
    <definedName name="Topsh">#REF!</definedName>
    <definedName name="TOTAL">#N/A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[85]Productivite!$A$1:$R$25,[85]Productivite!$A$27:$R$51,[85]Productivite!$A$53:$R$77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[9]Sheet1!#REF!</definedName>
    <definedName name="Transactions">#REF!</definedName>
    <definedName name="TRISO">#REF!</definedName>
    <definedName name="Tropicana">[88]Line!$J$6</definedName>
    <definedName name="Tropicana_">[89]Line!$J$6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[9]Sheet2!#REF!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[9]Sheet1!#REF!</definedName>
    <definedName name="Tunnel_past_Tea">[18]Line!$J$10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a3etgrea">#REF!</definedName>
    <definedName name="Tygia">[9]Sheet2!#REF!</definedName>
    <definedName name="tygia1">[9]Sheet2!#REF!</definedName>
    <definedName name="tygia2">[9]Sheet2!#REF!</definedName>
    <definedName name="types">#REF!</definedName>
    <definedName name="TYT" localSheetId="9">BlankMacro1</definedName>
    <definedName name="TYT" localSheetId="7">BlankMacro1</definedName>
    <definedName name="TYT" localSheetId="5">BlankMacro1</definedName>
    <definedName name="TYT" localSheetId="4">BlankMacro1</definedName>
    <definedName name="TYT" localSheetId="3">BlankMacro1</definedName>
    <definedName name="TYT" localSheetId="2">BlankMacro1</definedName>
    <definedName name="TYT" localSheetId="1">BlankMacro1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[152]Variables!$D$7</definedName>
    <definedName name="Unit_1">[153]Variables!$C$23</definedName>
    <definedName name="Unit_2">[154]Drivers!$C$20</definedName>
    <definedName name="Unit_Of_Measure">#REF!</definedName>
    <definedName name="UNITE">#REF!</definedName>
    <definedName name="unitt" localSheetId="9">BlankMacro1</definedName>
    <definedName name="unitt" localSheetId="7">BlankMacro1</definedName>
    <definedName name="unitt" localSheetId="5">BlankMacro1</definedName>
    <definedName name="unitt" localSheetId="4">BlankMacro1</definedName>
    <definedName name="unitt" localSheetId="3">BlankMacro1</definedName>
    <definedName name="unitt" localSheetId="2">BlankMacro1</definedName>
    <definedName name="unitt" localSheetId="1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'[84]Deal Summary'!$D$27</definedName>
    <definedName name="USD2EURSCD">VLOOKUP("USD",'[155]07-Feb-08 Xrates'!$E$3:$K$74,6,FALSE)</definedName>
    <definedName name="ut" localSheetId="9">BlankMacro1</definedName>
    <definedName name="ut" localSheetId="7">BlankMacro1</definedName>
    <definedName name="ut" localSheetId="5">BlankMacro1</definedName>
    <definedName name="ut" localSheetId="4">BlankMacro1</definedName>
    <definedName name="ut" localSheetId="3">BlankMacro1</definedName>
    <definedName name="ut" localSheetId="2">BlankMacro1</definedName>
    <definedName name="ut" localSheetId="1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'[38](Setup)'!$C$17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[11]SPS!#REF!</definedName>
    <definedName name="vcp2shtk">[11]SPS!#REF!</definedName>
    <definedName name="VCPBKKC">#REF!</definedName>
    <definedName name="VCPKHTK">[11]SPS!#REF!</definedName>
    <definedName name="VCPTENTK">[11]SPS!#REF!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[156]Daten!$B$4</definedName>
    <definedName name="Vessels_Accounts">#REF!</definedName>
    <definedName name="Vessels_Total">#REF!</definedName>
    <definedName name="vidu">#REF!</definedName>
    <definedName name="vidu_h">#REF!</definedName>
    <definedName name="ViencokhiNLvaMo">"ViÖn c¬ khÝ NL vµ Má"</definedName>
    <definedName name="View">[157]Data!$L$4:$L$17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[11]SPS!#REF!</definedName>
    <definedName name="VLPNHIENLIEU">[11]SPS!#REF!</definedName>
    <definedName name="VLPPHUTUNG">[11]SPS!#REF!</definedName>
    <definedName name="VLPVATLIEUDIEN">[11]SPS!#REF!</definedName>
    <definedName name="VLPVATLIEUKHAC">[11]SPS!#REF!</definedName>
    <definedName name="VLPVATLIEUPHU">[11]SPS!#REF!</definedName>
    <definedName name="vltram">#REF!</definedName>
    <definedName name="Vonnhaxuong">[9]Sheet2!#REF!</definedName>
    <definedName name="Vonthietbi">[9]Sheet2!#REF!</definedName>
    <definedName name="Vonthuedat">[9]Sheet2!#REF!</definedName>
    <definedName name="Vorjahr">[26]Monat!$E$5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alk">#REF!</definedName>
    <definedName name="WALL_FIN">#REF!</definedName>
    <definedName name="WEE" hidden="1">{"'ตัวอย่าง'!$A$1:$O$21"}</definedName>
    <definedName name="WERTE_UMW">#REF!</definedName>
    <definedName name="WESTERN">#REF!</definedName>
    <definedName name="wf" hidden="1">[158]T.Tinh!#REF!</definedName>
    <definedName name="WIND1_H">#REF!</definedName>
    <definedName name="WIND1_W">#REF!</definedName>
    <definedName name="WIND2_H">#REF!</definedName>
    <definedName name="WIND2_W">#REF!</definedName>
    <definedName name="WIP">#REF!</definedName>
    <definedName name="WIRE1">5</definedName>
    <definedName name="WKAPITAL">'[78]innovation schedule'!#REF!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[113]FUND!#REF!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[159]data!$D$3:$D$972</definedName>
    <definedName name="xx" hidden="1">#REF!</definedName>
    <definedName name="xxx">[160]Line!$N$6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[87]Settings!$C$6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">'[161]PET Line'!$Q$8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[43]vertex!$A$1:$BR$39,[43]vertex!$L$44:$N$53,[43]vertex!$A$42:$B$205,[43]vertex!$L$83:$BR$205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'[14]장할생활 (2)'!#REF!</definedName>
    <definedName name="끝">'[162]10월'!#REF!</definedName>
    <definedName name="ㄴㄴ">[163]직급별인적!$O$1:$O$65536</definedName>
    <definedName name="농협">'[164]7월'!#REF!</definedName>
    <definedName name="당일판매">[165]일보.확정!$D$6:$D$15,[165]일보.확정!$D$17:$D$31,[165]일보.확정!$D$33:$D$37,[165]일보.확정!$D$40:$D$41,[165]일보.확정!$D$43:$D$52,[165]일보.확정!$D$54:$D$58,[165]일보.확정!$D$60:$D$65,[165]일보.확정!$D$68:$D$73,[165]일보.확정!$D$75:$D$79,[165]일보.확정!$D$81:$D$89,[165]일보.확정!$D$91:$D$99</definedName>
    <definedName name="리얼">'[166]7월'!#REF!</definedName>
    <definedName name="ㅁㅁ">[163]직급별인적!$R$1:$R$65536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'[167]10월'!#REF!</definedName>
    <definedName name="식대보조">#REF!</definedName>
    <definedName name="신업태지점">[168]지점분석00!#REF!</definedName>
    <definedName name="신호봉">#REF!</definedName>
    <definedName name="ㅇ">#REF!</definedName>
    <definedName name="월급여">#REF!</definedName>
    <definedName name="월차수당">#REF!</definedName>
    <definedName name="유통">[169]인원!#REF!</definedName>
    <definedName name="인사">#REF!</definedName>
    <definedName name="인사자료">#REF!</definedName>
    <definedName name="인원">#REF!</definedName>
    <definedName name="인원2">'[170]10월'!#REF!</definedName>
    <definedName name="인원현황">'[170]10월'!#REF!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[165]월보.확정!#REF!,[165]월보.확정!#REF!,[165]월보.확정!#REF!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[171]Sheet2!#REF!,[171]Sheet2!#REF!,[171]Sheet2!#REF!,[171]Sheet2!#REF!,[171]Sheet2!#REF!,[171]Sheet2!#REF!,[171]Sheet2!#REF!,[171]Sheet2!#REF!,[171]Sheet2!#REF!,[171]Sheet2!#REF!,[171]Sheet2!#REF!</definedName>
    <definedName name="조정수당">#REF!</definedName>
    <definedName name="지점">'[14]장할생활 (2)'!#REF!</definedName>
    <definedName name="지점유통별">'[172]95년실적'!#REF!</definedName>
    <definedName name="직급">#REF!</definedName>
    <definedName name="직무수당">#REF!</definedName>
    <definedName name="직책수당">#REF!</definedName>
    <definedName name="진">#REF!</definedName>
    <definedName name="축협">[169]인원!#REF!</definedName>
    <definedName name="템플리트모듈1" localSheetId="9">BlankMacro1</definedName>
    <definedName name="템플리트모듈1" localSheetId="7">BlankMacro1</definedName>
    <definedName name="템플리트모듈1" localSheetId="5">BlankMacro1</definedName>
    <definedName name="템플리트모듈1" localSheetId="4">BlankMacro1</definedName>
    <definedName name="템플리트모듈1" localSheetId="3">BlankMacro1</definedName>
    <definedName name="템플리트모듈1" localSheetId="2">BlankMacro1</definedName>
    <definedName name="템플리트모듈1" localSheetId="1">BlankMacro1</definedName>
    <definedName name="템플리트모듈1">BlankMacro1</definedName>
    <definedName name="템플리트모듈2" localSheetId="9">BlankMacro1</definedName>
    <definedName name="템플리트모듈2" localSheetId="7">BlankMacro1</definedName>
    <definedName name="템플리트모듈2" localSheetId="5">BlankMacro1</definedName>
    <definedName name="템플리트모듈2" localSheetId="4">BlankMacro1</definedName>
    <definedName name="템플리트모듈2" localSheetId="3">BlankMacro1</definedName>
    <definedName name="템플리트모듈2" localSheetId="2">BlankMacro1</definedName>
    <definedName name="템플리트모듈2" localSheetId="1">BlankMacro1</definedName>
    <definedName name="템플리트모듈2">BlankMacro1</definedName>
    <definedName name="템플리트모듈3" localSheetId="9">BlankMacro1</definedName>
    <definedName name="템플리트모듈3" localSheetId="7">BlankMacro1</definedName>
    <definedName name="템플리트모듈3" localSheetId="5">BlankMacro1</definedName>
    <definedName name="템플리트모듈3" localSheetId="4">BlankMacro1</definedName>
    <definedName name="템플리트모듈3" localSheetId="3">BlankMacro1</definedName>
    <definedName name="템플리트모듈3" localSheetId="2">BlankMacro1</definedName>
    <definedName name="템플리트모듈3" localSheetId="1">BlankMacro1</definedName>
    <definedName name="템플리트모듈3">BlankMacro1</definedName>
    <definedName name="템플리트모듈4" localSheetId="9">BlankMacro1</definedName>
    <definedName name="템플리트모듈4" localSheetId="7">BlankMacro1</definedName>
    <definedName name="템플리트모듈4" localSheetId="5">BlankMacro1</definedName>
    <definedName name="템플리트모듈4" localSheetId="4">BlankMacro1</definedName>
    <definedName name="템플리트모듈4" localSheetId="3">BlankMacro1</definedName>
    <definedName name="템플리트모듈4" localSheetId="2">BlankMacro1</definedName>
    <definedName name="템플리트모듈4" localSheetId="1">BlankMacro1</definedName>
    <definedName name="템플리트모듈4">BlankMacro1</definedName>
    <definedName name="템플리트모듈5" localSheetId="9">BlankMacro1</definedName>
    <definedName name="템플리트모듈5" localSheetId="7">BlankMacro1</definedName>
    <definedName name="템플리트모듈5" localSheetId="5">BlankMacro1</definedName>
    <definedName name="템플리트모듈5" localSheetId="4">BlankMacro1</definedName>
    <definedName name="템플리트모듈5" localSheetId="3">BlankMacro1</definedName>
    <definedName name="템플리트모듈5" localSheetId="2">BlankMacro1</definedName>
    <definedName name="템플리트모듈5" localSheetId="1">BlankMacro1</definedName>
    <definedName name="템플리트모듈5">BlankMacro1</definedName>
    <definedName name="템플리트모듈6" localSheetId="9">BlankMacro1</definedName>
    <definedName name="템플리트모듈6" localSheetId="7">BlankMacro1</definedName>
    <definedName name="템플리트모듈6" localSheetId="5">BlankMacro1</definedName>
    <definedName name="템플리트모듈6" localSheetId="4">BlankMacro1</definedName>
    <definedName name="템플리트모듈6" localSheetId="3">BlankMacro1</definedName>
    <definedName name="템플리트모듈6" localSheetId="2">BlankMacro1</definedName>
    <definedName name="템플리트모듈6" localSheetId="1">BlankMacro1</definedName>
    <definedName name="템플리트모듈6">BlankMacro1</definedName>
    <definedName name="파트">#REF!</definedName>
    <definedName name="피벗4QTM포함">#REF!</definedName>
    <definedName name="피팅" localSheetId="9">BlankMacro1</definedName>
    <definedName name="피팅" localSheetId="7">BlankMacro1</definedName>
    <definedName name="피팅" localSheetId="5">BlankMacro1</definedName>
    <definedName name="피팅" localSheetId="4">BlankMacro1</definedName>
    <definedName name="피팅" localSheetId="3">BlankMacro1</definedName>
    <definedName name="피팅" localSheetId="2">BlankMacro1</definedName>
    <definedName name="피팅" localSheetId="1">BlankMacro1</definedName>
    <definedName name="피팅">BlankMacro1</definedName>
    <definedName name="효">[171]Sheet2!#REF!,[171]Sheet2!#REF!,[171]Sheet2!#REF!,[171]Sheet2!#REF!,[171]Sheet2!#REF!,[171]Sheet2!#REF!,[171]Sheet2!#REF!,[171]Sheet2!#REF!,[171]Sheet2!#REF!</definedName>
    <definedName name="ㅠ">[173]보고6월!#REF!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2" l="1"/>
  <c r="C104" i="22"/>
  <c r="G94" i="22"/>
  <c r="C94" i="22"/>
  <c r="G95" i="22"/>
  <c r="C95" i="22"/>
  <c r="G93" i="22"/>
  <c r="C93" i="22"/>
  <c r="G103" i="22" l="1"/>
  <c r="G102" i="22"/>
  <c r="F101" i="22"/>
  <c r="C103" i="22"/>
  <c r="C105" i="22"/>
  <c r="C102" i="22"/>
  <c r="G105" i="22"/>
  <c r="G92" i="22"/>
  <c r="C92" i="22"/>
  <c r="G101" i="22" l="1"/>
  <c r="J10" i="9"/>
  <c r="J14" i="9"/>
  <c r="F6" i="17"/>
  <c r="I22" i="9" s="1"/>
  <c r="J4" i="9" l="1"/>
  <c r="G100" i="22"/>
  <c r="C100" i="22"/>
  <c r="G99" i="22"/>
  <c r="C99" i="22"/>
  <c r="G98" i="22"/>
  <c r="C98" i="22"/>
  <c r="F97" i="22"/>
  <c r="G96" i="22"/>
  <c r="C96" i="22"/>
  <c r="G91" i="22"/>
  <c r="G90" i="22" s="1"/>
  <c r="C91" i="22"/>
  <c r="F90" i="22"/>
  <c r="J12" i="9" s="1"/>
  <c r="G89" i="22"/>
  <c r="C89" i="22"/>
  <c r="G88" i="22"/>
  <c r="C88" i="22"/>
  <c r="G87" i="22"/>
  <c r="C87" i="22"/>
  <c r="G86" i="22"/>
  <c r="C86" i="22"/>
  <c r="G85" i="22"/>
  <c r="C85" i="22"/>
  <c r="G84" i="22"/>
  <c r="C84" i="22"/>
  <c r="G83" i="22"/>
  <c r="C83" i="22"/>
  <c r="G82" i="22"/>
  <c r="C82" i="22"/>
  <c r="F81" i="22"/>
  <c r="G80" i="22"/>
  <c r="G79" i="22"/>
  <c r="C79" i="22"/>
  <c r="G78" i="22"/>
  <c r="C78" i="22"/>
  <c r="F77" i="22"/>
  <c r="G75" i="22"/>
  <c r="C75" i="22"/>
  <c r="G74" i="22"/>
  <c r="C74" i="22"/>
  <c r="G73" i="22"/>
  <c r="C73" i="22"/>
  <c r="G72" i="22"/>
  <c r="C72" i="22"/>
  <c r="G71" i="22"/>
  <c r="C71" i="22"/>
  <c r="G70" i="22"/>
  <c r="C70" i="22"/>
  <c r="G69" i="22"/>
  <c r="C69" i="22"/>
  <c r="G68" i="22"/>
  <c r="C68" i="22"/>
  <c r="G67" i="22"/>
  <c r="C67" i="22"/>
  <c r="G66" i="22"/>
  <c r="C66" i="22"/>
  <c r="G65" i="22"/>
  <c r="C65" i="22"/>
  <c r="G64" i="22"/>
  <c r="C64" i="22"/>
  <c r="G63" i="22"/>
  <c r="C63" i="22"/>
  <c r="G62" i="22"/>
  <c r="C62" i="22"/>
  <c r="G61" i="22"/>
  <c r="C61" i="22"/>
  <c r="G60" i="22"/>
  <c r="C60" i="22"/>
  <c r="G59" i="22"/>
  <c r="C59" i="22"/>
  <c r="G58" i="22"/>
  <c r="C58" i="22"/>
  <c r="G57" i="22"/>
  <c r="C57" i="22"/>
  <c r="G56" i="22"/>
  <c r="C56" i="22"/>
  <c r="G55" i="22"/>
  <c r="C55" i="22"/>
  <c r="G54" i="22"/>
  <c r="C54" i="22"/>
  <c r="G53" i="22"/>
  <c r="C53" i="22"/>
  <c r="G52" i="22"/>
  <c r="C52" i="22"/>
  <c r="G51" i="22"/>
  <c r="C51" i="22"/>
  <c r="G50" i="22"/>
  <c r="C50" i="22"/>
  <c r="G49" i="22"/>
  <c r="C49" i="22"/>
  <c r="G48" i="22"/>
  <c r="C48" i="22"/>
  <c r="G47" i="22"/>
  <c r="C47" i="22"/>
  <c r="G46" i="22"/>
  <c r="C46" i="22"/>
  <c r="G45" i="22"/>
  <c r="C45" i="22"/>
  <c r="G44" i="22"/>
  <c r="C44" i="22"/>
  <c r="G43" i="22"/>
  <c r="C43" i="22"/>
  <c r="G42" i="22"/>
  <c r="C42" i="22"/>
  <c r="G41" i="22"/>
  <c r="C41" i="22"/>
  <c r="G40" i="22"/>
  <c r="C40" i="22"/>
  <c r="G39" i="22"/>
  <c r="C39" i="22"/>
  <c r="G38" i="22"/>
  <c r="C38" i="22"/>
  <c r="G37" i="22"/>
  <c r="C37" i="22"/>
  <c r="G36" i="22"/>
  <c r="C36" i="22"/>
  <c r="G35" i="22"/>
  <c r="C35" i="22"/>
  <c r="G34" i="22"/>
  <c r="C34" i="22"/>
  <c r="G33" i="22"/>
  <c r="C33" i="22"/>
  <c r="G32" i="22"/>
  <c r="C32" i="22"/>
  <c r="G31" i="22"/>
  <c r="C31" i="22"/>
  <c r="G30" i="22"/>
  <c r="C30" i="22"/>
  <c r="G29" i="22"/>
  <c r="C29" i="22"/>
  <c r="G28" i="22"/>
  <c r="C28" i="22"/>
  <c r="G27" i="22"/>
  <c r="C27" i="22"/>
  <c r="G26" i="22"/>
  <c r="C26" i="22"/>
  <c r="G25" i="22"/>
  <c r="C25" i="22"/>
  <c r="G24" i="22"/>
  <c r="C24" i="22"/>
  <c r="G23" i="22"/>
  <c r="C23" i="22"/>
  <c r="G22" i="22"/>
  <c r="C22" i="22"/>
  <c r="G21" i="22"/>
  <c r="C21" i="22"/>
  <c r="G20" i="22"/>
  <c r="C20" i="22"/>
  <c r="G19" i="22"/>
  <c r="C19" i="22"/>
  <c r="G18" i="22"/>
  <c r="C18" i="22"/>
  <c r="G17" i="22"/>
  <c r="C17" i="22"/>
  <c r="G16" i="22"/>
  <c r="C16" i="22"/>
  <c r="F15" i="22"/>
  <c r="G13" i="22"/>
  <c r="C13" i="22"/>
  <c r="G12" i="22"/>
  <c r="C12" i="22"/>
  <c r="G11" i="22"/>
  <c r="C11" i="22"/>
  <c r="G10" i="22"/>
  <c r="C10" i="22"/>
  <c r="G9" i="22"/>
  <c r="C9" i="22"/>
  <c r="G8" i="22"/>
  <c r="C8" i="22"/>
  <c r="G7" i="22"/>
  <c r="C7" i="22"/>
  <c r="G6" i="22"/>
  <c r="C6" i="22"/>
  <c r="F5" i="22"/>
  <c r="G5" i="22" s="1"/>
  <c r="C75" i="20"/>
  <c r="G12" i="20"/>
  <c r="C12" i="20"/>
  <c r="G63" i="20"/>
  <c r="C63" i="20"/>
  <c r="G62" i="20"/>
  <c r="C62" i="20"/>
  <c r="G61" i="20"/>
  <c r="C61" i="20"/>
  <c r="G60" i="20"/>
  <c r="C60" i="20"/>
  <c r="G59" i="20"/>
  <c r="C59" i="20"/>
  <c r="G58" i="20"/>
  <c r="C58" i="20"/>
  <c r="G57" i="20"/>
  <c r="C57" i="20"/>
  <c r="G56" i="20"/>
  <c r="C56" i="20"/>
  <c r="G55" i="20"/>
  <c r="C55" i="20"/>
  <c r="G54" i="20"/>
  <c r="C54" i="20"/>
  <c r="G53" i="20"/>
  <c r="C53" i="20"/>
  <c r="G77" i="22" l="1"/>
  <c r="J9" i="9"/>
  <c r="F3" i="22"/>
  <c r="G97" i="22"/>
  <c r="J13" i="9"/>
  <c r="G81" i="22"/>
  <c r="J11" i="9"/>
  <c r="G15" i="22"/>
  <c r="G3" i="22" s="1"/>
  <c r="J26" i="9"/>
  <c r="J30" i="9" s="1"/>
  <c r="J8" i="9" s="1"/>
  <c r="R8" i="9" s="1"/>
  <c r="S8" i="9" s="1"/>
  <c r="G11" i="20"/>
  <c r="C11" i="2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T6" i="10"/>
  <c r="U6" i="10"/>
  <c r="V6" i="10"/>
  <c r="W6" i="10"/>
  <c r="X6" i="10"/>
  <c r="Y6" i="10"/>
  <c r="Z6" i="10"/>
  <c r="AA6" i="10"/>
  <c r="AB6" i="10"/>
  <c r="AC6" i="10"/>
  <c r="AD6" i="10"/>
  <c r="AE6" i="10"/>
  <c r="T7" i="10"/>
  <c r="U7" i="10"/>
  <c r="V7" i="10"/>
  <c r="W7" i="10"/>
  <c r="X7" i="10"/>
  <c r="Y7" i="10"/>
  <c r="Z7" i="10"/>
  <c r="AA7" i="10"/>
  <c r="AB7" i="10"/>
  <c r="AC7" i="10"/>
  <c r="AD7" i="10"/>
  <c r="AE7" i="10"/>
  <c r="T8" i="10"/>
  <c r="U8" i="10"/>
  <c r="V8" i="10"/>
  <c r="W8" i="10"/>
  <c r="X8" i="10"/>
  <c r="Y8" i="10"/>
  <c r="Z8" i="10"/>
  <c r="AA8" i="10"/>
  <c r="AB8" i="10"/>
  <c r="AC8" i="10"/>
  <c r="AD8" i="10"/>
  <c r="AE8" i="10"/>
  <c r="T9" i="10"/>
  <c r="U9" i="10"/>
  <c r="V9" i="10"/>
  <c r="W9" i="10"/>
  <c r="X9" i="10"/>
  <c r="Y9" i="10"/>
  <c r="Z9" i="10"/>
  <c r="AA9" i="10"/>
  <c r="AB9" i="10"/>
  <c r="AC9" i="10"/>
  <c r="AD9" i="10"/>
  <c r="AE9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S5" i="10"/>
  <c r="I4" i="9"/>
  <c r="I10" i="9"/>
  <c r="I14" i="9"/>
  <c r="F23" i="21"/>
  <c r="E23" i="21"/>
  <c r="F15" i="21"/>
  <c r="F16" i="21"/>
  <c r="F17" i="21"/>
  <c r="F18" i="21"/>
  <c r="F19" i="21"/>
  <c r="F20" i="21"/>
  <c r="F21" i="21"/>
  <c r="F22" i="21"/>
  <c r="E9" i="21" l="1"/>
  <c r="E6" i="21"/>
  <c r="G95" i="20"/>
  <c r="C95" i="20"/>
  <c r="G73" i="20"/>
  <c r="C73" i="20"/>
  <c r="C74" i="20"/>
  <c r="C72" i="20"/>
  <c r="G10" i="20"/>
  <c r="C10" i="20"/>
  <c r="G97" i="20" l="1"/>
  <c r="F6" i="21" s="1"/>
  <c r="G96" i="20"/>
  <c r="C96" i="20"/>
  <c r="G94" i="20"/>
  <c r="C94" i="20"/>
  <c r="F93" i="20"/>
  <c r="I13" i="9" s="1"/>
  <c r="G92" i="20"/>
  <c r="C92" i="20"/>
  <c r="G91" i="20"/>
  <c r="G90" i="20" s="1"/>
  <c r="F5" i="21" s="1"/>
  <c r="C91" i="20"/>
  <c r="F90" i="20"/>
  <c r="G89" i="20"/>
  <c r="C89" i="20"/>
  <c r="G88" i="20"/>
  <c r="C88" i="20"/>
  <c r="G87" i="20"/>
  <c r="C87" i="20"/>
  <c r="G86" i="20"/>
  <c r="C86" i="20"/>
  <c r="G85" i="20"/>
  <c r="C85" i="20"/>
  <c r="G84" i="20"/>
  <c r="C84" i="20"/>
  <c r="G83" i="20"/>
  <c r="C83" i="20"/>
  <c r="G82" i="20"/>
  <c r="C82" i="20"/>
  <c r="F81" i="20"/>
  <c r="I11" i="9" s="1"/>
  <c r="G80" i="20"/>
  <c r="F9" i="21" s="1"/>
  <c r="G79" i="20"/>
  <c r="C79" i="20"/>
  <c r="G78" i="20"/>
  <c r="C78" i="20"/>
  <c r="F77" i="20"/>
  <c r="I9" i="9" s="1"/>
  <c r="G75" i="20"/>
  <c r="G74" i="20"/>
  <c r="G72" i="20"/>
  <c r="G71" i="20"/>
  <c r="C71" i="20"/>
  <c r="G70" i="20"/>
  <c r="C70" i="20"/>
  <c r="G69" i="20"/>
  <c r="C69" i="20"/>
  <c r="G68" i="20"/>
  <c r="C68" i="20"/>
  <c r="G67" i="20"/>
  <c r="C67" i="20"/>
  <c r="G66" i="20"/>
  <c r="C66" i="20"/>
  <c r="G65" i="20"/>
  <c r="C65" i="20"/>
  <c r="G64" i="20"/>
  <c r="C64" i="20"/>
  <c r="G52" i="20"/>
  <c r="C52" i="20"/>
  <c r="G51" i="20"/>
  <c r="C51" i="20"/>
  <c r="G50" i="20"/>
  <c r="C50" i="20"/>
  <c r="G49" i="20"/>
  <c r="C49" i="20"/>
  <c r="G48" i="20"/>
  <c r="C48" i="20"/>
  <c r="G47" i="20"/>
  <c r="C47" i="20"/>
  <c r="G46" i="20"/>
  <c r="C46" i="20"/>
  <c r="G45" i="20"/>
  <c r="C45" i="20"/>
  <c r="G44" i="20"/>
  <c r="C44" i="20"/>
  <c r="G43" i="20"/>
  <c r="C43" i="20"/>
  <c r="G42" i="20"/>
  <c r="C42" i="20"/>
  <c r="G41" i="20"/>
  <c r="C41" i="20"/>
  <c r="G40" i="20"/>
  <c r="C40" i="20"/>
  <c r="G39" i="20"/>
  <c r="C39" i="20"/>
  <c r="G38" i="20"/>
  <c r="C38" i="20"/>
  <c r="G37" i="20"/>
  <c r="C37" i="20"/>
  <c r="G36" i="20"/>
  <c r="C36" i="20"/>
  <c r="G35" i="20"/>
  <c r="C35" i="20"/>
  <c r="G34" i="20"/>
  <c r="C34" i="20"/>
  <c r="G33" i="20"/>
  <c r="C33" i="20"/>
  <c r="G32" i="20"/>
  <c r="C32" i="20"/>
  <c r="G31" i="20"/>
  <c r="C31" i="20"/>
  <c r="G30" i="20"/>
  <c r="C30" i="20"/>
  <c r="G29" i="20"/>
  <c r="C29" i="20"/>
  <c r="G28" i="20"/>
  <c r="C28" i="20"/>
  <c r="G27" i="20"/>
  <c r="C27" i="20"/>
  <c r="G26" i="20"/>
  <c r="C26" i="20"/>
  <c r="G25" i="20"/>
  <c r="C25" i="20"/>
  <c r="G24" i="20"/>
  <c r="C24" i="20"/>
  <c r="G23" i="20"/>
  <c r="C23" i="20"/>
  <c r="G22" i="20"/>
  <c r="C22" i="20"/>
  <c r="G21" i="20"/>
  <c r="C21" i="20"/>
  <c r="G20" i="20"/>
  <c r="C20" i="20"/>
  <c r="G19" i="20"/>
  <c r="C19" i="20"/>
  <c r="G18" i="20"/>
  <c r="C18" i="20"/>
  <c r="G17" i="20"/>
  <c r="C17" i="20"/>
  <c r="G16" i="20"/>
  <c r="C16" i="20"/>
  <c r="F15" i="20"/>
  <c r="I26" i="9" s="1"/>
  <c r="G13" i="20"/>
  <c r="C13" i="20"/>
  <c r="G9" i="20"/>
  <c r="C9" i="20"/>
  <c r="G8" i="20"/>
  <c r="C8" i="20"/>
  <c r="G7" i="20"/>
  <c r="C7" i="20"/>
  <c r="G6" i="20"/>
  <c r="C6" i="20"/>
  <c r="F5" i="20"/>
  <c r="E5" i="21" l="1"/>
  <c r="I12" i="9"/>
  <c r="G93" i="20"/>
  <c r="F7" i="21" s="1"/>
  <c r="E7" i="21"/>
  <c r="G81" i="20"/>
  <c r="F10" i="21" s="1"/>
  <c r="E10" i="21"/>
  <c r="G77" i="20"/>
  <c r="F8" i="21" s="1"/>
  <c r="E8" i="21"/>
  <c r="G15" i="20"/>
  <c r="F3" i="21" s="1"/>
  <c r="E3" i="21"/>
  <c r="G5" i="20"/>
  <c r="F4" i="21" s="1"/>
  <c r="E4" i="21"/>
  <c r="F3" i="20"/>
  <c r="F11" i="21" l="1"/>
  <c r="H23" i="21" s="1"/>
  <c r="E11" i="21"/>
  <c r="G23" i="21" s="1"/>
  <c r="G3" i="20"/>
  <c r="F7" i="17"/>
  <c r="J22" i="9" s="1"/>
  <c r="J7" i="9" s="1"/>
  <c r="H4" i="9"/>
  <c r="H9" i="9"/>
  <c r="H10" i="9"/>
  <c r="H11" i="9"/>
  <c r="H12" i="9"/>
  <c r="H13" i="9"/>
  <c r="H14" i="9"/>
  <c r="P14" i="9" s="1"/>
  <c r="H26" i="9"/>
  <c r="H30" i="9" s="1"/>
  <c r="H8" i="9" s="1"/>
  <c r="R7" i="9" l="1"/>
  <c r="J15" i="9"/>
  <c r="P10" i="9"/>
  <c r="P13" i="9"/>
  <c r="P12" i="9"/>
  <c r="P11" i="9"/>
  <c r="P8" i="9"/>
  <c r="P9" i="9"/>
  <c r="F4" i="17" l="1"/>
  <c r="F5" i="17"/>
  <c r="H22" i="9" s="1"/>
  <c r="H7" i="9" s="1"/>
  <c r="F3" i="17"/>
  <c r="F2" i="17"/>
  <c r="G51" i="18"/>
  <c r="C51" i="18"/>
  <c r="G50" i="18"/>
  <c r="C50" i="18"/>
  <c r="C65" i="18"/>
  <c r="C64" i="18"/>
  <c r="C63" i="18"/>
  <c r="G63" i="18"/>
  <c r="G62" i="18"/>
  <c r="C62" i="18"/>
  <c r="F76" i="18"/>
  <c r="G77" i="18"/>
  <c r="C77" i="18"/>
  <c r="G72" i="18"/>
  <c r="C72" i="18"/>
  <c r="P7" i="9" l="1"/>
  <c r="P15" i="9" s="1"/>
  <c r="H15" i="9"/>
  <c r="C53" i="18"/>
  <c r="C52" i="18"/>
  <c r="C49" i="18"/>
  <c r="C48" i="18"/>
  <c r="C47" i="18"/>
  <c r="C46" i="18"/>
  <c r="C40" i="18"/>
  <c r="C39" i="18"/>
  <c r="C38" i="18"/>
  <c r="C37" i="18"/>
  <c r="C36" i="18"/>
  <c r="C35" i="18"/>
  <c r="C34" i="18"/>
  <c r="C10" i="7"/>
  <c r="G39" i="18"/>
  <c r="G38" i="18"/>
  <c r="G37" i="18"/>
  <c r="G36" i="18"/>
  <c r="G35" i="18"/>
  <c r="G34" i="18"/>
  <c r="G40" i="18"/>
  <c r="G33" i="18"/>
  <c r="C33" i="18"/>
  <c r="G32" i="18"/>
  <c r="C32" i="18"/>
  <c r="G31" i="18"/>
  <c r="C31" i="18"/>
  <c r="G30" i="18"/>
  <c r="C30" i="18"/>
  <c r="G29" i="18"/>
  <c r="C29" i="18"/>
  <c r="G9" i="18"/>
  <c r="C9" i="18"/>
  <c r="G11" i="18"/>
  <c r="G79" i="18"/>
  <c r="G78" i="18"/>
  <c r="C78" i="18"/>
  <c r="G76" i="18"/>
  <c r="G75" i="18"/>
  <c r="C75" i="18"/>
  <c r="F74" i="18"/>
  <c r="G74" i="18" s="1"/>
  <c r="G73" i="18"/>
  <c r="C73" i="18"/>
  <c r="G71" i="18"/>
  <c r="C71" i="18"/>
  <c r="G70" i="18"/>
  <c r="C70" i="18"/>
  <c r="G69" i="18"/>
  <c r="C69" i="18"/>
  <c r="G68" i="18"/>
  <c r="C68" i="18"/>
  <c r="F67" i="18"/>
  <c r="G67" i="18" s="1"/>
  <c r="G66" i="18"/>
  <c r="G65" i="18"/>
  <c r="G64" i="18"/>
  <c r="G61" i="18"/>
  <c r="C61" i="18"/>
  <c r="G60" i="18"/>
  <c r="C60" i="18"/>
  <c r="G59" i="18"/>
  <c r="C59" i="18"/>
  <c r="G58" i="18"/>
  <c r="C58" i="18"/>
  <c r="G57" i="18"/>
  <c r="C57" i="18"/>
  <c r="G56" i="18"/>
  <c r="C56" i="18"/>
  <c r="F55" i="18"/>
  <c r="G55" i="18" s="1"/>
  <c r="G53" i="18"/>
  <c r="G52" i="18"/>
  <c r="G49" i="18"/>
  <c r="G48" i="18"/>
  <c r="G47" i="18"/>
  <c r="G46" i="18"/>
  <c r="G45" i="18"/>
  <c r="C45" i="18"/>
  <c r="G44" i="18"/>
  <c r="C44" i="18"/>
  <c r="G43" i="18"/>
  <c r="C43" i="18"/>
  <c r="G42" i="18"/>
  <c r="C42" i="18"/>
  <c r="G41" i="18"/>
  <c r="C41" i="18"/>
  <c r="G28" i="18"/>
  <c r="C28" i="18"/>
  <c r="G27" i="18"/>
  <c r="C27" i="18"/>
  <c r="G26" i="18"/>
  <c r="C26" i="18"/>
  <c r="G25" i="18"/>
  <c r="C25" i="18"/>
  <c r="G24" i="18"/>
  <c r="C24" i="18"/>
  <c r="G23" i="18"/>
  <c r="C23" i="18"/>
  <c r="G22" i="18"/>
  <c r="C22" i="18"/>
  <c r="G21" i="18"/>
  <c r="C21" i="18"/>
  <c r="G20" i="18"/>
  <c r="C20" i="18"/>
  <c r="G19" i="18"/>
  <c r="C19" i="18"/>
  <c r="G18" i="18"/>
  <c r="C18" i="18"/>
  <c r="G17" i="18"/>
  <c r="C17" i="18"/>
  <c r="G16" i="18"/>
  <c r="C16" i="18"/>
  <c r="G15" i="18"/>
  <c r="C15" i="18"/>
  <c r="G14" i="18"/>
  <c r="C14" i="18"/>
  <c r="G13" i="18"/>
  <c r="C13" i="18"/>
  <c r="F12" i="18"/>
  <c r="G10" i="18"/>
  <c r="C10" i="18"/>
  <c r="G8" i="18"/>
  <c r="C8" i="18"/>
  <c r="G7" i="18"/>
  <c r="C7" i="18"/>
  <c r="G6" i="18"/>
  <c r="C6" i="18"/>
  <c r="F5" i="18"/>
  <c r="G5" i="18" s="1"/>
  <c r="D26" i="9"/>
  <c r="F3" i="18" l="1"/>
  <c r="G12" i="18"/>
  <c r="G3" i="18" s="1"/>
  <c r="D22" i="9"/>
  <c r="D7" i="9" s="1"/>
  <c r="G22" i="9"/>
  <c r="G7" i="9" s="1"/>
  <c r="F22" i="9"/>
  <c r="F7" i="9" s="1"/>
  <c r="F1" i="17"/>
  <c r="R2" i="10"/>
  <c r="E22" i="9" l="1"/>
  <c r="E7" i="9" s="1"/>
  <c r="CN7" i="10"/>
  <c r="CN8" i="10"/>
  <c r="CN9" i="10"/>
  <c r="CN10" i="10"/>
  <c r="CN11" i="10"/>
  <c r="CN12" i="10"/>
  <c r="CN13" i="10"/>
  <c r="CN14" i="10"/>
  <c r="CN15" i="10"/>
  <c r="CN16" i="10"/>
  <c r="CN17" i="10"/>
  <c r="CN18" i="10"/>
  <c r="CN19" i="10"/>
  <c r="CN20" i="10"/>
  <c r="CN21" i="10"/>
  <c r="CN22" i="10"/>
  <c r="CN23" i="10"/>
  <c r="CN24" i="10"/>
  <c r="CN25" i="10"/>
  <c r="CN26" i="10"/>
  <c r="CN27" i="10"/>
  <c r="CN28" i="10"/>
  <c r="CN29" i="10"/>
  <c r="CN30" i="10"/>
  <c r="CN31" i="10"/>
  <c r="CN32" i="10"/>
  <c r="CN33" i="10"/>
  <c r="CN34" i="10"/>
  <c r="CN35" i="10"/>
  <c r="CN36" i="10"/>
  <c r="CN37" i="10"/>
  <c r="CN38" i="10"/>
  <c r="CN39" i="10"/>
  <c r="CN40" i="10"/>
  <c r="CN41" i="10"/>
  <c r="CN42" i="10"/>
  <c r="CN43" i="10"/>
  <c r="CN44" i="10"/>
  <c r="CN45" i="10"/>
  <c r="CN46" i="10"/>
  <c r="CN47" i="10"/>
  <c r="CN48" i="10"/>
  <c r="CN6" i="10"/>
  <c r="CO7" i="10"/>
  <c r="CP7" i="10"/>
  <c r="CO8" i="10"/>
  <c r="CP8" i="10"/>
  <c r="CO9" i="10"/>
  <c r="CP9" i="10"/>
  <c r="CO10" i="10"/>
  <c r="CP10" i="10"/>
  <c r="CO11" i="10"/>
  <c r="CP11" i="10"/>
  <c r="CO12" i="10"/>
  <c r="CP12" i="10"/>
  <c r="CO13" i="10"/>
  <c r="CP13" i="10"/>
  <c r="CO14" i="10"/>
  <c r="CP14" i="10"/>
  <c r="CO15" i="10"/>
  <c r="CP15" i="10"/>
  <c r="CO16" i="10"/>
  <c r="CP16" i="10"/>
  <c r="CO17" i="10"/>
  <c r="CP17" i="10"/>
  <c r="CO18" i="10"/>
  <c r="CP18" i="10"/>
  <c r="CO19" i="10"/>
  <c r="CP19" i="10"/>
  <c r="CO20" i="10"/>
  <c r="CP20" i="10"/>
  <c r="CO21" i="10"/>
  <c r="CP21" i="10"/>
  <c r="CO22" i="10"/>
  <c r="CP22" i="10"/>
  <c r="CO23" i="10"/>
  <c r="CP23" i="10"/>
  <c r="CO24" i="10"/>
  <c r="CP24" i="10"/>
  <c r="CO25" i="10"/>
  <c r="CP25" i="10"/>
  <c r="CO26" i="10"/>
  <c r="CP26" i="10"/>
  <c r="CO27" i="10"/>
  <c r="CP27" i="10"/>
  <c r="CO28" i="10"/>
  <c r="CP28" i="10"/>
  <c r="CO29" i="10"/>
  <c r="CP29" i="10"/>
  <c r="CO30" i="10"/>
  <c r="CP30" i="10"/>
  <c r="CO31" i="10"/>
  <c r="CP31" i="10"/>
  <c r="CO32" i="10"/>
  <c r="CP32" i="10"/>
  <c r="CO33" i="10"/>
  <c r="CP33" i="10"/>
  <c r="CO34" i="10"/>
  <c r="CP34" i="10"/>
  <c r="CO35" i="10"/>
  <c r="CP35" i="10"/>
  <c r="CO36" i="10"/>
  <c r="CP36" i="10"/>
  <c r="CO37" i="10"/>
  <c r="CP37" i="10"/>
  <c r="CO38" i="10"/>
  <c r="CP38" i="10"/>
  <c r="CO39" i="10"/>
  <c r="CP39" i="10"/>
  <c r="CO40" i="10"/>
  <c r="CP40" i="10"/>
  <c r="CO41" i="10"/>
  <c r="CP41" i="10"/>
  <c r="CO42" i="10"/>
  <c r="CP42" i="10"/>
  <c r="CO43" i="10"/>
  <c r="CP43" i="10"/>
  <c r="CO44" i="10"/>
  <c r="CP44" i="10"/>
  <c r="CO45" i="10"/>
  <c r="CP45" i="10"/>
  <c r="CO46" i="10"/>
  <c r="CP46" i="10"/>
  <c r="CO47" i="10"/>
  <c r="CP47" i="10"/>
  <c r="CO48" i="10"/>
  <c r="CP48" i="10"/>
  <c r="CP6" i="10"/>
  <c r="CO6" i="10"/>
  <c r="CM7" i="10"/>
  <c r="CM8" i="10"/>
  <c r="CM9" i="10"/>
  <c r="CM10" i="10"/>
  <c r="CM11" i="10"/>
  <c r="CM12" i="10"/>
  <c r="CM13" i="10"/>
  <c r="CM14" i="10"/>
  <c r="CM15" i="10"/>
  <c r="CM16" i="10"/>
  <c r="CM17" i="10"/>
  <c r="CM18" i="10"/>
  <c r="CM19" i="10"/>
  <c r="CM20" i="10"/>
  <c r="CM21" i="10"/>
  <c r="CM22" i="10"/>
  <c r="CM23" i="10"/>
  <c r="CM24" i="10"/>
  <c r="CM25" i="10"/>
  <c r="CM26" i="10"/>
  <c r="CM27" i="10"/>
  <c r="CM28" i="10"/>
  <c r="CM29" i="10"/>
  <c r="CM30" i="10"/>
  <c r="CM31" i="10"/>
  <c r="CM32" i="10"/>
  <c r="CM33" i="10"/>
  <c r="CM34" i="10"/>
  <c r="CM35" i="10"/>
  <c r="CM36" i="10"/>
  <c r="CM37" i="10"/>
  <c r="CM38" i="10"/>
  <c r="CM39" i="10"/>
  <c r="CM40" i="10"/>
  <c r="CM41" i="10"/>
  <c r="CM42" i="10"/>
  <c r="CM43" i="10"/>
  <c r="CM44" i="10"/>
  <c r="CM45" i="10"/>
  <c r="CM46" i="10"/>
  <c r="CM47" i="10"/>
  <c r="CM48" i="10"/>
  <c r="CM6" i="10"/>
  <c r="I30" i="9"/>
  <c r="I8" i="9" s="1"/>
  <c r="I7" i="9"/>
  <c r="Q7" i="9" s="1"/>
  <c r="K7" i="9" l="1"/>
  <c r="K22" i="9"/>
  <c r="T4" i="11"/>
  <c r="G28" i="9" s="1"/>
  <c r="G13" i="9" s="1"/>
  <c r="T2" i="11"/>
  <c r="F27" i="9" s="1"/>
  <c r="T3" i="11"/>
  <c r="T5" i="11" s="1"/>
  <c r="G29" i="9" s="1"/>
  <c r="T1" i="11"/>
  <c r="E27" i="9" s="1"/>
  <c r="D4" i="9"/>
  <c r="L7" i="9" s="1"/>
  <c r="E4" i="9"/>
  <c r="M7" i="9" s="1"/>
  <c r="F4" i="9"/>
  <c r="N7" i="9" s="1"/>
  <c r="G4" i="9"/>
  <c r="O7" i="9" s="1"/>
  <c r="E10" i="9"/>
  <c r="M10" i="9" s="1"/>
  <c r="E12" i="9"/>
  <c r="M12" i="9" s="1"/>
  <c r="E13" i="9"/>
  <c r="M13" i="9" s="1"/>
  <c r="E14" i="9"/>
  <c r="M14" i="9" s="1"/>
  <c r="D9" i="9"/>
  <c r="D10" i="9"/>
  <c r="D11" i="9"/>
  <c r="D12" i="9"/>
  <c r="D13" i="9"/>
  <c r="D14" i="9"/>
  <c r="G12" i="16"/>
  <c r="G13" i="16"/>
  <c r="G14" i="16"/>
  <c r="G15" i="16"/>
  <c r="G16" i="16"/>
  <c r="G17" i="16"/>
  <c r="G18" i="16"/>
  <c r="G19" i="16"/>
  <c r="G20" i="16"/>
  <c r="G34" i="16"/>
  <c r="F33" i="16"/>
  <c r="G33" i="16" s="1"/>
  <c r="G32" i="16"/>
  <c r="F31" i="16"/>
  <c r="G31" i="16" s="1"/>
  <c r="G30" i="16"/>
  <c r="F29" i="16"/>
  <c r="G29" i="16" s="1"/>
  <c r="G28" i="16"/>
  <c r="G27" i="16"/>
  <c r="F26" i="16"/>
  <c r="G26" i="16" s="1"/>
  <c r="G25" i="16"/>
  <c r="G24" i="16"/>
  <c r="F23" i="16"/>
  <c r="G23" i="16" s="1"/>
  <c r="G22" i="16"/>
  <c r="G21" i="16"/>
  <c r="G11" i="16"/>
  <c r="G10" i="16"/>
  <c r="G9" i="16"/>
  <c r="F8" i="16"/>
  <c r="G8" i="16" s="1"/>
  <c r="G7" i="16"/>
  <c r="G6" i="16"/>
  <c r="F5" i="16"/>
  <c r="G77" i="15"/>
  <c r="G76" i="15"/>
  <c r="G75" i="15"/>
  <c r="G74" i="15"/>
  <c r="G73" i="15"/>
  <c r="G72" i="15"/>
  <c r="F71" i="15"/>
  <c r="G71" i="15" s="1"/>
  <c r="G12" i="15"/>
  <c r="F5" i="15"/>
  <c r="G5" i="15" s="1"/>
  <c r="G65" i="15"/>
  <c r="G7" i="15"/>
  <c r="G8" i="15"/>
  <c r="G9" i="15"/>
  <c r="G10" i="15"/>
  <c r="G11" i="15"/>
  <c r="G70" i="15"/>
  <c r="G69" i="15"/>
  <c r="F68" i="15"/>
  <c r="G68" i="15" s="1"/>
  <c r="G67" i="15"/>
  <c r="G66" i="15"/>
  <c r="F64" i="15"/>
  <c r="G64" i="15" s="1"/>
  <c r="G63" i="15"/>
  <c r="G62" i="15"/>
  <c r="G61" i="15"/>
  <c r="G60" i="15"/>
  <c r="G59" i="15"/>
  <c r="G58" i="15"/>
  <c r="G57" i="15"/>
  <c r="F56" i="15"/>
  <c r="G56" i="15" s="1"/>
  <c r="G55" i="15"/>
  <c r="G54" i="15"/>
  <c r="F53" i="15"/>
  <c r="G53" i="15" s="1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F13" i="15"/>
  <c r="G6" i="15"/>
  <c r="L77" i="14"/>
  <c r="L75" i="14"/>
  <c r="L73" i="14"/>
  <c r="L68" i="14"/>
  <c r="L66" i="14"/>
  <c r="L64" i="14"/>
  <c r="L62" i="14"/>
  <c r="L55" i="14"/>
  <c r="L51" i="14"/>
  <c r="N21" i="14"/>
  <c r="N79" i="14" s="1"/>
  <c r="L21" i="14"/>
  <c r="L13" i="14"/>
  <c r="L6" i="14"/>
  <c r="L79" i="14" s="1"/>
  <c r="L20" i="13"/>
  <c r="L18" i="13"/>
  <c r="L16" i="13"/>
  <c r="L6" i="13"/>
  <c r="L2" i="13"/>
  <c r="H2" i="11"/>
  <c r="S7" i="9" l="1"/>
  <c r="R9" i="9"/>
  <c r="R12" i="9"/>
  <c r="S12" i="9" s="1"/>
  <c r="R14" i="9"/>
  <c r="S14" i="9" s="1"/>
  <c r="R11" i="9"/>
  <c r="S11" i="9" s="1"/>
  <c r="R13" i="9"/>
  <c r="S13" i="9" s="1"/>
  <c r="R10" i="9"/>
  <c r="S10" i="9" s="1"/>
  <c r="G13" i="15"/>
  <c r="E26" i="9"/>
  <c r="E30" i="9" s="1"/>
  <c r="E8" i="9" s="1"/>
  <c r="M8" i="9" s="1"/>
  <c r="L13" i="9"/>
  <c r="L14" i="9"/>
  <c r="G27" i="9"/>
  <c r="L12" i="9"/>
  <c r="L11" i="9"/>
  <c r="L10" i="9"/>
  <c r="L9" i="9"/>
  <c r="E9" i="9"/>
  <c r="M9" i="9" s="1"/>
  <c r="E11" i="9"/>
  <c r="M11" i="9" s="1"/>
  <c r="F3" i="16"/>
  <c r="G5" i="16"/>
  <c r="G3" i="16" s="1"/>
  <c r="F3" i="15"/>
  <c r="G3" i="15"/>
  <c r="S9" i="9" l="1"/>
  <c r="R15" i="9"/>
  <c r="K27" i="9"/>
  <c r="M15" i="9"/>
  <c r="E15" i="9"/>
  <c r="H3" i="11"/>
  <c r="H1" i="11" s="1"/>
  <c r="W7" i="1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CK35" i="11"/>
  <c r="CJ35" i="11"/>
  <c r="CI35" i="11"/>
  <c r="CH35" i="11"/>
  <c r="CG35" i="11"/>
  <c r="CF35" i="11"/>
  <c r="CE35" i="11"/>
  <c r="CD35" i="11"/>
  <c r="CC35" i="11"/>
  <c r="CB35" i="11"/>
  <c r="CA35" i="11"/>
  <c r="BZ35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CK33" i="11"/>
  <c r="CJ33" i="11"/>
  <c r="CI33" i="11"/>
  <c r="CH33" i="11"/>
  <c r="CG33" i="11"/>
  <c r="CF33" i="11"/>
  <c r="CE33" i="11"/>
  <c r="CD33" i="11"/>
  <c r="CC33" i="11"/>
  <c r="CB33" i="11"/>
  <c r="CA33" i="11"/>
  <c r="BZ33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CK26" i="11"/>
  <c r="CJ26" i="11"/>
  <c r="CI26" i="11"/>
  <c r="CH26" i="11"/>
  <c r="CG26" i="11"/>
  <c r="CF26" i="11"/>
  <c r="CE26" i="11"/>
  <c r="CD26" i="11"/>
  <c r="CC26" i="11"/>
  <c r="CB26" i="11"/>
  <c r="CA26" i="11"/>
  <c r="BZ26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CK24" i="11"/>
  <c r="CJ24" i="11"/>
  <c r="CI24" i="11"/>
  <c r="CH24" i="11"/>
  <c r="CG24" i="11"/>
  <c r="CF24" i="11"/>
  <c r="CE24" i="11"/>
  <c r="CD24" i="11"/>
  <c r="CC24" i="11"/>
  <c r="CB24" i="11"/>
  <c r="CA24" i="11"/>
  <c r="BZ24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CK15" i="11"/>
  <c r="CJ15" i="11"/>
  <c r="CI15" i="11"/>
  <c r="CH15" i="11"/>
  <c r="CG15" i="11"/>
  <c r="CF15" i="11"/>
  <c r="CE15" i="11"/>
  <c r="CD15" i="11"/>
  <c r="CC15" i="11"/>
  <c r="CB15" i="11"/>
  <c r="CA15" i="11"/>
  <c r="BZ15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CK13" i="11"/>
  <c r="CJ13" i="11"/>
  <c r="CI13" i="11"/>
  <c r="CH13" i="11"/>
  <c r="CG13" i="11"/>
  <c r="CF13" i="11"/>
  <c r="CE13" i="11"/>
  <c r="CD13" i="11"/>
  <c r="CC13" i="11"/>
  <c r="CB13" i="11"/>
  <c r="CA13" i="11"/>
  <c r="BZ13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CK10" i="11"/>
  <c r="CJ10" i="11"/>
  <c r="CI10" i="11"/>
  <c r="CH10" i="11"/>
  <c r="CG10" i="11"/>
  <c r="CF10" i="11"/>
  <c r="CE10" i="11"/>
  <c r="CD10" i="11"/>
  <c r="CC10" i="11"/>
  <c r="CB10" i="11"/>
  <c r="CA10" i="11"/>
  <c r="BZ10" i="11"/>
  <c r="CK9" i="11"/>
  <c r="CJ9" i="11"/>
  <c r="CI9" i="11"/>
  <c r="CH9" i="11"/>
  <c r="CG9" i="11"/>
  <c r="CF9" i="11"/>
  <c r="CE9" i="11"/>
  <c r="CD9" i="11"/>
  <c r="CC9" i="11"/>
  <c r="CB9" i="11"/>
  <c r="CA9" i="11"/>
  <c r="BZ9" i="11"/>
  <c r="CM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R3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6" i="10"/>
  <c r="U4" i="10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M48" i="10"/>
  <c r="BV45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M41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M40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M39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M38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M37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M36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M35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M34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M33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M32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M31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M30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M29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M28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M27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M26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M25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M24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M23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M22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M21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M20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M19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M18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M17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M16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M15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M14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M13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M12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M11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M10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M9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M8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M7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M6" i="10"/>
  <c r="CL20" i="11" l="1"/>
  <c r="CL36" i="11"/>
  <c r="CE8" i="11"/>
  <c r="CD8" i="11"/>
  <c r="CJ10" i="10"/>
  <c r="CJ21" i="10"/>
  <c r="CJ37" i="10"/>
  <c r="CI8" i="11"/>
  <c r="CL35" i="11"/>
  <c r="CL18" i="11"/>
  <c r="CL25" i="11"/>
  <c r="CJ8" i="11"/>
  <c r="CH8" i="11"/>
  <c r="CL13" i="11"/>
  <c r="CL12" i="11"/>
  <c r="CL29" i="11"/>
  <c r="CL28" i="11"/>
  <c r="CL24" i="11"/>
  <c r="CL23" i="11"/>
  <c r="CL17" i="11"/>
  <c r="CL30" i="11"/>
  <c r="BZ8" i="11"/>
  <c r="CL22" i="11"/>
  <c r="CL33" i="11"/>
  <c r="CL9" i="11"/>
  <c r="CA8" i="11"/>
  <c r="CL21" i="11"/>
  <c r="CL34" i="11"/>
  <c r="CF8" i="11"/>
  <c r="CG8" i="11"/>
  <c r="CL14" i="11"/>
  <c r="CL15" i="11"/>
  <c r="CL27" i="11"/>
  <c r="CL10" i="11"/>
  <c r="CL26" i="11"/>
  <c r="CB8" i="11"/>
  <c r="CL16" i="11"/>
  <c r="CL32" i="11"/>
  <c r="CL31" i="11"/>
  <c r="CL11" i="11"/>
  <c r="CC8" i="11"/>
  <c r="CL19" i="11"/>
  <c r="CK8" i="11"/>
  <c r="CJ29" i="10"/>
  <c r="CJ38" i="10"/>
  <c r="CJ25" i="10"/>
  <c r="CJ22" i="10"/>
  <c r="BY5" i="10"/>
  <c r="CJ13" i="10"/>
  <c r="CA5" i="10"/>
  <c r="CJ12" i="10"/>
  <c r="CJ20" i="10"/>
  <c r="CG5" i="10"/>
  <c r="CJ8" i="10"/>
  <c r="CJ48" i="10"/>
  <c r="CJ14" i="10"/>
  <c r="CD5" i="10"/>
  <c r="CJ23" i="10"/>
  <c r="CJ15" i="10"/>
  <c r="BZ5" i="10"/>
  <c r="CJ43" i="10"/>
  <c r="CJ16" i="10"/>
  <c r="CJ32" i="10"/>
  <c r="CJ6" i="10"/>
  <c r="BX5" i="10"/>
  <c r="CC5" i="10"/>
  <c r="CB5" i="10"/>
  <c r="CF5" i="10"/>
  <c r="CJ24" i="10"/>
  <c r="CJ7" i="10"/>
  <c r="CH5" i="10"/>
  <c r="CJ27" i="10"/>
  <c r="CJ9" i="10"/>
  <c r="CI5" i="10"/>
  <c r="CJ19" i="10"/>
  <c r="CE5" i="10"/>
  <c r="CJ11" i="10"/>
  <c r="CJ33" i="10"/>
  <c r="CJ36" i="10"/>
  <c r="CJ18" i="10"/>
  <c r="CJ44" i="10"/>
  <c r="CJ17" i="10"/>
  <c r="CJ31" i="10"/>
  <c r="CJ40" i="10"/>
  <c r="CJ30" i="10"/>
  <c r="CJ26" i="10"/>
  <c r="CJ28" i="10"/>
  <c r="CJ39" i="10"/>
  <c r="CJ41" i="10"/>
  <c r="CJ35" i="10"/>
  <c r="CJ42" i="10"/>
  <c r="CJ34" i="10"/>
  <c r="CL8" i="11" l="1"/>
  <c r="CJ5" i="10"/>
  <c r="Q10" i="9" l="1"/>
  <c r="Q14" i="9"/>
  <c r="G10" i="9"/>
  <c r="O10" i="9" s="1"/>
  <c r="G14" i="9"/>
  <c r="O14" i="9" s="1"/>
  <c r="F10" i="9"/>
  <c r="F14" i="9"/>
  <c r="C14" i="2"/>
  <c r="C15" i="2"/>
  <c r="C16" i="2"/>
  <c r="C17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3" i="2"/>
  <c r="C44" i="2"/>
  <c r="C45" i="2"/>
  <c r="C47" i="2"/>
  <c r="C48" i="2"/>
  <c r="C49" i="2"/>
  <c r="C50" i="2"/>
  <c r="C51" i="2"/>
  <c r="C52" i="2"/>
  <c r="C53" i="2"/>
  <c r="C54" i="2"/>
  <c r="C55" i="2"/>
  <c r="C18" i="2"/>
  <c r="C21" i="2"/>
  <c r="C42" i="2"/>
  <c r="C46" i="2"/>
  <c r="C56" i="2"/>
  <c r="C10" i="2"/>
  <c r="C12" i="2"/>
  <c r="C13" i="2"/>
  <c r="F72" i="2"/>
  <c r="F12" i="9" s="1"/>
  <c r="F57" i="2"/>
  <c r="G57" i="2" s="1"/>
  <c r="F86" i="7"/>
  <c r="G86" i="7" s="1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9" i="7"/>
  <c r="C8" i="7"/>
  <c r="C6" i="7"/>
  <c r="C7" i="7"/>
  <c r="F104" i="7"/>
  <c r="G12" i="9" s="1"/>
  <c r="O12" i="9" s="1"/>
  <c r="C107" i="7"/>
  <c r="C108" i="7"/>
  <c r="C105" i="7"/>
  <c r="C109" i="7"/>
  <c r="C106" i="7"/>
  <c r="C92" i="7"/>
  <c r="C93" i="7"/>
  <c r="C94" i="7"/>
  <c r="C95" i="7"/>
  <c r="C96" i="7"/>
  <c r="C97" i="7"/>
  <c r="C98" i="7"/>
  <c r="C99" i="7"/>
  <c r="C100" i="7"/>
  <c r="C101" i="7"/>
  <c r="C102" i="7"/>
  <c r="C103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8" i="7"/>
  <c r="G102" i="7"/>
  <c r="G99" i="7"/>
  <c r="G97" i="7"/>
  <c r="G92" i="7"/>
  <c r="G98" i="7"/>
  <c r="G93" i="7"/>
  <c r="G90" i="7"/>
  <c r="G94" i="7"/>
  <c r="G95" i="7"/>
  <c r="G91" i="7"/>
  <c r="G96" i="7"/>
  <c r="G103" i="7"/>
  <c r="G100" i="7"/>
  <c r="G101" i="7"/>
  <c r="G106" i="7"/>
  <c r="G107" i="7"/>
  <c r="G108" i="7"/>
  <c r="G105" i="7"/>
  <c r="G109" i="7"/>
  <c r="G111" i="7"/>
  <c r="G112" i="7"/>
  <c r="G66" i="7"/>
  <c r="G67" i="7"/>
  <c r="G68" i="7"/>
  <c r="G69" i="7"/>
  <c r="G25" i="7"/>
  <c r="C84" i="7"/>
  <c r="C26" i="7"/>
  <c r="C32" i="7"/>
  <c r="C40" i="7"/>
  <c r="C75" i="7"/>
  <c r="C31" i="7"/>
  <c r="C80" i="7"/>
  <c r="C72" i="7"/>
  <c r="C85" i="7"/>
  <c r="C60" i="7"/>
  <c r="C70" i="7"/>
  <c r="C33" i="7"/>
  <c r="C69" i="7"/>
  <c r="C63" i="7"/>
  <c r="C49" i="7"/>
  <c r="C30" i="7"/>
  <c r="C56" i="7"/>
  <c r="C52" i="7"/>
  <c r="C67" i="7"/>
  <c r="C65" i="7"/>
  <c r="C81" i="7"/>
  <c r="C53" i="7"/>
  <c r="C41" i="7"/>
  <c r="C45" i="7"/>
  <c r="C76" i="7"/>
  <c r="C77" i="7"/>
  <c r="C28" i="7"/>
  <c r="C27" i="7"/>
  <c r="C29" i="7"/>
  <c r="C38" i="7"/>
  <c r="C54" i="7"/>
  <c r="C83" i="7"/>
  <c r="C48" i="7"/>
  <c r="C51" i="7"/>
  <c r="C35" i="7"/>
  <c r="C43" i="7"/>
  <c r="C62" i="7"/>
  <c r="C42" i="7"/>
  <c r="C50" i="7"/>
  <c r="C34" i="7"/>
  <c r="C47" i="7"/>
  <c r="C68" i="7"/>
  <c r="C82" i="7"/>
  <c r="C64" i="7"/>
  <c r="C55" i="7"/>
  <c r="C74" i="7"/>
  <c r="C79" i="7"/>
  <c r="C44" i="7"/>
  <c r="C36" i="7"/>
  <c r="C37" i="7"/>
  <c r="C78" i="7"/>
  <c r="C46" i="7"/>
  <c r="C73" i="7"/>
  <c r="C39" i="7"/>
  <c r="C57" i="7"/>
  <c r="C58" i="7"/>
  <c r="C66" i="7"/>
  <c r="C25" i="7"/>
  <c r="C71" i="7"/>
  <c r="C61" i="7"/>
  <c r="G18" i="7"/>
  <c r="G23" i="7"/>
  <c r="G19" i="7"/>
  <c r="G9" i="7"/>
  <c r="G7" i="7"/>
  <c r="G21" i="7"/>
  <c r="G20" i="7"/>
  <c r="G22" i="7"/>
  <c r="F24" i="7"/>
  <c r="G13" i="7"/>
  <c r="G28" i="7"/>
  <c r="G27" i="7"/>
  <c r="G29" i="7"/>
  <c r="G38" i="7"/>
  <c r="G54" i="7"/>
  <c r="G48" i="7"/>
  <c r="G51" i="7"/>
  <c r="G35" i="7"/>
  <c r="G43" i="7"/>
  <c r="G62" i="7"/>
  <c r="G42" i="7"/>
  <c r="G50" i="7"/>
  <c r="G34" i="7"/>
  <c r="G47" i="7"/>
  <c r="G26" i="7"/>
  <c r="G32" i="7"/>
  <c r="G40" i="7"/>
  <c r="G31" i="7"/>
  <c r="G60" i="7"/>
  <c r="G33" i="7"/>
  <c r="G63" i="7"/>
  <c r="G49" i="7"/>
  <c r="G30" i="7"/>
  <c r="G56" i="7"/>
  <c r="G52" i="7"/>
  <c r="G65" i="7"/>
  <c r="G53" i="7"/>
  <c r="G41" i="7"/>
  <c r="G45" i="7"/>
  <c r="G6" i="7"/>
  <c r="G14" i="7"/>
  <c r="G15" i="7"/>
  <c r="G12" i="7"/>
  <c r="G8" i="7"/>
  <c r="G11" i="7"/>
  <c r="G16" i="7"/>
  <c r="C111" i="7"/>
  <c r="F110" i="7"/>
  <c r="G110" i="7" s="1"/>
  <c r="G58" i="7"/>
  <c r="G57" i="7"/>
  <c r="C91" i="7"/>
  <c r="C90" i="7"/>
  <c r="F89" i="7"/>
  <c r="G89" i="7" s="1"/>
  <c r="G61" i="7"/>
  <c r="G39" i="7"/>
  <c r="G46" i="7"/>
  <c r="G37" i="7"/>
  <c r="G36" i="7"/>
  <c r="G44" i="7"/>
  <c r="G55" i="7"/>
  <c r="G64" i="7"/>
  <c r="G59" i="7"/>
  <c r="C59" i="7"/>
  <c r="G17" i="7"/>
  <c r="G10" i="7"/>
  <c r="F5" i="7"/>
  <c r="G5" i="7" s="1"/>
  <c r="C82" i="2"/>
  <c r="C83" i="2"/>
  <c r="C84" i="2"/>
  <c r="C81" i="2"/>
  <c r="C73" i="2"/>
  <c r="C74" i="2"/>
  <c r="C75" i="2"/>
  <c r="C76" i="2"/>
  <c r="C77" i="2"/>
  <c r="C78" i="2"/>
  <c r="C79" i="2"/>
  <c r="C62" i="2"/>
  <c r="C63" i="2"/>
  <c r="C64" i="2"/>
  <c r="C65" i="2"/>
  <c r="C66" i="2"/>
  <c r="C67" i="2"/>
  <c r="C68" i="2"/>
  <c r="C69" i="2"/>
  <c r="C70" i="2"/>
  <c r="C71" i="2"/>
  <c r="C61" i="2"/>
  <c r="C58" i="2"/>
  <c r="C11" i="2"/>
  <c r="F5" i="2"/>
  <c r="G5" i="2" s="1"/>
  <c r="F9" i="2"/>
  <c r="G29" i="2"/>
  <c r="G30" i="2"/>
  <c r="G56" i="2"/>
  <c r="G38" i="2"/>
  <c r="G25" i="2"/>
  <c r="G37" i="2"/>
  <c r="G51" i="2"/>
  <c r="G34" i="2"/>
  <c r="G16" i="2"/>
  <c r="G20" i="2"/>
  <c r="G49" i="2"/>
  <c r="G44" i="2"/>
  <c r="G13" i="2"/>
  <c r="G54" i="2"/>
  <c r="G17" i="2"/>
  <c r="G11" i="2"/>
  <c r="G31" i="2"/>
  <c r="G32" i="2"/>
  <c r="G53" i="2"/>
  <c r="G23" i="2"/>
  <c r="G48" i="2"/>
  <c r="G52" i="2"/>
  <c r="G50" i="2"/>
  <c r="G43" i="2"/>
  <c r="G58" i="2"/>
  <c r="G35" i="2"/>
  <c r="G27" i="2"/>
  <c r="G55" i="2"/>
  <c r="G26" i="2"/>
  <c r="G12" i="2"/>
  <c r="G15" i="2"/>
  <c r="G47" i="2"/>
  <c r="G45" i="2"/>
  <c r="G39" i="2"/>
  <c r="G40" i="2"/>
  <c r="G41" i="2"/>
  <c r="G14" i="2"/>
  <c r="G22" i="2"/>
  <c r="G24" i="2"/>
  <c r="G33" i="2"/>
  <c r="G28" i="2"/>
  <c r="G19" i="2"/>
  <c r="G36" i="2"/>
  <c r="G59" i="2"/>
  <c r="G65" i="2"/>
  <c r="G46" i="2"/>
  <c r="G71" i="2"/>
  <c r="G68" i="2"/>
  <c r="G18" i="2"/>
  <c r="G42" i="2"/>
  <c r="G63" i="2"/>
  <c r="G21" i="2"/>
  <c r="G64" i="2"/>
  <c r="G66" i="2"/>
  <c r="G67" i="2"/>
  <c r="G69" i="2"/>
  <c r="G61" i="2"/>
  <c r="G62" i="2"/>
  <c r="G70" i="2"/>
  <c r="G77" i="2"/>
  <c r="G79" i="2"/>
  <c r="G74" i="2"/>
  <c r="G75" i="2"/>
  <c r="G78" i="2"/>
  <c r="G76" i="2"/>
  <c r="G6" i="2"/>
  <c r="G7" i="2"/>
  <c r="G73" i="2"/>
  <c r="G10" i="2"/>
  <c r="G8" i="2"/>
  <c r="G83" i="2"/>
  <c r="G84" i="2"/>
  <c r="G82" i="2"/>
  <c r="G81" i="2"/>
  <c r="G85" i="2"/>
  <c r="F80" i="2"/>
  <c r="G80" i="2" s="1"/>
  <c r="F60" i="2"/>
  <c r="G60" i="2" s="1"/>
  <c r="N12" i="9" l="1"/>
  <c r="K12" i="9"/>
  <c r="N10" i="9"/>
  <c r="K10" i="9"/>
  <c r="N14" i="9"/>
  <c r="K14" i="9"/>
  <c r="F13" i="9"/>
  <c r="G24" i="7"/>
  <c r="G26" i="9"/>
  <c r="G30" i="9" s="1"/>
  <c r="G8" i="9" s="1"/>
  <c r="O8" i="9" s="1"/>
  <c r="G9" i="2"/>
  <c r="F26" i="9"/>
  <c r="F30" i="9" s="1"/>
  <c r="F8" i="9" s="1"/>
  <c r="N8" i="9" s="1"/>
  <c r="F9" i="9"/>
  <c r="G9" i="9"/>
  <c r="Q11" i="9"/>
  <c r="Q9" i="9"/>
  <c r="Q13" i="9"/>
  <c r="Q8" i="9"/>
  <c r="O13" i="9"/>
  <c r="F11" i="9"/>
  <c r="G11" i="9"/>
  <c r="O11" i="9" s="1"/>
  <c r="G104" i="7"/>
  <c r="F3" i="7"/>
  <c r="F3" i="2"/>
  <c r="G72" i="2"/>
  <c r="N9" i="9" l="1"/>
  <c r="K9" i="9"/>
  <c r="N13" i="9"/>
  <c r="K13" i="9"/>
  <c r="N11" i="9"/>
  <c r="K11" i="9"/>
  <c r="G3" i="2"/>
  <c r="N15" i="9"/>
  <c r="Q12" i="9"/>
  <c r="Q15" i="9" s="1"/>
  <c r="O9" i="9"/>
  <c r="I15" i="9"/>
  <c r="F15" i="9"/>
  <c r="G3" i="7"/>
  <c r="G15" i="9"/>
  <c r="O15" i="9" l="1"/>
  <c r="K26" i="9"/>
  <c r="K30" i="9" s="1"/>
  <c r="D30" i="9"/>
  <c r="D8" i="9" s="1"/>
  <c r="K8" i="9" l="1"/>
  <c r="K15" i="9" s="1"/>
  <c r="D15" i="9"/>
  <c r="D16" i="9" s="1"/>
  <c r="E16" i="9" s="1"/>
  <c r="F16" i="9" s="1"/>
  <c r="G16" i="9" s="1"/>
  <c r="H16" i="9" s="1"/>
  <c r="I16" i="9" s="1"/>
  <c r="L8" i="9"/>
  <c r="S15" i="9" s="1"/>
  <c r="J16" i="9" l="1"/>
  <c r="K16" i="9" s="1"/>
  <c r="L15" i="9"/>
  <c r="L16" i="9" s="1"/>
  <c r="M16" i="9" s="1"/>
  <c r="N16" i="9" s="1"/>
  <c r="O16" i="9" s="1"/>
  <c r="P16" i="9" s="1"/>
  <c r="Q16" i="9" s="1"/>
  <c r="R16" i="9" l="1"/>
  <c r="S16" i="9" s="1"/>
  <c r="AF12" i="10"/>
  <c r="AF35" i="10"/>
  <c r="AF13" i="10"/>
  <c r="AF8" i="10"/>
  <c r="AB5" i="10"/>
  <c r="AF20" i="10"/>
  <c r="AF15" i="10"/>
  <c r="AF7" i="10"/>
  <c r="AF6" i="10"/>
  <c r="AF17" i="10"/>
  <c r="AF40" i="10"/>
  <c r="AE5" i="10"/>
  <c r="AF27" i="10"/>
  <c r="AF46" i="10"/>
  <c r="AF45" i="10"/>
  <c r="W5" i="10"/>
  <c r="AF43" i="10"/>
  <c r="AF18" i="10"/>
  <c r="AF16" i="10"/>
  <c r="AF22" i="10"/>
  <c r="AF34" i="10"/>
  <c r="AC5" i="10"/>
  <c r="AF28" i="10"/>
  <c r="AF30" i="10"/>
  <c r="AF31" i="10"/>
  <c r="AF37" i="10"/>
  <c r="AF47" i="10"/>
  <c r="AF44" i="10"/>
  <c r="AF11" i="10"/>
  <c r="AF38" i="10"/>
  <c r="AA5" i="10"/>
  <c r="AF24" i="10"/>
  <c r="AF26" i="10"/>
  <c r="Y5" i="10"/>
  <c r="Z5" i="10"/>
  <c r="AF19" i="10"/>
  <c r="AF32" i="10"/>
  <c r="AF25" i="10"/>
  <c r="AF9" i="10"/>
  <c r="V5" i="10"/>
  <c r="AF21" i="10"/>
  <c r="AF39" i="10"/>
  <c r="AF33" i="10"/>
  <c r="AF14" i="10"/>
  <c r="AF29" i="10"/>
  <c r="AF10" i="10"/>
  <c r="AD5" i="10"/>
  <c r="AF42" i="10"/>
  <c r="AF36" i="10"/>
  <c r="AF48" i="10"/>
  <c r="AG48" i="10" s="1"/>
  <c r="AG5" i="10"/>
  <c r="X5" i="10"/>
  <c r="U5" i="10"/>
  <c r="AF23" i="10"/>
  <c r="AF41" i="10"/>
  <c r="T5" i="10"/>
  <c r="AF5" i="10" l="1"/>
  <c r="AT14" i="10"/>
  <c r="AT18" i="10"/>
  <c r="AT44" i="10"/>
  <c r="AT22" i="10"/>
  <c r="AT35" i="10"/>
  <c r="AT30" i="10"/>
  <c r="AU30" i="10" s="1"/>
  <c r="AT46" i="10"/>
  <c r="AT28" i="10"/>
  <c r="AU28" i="10" s="1"/>
  <c r="AT20" i="10"/>
  <c r="AT27" i="10"/>
  <c r="AT12" i="10"/>
  <c r="AQ5" i="10"/>
  <c r="AI5" i="10"/>
  <c r="AR5" i="10"/>
  <c r="AL5" i="10"/>
  <c r="AU8" i="10"/>
  <c r="AT8" i="10"/>
  <c r="AT9" i="10"/>
  <c r="AT48" i="10"/>
  <c r="AU48" i="10" s="1"/>
  <c r="AT31" i="10"/>
  <c r="AU31" i="10"/>
  <c r="AS5" i="10"/>
  <c r="AU32" i="10"/>
  <c r="AT32" i="10"/>
  <c r="AT39" i="10"/>
  <c r="AU39" i="10" s="1"/>
  <c r="AJ5" i="10"/>
  <c r="AT10" i="10"/>
  <c r="AT43" i="10"/>
  <c r="AT47" i="10"/>
  <c r="AU47" i="10"/>
  <c r="AT16" i="10"/>
  <c r="AT40" i="10"/>
  <c r="AT26" i="10"/>
  <c r="AT34" i="10"/>
  <c r="AO5" i="10"/>
  <c r="AT21" i="10"/>
  <c r="AT13" i="10"/>
  <c r="AT5" i="10" s="1"/>
  <c r="AT37" i="10"/>
  <c r="AT7" i="10"/>
  <c r="AU7" i="10" s="1"/>
  <c r="AT45" i="10"/>
  <c r="AK5" i="10"/>
  <c r="AN5" i="10"/>
  <c r="AT36" i="10"/>
  <c r="AT42" i="10"/>
  <c r="AT24" i="10"/>
  <c r="AU24" i="10" s="1"/>
  <c r="AT29" i="10"/>
  <c r="AU29" i="10"/>
  <c r="AT19" i="10"/>
  <c r="AP5" i="10"/>
  <c r="AT41" i="10"/>
  <c r="AT38" i="10"/>
  <c r="AT15" i="10"/>
  <c r="AM5" i="10"/>
  <c r="AT6" i="10"/>
  <c r="AU6" i="10" s="1"/>
  <c r="AT11" i="10"/>
  <c r="AT25" i="10"/>
  <c r="AU25" i="10" s="1"/>
  <c r="AT33" i="10"/>
  <c r="AT23" i="10"/>
  <c r="AU23" i="10" s="1"/>
  <c r="AH5" i="10"/>
  <c r="AT17" i="10"/>
  <c r="AU5" i="10" l="1"/>
  <c r="BJ5" i="10" l="1"/>
  <c r="BJ6" i="10"/>
  <c r="BJ30" i="10"/>
  <c r="BV30" i="10"/>
  <c r="AV5" i="10"/>
  <c r="AV6" i="10"/>
  <c r="AV22" i="10"/>
  <c r="BH22" i="10"/>
  <c r="AV23" i="10"/>
  <c r="BH23" i="10"/>
  <c r="BI23" i="10"/>
  <c r="BW23" i="10"/>
  <c r="CK23" i="10"/>
  <c r="BU6" i="10"/>
  <c r="BU5" i="10"/>
  <c r="AV48" i="10"/>
  <c r="BH48" i="10"/>
  <c r="BA6" i="10"/>
  <c r="BA5" i="10"/>
  <c r="AV13" i="10"/>
  <c r="BH13" i="10"/>
  <c r="BI13" i="10"/>
  <c r="BW13" i="10"/>
  <c r="AV43" i="10"/>
  <c r="BH43" i="10"/>
  <c r="BI43" i="10"/>
  <c r="BW43" i="10"/>
  <c r="CK43" i="10"/>
  <c r="BJ16" i="10"/>
  <c r="BV16" i="10"/>
  <c r="BJ34" i="10"/>
  <c r="BV34" i="10"/>
  <c r="AV17" i="10"/>
  <c r="BH17" i="10"/>
  <c r="BI17" i="10"/>
  <c r="BJ29" i="10"/>
  <c r="BV29" i="10"/>
  <c r="AV30" i="10"/>
  <c r="BH30" i="10"/>
  <c r="AY6" i="10"/>
  <c r="AY5" i="10"/>
  <c r="BJ9" i="10"/>
  <c r="BV9" i="10"/>
  <c r="BH6" i="10"/>
  <c r="BI6" i="10"/>
  <c r="BW6" i="10"/>
  <c r="BW5" i="10"/>
  <c r="BJ46" i="10"/>
  <c r="BV46" i="10"/>
  <c r="BW46" i="10"/>
  <c r="AV41" i="10"/>
  <c r="BH41" i="10"/>
  <c r="BI41" i="10"/>
  <c r="BV6" i="10"/>
  <c r="BV5" i="10"/>
  <c r="BJ20" i="10"/>
  <c r="BV20" i="10"/>
  <c r="BW20" i="10"/>
  <c r="AV15" i="10"/>
  <c r="BH15" i="10"/>
  <c r="BI15" i="10"/>
  <c r="BW15" i="10"/>
  <c r="CK15" i="10"/>
  <c r="BJ10" i="10"/>
  <c r="BV10" i="10"/>
  <c r="BF6" i="10"/>
  <c r="BF5" i="10"/>
  <c r="AV32" i="10"/>
  <c r="BH32" i="10"/>
  <c r="AV24" i="10"/>
  <c r="BH24" i="10"/>
  <c r="BJ36" i="10"/>
  <c r="BV36" i="10"/>
  <c r="BJ13" i="10"/>
  <c r="BV13" i="10"/>
  <c r="BL6" i="10"/>
  <c r="BL5" i="10"/>
  <c r="BK6" i="10"/>
  <c r="BK5" i="10"/>
  <c r="AV8" i="10"/>
  <c r="BH8" i="10"/>
  <c r="BI8" i="10"/>
  <c r="BJ23" i="10"/>
  <c r="AV45" i="10"/>
  <c r="BH45" i="10"/>
  <c r="AV12" i="10"/>
  <c r="BH12" i="10"/>
  <c r="BI12" i="10"/>
  <c r="AV26" i="10"/>
  <c r="BC47" i="10"/>
  <c r="AZ45" i="10"/>
  <c r="BU34" i="10"/>
  <c r="BA46" i="10"/>
  <c r="AX13" i="10"/>
  <c r="BD41" i="10"/>
  <c r="BE33" i="10"/>
  <c r="AY27" i="10"/>
  <c r="AW33" i="10"/>
  <c r="BW36" i="10"/>
  <c r="AZ10" i="10"/>
  <c r="BL26" i="10"/>
  <c r="BB13" i="10"/>
  <c r="BK19" i="10"/>
  <c r="BM44" i="10"/>
  <c r="BJ21" i="10"/>
  <c r="BO13" i="10"/>
  <c r="BS13" i="10"/>
  <c r="AZ34" i="10"/>
  <c r="BN31" i="10"/>
  <c r="BQ43" i="10"/>
  <c r="AZ20" i="10"/>
  <c r="BF36" i="10"/>
  <c r="AY19" i="10"/>
  <c r="BK27" i="10"/>
  <c r="BG39" i="10"/>
  <c r="BA8" i="10"/>
  <c r="BS15" i="10"/>
  <c r="BK32" i="10"/>
  <c r="BM9" i="10"/>
  <c r="BK29" i="10"/>
  <c r="BC15" i="10"/>
  <c r="BA48" i="10"/>
  <c r="BA25" i="10"/>
  <c r="BE16" i="10"/>
  <c r="BS32" i="10"/>
  <c r="BF42" i="10"/>
  <c r="BC11" i="10"/>
  <c r="BU42" i="10"/>
  <c r="BR8" i="10"/>
  <c r="BT9" i="10"/>
  <c r="AZ46" i="10"/>
  <c r="BL21" i="10"/>
  <c r="BG19" i="10"/>
  <c r="BN17" i="10"/>
  <c r="BD33" i="10"/>
  <c r="BU32" i="10"/>
  <c r="AW8" i="10"/>
  <c r="BT26" i="10"/>
  <c r="BA14" i="10"/>
  <c r="BP17" i="10"/>
  <c r="AZ15" i="10"/>
  <c r="BC20" i="10"/>
  <c r="BS37" i="10"/>
  <c r="BA9" i="10"/>
  <c r="CK36" i="10"/>
  <c r="BM35" i="10"/>
  <c r="BL37" i="10"/>
  <c r="BO46" i="10"/>
  <c r="AV7" i="10"/>
  <c r="BL13" i="10"/>
  <c r="BA28" i="10"/>
  <c r="BU12" i="10"/>
  <c r="BG41" i="10"/>
  <c r="AW44" i="10"/>
  <c r="AY43" i="10"/>
  <c r="BO29" i="10"/>
  <c r="AY37" i="10"/>
  <c r="BE24" i="10"/>
  <c r="BD18" i="10"/>
  <c r="BN22" i="10"/>
  <c r="BR12" i="10"/>
  <c r="BS36" i="10"/>
  <c r="BC6" i="10"/>
  <c r="AZ47" i="10"/>
  <c r="BR13" i="10"/>
  <c r="BT16" i="10"/>
  <c r="AX19" i="10"/>
  <c r="AX38" i="10"/>
  <c r="BD9" i="10"/>
  <c r="BR37" i="10"/>
  <c r="BA34" i="10"/>
  <c r="BN40" i="10"/>
  <c r="BL24" i="10"/>
  <c r="BA37" i="10"/>
  <c r="BL29" i="10"/>
  <c r="AY31" i="10"/>
  <c r="BC16" i="10"/>
  <c r="BA23" i="10"/>
  <c r="BM27" i="10"/>
  <c r="BB37" i="10"/>
  <c r="AY41" i="10"/>
  <c r="BU27" i="10"/>
  <c r="BB14" i="10"/>
  <c r="AX46" i="10"/>
  <c r="BG8" i="10"/>
  <c r="BA43" i="10"/>
  <c r="BF35" i="10"/>
  <c r="AW23" i="10"/>
  <c r="BC35" i="10"/>
  <c r="AW47" i="10"/>
  <c r="BH26" i="10"/>
  <c r="BI26" i="10"/>
  <c r="BW26" i="10"/>
  <c r="AV42" i="10"/>
  <c r="BH42" i="10"/>
  <c r="AV19" i="10"/>
  <c r="BH19" i="10"/>
  <c r="CK6" i="10"/>
  <c r="BJ8" i="10"/>
  <c r="BR38" i="10"/>
  <c r="BT33" i="10"/>
  <c r="BT19" i="10"/>
  <c r="BN46" i="10"/>
  <c r="BJ35" i="10"/>
  <c r="BV35" i="10"/>
  <c r="BQ46" i="10"/>
  <c r="BR48" i="10"/>
  <c r="BM43" i="10"/>
  <c r="BR10" i="10"/>
  <c r="BM18" i="10"/>
  <c r="BS24" i="10"/>
  <c r="BM46" i="10"/>
  <c r="BS12" i="10"/>
  <c r="BL10" i="10"/>
  <c r="BR39" i="10"/>
  <c r="BS7" i="10"/>
  <c r="BO6" i="10"/>
  <c r="BN18" i="10"/>
  <c r="BS10" i="10"/>
  <c r="BT15" i="10"/>
  <c r="BK30" i="10"/>
  <c r="BQ6" i="10"/>
  <c r="BO22" i="10"/>
  <c r="BP46" i="10"/>
  <c r="BO48" i="10"/>
  <c r="BJ19" i="10"/>
  <c r="BV19" i="10"/>
  <c r="BW19" i="10"/>
  <c r="BQ22" i="10"/>
  <c r="BJ22" i="10"/>
  <c r="BV22" i="10"/>
  <c r="BW22" i="10"/>
  <c r="AV34" i="10"/>
  <c r="BH34" i="10"/>
  <c r="BI34" i="10"/>
  <c r="BW34" i="10"/>
  <c r="BA18" i="10"/>
  <c r="BI32" i="10"/>
  <c r="BN6" i="10"/>
  <c r="BL46" i="10"/>
  <c r="AV25" i="10"/>
  <c r="BP22" i="10"/>
  <c r="BO32" i="10"/>
  <c r="BU8" i="10"/>
  <c r="BC19" i="10"/>
  <c r="BD14" i="10"/>
  <c r="BC48" i="10"/>
  <c r="BS48" i="10"/>
  <c r="BQ42" i="10"/>
  <c r="BQ44" i="10"/>
  <c r="BU28" i="10"/>
  <c r="BE34" i="10"/>
  <c r="BO36" i="10"/>
  <c r="BJ48" i="10"/>
  <c r="BR32" i="10"/>
  <c r="AW35" i="10"/>
  <c r="BL15" i="10"/>
  <c r="AV10" i="10"/>
  <c r="BT10" i="10"/>
  <c r="AV33" i="10"/>
  <c r="BV8" i="10"/>
  <c r="BM33" i="10"/>
  <c r="BU7" i="10"/>
  <c r="BM21" i="10"/>
  <c r="AZ38" i="10"/>
  <c r="BI42" i="10"/>
  <c r="AX33" i="10"/>
  <c r="BT27" i="10"/>
  <c r="CK19" i="10"/>
  <c r="AV38" i="10"/>
  <c r="BR24" i="10"/>
  <c r="BL44" i="10"/>
  <c r="BM38" i="10"/>
  <c r="BO16" i="10"/>
  <c r="BB47" i="10"/>
  <c r="BU18" i="10"/>
  <c r="BQ11" i="10"/>
  <c r="BF14" i="10"/>
  <c r="BC32" i="10"/>
  <c r="BT44" i="10"/>
  <c r="BF21" i="10"/>
  <c r="BR21" i="10"/>
  <c r="BT6" i="10"/>
  <c r="BO19" i="10"/>
  <c r="BS28" i="10"/>
  <c r="BF11" i="10"/>
  <c r="AV31" i="10"/>
  <c r="BT28" i="10"/>
  <c r="BJ32" i="10"/>
  <c r="BP25" i="10"/>
  <c r="BM32" i="10"/>
  <c r="BV32" i="10"/>
  <c r="BM25" i="10"/>
  <c r="BE10" i="10"/>
  <c r="AY10" i="10"/>
  <c r="BF34" i="10"/>
  <c r="BR29" i="10"/>
  <c r="BM8" i="10"/>
  <c r="BP41" i="10"/>
  <c r="BK20" i="10"/>
  <c r="BU31" i="10"/>
  <c r="AY25" i="10"/>
  <c r="BR36" i="10"/>
  <c r="BP12" i="10"/>
  <c r="BO37" i="10"/>
  <c r="BF38" i="10"/>
  <c r="AW18" i="10"/>
  <c r="BF48" i="10"/>
  <c r="BT43" i="10"/>
  <c r="BB46" i="10"/>
  <c r="BP31" i="10"/>
  <c r="BC21" i="10"/>
  <c r="BK39" i="10"/>
  <c r="BG9" i="10"/>
  <c r="BP44" i="10"/>
  <c r="BA11" i="10"/>
  <c r="AZ19" i="10"/>
  <c r="BT31" i="10"/>
  <c r="BE25" i="10"/>
  <c r="BB21" i="10"/>
  <c r="BT34" i="10"/>
  <c r="AY45" i="10"/>
  <c r="AX48" i="10"/>
  <c r="AX23" i="10"/>
  <c r="BB43" i="10"/>
  <c r="BK46" i="10"/>
  <c r="AW46" i="10"/>
  <c r="BD39" i="10"/>
  <c r="BL18" i="10"/>
  <c r="BN35" i="10"/>
  <c r="BD15" i="10"/>
  <c r="BL17" i="10"/>
  <c r="BR26" i="10"/>
  <c r="BN44" i="10"/>
  <c r="BT30" i="10"/>
  <c r="BQ34" i="10"/>
  <c r="AX8" i="10"/>
  <c r="BN25" i="10"/>
  <c r="BR23" i="10"/>
  <c r="AY34" i="10"/>
  <c r="BA24" i="10"/>
  <c r="BN39" i="10"/>
  <c r="BN14" i="10"/>
  <c r="BA30" i="10"/>
  <c r="CK34" i="10"/>
  <c r="AV16" i="10"/>
  <c r="BH16" i="10"/>
  <c r="BI16" i="10"/>
  <c r="BW16" i="10"/>
  <c r="BO20" i="10"/>
  <c r="BK9" i="10"/>
  <c r="AV39" i="10"/>
  <c r="BH39" i="10"/>
  <c r="BI39" i="10"/>
  <c r="BN47" i="10"/>
  <c r="BT39" i="10"/>
  <c r="BL28" i="10"/>
  <c r="BK17" i="10"/>
  <c r="BM28" i="10"/>
  <c r="BQ23" i="10"/>
  <c r="BP26" i="10"/>
  <c r="BJ24" i="10"/>
  <c r="AV44" i="10"/>
  <c r="BH44" i="10"/>
  <c r="BI44" i="10"/>
  <c r="BI24" i="10"/>
  <c r="BN43" i="10"/>
  <c r="BQ19" i="10"/>
  <c r="BT24" i="10"/>
  <c r="AV37" i="10"/>
  <c r="BH37" i="10"/>
  <c r="AZ6" i="10"/>
  <c r="BD12" i="10"/>
  <c r="BJ42" i="10"/>
  <c r="BE31" i="10"/>
  <c r="AW38" i="10"/>
  <c r="BU36" i="10"/>
  <c r="BF33" i="10"/>
  <c r="BQ32" i="10"/>
  <c r="AX24" i="10"/>
  <c r="BD7" i="10"/>
  <c r="BE20" i="10"/>
  <c r="BQ33" i="10"/>
  <c r="BP48" i="10"/>
  <c r="AW31" i="10"/>
  <c r="AX11" i="10"/>
  <c r="BQ25" i="10"/>
  <c r="BJ14" i="10"/>
  <c r="BR43" i="10"/>
  <c r="BK11" i="10"/>
  <c r="BI45" i="10"/>
  <c r="AW39" i="10"/>
  <c r="AZ37" i="10"/>
  <c r="BO12" i="10"/>
  <c r="AZ44" i="10"/>
  <c r="BG33" i="10"/>
  <c r="BF31" i="10"/>
  <c r="BJ33" i="10"/>
  <c r="BM41" i="10"/>
  <c r="BH10" i="10"/>
  <c r="BW8" i="10"/>
  <c r="CK8" i="10"/>
  <c r="BH33" i="10"/>
  <c r="BL34" i="10"/>
  <c r="BM10" i="10"/>
  <c r="BJ12" i="10"/>
  <c r="BG40" i="10"/>
  <c r="BV12" i="10"/>
  <c r="BT23" i="10"/>
  <c r="AX15" i="10"/>
  <c r="BP20" i="10"/>
  <c r="AZ33" i="10"/>
  <c r="BD45" i="10"/>
  <c r="AW29" i="10"/>
  <c r="AY8" i="10"/>
  <c r="BA26" i="10"/>
  <c r="BC13" i="10"/>
  <c r="BU13" i="10"/>
  <c r="BH31" i="10"/>
  <c r="BB29" i="10"/>
  <c r="BB7" i="10"/>
  <c r="BC41" i="10"/>
  <c r="BP42" i="10"/>
  <c r="BM19" i="10"/>
  <c r="BR28" i="10"/>
  <c r="BB31" i="10"/>
  <c r="BC26" i="10"/>
  <c r="AZ26" i="10"/>
  <c r="BM20" i="10"/>
  <c r="BC27" i="10"/>
  <c r="CK5" i="10"/>
  <c r="BP21" i="10"/>
  <c r="BT20" i="10"/>
  <c r="BT22" i="10"/>
  <c r="AY20" i="10"/>
  <c r="BK18" i="10"/>
  <c r="BS38" i="10"/>
  <c r="BD47" i="10"/>
  <c r="BN20" i="10"/>
  <c r="BB30" i="10"/>
  <c r="BE39" i="10"/>
  <c r="AW27" i="10"/>
  <c r="BL32" i="10"/>
  <c r="BP33" i="10"/>
  <c r="BO34" i="10"/>
  <c r="BN15" i="10"/>
  <c r="AZ28" i="10"/>
  <c r="BO41" i="10"/>
  <c r="BT7" i="10"/>
  <c r="BT11" i="10"/>
  <c r="BQ17" i="10"/>
  <c r="BL43" i="10"/>
  <c r="AY16" i="10"/>
  <c r="AZ21" i="10"/>
  <c r="AX32" i="10"/>
  <c r="BE37" i="10"/>
  <c r="BM24" i="10"/>
  <c r="BP11" i="10"/>
  <c r="BQ26" i="10"/>
  <c r="AZ12" i="10"/>
  <c r="BO17" i="10"/>
  <c r="AY47" i="10"/>
  <c r="BO21" i="10"/>
  <c r="BB26" i="10"/>
  <c r="BT46" i="10"/>
  <c r="BA40" i="10"/>
  <c r="AY9" i="10"/>
  <c r="BA16" i="10"/>
  <c r="AX31" i="10"/>
  <c r="BR20" i="10"/>
  <c r="BR7" i="10"/>
  <c r="AZ31" i="10"/>
  <c r="BF26" i="10"/>
  <c r="BG23" i="10"/>
  <c r="BK43" i="10"/>
  <c r="AY48" i="10"/>
  <c r="BB48" i="10"/>
  <c r="AZ22" i="10"/>
  <c r="AW15" i="10"/>
  <c r="BB44" i="10"/>
  <c r="BC29" i="10"/>
  <c r="BH5" i="10"/>
  <c r="BP8" i="10"/>
  <c r="BE6" i="10"/>
  <c r="BE5" i="10"/>
  <c r="CK22" i="10"/>
  <c r="BL31" i="10"/>
  <c r="BS30" i="10"/>
  <c r="BJ18" i="10"/>
  <c r="BV18" i="10"/>
  <c r="BW18" i="10"/>
  <c r="BE15" i="10"/>
  <c r="BD17" i="10"/>
  <c r="BV24" i="10"/>
  <c r="AW13" i="10"/>
  <c r="BE48" i="10"/>
  <c r="BA39" i="10"/>
  <c r="BS43" i="10"/>
  <c r="BL36" i="10"/>
  <c r="AY12" i="10"/>
  <c r="AY33" i="10"/>
  <c r="BC39" i="10"/>
  <c r="BF13" i="10"/>
  <c r="BC45" i="10"/>
  <c r="AX9" i="10"/>
  <c r="BN36" i="10"/>
  <c r="BK25" i="10"/>
  <c r="BF47" i="10"/>
  <c r="BS17" i="10"/>
  <c r="BU37" i="10"/>
  <c r="BK21" i="10"/>
  <c r="BO25" i="10"/>
  <c r="AW25" i="10"/>
  <c r="BA38" i="10"/>
  <c r="BA44" i="10"/>
  <c r="BD44" i="10"/>
  <c r="BA12" i="10"/>
  <c r="BM29" i="10"/>
  <c r="AX16" i="10"/>
  <c r="BN41" i="10"/>
  <c r="BA42" i="10"/>
  <c r="BT12" i="10"/>
  <c r="BC17" i="10"/>
  <c r="BO15" i="10"/>
  <c r="BN29" i="10"/>
  <c r="BA36" i="10"/>
  <c r="BB35" i="10"/>
  <c r="BG34" i="10"/>
  <c r="BR9" i="10"/>
  <c r="BV14" i="10"/>
  <c r="BN5" i="10"/>
  <c r="BN23" i="10"/>
  <c r="BS6" i="10"/>
  <c r="BN32" i="10"/>
  <c r="BO47" i="10"/>
  <c r="AV35" i="10"/>
  <c r="BM39" i="10"/>
  <c r="BP38" i="10"/>
  <c r="AV11" i="10"/>
  <c r="BH11" i="10"/>
  <c r="BI11" i="10"/>
  <c r="BJ40" i="10"/>
  <c r="AV28" i="10"/>
  <c r="BT38" i="10"/>
  <c r="BJ37" i="10"/>
  <c r="BB24" i="10"/>
  <c r="BO5" i="10"/>
  <c r="AX40" i="10"/>
  <c r="BE26" i="10"/>
  <c r="BP28" i="10"/>
  <c r="AY17" i="10"/>
  <c r="BF45" i="10"/>
  <c r="AY21" i="10"/>
  <c r="BD11" i="10"/>
  <c r="AZ7" i="10"/>
  <c r="BE28" i="10"/>
  <c r="AZ36" i="10"/>
  <c r="AY26" i="10"/>
  <c r="BR18" i="10"/>
  <c r="BC40" i="10"/>
  <c r="BB25" i="10"/>
  <c r="BJ27" i="10"/>
  <c r="BV27" i="10"/>
  <c r="BW27" i="10"/>
  <c r="CK27" i="10"/>
  <c r="AV29" i="10"/>
  <c r="BH29" i="10"/>
  <c r="BI29" i="10"/>
  <c r="BW29" i="10"/>
  <c r="BM34" i="10"/>
  <c r="AX20" i="10"/>
  <c r="BB19" i="10"/>
  <c r="CK13" i="10"/>
  <c r="AY11" i="10"/>
  <c r="BL14" i="10"/>
  <c r="BI48" i="10"/>
  <c r="BA20" i="10"/>
  <c r="BV48" i="10"/>
  <c r="BD21" i="10"/>
  <c r="AZ43" i="10"/>
  <c r="BG22" i="10"/>
  <c r="BS40" i="10"/>
  <c r="BD38" i="10"/>
  <c r="BT18" i="10"/>
  <c r="BP34" i="10"/>
  <c r="BE35" i="10"/>
  <c r="BQ21" i="10"/>
  <c r="BG38" i="10"/>
  <c r="BD25" i="10"/>
  <c r="BU9" i="10"/>
  <c r="BA32" i="10"/>
  <c r="AW21" i="10"/>
  <c r="AZ32" i="10"/>
  <c r="BP32" i="10"/>
  <c r="BI31" i="10"/>
  <c r="BK13" i="10"/>
  <c r="BQ5" i="10"/>
  <c r="BN26" i="10"/>
  <c r="AY36" i="10"/>
  <c r="BL7" i="10"/>
  <c r="BT36" i="10"/>
  <c r="BL41" i="10"/>
  <c r="AW6" i="10"/>
  <c r="AZ16" i="10"/>
  <c r="BO26" i="10"/>
  <c r="BE17" i="10"/>
  <c r="BG18" i="10"/>
  <c r="BU22" i="10"/>
  <c r="BC34" i="10"/>
  <c r="BK24" i="10"/>
  <c r="BB32" i="10"/>
  <c r="BF9" i="10"/>
  <c r="BB42" i="10"/>
  <c r="AW30" i="10"/>
  <c r="AY7" i="10"/>
  <c r="BH25" i="10"/>
  <c r="BI25" i="10"/>
  <c r="BW25" i="10"/>
  <c r="BN13" i="10"/>
  <c r="BP43" i="10"/>
  <c r="BC12" i="10"/>
  <c r="BE36" i="10"/>
  <c r="BR11" i="10"/>
  <c r="BK35" i="10"/>
  <c r="AZ30" i="10"/>
  <c r="BO40" i="10"/>
  <c r="BO27" i="10"/>
  <c r="AY39" i="10"/>
  <c r="BN28" i="10"/>
  <c r="BS8" i="10"/>
  <c r="BF10" i="10"/>
  <c r="BK12" i="10"/>
  <c r="BM16" i="10"/>
  <c r="BC30" i="10"/>
  <c r="BC43" i="10"/>
  <c r="BE38" i="10"/>
  <c r="BC44" i="10"/>
  <c r="BP18" i="10"/>
  <c r="BU17" i="10"/>
  <c r="BS11" i="10"/>
  <c r="AW37" i="10"/>
  <c r="BU44" i="10"/>
  <c r="BD26" i="10"/>
  <c r="BO38" i="10"/>
  <c r="AX30" i="10"/>
  <c r="BD42" i="10"/>
  <c r="BP19" i="10"/>
  <c r="BP9" i="10"/>
  <c r="BG30" i="10"/>
  <c r="BE7" i="10"/>
  <c r="BT8" i="10"/>
  <c r="BD46" i="10"/>
  <c r="BJ25" i="10"/>
  <c r="BG31" i="10"/>
  <c r="BN30" i="10"/>
  <c r="AW40" i="10"/>
  <c r="BC36" i="10"/>
  <c r="BQ30" i="10"/>
  <c r="BU10" i="10"/>
  <c r="BN48" i="10"/>
  <c r="BG35" i="10"/>
  <c r="BE23" i="10"/>
  <c r="AX45" i="10"/>
  <c r="BO10" i="10"/>
  <c r="BW45" i="10"/>
  <c r="CK45" i="10"/>
  <c r="BS44" i="10"/>
  <c r="BE11" i="10"/>
  <c r="BK16" i="10"/>
  <c r="BB23" i="10"/>
  <c r="BH38" i="10"/>
  <c r="BI10" i="10"/>
  <c r="AW34" i="10"/>
  <c r="BR41" i="10"/>
  <c r="BQ40" i="10"/>
  <c r="BB17" i="10"/>
  <c r="BE41" i="10"/>
  <c r="BD29" i="10"/>
  <c r="BN8" i="10"/>
  <c r="BM17" i="10"/>
  <c r="AX36" i="10"/>
  <c r="BU33" i="10"/>
  <c r="BM36" i="10"/>
  <c r="BE14" i="10"/>
  <c r="BG32" i="10"/>
  <c r="BF32" i="10"/>
  <c r="BE42" i="10"/>
  <c r="BU25" i="10"/>
  <c r="BR16" i="10"/>
  <c r="BL9" i="10"/>
  <c r="BO28" i="10"/>
  <c r="BP15" i="10"/>
  <c r="BM31" i="10"/>
  <c r="AZ48" i="10"/>
  <c r="AX39" i="10"/>
  <c r="AW45" i="10"/>
  <c r="BA22" i="10"/>
  <c r="BV21" i="10"/>
  <c r="BW21" i="10"/>
  <c r="CK21" i="10"/>
  <c r="BB36" i="10"/>
  <c r="AY14" i="10"/>
  <c r="BL33" i="10"/>
  <c r="BC33" i="10"/>
  <c r="BB27" i="10"/>
  <c r="BF40" i="10"/>
  <c r="BU24" i="10"/>
  <c r="BD32" i="10"/>
  <c r="BU11" i="10"/>
  <c r="AW12" i="10"/>
  <c r="AY42" i="10"/>
  <c r="BK33" i="10"/>
  <c r="BU19" i="10"/>
  <c r="AW41" i="10"/>
  <c r="BM12" i="10"/>
  <c r="BA47" i="10"/>
  <c r="AX22" i="10"/>
  <c r="BF24" i="10"/>
  <c r="BQ14" i="10"/>
  <c r="BK47" i="10"/>
  <c r="BN24" i="10"/>
  <c r="BU39" i="10"/>
  <c r="BO14" i="10"/>
  <c r="BP10" i="10"/>
  <c r="BR34" i="10"/>
  <c r="BC37" i="10"/>
  <c r="BT21" i="10"/>
  <c r="BD48" i="10"/>
  <c r="BS21" i="10"/>
  <c r="AW14" i="10"/>
  <c r="AY29" i="10"/>
  <c r="BR30" i="10"/>
  <c r="CK18" i="10"/>
  <c r="BW41" i="10"/>
  <c r="BL40" i="10"/>
  <c r="CK29" i="10"/>
  <c r="BB34" i="10"/>
  <c r="BE40" i="10"/>
  <c r="BC22" i="10"/>
  <c r="AY38" i="10"/>
  <c r="AW11" i="10"/>
  <c r="BT29" i="10"/>
  <c r="BS25" i="10"/>
  <c r="BP14" i="10"/>
  <c r="BD43" i="10"/>
  <c r="BG44" i="10"/>
  <c r="BQ28" i="10"/>
  <c r="AZ23" i="10"/>
  <c r="BA15" i="10"/>
  <c r="BS18" i="10"/>
  <c r="BO23" i="10"/>
  <c r="BF43" i="10"/>
  <c r="BL35" i="10"/>
  <c r="AZ40" i="10"/>
  <c r="AZ18" i="10"/>
  <c r="BL47" i="10"/>
  <c r="BN37" i="10"/>
  <c r="BB41" i="10"/>
  <c r="BQ27" i="10"/>
  <c r="BO9" i="10"/>
  <c r="BT37" i="10"/>
  <c r="AW28" i="10"/>
  <c r="BC28" i="10"/>
  <c r="BF18" i="10"/>
  <c r="BR33" i="10"/>
  <c r="BO42" i="10"/>
  <c r="BN42" i="10"/>
  <c r="BQ7" i="10"/>
  <c r="BG14" i="10"/>
  <c r="BF37" i="10"/>
  <c r="BT17" i="10"/>
  <c r="BK10" i="10"/>
  <c r="BU26" i="10"/>
  <c r="BF15" i="10"/>
  <c r="AZ8" i="10"/>
  <c r="BA10" i="10"/>
  <c r="BN38" i="10"/>
  <c r="BA41" i="10"/>
  <c r="BK36" i="10"/>
  <c r="AW7" i="10"/>
  <c r="BR15" i="10"/>
  <c r="BL38" i="10"/>
  <c r="BU43" i="10"/>
  <c r="BJ7" i="10"/>
  <c r="BP23" i="10"/>
  <c r="BQ18" i="10"/>
  <c r="BU16" i="10"/>
  <c r="BH35" i="10"/>
  <c r="BK37" i="10"/>
  <c r="BR14" i="10"/>
  <c r="BN7" i="10"/>
  <c r="BW11" i="10"/>
  <c r="BV23" i="10"/>
  <c r="BW12" i="10"/>
  <c r="BH28" i="10"/>
  <c r="BI28" i="10"/>
  <c r="AY22" i="10"/>
  <c r="BV42" i="10"/>
  <c r="BW24" i="10"/>
  <c r="BW48" i="10"/>
  <c r="BU21" i="10"/>
  <c r="AX43" i="10"/>
  <c r="BR35" i="10"/>
  <c r="BP39" i="10"/>
  <c r="BK8" i="10"/>
  <c r="AZ24" i="10"/>
  <c r="BD23" i="10"/>
  <c r="AY24" i="10"/>
  <c r="AW48" i="10"/>
  <c r="BS16" i="10"/>
  <c r="BG17" i="10"/>
  <c r="AV9" i="10"/>
  <c r="BN9" i="10"/>
  <c r="BL12" i="10"/>
  <c r="BV37" i="10"/>
  <c r="BQ29" i="10"/>
  <c r="AX18" i="10"/>
  <c r="BG24" i="10"/>
  <c r="BE32" i="10"/>
  <c r="AW24" i="10"/>
  <c r="BG25" i="10"/>
  <c r="AY46" i="10"/>
  <c r="BJ39" i="10"/>
  <c r="BM22" i="10"/>
  <c r="BA21" i="10"/>
  <c r="BU14" i="10"/>
  <c r="BQ38" i="10"/>
  <c r="BA27" i="10"/>
  <c r="BO39" i="10"/>
  <c r="BD36" i="10"/>
  <c r="BL42" i="10"/>
  <c r="BQ35" i="10"/>
  <c r="BE21" i="10"/>
  <c r="BK38" i="10"/>
  <c r="BQ20" i="10"/>
  <c r="BQ48" i="10"/>
  <c r="BM7" i="10"/>
  <c r="BF27" i="10"/>
  <c r="CK48" i="10"/>
  <c r="BQ9" i="10"/>
  <c r="BN21" i="10"/>
  <c r="BO44" i="10"/>
  <c r="BS42" i="10"/>
  <c r="BG43" i="10"/>
  <c r="BJ11" i="10"/>
  <c r="BL48" i="10"/>
  <c r="AV47" i="10"/>
  <c r="BH47" i="10"/>
  <c r="BI47" i="10"/>
  <c r="BW47" i="10"/>
  <c r="CK47" i="10"/>
  <c r="BJ28" i="10"/>
  <c r="BS22" i="10"/>
  <c r="BO31" i="10"/>
  <c r="BO18" i="10"/>
  <c r="BO30" i="10"/>
  <c r="BM13" i="10"/>
  <c r="BK40" i="10"/>
  <c r="AZ14" i="10"/>
  <c r="BW44" i="10"/>
  <c r="CK44" i="10"/>
  <c r="AV46" i="10"/>
  <c r="BR31" i="10"/>
  <c r="BP37" i="10"/>
  <c r="BN12" i="10"/>
  <c r="BG15" i="10"/>
  <c r="BE43" i="10"/>
  <c r="BG11" i="10"/>
  <c r="AW17" i="10"/>
  <c r="BE27" i="10"/>
  <c r="BK28" i="10"/>
  <c r="BN10" i="10"/>
  <c r="BO11" i="10"/>
  <c r="BD8" i="10"/>
  <c r="BK48" i="10"/>
  <c r="BD13" i="10"/>
  <c r="AX42" i="10"/>
  <c r="AY30" i="10"/>
  <c r="BK26" i="10"/>
  <c r="BB38" i="10"/>
  <c r="BV28" i="10"/>
  <c r="BQ31" i="10"/>
  <c r="BM11" i="10"/>
  <c r="BK14" i="10"/>
  <c r="BA17" i="10"/>
  <c r="BF30" i="10"/>
  <c r="AY18" i="10"/>
  <c r="BR46" i="10"/>
  <c r="BS35" i="10"/>
  <c r="BG28" i="10"/>
  <c r="BA31" i="10"/>
  <c r="BF20" i="10"/>
  <c r="BD19" i="10"/>
  <c r="AZ5" i="10"/>
  <c r="BD27" i="10"/>
  <c r="BC24" i="10"/>
  <c r="BU35" i="10"/>
  <c r="BC18" i="10"/>
  <c r="BJ15" i="10"/>
  <c r="BW39" i="10"/>
  <c r="CK46" i="10"/>
  <c r="BL27" i="10"/>
  <c r="BL16" i="10"/>
  <c r="BJ43" i="10"/>
  <c r="BW42" i="10"/>
  <c r="BQ39" i="10"/>
  <c r="BC5" i="10"/>
  <c r="CK20" i="10"/>
  <c r="AV36" i="10"/>
  <c r="BF22" i="10"/>
  <c r="BL8" i="10"/>
  <c r="BP35" i="10"/>
  <c r="BD30" i="10"/>
  <c r="BA35" i="10"/>
  <c r="BR42" i="10"/>
  <c r="BB33" i="10"/>
  <c r="BT14" i="10"/>
  <c r="BU23" i="10"/>
  <c r="BC9" i="10"/>
  <c r="BB45" i="10"/>
  <c r="AX28" i="10"/>
  <c r="BE30" i="10"/>
  <c r="BG6" i="10"/>
  <c r="BP27" i="10"/>
  <c r="BQ10" i="10"/>
  <c r="BV40" i="10"/>
  <c r="BN34" i="10"/>
  <c r="BM47" i="10"/>
  <c r="BS33" i="10"/>
  <c r="BN16" i="10"/>
  <c r="BK7" i="10"/>
  <c r="BU29" i="10"/>
  <c r="AW9" i="10"/>
  <c r="BQ12" i="10"/>
  <c r="BK34" i="10"/>
  <c r="BG26" i="10"/>
  <c r="AX47" i="10"/>
  <c r="BQ15" i="10"/>
  <c r="BT48" i="10"/>
  <c r="BS27" i="10"/>
  <c r="BQ37" i="10"/>
  <c r="BS41" i="10"/>
  <c r="BC7" i="10"/>
  <c r="BG48" i="10"/>
  <c r="BM26" i="10"/>
  <c r="AY40" i="10"/>
  <c r="BG16" i="10"/>
  <c r="AX44" i="10"/>
  <c r="BB16" i="10"/>
  <c r="BP29" i="10"/>
  <c r="BD24" i="10"/>
  <c r="BB11" i="10"/>
  <c r="BB20" i="10"/>
  <c r="BE22" i="10"/>
  <c r="AV40" i="10"/>
  <c r="BH40" i="10"/>
  <c r="BB6" i="10"/>
  <c r="BE47" i="10"/>
  <c r="AW26" i="10"/>
  <c r="AY44" i="10"/>
  <c r="BR6" i="10"/>
  <c r="BM40" i="10"/>
  <c r="BJ26" i="10"/>
  <c r="BL25" i="10"/>
  <c r="BT35" i="10"/>
  <c r="BG10" i="10"/>
  <c r="BG5" i="10"/>
  <c r="BW31" i="10"/>
  <c r="BP6" i="10"/>
  <c r="BH9" i="10"/>
  <c r="BI9" i="10"/>
  <c r="BW9" i="10"/>
  <c r="CK9" i="10"/>
  <c r="BE44" i="10"/>
  <c r="AV18" i="10"/>
  <c r="BJ44" i="10"/>
  <c r="BU15" i="10"/>
  <c r="BS9" i="10"/>
  <c r="BD28" i="10"/>
  <c r="BL39" i="10"/>
  <c r="BK31" i="10"/>
  <c r="BU20" i="10"/>
  <c r="BS23" i="10"/>
  <c r="CK16" i="10"/>
  <c r="BO43" i="10"/>
  <c r="BR27" i="10"/>
  <c r="BG29" i="10"/>
  <c r="BB22" i="10"/>
  <c r="BQ8" i="10"/>
  <c r="BR40" i="10"/>
  <c r="BB28" i="10"/>
  <c r="BW17" i="10"/>
  <c r="BR19" i="10"/>
  <c r="BE19" i="10"/>
  <c r="BG37" i="10"/>
  <c r="CK31" i="10"/>
  <c r="AV14" i="10"/>
  <c r="CK11" i="10"/>
  <c r="BD6" i="10"/>
  <c r="BW28" i="10"/>
  <c r="BJ17" i="10"/>
  <c r="BJ38" i="10"/>
  <c r="BV38" i="10"/>
  <c r="BW38" i="10"/>
  <c r="BI33" i="10"/>
  <c r="BW33" i="10"/>
  <c r="BK44" i="10"/>
  <c r="BJ47" i="10"/>
  <c r="BP36" i="10"/>
  <c r="BS39" i="10"/>
  <c r="BR22" i="10"/>
  <c r="BH14" i="10"/>
  <c r="BI14" i="10"/>
  <c r="BW14" i="10"/>
  <c r="AX34" i="10"/>
  <c r="BC10" i="10"/>
  <c r="CK25" i="10"/>
  <c r="AW42" i="10"/>
  <c r="AY13" i="10"/>
  <c r="BA13" i="10"/>
  <c r="AW20" i="10"/>
  <c r="BC46" i="10"/>
  <c r="BF44" i="10"/>
  <c r="BK15" i="10"/>
  <c r="AY35" i="10"/>
  <c r="BF29" i="10"/>
  <c r="BU38" i="10"/>
  <c r="BF16" i="10"/>
  <c r="BE45" i="10"/>
  <c r="BO8" i="10"/>
  <c r="BA33" i="10"/>
  <c r="BQ41" i="10"/>
  <c r="BL22" i="10"/>
  <c r="BC42" i="10"/>
  <c r="AX21" i="10"/>
  <c r="BB10" i="10"/>
  <c r="AX37" i="10"/>
  <c r="BO33" i="10"/>
  <c r="BQ36" i="10"/>
  <c r="BF7" i="10"/>
  <c r="BU48" i="10"/>
  <c r="BU40" i="10"/>
  <c r="AX26" i="10"/>
  <c r="AZ42" i="10"/>
  <c r="BO24" i="10"/>
  <c r="BE18" i="10"/>
  <c r="BU41" i="10"/>
  <c r="BH7" i="10"/>
  <c r="BI7" i="10"/>
  <c r="BW7" i="10"/>
  <c r="BW10" i="10"/>
  <c r="CK10" i="10"/>
  <c r="BO7" i="10"/>
  <c r="BG13" i="10"/>
  <c r="BR44" i="10"/>
  <c r="BV44" i="10"/>
  <c r="BS20" i="10"/>
  <c r="AX12" i="10"/>
  <c r="BL23" i="10"/>
  <c r="AZ27" i="10"/>
  <c r="BB15" i="10"/>
  <c r="BF25" i="10"/>
  <c r="AZ39" i="10"/>
  <c r="BN33" i="10"/>
  <c r="BG21" i="10"/>
  <c r="BF19" i="10"/>
  <c r="BB40" i="10"/>
  <c r="BD34" i="10"/>
  <c r="BJ31" i="10"/>
  <c r="BV31" i="10"/>
  <c r="AX7" i="10"/>
  <c r="BI30" i="10"/>
  <c r="BK23" i="10"/>
  <c r="BW30" i="10"/>
  <c r="BM48" i="10"/>
  <c r="BE46" i="10"/>
  <c r="BG20" i="10"/>
  <c r="BK42" i="10"/>
  <c r="BG47" i="10"/>
  <c r="BG46" i="10"/>
  <c r="BN27" i="10"/>
  <c r="BA29" i="10"/>
  <c r="BM23" i="10"/>
  <c r="BD40" i="10"/>
  <c r="BT41" i="10"/>
  <c r="BD22" i="10"/>
  <c r="AZ13" i="10"/>
  <c r="BI5" i="10"/>
  <c r="AV27" i="10"/>
  <c r="AX14" i="10"/>
  <c r="BG45" i="10"/>
  <c r="AW32" i="10"/>
  <c r="BF17" i="10"/>
  <c r="AX29" i="10"/>
  <c r="AZ35" i="10"/>
  <c r="BN19" i="10"/>
  <c r="BJ41" i="10"/>
  <c r="BV41" i="10"/>
  <c r="BD31" i="10"/>
  <c r="BP30" i="10"/>
  <c r="BC31" i="10"/>
  <c r="BB12" i="10"/>
  <c r="BC23" i="10"/>
  <c r="BM30" i="10"/>
  <c r="BD10" i="10"/>
  <c r="BK41" i="10"/>
  <c r="AX35" i="10"/>
  <c r="BM42" i="10"/>
  <c r="BQ13" i="10"/>
  <c r="BM6" i="10"/>
  <c r="AX25" i="10"/>
  <c r="AZ29" i="10"/>
  <c r="BC14" i="10"/>
  <c r="BI35" i="10"/>
  <c r="BW35" i="10"/>
  <c r="BG27" i="10"/>
  <c r="BA7" i="10"/>
  <c r="BD20" i="10"/>
  <c r="BT13" i="10"/>
  <c r="AZ17" i="10"/>
  <c r="BU30" i="10"/>
  <c r="BT25" i="10"/>
  <c r="BE8" i="10"/>
  <c r="BG42" i="10"/>
  <c r="AW10" i="10"/>
  <c r="BF46" i="10"/>
  <c r="BE29" i="10"/>
  <c r="AW36" i="10"/>
  <c r="BW32" i="10"/>
  <c r="BP40" i="10"/>
  <c r="BO35" i="10"/>
  <c r="AX27" i="10"/>
  <c r="BF41" i="10"/>
  <c r="AV21" i="10"/>
  <c r="BS5" i="10"/>
  <c r="AX6" i="10"/>
  <c r="BF23" i="10"/>
  <c r="BS14" i="10"/>
  <c r="AV20" i="10"/>
  <c r="BC25" i="10"/>
  <c r="AX10" i="10"/>
  <c r="CK30" i="10"/>
  <c r="BT5" i="10"/>
  <c r="BH46" i="10"/>
  <c r="BD37" i="10"/>
  <c r="BS31" i="10"/>
  <c r="AX17" i="10"/>
  <c r="BG36" i="10"/>
  <c r="AZ41" i="10"/>
  <c r="BN11" i="10"/>
  <c r="BL11" i="10"/>
  <c r="BT32" i="10"/>
  <c r="BB18" i="10"/>
  <c r="BQ16" i="10"/>
  <c r="BA19" i="10"/>
  <c r="BM15" i="10"/>
  <c r="BS34" i="10"/>
  <c r="BG7" i="10"/>
  <c r="AW22" i="10"/>
  <c r="BG12" i="10"/>
  <c r="BS46" i="10"/>
  <c r="BT40" i="10"/>
  <c r="AZ25" i="10"/>
  <c r="BL19" i="10"/>
  <c r="AY15" i="10"/>
  <c r="BB39" i="10"/>
  <c r="AZ9" i="10"/>
  <c r="BF8" i="10"/>
  <c r="BP24" i="10"/>
  <c r="BE13" i="10"/>
  <c r="BT42" i="10"/>
  <c r="BD16" i="10"/>
  <c r="BK22" i="10"/>
  <c r="BC38" i="10"/>
  <c r="AY28" i="10"/>
  <c r="BP16" i="10"/>
  <c r="BS26" i="10"/>
  <c r="AW16" i="10"/>
  <c r="BQ24" i="10"/>
  <c r="BR17" i="10"/>
  <c r="BM14" i="10"/>
  <c r="AZ11" i="10"/>
  <c r="BV17" i="10"/>
  <c r="BS29" i="10"/>
  <c r="BF12" i="10"/>
  <c r="BC8" i="10"/>
  <c r="BE12" i="10"/>
  <c r="BL20" i="10"/>
  <c r="BE9" i="10"/>
  <c r="BA45" i="10"/>
  <c r="BF28" i="10"/>
  <c r="AY32" i="10"/>
  <c r="BR25" i="10"/>
  <c r="AW43" i="10"/>
  <c r="BB8" i="10"/>
  <c r="BP13" i="10"/>
  <c r="BD35" i="10"/>
  <c r="BM37" i="10"/>
  <c r="CK26" i="10"/>
  <c r="BL30" i="10"/>
  <c r="BF39" i="10"/>
  <c r="BS19" i="10"/>
  <c r="BP7" i="10"/>
  <c r="AW19" i="10"/>
  <c r="BB9" i="10"/>
  <c r="AX41" i="10"/>
  <c r="AY23" i="10"/>
  <c r="BU46" i="10"/>
  <c r="BV25" i="10"/>
  <c r="CK24" i="10"/>
  <c r="CK14" i="10"/>
  <c r="BW40" i="10"/>
  <c r="CK40" i="10"/>
  <c r="CK41" i="10"/>
  <c r="CK17" i="10"/>
  <c r="BV26" i="10"/>
  <c r="BV39" i="10"/>
  <c r="BV33" i="10"/>
  <c r="BW37" i="10"/>
  <c r="CK37" i="10"/>
  <c r="CK32" i="10"/>
  <c r="CK7" i="10"/>
  <c r="BV43" i="10"/>
  <c r="BB5" i="10"/>
  <c r="BP5" i="10"/>
  <c r="BH18" i="10"/>
  <c r="BH27" i="10"/>
  <c r="AW5" i="10"/>
  <c r="BV11" i="10"/>
  <c r="CK33" i="10"/>
  <c r="CK38" i="10"/>
  <c r="AX5" i="10"/>
  <c r="CK42" i="10"/>
  <c r="BV7" i="10"/>
  <c r="BH21" i="10"/>
  <c r="CK35" i="10"/>
  <c r="BV15" i="10"/>
  <c r="CK12" i="10"/>
  <c r="BV47" i="10"/>
  <c r="BR5" i="10"/>
  <c r="BH36" i="10"/>
  <c r="CK39" i="10"/>
  <c r="CK28" i="10"/>
  <c r="BM5" i="10"/>
  <c r="BD5" i="10"/>
  <c r="BH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D7" authorId="0" shapeId="0" xr:uid="{3954CB00-B962-4245-8CE2-C480D444DACE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QSDĐ mua 2010</t>
        </r>
      </text>
    </comment>
    <comment ref="D22" authorId="0" shapeId="0" xr:uid="{FC9B0E7A-120D-48F5-86B1-3EF741D0A97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QSDĐ năm 2010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F10" authorId="0" shapeId="0" xr:uid="{6DA532B8-914F-4BA1-B56E-F3D36B2D8A8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P4" authorId="0" shapeId="0" xr:uid="{945C14A7-305F-4E40-81A2-F0798813632B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R4" authorId="0" shapeId="0" xr:uid="{CDBBBCCE-AA0D-4004-8728-9117F99FF48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S4" authorId="0" shapeId="0" xr:uid="{681F7A38-C44B-4C46-94D2-FEF7AEC571C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R7" authorId="0" shapeId="0" xr:uid="{C1C03DDE-E330-4C9E-AC3A-2B41F6D4DF2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T7" authorId="0" shapeId="0" xr:uid="{8C6B63CF-8B68-4E85-8D08-CA74A7A34FE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01/02/2024</t>
        </r>
      </text>
    </comment>
    <comment ref="U7" authorId="0" shapeId="0" xr:uid="{A27CB5FD-F13C-40F9-AAE0-563761105E9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KH – Kỳ này</t>
        </r>
      </text>
    </comment>
  </commentList>
</comments>
</file>

<file path=xl/sharedStrings.xml><?xml version="1.0" encoding="utf-8"?>
<sst xmlns="http://schemas.openxmlformats.org/spreadsheetml/2006/main" count="5765" uniqueCount="1253">
  <si>
    <t>Nội dung</t>
  </si>
  <si>
    <t>Nhà cửa, vật kiến trúc</t>
  </si>
  <si>
    <t>Máy móc thiết bị</t>
  </si>
  <si>
    <t>Hệ thống camera toàn nhà máy</t>
  </si>
  <si>
    <t>Thiết bị thu gom bụi cho hệ quạt Silo</t>
  </si>
  <si>
    <t>Lắp đặt cáp thoại nhà bảo vệ 1 và 3</t>
  </si>
  <si>
    <t>Băng tải thay đổi chiều dài</t>
  </si>
  <si>
    <t>Hệ thống làm mát nhà xưởng</t>
  </si>
  <si>
    <t>Khuôn đầu tư sản phẩm mới</t>
  </si>
  <si>
    <t>Khuôn đầu tư thay thế</t>
  </si>
  <si>
    <t>Phương tiện vận tải</t>
  </si>
  <si>
    <t>Thiết bị quản lý</t>
  </si>
  <si>
    <t>Phần mềm vi tính</t>
  </si>
  <si>
    <t>Khác</t>
  </si>
  <si>
    <t>Nhóm tài sản</t>
  </si>
  <si>
    <t>Tên Nhóm tài sản</t>
  </si>
  <si>
    <t>Mã tài sản</t>
  </si>
  <si>
    <t>Diễn giải tài sản 1</t>
  </si>
  <si>
    <t>Ngày ghi nhận TS</t>
  </si>
  <si>
    <t>Ngày bắt đầu KH</t>
  </si>
  <si>
    <t>T/G Khấu hao</t>
  </si>
  <si>
    <t>Cost center</t>
  </si>
  <si>
    <t>Tài khoản KH</t>
  </si>
  <si>
    <t>Nguyên giá đầu kỳ</t>
  </si>
  <si>
    <t>Tăng TS</t>
  </si>
  <si>
    <t>Thanh lý</t>
  </si>
  <si>
    <t>Nguyên giá cuối kỳ</t>
  </si>
  <si>
    <t>KHLK – Năm trước</t>
  </si>
  <si>
    <t>KH – Kỳ này</t>
  </si>
  <si>
    <t>KHLK –Năm nay</t>
  </si>
  <si>
    <t>GTCL – Năm nay</t>
  </si>
  <si>
    <t>KH-Thanh lý kỳ này</t>
  </si>
  <si>
    <t>KH-Thanh lý LK</t>
  </si>
  <si>
    <t>Z21110P</t>
  </si>
  <si>
    <t>Nhà cửa, vật kiến trúc - SX 627</t>
  </si>
  <si>
    <t>60</t>
  </si>
  <si>
    <t>1001601300</t>
  </si>
  <si>
    <t>6274001901</t>
  </si>
  <si>
    <t>1001601400</t>
  </si>
  <si>
    <t>1001604000</t>
  </si>
  <si>
    <t>1001602000</t>
  </si>
  <si>
    <t>72</t>
  </si>
  <si>
    <t>96</t>
  </si>
  <si>
    <t>36</t>
  </si>
  <si>
    <t>1001605000</t>
  </si>
  <si>
    <t>1001603000</t>
  </si>
  <si>
    <t>1001606000</t>
  </si>
  <si>
    <t>Z21110A</t>
  </si>
  <si>
    <t>Nhà cửa, vật kiến trúc - QL 642</t>
  </si>
  <si>
    <t>1001202000</t>
  </si>
  <si>
    <t>6424001901</t>
  </si>
  <si>
    <t>Z21120P</t>
  </si>
  <si>
    <t>Máy móc, thiết bị - SX 627</t>
  </si>
  <si>
    <t>104000072</t>
  </si>
  <si>
    <t>Bồn trộn hạt nhựa 5 tấn (rPET)</t>
  </si>
  <si>
    <t>90</t>
  </si>
  <si>
    <t>1001602108</t>
  </si>
  <si>
    <t>6274001903</t>
  </si>
  <si>
    <t>104000073</t>
  </si>
  <si>
    <t>Máy ép kiện đứng bán tự động (Model: LĐ 11)</t>
  </si>
  <si>
    <t>104000074</t>
  </si>
  <si>
    <t>Máy khuấy đũa (cơ)</t>
  </si>
  <si>
    <t>104000075</t>
  </si>
  <si>
    <t>Tủ Sấy chân không ADP301</t>
  </si>
  <si>
    <t>104000076</t>
  </si>
  <si>
    <t>Thiết bị xử lý mẫu bằng vi sóng Monowave 200</t>
  </si>
  <si>
    <t>104000077</t>
  </si>
  <si>
    <t>Máy sấy khử ẩm Model: SCD 120U/80H dung tích 120L</t>
  </si>
  <si>
    <t>104000078</t>
  </si>
  <si>
    <t>Tú ấm IN260 MEMMERT</t>
  </si>
  <si>
    <t>104000079</t>
  </si>
  <si>
    <t>Máy đo tốc độ chảy của nhựa GT-7100-MIBH Gotech</t>
  </si>
  <si>
    <t>104000080</t>
  </si>
  <si>
    <t>Kính hiển vi Keyence</t>
  </si>
  <si>
    <t>120</t>
  </si>
  <si>
    <t>104000081</t>
  </si>
  <si>
    <t>Phòng tiêu âm máy nghiền nhựa</t>
  </si>
  <si>
    <t>1001602111</t>
  </si>
  <si>
    <t>104000082</t>
  </si>
  <si>
    <t>Máy mài kim loại AKOMOTO</t>
  </si>
  <si>
    <t>104000083</t>
  </si>
  <si>
    <t>Thi công lắp vít tải chuyền rửa CW1</t>
  </si>
  <si>
    <t>1001602101</t>
  </si>
  <si>
    <t>104000084</t>
  </si>
  <si>
    <t>Máy tạo hạt rHDPE 03 (Polystar)</t>
  </si>
  <si>
    <t>1001602110</t>
  </si>
  <si>
    <t>104000086</t>
  </si>
  <si>
    <t>Tủ sấy vải</t>
  </si>
  <si>
    <t>Xe ô tô tải ISUZU FVR34UE4 - 62C-179.36</t>
  </si>
  <si>
    <t>Xe ô tô tải ISUZU FVR34UE4 - 62C-179.12</t>
  </si>
  <si>
    <t>104000092</t>
  </si>
  <si>
    <t>Máy ép kiện XTY-600WB10080, seri 22203835</t>
  </si>
  <si>
    <t>104000094</t>
  </si>
  <si>
    <t>Chuyền băm rửa chai HDPE</t>
  </si>
  <si>
    <t>1001602113</t>
  </si>
  <si>
    <t>104000095</t>
  </si>
  <si>
    <t>Mác tách nhãn Zig-Zag - 1</t>
  </si>
  <si>
    <t>104000096</t>
  </si>
  <si>
    <t>Mác tách nhãn Zig-Zag - 2</t>
  </si>
  <si>
    <t>1001602107</t>
  </si>
  <si>
    <t>Z211201P</t>
  </si>
  <si>
    <t>Máy móc, thiết bị phụ - SX 627</t>
  </si>
  <si>
    <t>104600036</t>
  </si>
  <si>
    <t>Nam châm lọc sắt dạng phẳng L1050x400x30 mm</t>
  </si>
  <si>
    <t>6274001906</t>
  </si>
  <si>
    <t>104600039</t>
  </si>
  <si>
    <t>X-rite Meta Vue VS3200 + Color iQC Basic</t>
  </si>
  <si>
    <t>104600040</t>
  </si>
  <si>
    <t>Tủ hút khí Inox 304 + Bộ xử lý bằng phin lọc + Máy</t>
  </si>
  <si>
    <t>104600041</t>
  </si>
  <si>
    <t>Vít tải liệu cho máy băm Carno</t>
  </si>
  <si>
    <t>1001602106</t>
  </si>
  <si>
    <t>104600042</t>
  </si>
  <si>
    <t>Bơm màng 1-1/2 Inch ARO-Inox316. Model:66617B-244-</t>
  </si>
  <si>
    <t>104600043</t>
  </si>
  <si>
    <t>104600044</t>
  </si>
  <si>
    <t>Dao máy nghiền HGP-800 (dao băm chai La Vie)</t>
  </si>
  <si>
    <t>104600045</t>
  </si>
  <si>
    <t>Chiller Cooling Capacity 10 tons 075W</t>
  </si>
  <si>
    <t>104600049</t>
  </si>
  <si>
    <t>Khuôn thẻ nhựa PET</t>
  </si>
  <si>
    <t>104600053</t>
  </si>
  <si>
    <t>Máy đo độ dày chai nhựa</t>
  </si>
  <si>
    <t>104600054</t>
  </si>
  <si>
    <t>Máy so màu</t>
  </si>
  <si>
    <t>104600055</t>
  </si>
  <si>
    <t>Máy đo momen xoắn Nidec Shimpo TNP-10</t>
  </si>
  <si>
    <t>104600057</t>
  </si>
  <si>
    <t>Máy sấy kết tinh PCR-800</t>
  </si>
  <si>
    <t>104600058</t>
  </si>
  <si>
    <t>Máy làm lạnh nước- nước giải nhiệt</t>
  </si>
  <si>
    <t>104600059</t>
  </si>
  <si>
    <t>Thiết bị cân xe Mettler Toledo</t>
  </si>
  <si>
    <t>104600060</t>
  </si>
  <si>
    <t>Khuôn đĩa 70mm 4cav k1</t>
  </si>
  <si>
    <t>104600061</t>
  </si>
  <si>
    <t>Khuôn HDPE Labtest 9 chi tiết</t>
  </si>
  <si>
    <t>104600064</t>
  </si>
  <si>
    <t>Máy tách kim loại Sesotec - 2</t>
  </si>
  <si>
    <t>1001602103</t>
  </si>
  <si>
    <t>104600065</t>
  </si>
  <si>
    <t>Máy tách kim loại Sesotec - 3</t>
  </si>
  <si>
    <t>1001602109</t>
  </si>
  <si>
    <t>104600066</t>
  </si>
  <si>
    <t>Máy tách kim loại Sesotec - 4</t>
  </si>
  <si>
    <t>1001602112</t>
  </si>
  <si>
    <t>104600067</t>
  </si>
  <si>
    <t>Hệ thống Silo vảy PET</t>
  </si>
  <si>
    <t>104600070</t>
  </si>
  <si>
    <t>Máy đo độ bền kháng áp chai nhựa Pet</t>
  </si>
  <si>
    <t>104600071</t>
  </si>
  <si>
    <t>Máy kiểm tra độ kín nắp chai tự động</t>
  </si>
  <si>
    <t>104600072</t>
  </si>
  <si>
    <t>Máy kiểm tra nồng độ khí CO2 trong đồ uống</t>
  </si>
  <si>
    <t>104600073</t>
  </si>
  <si>
    <t>Máy kiểm tra oxy hòa tan</t>
  </si>
  <si>
    <t>104600074</t>
  </si>
  <si>
    <t>Máy phân tích màu quang phổ CM-36DG</t>
  </si>
  <si>
    <t>Z21120A</t>
  </si>
  <si>
    <t>Máy móc, thiết bị - QL 642</t>
  </si>
  <si>
    <t>106000007</t>
  </si>
  <si>
    <t>Máy lạnh tủ đứng 5HP</t>
  </si>
  <si>
    <t>1001102000</t>
  </si>
  <si>
    <t>6424001903</t>
  </si>
  <si>
    <t>Z21130P</t>
  </si>
  <si>
    <t>Phương tiện vận tải , truyền dẫn - SX 627</t>
  </si>
  <si>
    <t>107000010</t>
  </si>
  <si>
    <t>Xe nâng hiệu Komatsu, Model:FD30T-17 (Nhật Bản)</t>
  </si>
  <si>
    <t>6274001905</t>
  </si>
  <si>
    <t>107000012</t>
  </si>
  <si>
    <t>Băng tải W1.000 x L6000 x H900(mm) tăng đơ 300(mm)</t>
  </si>
  <si>
    <t>107000016</t>
  </si>
  <si>
    <t>Xe nâng điện Komatsu Model : FB18RL-15</t>
  </si>
  <si>
    <t>107000017</t>
  </si>
  <si>
    <t>Xe nâng dầu Komatsu FD30C-17, M229-319893, 4D94LE</t>
  </si>
  <si>
    <t>107000018</t>
  </si>
  <si>
    <t>Băng tải nghiêng cấp chai vào máy 21108</t>
  </si>
  <si>
    <t>107000019</t>
  </si>
  <si>
    <t>Băng tải ngang lấy chai sau máy 21108</t>
  </si>
  <si>
    <t>107000020</t>
  </si>
  <si>
    <t>Xe ôtô tải hiệu Chenglong LZ1250M5DBT</t>
  </si>
  <si>
    <t>107000021</t>
  </si>
  <si>
    <t>Băng tải nối tiếp chuyền lựa chai CW (Plenma)</t>
  </si>
  <si>
    <t>107000022</t>
  </si>
  <si>
    <t>Xe nâng hiệu KomatsuFD25C-16 M228-742540</t>
  </si>
  <si>
    <t>107000023</t>
  </si>
  <si>
    <t>Xe nâng dầu Komatsu 3 tấn - xe 13</t>
  </si>
  <si>
    <t>107000024</t>
  </si>
  <si>
    <t>Xe nâng dầu Komatsu 3 tấn - xe 14</t>
  </si>
  <si>
    <t>107000025</t>
  </si>
  <si>
    <t>Xe nâng dầu 2.5 tấn Komatsu - 15</t>
  </si>
  <si>
    <t>107000027</t>
  </si>
  <si>
    <t>107000028</t>
  </si>
  <si>
    <t>Z21130S</t>
  </si>
  <si>
    <t>Phương tiện vận tải , truyền dẫn - BH 641</t>
  </si>
  <si>
    <t>108000000</t>
  </si>
  <si>
    <t>Xe nâng  hiệu Komatsu đã qua sử dụng FD30T-17</t>
  </si>
  <si>
    <t>1001400000</t>
  </si>
  <si>
    <t>6414001905</t>
  </si>
  <si>
    <t>Z21140P</t>
  </si>
  <si>
    <t>Thiết bị, dụng cụ quản lý - SX 627</t>
  </si>
  <si>
    <t>110000003</t>
  </si>
  <si>
    <t>Đèn diệt côn trùng ZE-122 (20 cái)</t>
  </si>
  <si>
    <t>6274001904</t>
  </si>
  <si>
    <t>Z21140A</t>
  </si>
  <si>
    <t>Thiết bị, dụng cụ quản lý - QL 642</t>
  </si>
  <si>
    <t>112000002</t>
  </si>
  <si>
    <t>Máy in đa chức năng HP LaserJet Pro MFP M428FDW</t>
  </si>
  <si>
    <t>12</t>
  </si>
  <si>
    <t>1001404000</t>
  </si>
  <si>
    <t>6424001904</t>
  </si>
  <si>
    <t>112000003</t>
  </si>
  <si>
    <t>Tivi Sony 4K 85 inch KD-85X86J+vật tư - số 1</t>
  </si>
  <si>
    <t>112000004</t>
  </si>
  <si>
    <t>Tivi Sony 4K 85 inch KD-85X86J+vật tư - số 2</t>
  </si>
  <si>
    <t>112000005</t>
  </si>
  <si>
    <t>Thiết bị Logitech Group video,loa,mic,cáp+lắp đặt</t>
  </si>
  <si>
    <t>112000006</t>
  </si>
  <si>
    <t>iPad Pro 12.9 2021+phím+bút - GĐNM</t>
  </si>
  <si>
    <t>1001101000</t>
  </si>
  <si>
    <t>Z21150A</t>
  </si>
  <si>
    <t>Cây lâu năm, súc vật làm việc và cho sản phẩm</t>
  </si>
  <si>
    <t>113000001</t>
  </si>
  <si>
    <t>Thi công hồ cá</t>
  </si>
  <si>
    <t>Z21180P</t>
  </si>
  <si>
    <t>TSCĐ khác - SX 627</t>
  </si>
  <si>
    <t>115000004</t>
  </si>
  <si>
    <t>Mái che xếp di động (Nam Trần)</t>
  </si>
  <si>
    <t>30</t>
  </si>
  <si>
    <t>6274001909</t>
  </si>
  <si>
    <t>Z21350S</t>
  </si>
  <si>
    <t>Phần mềm máy vi tính - BH 641</t>
  </si>
  <si>
    <t>146000001</t>
  </si>
  <si>
    <t>Phần mềm Base Chuyên sâu</t>
  </si>
  <si>
    <t>6414001907</t>
  </si>
  <si>
    <t>Z21380A</t>
  </si>
  <si>
    <t>TSCĐ vô hình khác - QL 642</t>
  </si>
  <si>
    <t>151000001</t>
  </si>
  <si>
    <t>Phần mềm QL nhân sự &amp; tiền lương FPT.iHRP</t>
  </si>
  <si>
    <t>6424001915</t>
  </si>
  <si>
    <t>151000002</t>
  </si>
  <si>
    <t>Phần mềm SAP</t>
  </si>
  <si>
    <t>1001203000</t>
  </si>
  <si>
    <t>151000003</t>
  </si>
  <si>
    <t>Phần mềm SQL Server và Backup Commvault</t>
  </si>
  <si>
    <t>151000004</t>
  </si>
  <si>
    <t>Hệ thống Server ERP SAP và Network SDWAN</t>
  </si>
  <si>
    <t>Z24110</t>
  </si>
  <si>
    <t>XDCB dở dang: Đầu tư chế tạo TCSĐ</t>
  </si>
  <si>
    <t>0</t>
  </si>
  <si>
    <t>Chuyền băm rửa PET 03 (Lê Trần)</t>
  </si>
  <si>
    <t>Gói phần mềm DELFICOM CUSTOMIZE</t>
  </si>
  <si>
    <t>Phòng thử nghiệm F03</t>
  </si>
  <si>
    <t>158000050</t>
  </si>
  <si>
    <t>Chuyền băm rửa Boretech</t>
  </si>
  <si>
    <t>Z24120</t>
  </si>
  <si>
    <t>XDCB dở dang: Xây dựng cơ bản</t>
  </si>
  <si>
    <t>159000058</t>
  </si>
  <si>
    <t>Thi công đường bê tông nhựa</t>
  </si>
  <si>
    <t/>
  </si>
  <si>
    <t>101000022</t>
  </si>
  <si>
    <t>103000014</t>
  </si>
  <si>
    <t>Trồng cỏ, cây xung quanh nhà máy</t>
  </si>
  <si>
    <t>104000143</t>
  </si>
  <si>
    <t>Máy đo mùi OMX - ADM Shinyei</t>
  </si>
  <si>
    <t>104000145</t>
  </si>
  <si>
    <t>Máy chà sàn liên hợp PULLMAN</t>
  </si>
  <si>
    <t>180</t>
  </si>
  <si>
    <t>104000149</t>
  </si>
  <si>
    <t>Trạm điện SX xưởng F03, 05</t>
  </si>
  <si>
    <t>104000150</t>
  </si>
  <si>
    <t>Máy Zig-Zag Mooge</t>
  </si>
  <si>
    <t>104000151</t>
  </si>
  <si>
    <t>Lắp hệ thống điện Máy thổi Akei</t>
  </si>
  <si>
    <t>104000153</t>
  </si>
  <si>
    <t>Khuôn phôi D28 P19.5 (F03)</t>
  </si>
  <si>
    <t>104000154</t>
  </si>
  <si>
    <t>104000156</t>
  </si>
  <si>
    <t>HT Máy tách vảy Taiho Phó sản HD 5 máy (Taiho 3)</t>
  </si>
  <si>
    <t>1001602127</t>
  </si>
  <si>
    <t>104000157</t>
  </si>
  <si>
    <t>Máy tách nhãn bình 5G (Lavie–LABR-01)</t>
  </si>
  <si>
    <t>1001602131</t>
  </si>
  <si>
    <t>104000159</t>
  </si>
  <si>
    <t>Máy Tạo Hạt Xơ Sợi YPET-01</t>
  </si>
  <si>
    <t>1001602124</t>
  </si>
  <si>
    <t>104000160</t>
  </si>
  <si>
    <t>Máy Tạo Hạt rPP YEI PP-01</t>
  </si>
  <si>
    <t>1001602123</t>
  </si>
  <si>
    <t>104000161</t>
  </si>
  <si>
    <t>Máy trộn nhựa KN L10000KG+</t>
  </si>
  <si>
    <t>1001602139</t>
  </si>
  <si>
    <t>104000162</t>
  </si>
  <si>
    <t>Máy lựa chai Tomra (F4)</t>
  </si>
  <si>
    <t>104600089</t>
  </si>
  <si>
    <t>MÁY ĐO ĐỘ NHỚT ALPHA L</t>
  </si>
  <si>
    <t>104600090</t>
  </si>
  <si>
    <t>Thiết bị kiểm tra phôi PET- Model: PL-P, AT2E-Pháp</t>
  </si>
  <si>
    <t>104600091</t>
  </si>
  <si>
    <t>Thi công Chuyền máy rửa PP MOOGETECH</t>
  </si>
  <si>
    <t>104600094</t>
  </si>
  <si>
    <t>Máy tạo hạt rPP dùng cho phòng Lab</t>
  </si>
  <si>
    <t>Cân sấy ẩm Mettle Toledo (số 2)</t>
  </si>
  <si>
    <t>104600103</t>
  </si>
  <si>
    <t>Băng tải+Vít tải phân loại vảy đầu vào W800 (TC)</t>
  </si>
  <si>
    <t>106000013</t>
  </si>
  <si>
    <t>106000014</t>
  </si>
  <si>
    <t>Hệ cân đóng bao tự động</t>
  </si>
  <si>
    <t>107000040</t>
  </si>
  <si>
    <t>Xe nâng tay điện Heli CBD20-AliH</t>
  </si>
  <si>
    <t>107000042</t>
  </si>
  <si>
    <t>107000043</t>
  </si>
  <si>
    <t>107000044</t>
  </si>
  <si>
    <t>107000045</t>
  </si>
  <si>
    <t>110000007</t>
  </si>
  <si>
    <t>CAMERA NHIỆT FLUKE-TiS20+ (kỹ thuật)</t>
  </si>
  <si>
    <t>115000011</t>
  </si>
  <si>
    <t>Khuôn chai nước sưới 350ml(F03)</t>
  </si>
  <si>
    <t>115000012</t>
  </si>
  <si>
    <t>Khuôn chai nhớt(F02)</t>
  </si>
  <si>
    <t>115000013</t>
  </si>
  <si>
    <t>Khuôn miếng lót ly(F03)</t>
  </si>
  <si>
    <t>115000014</t>
  </si>
  <si>
    <t>Khuôn chai coca(F03)</t>
  </si>
  <si>
    <t>115000016</t>
  </si>
  <si>
    <t>Hệ thống XLNT 500 m3/ngày đêm</t>
  </si>
  <si>
    <t>115000017</t>
  </si>
  <si>
    <t>Hệ thống làm mát nhà xưởng (Đợt 3)</t>
  </si>
  <si>
    <t>115000018</t>
  </si>
  <si>
    <t>Cung cấp lắp đặt chiller mở rộng</t>
  </si>
  <si>
    <t>Z21180A</t>
  </si>
  <si>
    <t>TSCĐ khác - QL 642</t>
  </si>
  <si>
    <t>6424001909</t>
  </si>
  <si>
    <t>117000008</t>
  </si>
  <si>
    <t>Khuôn Đầu bút &amp; Thân bút (MIDA)</t>
  </si>
  <si>
    <t>117000009</t>
  </si>
  <si>
    <t>Khuôn đầu ren</t>
  </si>
  <si>
    <t>117000010</t>
  </si>
  <si>
    <t>Khuôn lõi bấm &amp; lõi xoay (MIDA)</t>
  </si>
  <si>
    <t>151000005</t>
  </si>
  <si>
    <t>1001601500</t>
  </si>
  <si>
    <t>1001602120</t>
  </si>
  <si>
    <t>158000115</t>
  </si>
  <si>
    <t>Cổng trục Pallang di động (máy JD 100 cũ</t>
  </si>
  <si>
    <t>158000128</t>
  </si>
  <si>
    <t>HỆ VÍT TẢI CẤP LIỆU CHO MÁY MEYER CHUYỀN</t>
  </si>
  <si>
    <t>158000135</t>
  </si>
  <si>
    <t>Hệ thống camera xưởng khu A,C,D TĐH</t>
  </si>
  <si>
    <t>158000138</t>
  </si>
  <si>
    <t>Máy tiện trục di động LZD-150</t>
  </si>
  <si>
    <t>158000139</t>
  </si>
  <si>
    <t>dự án lắp chuyền rửa lạnh mới xưởng F03</t>
  </si>
  <si>
    <t>158000140</t>
  </si>
  <si>
    <t>Máy móc tăng cường cho chuyền Chang Wone</t>
  </si>
  <si>
    <t>158000141</t>
  </si>
  <si>
    <t>Bộ trao đổi nhiệt làm mát hạt nhựa -PAU</t>
  </si>
  <si>
    <t>158000142</t>
  </si>
  <si>
    <t>Sàn rung lựa vảy PP KN-2000KG/H</t>
  </si>
  <si>
    <t>1001608000</t>
  </si>
  <si>
    <t>158000143</t>
  </si>
  <si>
    <t>Lắp camera DTR (49 cái)</t>
  </si>
  <si>
    <t>158000144</t>
  </si>
  <si>
    <t>TC máy tách liệu chuyền rửa lạnh F3 BRT</t>
  </si>
  <si>
    <t>158000145</t>
  </si>
  <si>
    <t>Hệ khung sàn cho chuyền rửa lạnh mới F03</t>
  </si>
  <si>
    <t>158000146</t>
  </si>
  <si>
    <t>DỰ ÁN VMS (16 cái Tablet)</t>
  </si>
  <si>
    <t>158000151</t>
  </si>
  <si>
    <t>HTcấp kiện chai PET bán tự động-CHWO-B01</t>
  </si>
  <si>
    <t>158000155</t>
  </si>
  <si>
    <t>HT xả bao Jumbo 1 tấn tự động -02</t>
  </si>
  <si>
    <t>158000163</t>
  </si>
  <si>
    <t>Hệ cân bao Jumbo rPet 1100kg tự động1 F3</t>
  </si>
  <si>
    <t>158000164</t>
  </si>
  <si>
    <t>Hệ cân bao Jumbo rPet 1100kg tự động2 F3</t>
  </si>
  <si>
    <t>158000165</t>
  </si>
  <si>
    <t>Thu bụi toàn nhà máy DTR</t>
  </si>
  <si>
    <t>158000166</t>
  </si>
  <si>
    <t>HT Khử mùi hạt nhựa rHDPE - rPP - Piovan</t>
  </si>
  <si>
    <t>158000167</t>
  </si>
  <si>
    <t>Camera AI phân loại chai cho QC line1</t>
  </si>
  <si>
    <t>159000082</t>
  </si>
  <si>
    <t>PHÒNG KẾ TOÁN KHO TÂN ĐẠI HƯNG</t>
  </si>
  <si>
    <t>159000083</t>
  </si>
  <si>
    <t>MÁY TRỘN NHỰA KN#L15000KG304</t>
  </si>
  <si>
    <t>Dời chuyền băm ChangWoen2 di dời sang F5</t>
  </si>
  <si>
    <t>Z24130</t>
  </si>
  <si>
    <t>XDCB dở dang: Sửa chữa lớn TSCĐ</t>
  </si>
  <si>
    <t>160000018</t>
  </si>
  <si>
    <t>160000019</t>
  </si>
  <si>
    <t>dự án dời 2 bồn trộn MIX-02 và MIX-05</t>
  </si>
  <si>
    <t>Xe nâng tay điện Heli CBD20-AliH 1</t>
  </si>
  <si>
    <t>Xe nâng tay điện Heli CBD20-AliH 2</t>
  </si>
  <si>
    <t>Xe nâng tay điện Heli CBD20-AliH 3</t>
  </si>
  <si>
    <t>Xe nâng tay điện Heli CBD20-AliH 4</t>
  </si>
  <si>
    <t>Xe nâng tay điện Heli CBD20-AliH 5</t>
  </si>
  <si>
    <t>Mã TS</t>
  </si>
  <si>
    <t>Investment Order</t>
  </si>
  <si>
    <t>TT sở hữu</t>
  </si>
  <si>
    <t>Chuyển TS</t>
  </si>
  <si>
    <t>Tình trạng sở hữu</t>
  </si>
  <si>
    <t>Nguyên giá USD</t>
  </si>
  <si>
    <t>Ngày ngưng SD</t>
  </si>
  <si>
    <t>DH01</t>
  </si>
  <si>
    <t>NM Đức Hòa</t>
  </si>
  <si>
    <t>Máy trộn nhựa KLN 500kg</t>
  </si>
  <si>
    <t>101000018</t>
  </si>
  <si>
    <t>Lắp vít tải phân loại vảy đầu vào</t>
  </si>
  <si>
    <t>101000019</t>
  </si>
  <si>
    <t>103000005</t>
  </si>
  <si>
    <t>Cửa cổng chính số 02 và 03</t>
  </si>
  <si>
    <t>103000006</t>
  </si>
  <si>
    <t>Lắp đặt nhôm kính phòng Kỹ Thuật</t>
  </si>
  <si>
    <t>103000007</t>
  </si>
  <si>
    <t>Đường nước tưới cây xung quanh nhà máy</t>
  </si>
  <si>
    <t>103000008</t>
  </si>
  <si>
    <t>Ốp gạch và trồng cỏ nhà xưởng</t>
  </si>
  <si>
    <t>103000009</t>
  </si>
  <si>
    <t>Thi công các hạng mục xây dựng nhà xưởng</t>
  </si>
  <si>
    <t>103000010</t>
  </si>
  <si>
    <t>Nhà chứa bùn F05</t>
  </si>
  <si>
    <t>103000011</t>
  </si>
  <si>
    <t>Hệ thống giữ xe</t>
  </si>
  <si>
    <t>103000012</t>
  </si>
  <si>
    <t>Khu dock F01</t>
  </si>
  <si>
    <t>1001602104</t>
  </si>
  <si>
    <t>104000087</t>
  </si>
  <si>
    <t>Cân sấy ẩm</t>
  </si>
  <si>
    <t>104000089</t>
  </si>
  <si>
    <t>Tủ sấy đối lưu cưỡng bức BINDER FD56-230V</t>
  </si>
  <si>
    <t>104000097</t>
  </si>
  <si>
    <t>Thiết bị phụ chuyền máy Starlinger 2</t>
  </si>
  <si>
    <t>104000098</t>
  </si>
  <si>
    <t>Máy tách màu Taiho 6SXM-10008FS - 2</t>
  </si>
  <si>
    <t>104000099</t>
  </si>
  <si>
    <t>104000100</t>
  </si>
  <si>
    <t>Khung sàn máy phá kiện CW1</t>
  </si>
  <si>
    <t>104000102</t>
  </si>
  <si>
    <t>Máy tách màu Taiho 6SXM-10008FS</t>
  </si>
  <si>
    <t>104000103</t>
  </si>
  <si>
    <t>Cân 4 chữ số Sartorius</t>
  </si>
  <si>
    <t>104000104</t>
  </si>
  <si>
    <t>104000105</t>
  </si>
  <si>
    <t>Cân 2 chữ số</t>
  </si>
  <si>
    <t>24</t>
  </si>
  <si>
    <t>104000107</t>
  </si>
  <si>
    <t>Tủ biến tần máy nén khí 160kw</t>
  </si>
  <si>
    <t>104000108</t>
  </si>
  <si>
    <t>104000109</t>
  </si>
  <si>
    <t>Máy tách màu Taiho số 3</t>
  </si>
  <si>
    <t>104000110</t>
  </si>
  <si>
    <t>Hệ thống cân, may bao bán tự động</t>
  </si>
  <si>
    <t>104000111</t>
  </si>
  <si>
    <t>CP lắp đặt ống thoát khí thải F2, F3</t>
  </si>
  <si>
    <t>104000112</t>
  </si>
  <si>
    <t>Máy băm rửa Changwoen</t>
  </si>
  <si>
    <t>104000113</t>
  </si>
  <si>
    <t>Hệ thống phối trộn tự động WSB - 3000T</t>
  </si>
  <si>
    <t>104000114</t>
  </si>
  <si>
    <t>Tủ điện bên trong xưởng F04</t>
  </si>
  <si>
    <t>104000115</t>
  </si>
  <si>
    <t>104000116</t>
  </si>
  <si>
    <t>Máy nghiền nhựa HPG 800 (số 1-F04)</t>
  </si>
  <si>
    <t>104000117</t>
  </si>
  <si>
    <t>Máy nghiền nhựa HPG 800 (số 2-F04)</t>
  </si>
  <si>
    <t>104000118</t>
  </si>
  <si>
    <t>Băng tải máy ép kiện ngang</t>
  </si>
  <si>
    <t>104000119</t>
  </si>
  <si>
    <t>Máy thổi Chumpower</t>
  </si>
  <si>
    <t>104000120</t>
  </si>
  <si>
    <t>Máy tách nhãn chai PET PVN -800 (số 2)</t>
  </si>
  <si>
    <t>104000121</t>
  </si>
  <si>
    <t>Tủ điện 1600A (Yei)</t>
  </si>
  <si>
    <t>104000122</t>
  </si>
  <si>
    <t>Băng tải máy băm Carno 1</t>
  </si>
  <si>
    <t>104000123</t>
  </si>
  <si>
    <t>Băng tải máy băm Carno 2</t>
  </si>
  <si>
    <t>104000124</t>
  </si>
  <si>
    <t>Máy lựa vảy UV Meyer</t>
  </si>
  <si>
    <t>104000125</t>
  </si>
  <si>
    <t>Chuyền băm PET số 02</t>
  </si>
  <si>
    <t>104000126</t>
  </si>
  <si>
    <t>Chuyền rửa vảy CW2</t>
  </si>
  <si>
    <t>104000127</t>
  </si>
  <si>
    <t>Máy Tomra</t>
  </si>
  <si>
    <t>104000128</t>
  </si>
  <si>
    <t>Máy nghiền nhựa HGP-800-30HP-22.5KW</t>
  </si>
  <si>
    <t>104000129</t>
  </si>
  <si>
    <t>Máy nghiền nhựa HPG 1000</t>
  </si>
  <si>
    <t>104000130</t>
  </si>
  <si>
    <t>Máy đo chỉ số chảy MI nhựa HDPE</t>
  </si>
  <si>
    <t>Máy đo chỉ số chảy MI nhựa PP</t>
  </si>
  <si>
    <t>104000132</t>
  </si>
  <si>
    <t>104000135</t>
  </si>
  <si>
    <t>Trạm điện 4x3000kVA-22V/0,4kV</t>
  </si>
  <si>
    <t>104000136</t>
  </si>
  <si>
    <t>Máy vắt ly tâm đứng chuyền CW2</t>
  </si>
  <si>
    <t>104000137</t>
  </si>
  <si>
    <t>Máy nén khí Piston tăng áp</t>
  </si>
  <si>
    <t>104000138</t>
  </si>
  <si>
    <t>Hệ thống đường ống nước rửa nóng Active</t>
  </si>
  <si>
    <t>104000139</t>
  </si>
  <si>
    <t>Cấp nguồn xưởng F2</t>
  </si>
  <si>
    <t>104000140</t>
  </si>
  <si>
    <t>Chuyền tạo hạt  rPP số 2 (Yei)</t>
  </si>
  <si>
    <t>104000141</t>
  </si>
  <si>
    <t>Máy tạo hạt trục vít đôi CJWH25-42D-11Kw</t>
  </si>
  <si>
    <t>104000142</t>
  </si>
  <si>
    <t>Đường ống nén khí xưởng 2</t>
  </si>
  <si>
    <t>104600050</t>
  </si>
  <si>
    <t>Máy test thả rơi</t>
  </si>
  <si>
    <t>104600068</t>
  </si>
  <si>
    <t>Máy quang phổ cầm tay Trinamix</t>
  </si>
  <si>
    <t>104600075</t>
  </si>
  <si>
    <t>Khuôn can chiếc lá Akei</t>
  </si>
  <si>
    <t>104600076</t>
  </si>
  <si>
    <t>Mâm chứa nước băng chuyền</t>
  </si>
  <si>
    <t>104600077</t>
  </si>
  <si>
    <t>Máy tách siêu mịn Mice Fine Arc</t>
  </si>
  <si>
    <t>104600078</t>
  </si>
  <si>
    <t>Máy đo chỉ số chảy hạt nhựa model 5000</t>
  </si>
  <si>
    <t>104600079</t>
  </si>
  <si>
    <t>Máy đo độ nhớt nội hạt nhựa - 1</t>
  </si>
  <si>
    <t>104600080</t>
  </si>
  <si>
    <t>Máy đo độ nhớt nội hạt nhựa - 2</t>
  </si>
  <si>
    <t>104600081</t>
  </si>
  <si>
    <t>Khuôn Pilot Phôi ren D29/25 P9.5 1cav K1</t>
  </si>
  <si>
    <t>104600082</t>
  </si>
  <si>
    <t>Chi phí vận chuyển lắp đặt máy</t>
  </si>
  <si>
    <t>104600083</t>
  </si>
  <si>
    <t>Thiết bị phụ Máy ép JAD 100</t>
  </si>
  <si>
    <t>104600084</t>
  </si>
  <si>
    <t>Máy nén khí Ingersoll Rand (phụ trợ hệ thống cũ)</t>
  </si>
  <si>
    <t>104600085</t>
  </si>
  <si>
    <t>Khuôn Pilot Phôi ren D28 P18 1cav K1</t>
  </si>
  <si>
    <t>104600087</t>
  </si>
  <si>
    <t>106000008</t>
  </si>
  <si>
    <t>Hệ lọc RO và hệ đóng nước bình</t>
  </si>
  <si>
    <t>106000010</t>
  </si>
  <si>
    <t>Mobility Cotroller - 1</t>
  </si>
  <si>
    <t>48</t>
  </si>
  <si>
    <t>106000011</t>
  </si>
  <si>
    <t>Mobility Cotroller - 2</t>
  </si>
  <si>
    <t>106000012</t>
  </si>
  <si>
    <t>Máy làm đá Manitowoc IDT1500W-251</t>
  </si>
  <si>
    <t>107000009</t>
  </si>
  <si>
    <t>Vỏ vít 220, L=5M (công suất 3 tấn/h) tải liệu</t>
  </si>
  <si>
    <t>107000013</t>
  </si>
  <si>
    <t>Xe nâng  hiệu Komatsu FD25T-17,khung :M228-307295</t>
  </si>
  <si>
    <t>107000026</t>
  </si>
  <si>
    <t>Xe nâng dầu 2.5 tấn Komatsu - 16</t>
  </si>
  <si>
    <t>107000029</t>
  </si>
  <si>
    <t>Xê nâng người SJ4726</t>
  </si>
  <si>
    <t>107000030</t>
  </si>
  <si>
    <t>Xe nâng dầu 2.5 tấn Komatsu - 17</t>
  </si>
  <si>
    <t>107000031</t>
  </si>
  <si>
    <t>Xe nâng dầu 2.5 tấn Komatsu - 18</t>
  </si>
  <si>
    <t>107000033</t>
  </si>
  <si>
    <t>Xe nâng dầu 2,5 tấn Komatsu - 21</t>
  </si>
  <si>
    <t>107000034</t>
  </si>
  <si>
    <t>Xe nâng dầu 2,5 tấn Komatsu - 22</t>
  </si>
  <si>
    <t>107000035</t>
  </si>
  <si>
    <t>Xe nâng dầu 2,5 tấn Komatsu - 23</t>
  </si>
  <si>
    <t>107000036</t>
  </si>
  <si>
    <t>Xe nâng dầu 2,5 tấn Komatsu - 24</t>
  </si>
  <si>
    <t>107000038</t>
  </si>
  <si>
    <t>Xe nâng dầu 2,5 tấn Komatsu - Nhật Bản</t>
  </si>
  <si>
    <t>107000039</t>
  </si>
  <si>
    <t>Xe nâng điện PSE12N36</t>
  </si>
  <si>
    <t>Z21130A</t>
  </si>
  <si>
    <t>Phương tiện vận tải , truyền dẫn - QL 642</t>
  </si>
  <si>
    <t>6424001905</t>
  </si>
  <si>
    <t>109000001</t>
  </si>
  <si>
    <t>Xe chở khách LVTONG model: LT-S14</t>
  </si>
  <si>
    <t>109000002</t>
  </si>
  <si>
    <t>Xe chở khách LVTONG model: LT-S08</t>
  </si>
  <si>
    <t>110000006</t>
  </si>
  <si>
    <t>Cây sấy ẩm 1 (phòng TN)</t>
  </si>
  <si>
    <t>112000012</t>
  </si>
  <si>
    <t>Máy tính Dell XPS 15 9520</t>
  </si>
  <si>
    <t>112000013</t>
  </si>
  <si>
    <t>Hệ thống bảng hiệu, logo nhà máy</t>
  </si>
  <si>
    <t>112000018</t>
  </si>
  <si>
    <t>Máy lạnh FTKY60WVMV/RKY60WVMV</t>
  </si>
  <si>
    <t>115000006</t>
  </si>
  <si>
    <t>Bãi tập kết rác F6</t>
  </si>
  <si>
    <t>115000007</t>
  </si>
  <si>
    <t>TC các hạng mục linh tinh chuyền CW1,CW2</t>
  </si>
  <si>
    <t>115000008</t>
  </si>
  <si>
    <t>Thi công nhà bạt F6</t>
  </si>
  <si>
    <t>115000009</t>
  </si>
  <si>
    <t>Kho chứa vật  tư KT (F5)</t>
  </si>
  <si>
    <t>115000010</t>
  </si>
  <si>
    <t>Hệ thống XLNT 400m3/ngày đêm</t>
  </si>
  <si>
    <t>117000001</t>
  </si>
  <si>
    <t>Nguồn bơm giếng và tưới cỏ</t>
  </si>
  <si>
    <t>117000002</t>
  </si>
  <si>
    <t>Hạng mục phụ nhà xưởng (VP F02, bó vĩa, điện, sơn)</t>
  </si>
  <si>
    <t>Thi công phim cách nhiệt cho vách kính F02</t>
  </si>
  <si>
    <t>117000005</t>
  </si>
  <si>
    <t>117000006</t>
  </si>
  <si>
    <t>Giếng nước ngầm số 2</t>
  </si>
  <si>
    <t>117000007</t>
  </si>
  <si>
    <t>Cân sấy ẩm 1</t>
  </si>
  <si>
    <t>STT</t>
  </si>
  <si>
    <t>ĐẦU TƯ CAPEX THỰC TẾ 2022</t>
  </si>
  <si>
    <t>số tiền VND</t>
  </si>
  <si>
    <t>số tiền USD</t>
  </si>
  <si>
    <t>Tỷ giá:</t>
  </si>
  <si>
    <t>Nhóm tài sản (SAP)</t>
  </si>
  <si>
    <t>Tên Nhóm tài sản (SAP)</t>
  </si>
  <si>
    <t>ĐẦU TƯ CAPEX THỰC TẾ 2023</t>
  </si>
  <si>
    <t>???</t>
  </si>
  <si>
    <t>Giá trị đầu tư VND</t>
  </si>
  <si>
    <t>Giá trị đầu tư USD</t>
  </si>
  <si>
    <t>TỔNG CỘNG</t>
  </si>
  <si>
    <t>1.2</t>
  </si>
  <si>
    <t>THẠNH PHÁT SỞ HỮU</t>
  </si>
  <si>
    <t>6274.4</t>
  </si>
  <si>
    <t>Chung</t>
  </si>
  <si>
    <t>101000000</t>
  </si>
  <si>
    <t>Nhà xưởng số 03</t>
  </si>
  <si>
    <t>Xưởng sản xuất PET</t>
  </si>
  <si>
    <t>101000001</t>
  </si>
  <si>
    <t>Hạng mục làm đường nhà máy</t>
  </si>
  <si>
    <t>101000002</t>
  </si>
  <si>
    <t>Nhà kho lều bạt</t>
  </si>
  <si>
    <t>101000003</t>
  </si>
  <si>
    <t>Văn phòng bộ phận kỹ thuật</t>
  </si>
  <si>
    <t>Kỹ thuật</t>
  </si>
  <si>
    <t>101000004</t>
  </si>
  <si>
    <t>Xây dựng phòng Quản lý chất lượng</t>
  </si>
  <si>
    <t>Kiểm soát chất lượng</t>
  </si>
  <si>
    <t>101000005</t>
  </si>
  <si>
    <t>Nhà xưởng số F02</t>
  </si>
  <si>
    <t>Khối SX - Xưởng 2</t>
  </si>
  <si>
    <t>101000006</t>
  </si>
  <si>
    <t>Nhà chứa hóa chất XLNT</t>
  </si>
  <si>
    <t>101000007</t>
  </si>
  <si>
    <t>Hạ tầng kỹ thuật xưởng F02</t>
  </si>
  <si>
    <t>101000008</t>
  </si>
  <si>
    <t>Nhà chứa vật tư</t>
  </si>
  <si>
    <t>101000009</t>
  </si>
  <si>
    <t>San lắp cát nền chứa nguyên liệu</t>
  </si>
  <si>
    <t>101000010</t>
  </si>
  <si>
    <t>Kho bao bì xưởng F04</t>
  </si>
  <si>
    <t>101000011</t>
  </si>
  <si>
    <t>Nhà xưởng số F04</t>
  </si>
  <si>
    <t>Khối SX - Xưởng 4</t>
  </si>
  <si>
    <t>101000012</t>
  </si>
  <si>
    <t>Nhà xưởng số F01</t>
  </si>
  <si>
    <t>Khối SX - Xưởng 1</t>
  </si>
  <si>
    <t>101000013</t>
  </si>
  <si>
    <t>Nhà xưởng số F05</t>
  </si>
  <si>
    <t>Xưởng sản xuất HDPE</t>
  </si>
  <si>
    <t>101000014</t>
  </si>
  <si>
    <t>Sân chứa nguyên liệu, trạm cân</t>
  </si>
  <si>
    <t>101000015</t>
  </si>
  <si>
    <t>Đường bê tông nhựa</t>
  </si>
  <si>
    <t>101000016</t>
  </si>
  <si>
    <t>Hệ thống chiếu sáng F01-F05</t>
  </si>
  <si>
    <t>103000000</t>
  </si>
  <si>
    <t>Nhà để xe CNV</t>
  </si>
  <si>
    <t>Hành chánh nhân sự</t>
  </si>
  <si>
    <t>103000001</t>
  </si>
  <si>
    <t>Thiết kế nội thất văn phòng xưởng 03</t>
  </si>
  <si>
    <t>103000002</t>
  </si>
  <si>
    <t>Văn phòng xưởng 03</t>
  </si>
  <si>
    <t>103000003</t>
  </si>
  <si>
    <t>Nhà xe công nhân</t>
  </si>
  <si>
    <t>103000004</t>
  </si>
  <si>
    <t>Văn phòng F02</t>
  </si>
  <si>
    <t>104000068</t>
  </si>
  <si>
    <t>Hệ thống xử lý nước thải ChengWoen</t>
  </si>
  <si>
    <t>Chuyền rửa vảy PET-W</t>
  </si>
  <si>
    <t>104600020</t>
  </si>
  <si>
    <t>Đường ống nén khí xưởng 03</t>
  </si>
  <si>
    <t>104600021</t>
  </si>
  <si>
    <t>Hệ thống cách nhiệt bể nước ngầm, Hệ thống PCCC</t>
  </si>
  <si>
    <t>104600022</t>
  </si>
  <si>
    <t>Hệ thống Điện, cấp thoát Nước xưởng 03</t>
  </si>
  <si>
    <t>104600026</t>
  </si>
  <si>
    <t>Hệ thống điện xưởng 03</t>
  </si>
  <si>
    <t>104600048</t>
  </si>
  <si>
    <t>Hệ thống PCCC xưởng F02</t>
  </si>
  <si>
    <t>104600051</t>
  </si>
  <si>
    <t>Hệ thống PCCC xưởng F03</t>
  </si>
  <si>
    <t>104600052</t>
  </si>
  <si>
    <t>Nâng trục 16-18 xưởng F03</t>
  </si>
  <si>
    <t>104600062</t>
  </si>
  <si>
    <t>Hệ thống PCCC xưởng F04</t>
  </si>
  <si>
    <t>104600063</t>
  </si>
  <si>
    <t>Hệ thống PCCC xưởng F01 &amp; F05</t>
  </si>
  <si>
    <t>104600069</t>
  </si>
  <si>
    <t>Máy tách nhãn chai Pet PVN-800</t>
  </si>
  <si>
    <t>106000003</t>
  </si>
  <si>
    <t>Hệ thống máy lạnh âm trần DAIKIN (1.5HP-3.5HP)</t>
  </si>
  <si>
    <t>107000032</t>
  </si>
  <si>
    <t>Sàn nâng thủy lực</t>
  </si>
  <si>
    <t>110000005</t>
  </si>
  <si>
    <t>Lắp đặt 22 camera xưởng F02</t>
  </si>
  <si>
    <t>112000007</t>
  </si>
  <si>
    <t>Hệ thống tưới F02</t>
  </si>
  <si>
    <t>6274</t>
  </si>
  <si>
    <t>112000010</t>
  </si>
  <si>
    <t>Hệ thống dây mạng lầu 1 và trệt</t>
  </si>
  <si>
    <t>112000011</t>
  </si>
  <si>
    <t>Hệ thống tưới F03</t>
  </si>
  <si>
    <t>113000000</t>
  </si>
  <si>
    <t>Hạng mục trồng cây</t>
  </si>
  <si>
    <t>113000002</t>
  </si>
  <si>
    <t>Trồng cây cảnh quan</t>
  </si>
  <si>
    <t>117000000</t>
  </si>
  <si>
    <t>Nhà chứa rác thải nguy hại</t>
  </si>
  <si>
    <t>Z21310P</t>
  </si>
  <si>
    <t>138000000</t>
  </si>
  <si>
    <t>QSDĐ thửa AH159451 - DT64.064m2</t>
  </si>
  <si>
    <t>Phân loại</t>
  </si>
  <si>
    <t>Phân nhóm SP</t>
  </si>
  <si>
    <t>Work center</t>
  </si>
  <si>
    <t>Nhóm TK</t>
  </si>
  <si>
    <t>Tài khoản KH KTQT xác định</t>
  </si>
  <si>
    <t>Nguyên giá đầu kỳ (ngoại tệ)</t>
  </si>
  <si>
    <t>Loại ngoại tê</t>
  </si>
  <si>
    <t>Nguyên giá đầu kỳ (VNĐ)</t>
  </si>
  <si>
    <t>Gía trị khấu hao 1 tháng</t>
  </si>
  <si>
    <t>Số tiền khấu hao năm 2020</t>
  </si>
  <si>
    <t>Giá trị còn lại năm 2020</t>
  </si>
  <si>
    <t>Số tiền khấu hao năm 2021</t>
  </si>
  <si>
    <t>Giá trị còn lại năm 2021</t>
  </si>
  <si>
    <t>Số tiền khấu hao năm 2022</t>
  </si>
  <si>
    <t>Giá trị còn lại năm 2022</t>
  </si>
  <si>
    <t>Số tiền khấu hao năm 2023</t>
  </si>
  <si>
    <t>Giá trị còn lại năm 2023</t>
  </si>
  <si>
    <t>Số tiền khấu hao năm 2024</t>
  </si>
  <si>
    <t>Giá trị còn lại năm 2024</t>
  </si>
  <si>
    <t xml:space="preserve">Năm </t>
  </si>
  <si>
    <t>2.2</t>
  </si>
  <si>
    <t>MÁY DO DUY TÂN HOLDING SỞ HỮU</t>
  </si>
  <si>
    <t>Bản quyền sử dụng salesforce ( 3 năm 26/5/2023-&gt;25/05/2026)</t>
  </si>
  <si>
    <t>Kinh doanh</t>
  </si>
  <si>
    <t>6414</t>
  </si>
  <si>
    <t>VND</t>
  </si>
  <si>
    <t>Triển khai giải pháp quản lý QHKH</t>
  </si>
  <si>
    <t>6274.1</t>
  </si>
  <si>
    <t>PET</t>
  </si>
  <si>
    <t>Tạo hạt</t>
  </si>
  <si>
    <t>Máy tách hạt PET</t>
  </si>
  <si>
    <t>Chuyền Tạo hạt rPET3</t>
  </si>
  <si>
    <t>STAR-02</t>
  </si>
  <si>
    <t>USD</t>
  </si>
  <si>
    <t>PP</t>
  </si>
  <si>
    <t>Băm rửa</t>
  </si>
  <si>
    <t>Máy tách màu Meyer chuyền Moogetech</t>
  </si>
  <si>
    <t>Chuyền băm rửa PP</t>
  </si>
  <si>
    <t>MOOG-B01</t>
  </si>
  <si>
    <t>Máy nén khí IR03</t>
  </si>
  <si>
    <t>HD</t>
  </si>
  <si>
    <t>Tách màu</t>
  </si>
  <si>
    <t>Hệ thống máy tách màu vảy nhựa phó sản Taiho</t>
  </si>
  <si>
    <t>Máy Tách màu Taiho+M</t>
  </si>
  <si>
    <t>TAIH-01</t>
  </si>
  <si>
    <t>Băm</t>
  </si>
  <si>
    <t xml:space="preserve">Máy ghiền nhựa HGP-1000 </t>
  </si>
  <si>
    <t>Băm chai PET-CR01</t>
  </si>
  <si>
    <t>CARN-04</t>
  </si>
  <si>
    <t>Xơ sợi</t>
  </si>
  <si>
    <t>Chuyền máy tạo hạt PET – YEI</t>
  </si>
  <si>
    <t>Chuyền tạo sơ sợi</t>
  </si>
  <si>
    <t>YPET-01</t>
  </si>
  <si>
    <t>Chuyền băm rửa PP Moogetech 1tph</t>
  </si>
  <si>
    <t>Bồn trộn N/liệu nhựa(bằng thép)-HT SiloTT:15m3-3bộ</t>
  </si>
  <si>
    <t>Máy trộn HN rPET</t>
  </si>
  <si>
    <t>MIX-01</t>
  </si>
  <si>
    <t>Máy tạo hạt rPP (2 chuyền)</t>
  </si>
  <si>
    <t>Chuyền tạo hạt rPP</t>
  </si>
  <si>
    <t>YEPP-01</t>
  </si>
  <si>
    <t>Hệ thống phân tích vảy</t>
  </si>
  <si>
    <t>Chuyền Tạo hạt rPET2</t>
  </si>
  <si>
    <t>STAR-01</t>
  </si>
  <si>
    <t>EUR</t>
  </si>
  <si>
    <t>Hệ thống lọc tự động Ettlinger 350( 1 bộ )</t>
  </si>
  <si>
    <t>Tạo hạt rHDPE-02</t>
  </si>
  <si>
    <t>NGR-01</t>
  </si>
  <si>
    <t>Máy phân loại Polymer ( 1 bộ )</t>
  </si>
  <si>
    <t>Máy thổi PET CPSB-TS1000H ( 1 bộ ) : 68,000 USD
Khuôn thổi chai 500ml 1 cavity : 5,400 USD</t>
  </si>
  <si>
    <t>Máy thổi Akei ( 1 bộ )</t>
  </si>
  <si>
    <t>Rửa</t>
  </si>
  <si>
    <t>Máy lựa vảy số 3 - Tomra</t>
  </si>
  <si>
    <t>Chuyền rửa vảy PET 2</t>
  </si>
  <si>
    <t>CHWO-R02</t>
  </si>
  <si>
    <t>Chuyền rửa vảy PET 3</t>
  </si>
  <si>
    <t>BORE-R01</t>
  </si>
  <si>
    <t>Máy băm rửa vảy số 3 -EC3000 PET (Boretech)</t>
  </si>
  <si>
    <t>Chuyền băm chai PET</t>
  </si>
  <si>
    <t>BORE-B01</t>
  </si>
  <si>
    <t xml:space="preserve">Máy ép J100ADS </t>
  </si>
  <si>
    <t>JPY</t>
  </si>
  <si>
    <t>Chuyền băm rửa số 2  Chang Woen</t>
  </si>
  <si>
    <t>CHWO-B02</t>
  </si>
  <si>
    <t>Máy lựa vảy số 2 - Tomra</t>
  </si>
  <si>
    <t>CHWO-R01</t>
  </si>
  <si>
    <t xml:space="preserve">Chuyền máy Starlinger 330
</t>
  </si>
  <si>
    <t>Chuyền tạo hạt PET 3</t>
  </si>
  <si>
    <t>STAR-03</t>
  </si>
  <si>
    <t>Máy làm nguội h/nhựa PWC1200-1.6 tấn/h-chuyền số 1</t>
  </si>
  <si>
    <t xml:space="preserve">Chuyền tạo hạt Starlinger số 1 
</t>
  </si>
  <si>
    <t xml:space="preserve">Máy tách nhãn Changwoen </t>
  </si>
  <si>
    <t>Máy kết tinh PET hiệu Shini</t>
  </si>
  <si>
    <t>19/05/2023</t>
  </si>
  <si>
    <t>10/10/2023</t>
  </si>
  <si>
    <t>20/07/2023</t>
  </si>
  <si>
    <t>06/06/2023</t>
  </si>
  <si>
    <t>02/06/2023</t>
  </si>
  <si>
    <t>T4/2021</t>
  </si>
  <si>
    <t>LŨY KẾ</t>
  </si>
  <si>
    <t>104000062</t>
  </si>
  <si>
    <t>Máy tạo hạt rPET HTL 1</t>
  </si>
  <si>
    <t>1001602102</t>
  </si>
  <si>
    <t>104000063</t>
  </si>
  <si>
    <t>Bộ dao cắt hạt và máy thổi khô (YE I)</t>
  </si>
  <si>
    <t>104000064</t>
  </si>
  <si>
    <t>Máy nghiền nhựa HGP-800</t>
  </si>
  <si>
    <t>104600008</t>
  </si>
  <si>
    <t>Máy tách kim loại Sesotec</t>
  </si>
  <si>
    <t>104600003</t>
  </si>
  <si>
    <t>Máy đo cường lực vạn năng, AI-7000M</t>
  </si>
  <si>
    <t>104600006</t>
  </si>
  <si>
    <t>Máy đo HDT/VICAT, HV-3000-P3C</t>
  </si>
  <si>
    <t>104600004</t>
  </si>
  <si>
    <t>Máy đo bền va đập, GT-7045HMH</t>
  </si>
  <si>
    <t>104600002</t>
  </si>
  <si>
    <t>Bộ lọc bụi SHINI ACF 8</t>
  </si>
  <si>
    <t>104600001</t>
  </si>
  <si>
    <t>Bộ hút AV-2 1to2, thùng chứa 200+150L, máy sấy dây</t>
  </si>
  <si>
    <t>104600000</t>
  </si>
  <si>
    <t>Bộ hút AV-3, AV-2, bồn làm mát (PET 01)</t>
  </si>
  <si>
    <t>104600005</t>
  </si>
  <si>
    <t>Máy cắt góc, GT-7016-A3</t>
  </si>
  <si>
    <t>104600007</t>
  </si>
  <si>
    <t>Máy đo độ cứng, GS-702N</t>
  </si>
  <si>
    <t>106000001</t>
  </si>
  <si>
    <t>Máy chà sàn công nghiệp Pullman PMA510B, ắc quy</t>
  </si>
  <si>
    <t>107000001</t>
  </si>
  <si>
    <t>Xe nâng dầu Komatsu 2500kg (Xe số 3)</t>
  </si>
  <si>
    <t>TỔNG TSCĐ TĂNG 2020</t>
  </si>
  <si>
    <t>300</t>
  </si>
  <si>
    <t>240</t>
  </si>
  <si>
    <t>104000070</t>
  </si>
  <si>
    <t>Máy nâng IV Starlinger (SSP)</t>
  </si>
  <si>
    <t>1001602105</t>
  </si>
  <si>
    <t>104000069</t>
  </si>
  <si>
    <t>Máy tạo hạt Starlinger (PET02)</t>
  </si>
  <si>
    <t>104000067</t>
  </si>
  <si>
    <t>Chuyền tạo vảy rPET - ChengWoen</t>
  </si>
  <si>
    <t>104000071</t>
  </si>
  <si>
    <t>Máy tạo hạt rHDPE - 01</t>
  </si>
  <si>
    <t>104000065</t>
  </si>
  <si>
    <t>Máy Tách màu Taiho</t>
  </si>
  <si>
    <t>104000066</t>
  </si>
  <si>
    <t>Máy trộn hạt nhựa 2 tấn</t>
  </si>
  <si>
    <t>1001602116</t>
  </si>
  <si>
    <t>104600019</t>
  </si>
  <si>
    <t>Máy lựa vảy Tomra (FOS)</t>
  </si>
  <si>
    <t>104600031</t>
  </si>
  <si>
    <t>Hệ thống Chiller nước lạnh</t>
  </si>
  <si>
    <t>104600024</t>
  </si>
  <si>
    <t>Trạm điện 3.000 KVA</t>
  </si>
  <si>
    <t>104600025</t>
  </si>
  <si>
    <t>Tủ điện động lực MSB-1 (3200A)</t>
  </si>
  <si>
    <t>104600016</t>
  </si>
  <si>
    <t>Hệ thống sắc ký khí ghép nối khối phổ GC/MS - USA</t>
  </si>
  <si>
    <t>104600028</t>
  </si>
  <si>
    <t>Lò nước nóng Martech</t>
  </si>
  <si>
    <t>104600013</t>
  </si>
  <si>
    <t>Máy nén khí Ingersol Rand</t>
  </si>
  <si>
    <t>104600037</t>
  </si>
  <si>
    <t>Máy ép kiện XTY-600WB10080+ băng tải XTS-1000T</t>
  </si>
  <si>
    <t>104600012</t>
  </si>
  <si>
    <t>Máy tách nhãn PVN-600, Băng tải nạp liệu</t>
  </si>
  <si>
    <t>104600023</t>
  </si>
  <si>
    <t>Tủ điện động lực MSB-2</t>
  </si>
  <si>
    <t>104600038</t>
  </si>
  <si>
    <t>Máy đo độ nhớt IV LOVIS 2000 M/ME(Model:LOVIS 2000</t>
  </si>
  <si>
    <t>104600017</t>
  </si>
  <si>
    <t>Thiết bị phòng LAB</t>
  </si>
  <si>
    <t>104600029</t>
  </si>
  <si>
    <t>Tháp giải nhiệt LRC-N-200</t>
  </si>
  <si>
    <t>104600018</t>
  </si>
  <si>
    <t>Bồn SILO</t>
  </si>
  <si>
    <t>104600015</t>
  </si>
  <si>
    <t>Máy nghiền mẫu thí nghiệm Model CryoMill - Đức</t>
  </si>
  <si>
    <t>104600027</t>
  </si>
  <si>
    <t>Máy ép kiện (BLR)</t>
  </si>
  <si>
    <t>104600011</t>
  </si>
  <si>
    <t>Bồn chứa Inox 0,3m3 cân tự động + Thiết bị tủ điện</t>
  </si>
  <si>
    <t>104600010</t>
  </si>
  <si>
    <t>Silo 1000L, Quạt thổi, Phễu chứa liệu, Đường ống</t>
  </si>
  <si>
    <t>104600009</t>
  </si>
  <si>
    <t>Vít tải liệu AF-4600</t>
  </si>
  <si>
    <t>104600034</t>
  </si>
  <si>
    <t>Máy quấn màng Pallet tự động (Model: MQ1650-B)</t>
  </si>
  <si>
    <t>104600032</t>
  </si>
  <si>
    <t>Bình nén khí 8000L</t>
  </si>
  <si>
    <t>104600033</t>
  </si>
  <si>
    <t>Bơm màng 1 Inch ARO-Polypropylene (PD10P-YPS-PTT1)</t>
  </si>
  <si>
    <t>104600030</t>
  </si>
  <si>
    <t>Bàn cân điện tử FWS (1EA1.5m) &amp;(2EA1.2m)</t>
  </si>
  <si>
    <t>104600035</t>
  </si>
  <si>
    <t>Bộ thiết bị tai nghe HMT-1 (Mã hiệu 171131G) 9LK</t>
  </si>
  <si>
    <t>104600014</t>
  </si>
  <si>
    <t>Van xoay định lượng DN150-SUS304</t>
  </si>
  <si>
    <t>106000004</t>
  </si>
  <si>
    <t>Hệ thống IT</t>
  </si>
  <si>
    <t>106000002</t>
  </si>
  <si>
    <t>Bộ lưu điện UPS 10KVA</t>
  </si>
  <si>
    <t>107000002</t>
  </si>
  <si>
    <t>Xe nâng dầu 2,5 tấn (Xe số 4)</t>
  </si>
  <si>
    <t>107000004</t>
  </si>
  <si>
    <t>Xe nâng dầu 2.5 Tấn TCM Unicarriers FD25T4</t>
  </si>
  <si>
    <t>107000003</t>
  </si>
  <si>
    <t>Xe nâng dầu 2.5 Tấn TCM FD25T3 (Xe số  6)</t>
  </si>
  <si>
    <t>107000007</t>
  </si>
  <si>
    <t>Hệ thống băng tải cân &amp; may bao cho chuyền HDPE</t>
  </si>
  <si>
    <t>107000006</t>
  </si>
  <si>
    <t>Thang máng cáp</t>
  </si>
  <si>
    <t>107000005</t>
  </si>
  <si>
    <t>Cầu xe nâng</t>
  </si>
  <si>
    <t>109000000</t>
  </si>
  <si>
    <t>Xe ôtô tải hiệu HINO (62C-131.00)</t>
  </si>
  <si>
    <t>110000002</t>
  </si>
  <si>
    <t>Cân phân tích + Cốc đo tỉ trọng (Mettler Toledo)</t>
  </si>
  <si>
    <t>112000001</t>
  </si>
  <si>
    <t>Bộ máy tính Dell Presicion 3640 Tower</t>
  </si>
  <si>
    <t>115000000</t>
  </si>
  <si>
    <t>Pallet D4-0896-Đỏ- Mega Market</t>
  </si>
  <si>
    <t>115000003</t>
  </si>
  <si>
    <t>Pallet D4-0896-Dương-Mega Market</t>
  </si>
  <si>
    <t>115000002</t>
  </si>
  <si>
    <t>Pallet D4-0896-Đỏ-Mega Market</t>
  </si>
  <si>
    <t>115000001</t>
  </si>
  <si>
    <t>Pallet D4-0896-Dương</t>
  </si>
  <si>
    <t>Z21380P</t>
  </si>
  <si>
    <t>TSCĐ vô hình khác - SX 627</t>
  </si>
  <si>
    <t>149000000</t>
  </si>
  <si>
    <t>Chứng nhận chất lượng ISO</t>
  </si>
  <si>
    <t>6274001915</t>
  </si>
  <si>
    <t>151000000</t>
  </si>
  <si>
    <t>Tư vấn, lập hồ sơ dự án</t>
  </si>
  <si>
    <t>TỔNG TĂNG TSCĐ 2021</t>
  </si>
  <si>
    <t>ĐẦU TƯ CAPEX THỰC TẾ 2020</t>
  </si>
  <si>
    <t>ĐẦU TƯ CAPEX THỰC TẾ 2021</t>
  </si>
  <si>
    <t>DTR</t>
  </si>
  <si>
    <t>TNHH</t>
  </si>
  <si>
    <t>MMTB</t>
  </si>
  <si>
    <t>103000015</t>
  </si>
  <si>
    <t>Phòng Kế toán kho TĐH</t>
  </si>
  <si>
    <t>104000152</t>
  </si>
  <si>
    <t>104000164</t>
  </si>
  <si>
    <t>104000165</t>
  </si>
  <si>
    <t>104000167</t>
  </si>
  <si>
    <t>104600093</t>
  </si>
  <si>
    <t>112000020</t>
  </si>
  <si>
    <t>Máy(TB)vệ sinh khuôn, lưới Starlingers(k.trợ)</t>
  </si>
  <si>
    <t>Máy trộn nhựa MIX-08 15000 Kg (F2)</t>
  </si>
  <si>
    <t>Hệ vít tải cấp liệu cho máy Meyer (F3)</t>
  </si>
  <si>
    <t>Cổng trục Pallang di động(máy JD cũ) F3</t>
  </si>
  <si>
    <t>Máy phát hiện kim loại 25.0000Ltr/hr (F3)</t>
  </si>
  <si>
    <t>Hệ thống camera xưởng Kho TĐH</t>
  </si>
  <si>
    <t>Nhà cửa vật kiến trúc (VNĐ)</t>
  </si>
  <si>
    <t>File Thạnh Phát</t>
  </si>
  <si>
    <t>Có trong file Thạnh Phát</t>
  </si>
  <si>
    <t>File Capex TT 2023</t>
  </si>
  <si>
    <t>File Capex TT 2022</t>
  </si>
  <si>
    <t>Năm</t>
  </si>
  <si>
    <t>Cộng</t>
  </si>
  <si>
    <t>(VNĐ)</t>
  </si>
  <si>
    <t>ĐVT: USD</t>
  </si>
  <si>
    <t>Ghi chú: 2019 không phát sinh</t>
  </si>
  <si>
    <t>ĐVT: VNĐ</t>
  </si>
  <si>
    <t>101000023</t>
  </si>
  <si>
    <t>Lắp đặt mái bạt xếp giữa F2 và E3</t>
  </si>
  <si>
    <t>104000168</t>
  </si>
  <si>
    <t>104000169</t>
  </si>
  <si>
    <t>104000170</t>
  </si>
  <si>
    <t>104000171</t>
  </si>
  <si>
    <t>104000172</t>
  </si>
  <si>
    <t>Vít tải cấp liệu bồn trộn 15 tấn MIX-08 (F2)</t>
  </si>
  <si>
    <t>Vít tải chuyển liệu ra từ bồn trộn 15tấn MIX-08 F2</t>
  </si>
  <si>
    <t>TB phụ trợ chuyền rửa BORE-R01 (F3)</t>
  </si>
  <si>
    <t>TB phụ trợ chuyền Băm BORE-R01 (F3)</t>
  </si>
  <si>
    <t>Sàn Rung lựa vảy PPKN -2000kg/h</t>
  </si>
  <si>
    <t>104600097</t>
  </si>
  <si>
    <t>104600098</t>
  </si>
  <si>
    <t>104600099</t>
  </si>
  <si>
    <t>104600100</t>
  </si>
  <si>
    <t>104600101</t>
  </si>
  <si>
    <t>Vít tải nhấn liệu bể tuyền nổi chuyền Moogetech</t>
  </si>
  <si>
    <t>Vít tải nhấn liệu cho bể tuyển nổi chuyền Active 1</t>
  </si>
  <si>
    <t>Vít tải nhấn liệu cho bể tuyển nổi chuyền Active 2</t>
  </si>
  <si>
    <t>Vít tải lấy phế máy Meyer trên chuyền Moogetech</t>
  </si>
  <si>
    <t>Băng tải cấp bình Lavie cho máy băm Carno 01</t>
  </si>
  <si>
    <t>104600104</t>
  </si>
  <si>
    <t>104600105</t>
  </si>
  <si>
    <t>Camera AI phân loại chai cho QC line1 (F6)</t>
  </si>
  <si>
    <t>107000046</t>
  </si>
  <si>
    <t>XE KÉO NỘI BỘ</t>
  </si>
  <si>
    <t>151000006</t>
  </si>
  <si>
    <t>License SAP 2024</t>
  </si>
  <si>
    <t>115000022</t>
  </si>
  <si>
    <t>Bơm chân không Vacuubrand MZ 2C NT+AK+EK</t>
  </si>
  <si>
    <t>115000024</t>
  </si>
  <si>
    <t>Máy ghi điện 3P FLUKE 1730 iFlex6000-36</t>
  </si>
  <si>
    <t>110000008</t>
  </si>
  <si>
    <t>Màn hình Led P4 200 inch (4,48x2,4m)</t>
  </si>
  <si>
    <t>112000021</t>
  </si>
  <si>
    <t>Hệ thống camera DTR (49 cái)</t>
  </si>
  <si>
    <t>ĐẦU TƯ NHÀ CỬA VẬT KIẾN TRÚC 2010 -&gt; 2024</t>
  </si>
  <si>
    <t>File Capex TT 2024</t>
  </si>
  <si>
    <t>ĐẦU TƯ CAPEX THỰC TẾ 2024</t>
  </si>
  <si>
    <t>ĐẦU TƯ CAPEX THỰC TẾ 2025</t>
  </si>
  <si>
    <t>103000016</t>
  </si>
  <si>
    <t>103000017</t>
  </si>
  <si>
    <t>Hạ tầng mạng cho 5 chốt chặn</t>
  </si>
  <si>
    <t>Nhà chờ cổng 1</t>
  </si>
  <si>
    <t>104600117</t>
  </si>
  <si>
    <t>Nhà chống côn trùng Meyer F2</t>
  </si>
  <si>
    <t>104000158</t>
  </si>
  <si>
    <t>104000173</t>
  </si>
  <si>
    <t>104000176</t>
  </si>
  <si>
    <t>104000179</t>
  </si>
  <si>
    <t>104000183</t>
  </si>
  <si>
    <t>104000184</t>
  </si>
  <si>
    <t>104600106</t>
  </si>
  <si>
    <t>104600107</t>
  </si>
  <si>
    <t>104600110</t>
  </si>
  <si>
    <t>104600111</t>
  </si>
  <si>
    <t>104600112</t>
  </si>
  <si>
    <t>104600113</t>
  </si>
  <si>
    <t>104600114</t>
  </si>
  <si>
    <t>104600115</t>
  </si>
  <si>
    <t>104600116</t>
  </si>
  <si>
    <t>104600118</t>
  </si>
  <si>
    <t>104600119</t>
  </si>
  <si>
    <t>104600120</t>
  </si>
  <si>
    <t>104600121</t>
  </si>
  <si>
    <t>104600122</t>
  </si>
  <si>
    <t>104600124</t>
  </si>
  <si>
    <t>104600125</t>
  </si>
  <si>
    <t>104600126</t>
  </si>
  <si>
    <t>104600127</t>
  </si>
  <si>
    <t>104600128</t>
  </si>
  <si>
    <t>104600130</t>
  </si>
  <si>
    <t>104600131</t>
  </si>
  <si>
    <t>Máy lọc bụi Cartridge CDC -PL-6 (QLCL)</t>
  </si>
  <si>
    <t>Tủ hút H.chất Bestlab PhượngHải BL.H-2.0</t>
  </si>
  <si>
    <t>lắp chuyền rửa lạnh mới F03</t>
  </si>
  <si>
    <t>TỦ ĐIỆN HỆ RỬA NÓNG CHWO-R02</t>
  </si>
  <si>
    <t>Máy tạo hạt nhựa Gran (HD02)(TLP) F2</t>
  </si>
  <si>
    <t>Sàng rung 2000x800 công suất 2000kg/h (F2)</t>
  </si>
  <si>
    <t>Sàng rung 2000x800 công suất 2000kg/h (F4)</t>
  </si>
  <si>
    <t>Máy móc tăng cường CHWO-R01</t>
  </si>
  <si>
    <t>HTxả bao Jumbo1 tấn tự động-Rửa nóng R01</t>
  </si>
  <si>
    <t>HTxả bao Jumbo1 tấn tự động-Rửa lạnh R01</t>
  </si>
  <si>
    <t>HTcấp kiện chai PET bán tự động-CHWO-B02</t>
  </si>
  <si>
    <t>Máy móc tăng cường BORE-R02</t>
  </si>
  <si>
    <t>HTcấp kiện chai PET bán tự động-BORE-B01</t>
  </si>
  <si>
    <t>HT xả bao JB 1 tấn tự động 02 (F3)</t>
  </si>
  <si>
    <t>HT xả bao JB 1 tấn tự động 03 (F4)</t>
  </si>
  <si>
    <t>HT xả bao JB 1 tấn tự động 04 (F2)</t>
  </si>
  <si>
    <t>HT xả bao JB 1 tấn tự động 05 (F2)</t>
  </si>
  <si>
    <t>HT xả bao JB 1 tấn tự động 06 (F2)</t>
  </si>
  <si>
    <t>HT xả bao JB 1 tấn tự động 01 (F4)</t>
  </si>
  <si>
    <t>HT xả bao JB 1 tấn tự động 07 ACTI-B01 (F4)</t>
  </si>
  <si>
    <t>HT xả bao JB 1 tấn tự động 07 ACTI-R01 (F4)</t>
  </si>
  <si>
    <t>HT xả bao JB 1 tấn tự động 08 CHWO-R02 (F4)</t>
  </si>
  <si>
    <t>Sàn rung lựa vảy cho chuyền Bore1 (F3)</t>
  </si>
  <si>
    <t>Băng tải chuyển chai CHWO-B02 (F5)</t>
  </si>
  <si>
    <t>Băng tải chuyển chai CHWO-B01 (F3)</t>
  </si>
  <si>
    <t>Máy đo bụi cầm tay Kanomax 3888</t>
  </si>
  <si>
    <t>107000047</t>
  </si>
  <si>
    <t>107000048</t>
  </si>
  <si>
    <t>107000049</t>
  </si>
  <si>
    <t>107000050</t>
  </si>
  <si>
    <t>107000051</t>
  </si>
  <si>
    <t>107000052</t>
  </si>
  <si>
    <t>107000053</t>
  </si>
  <si>
    <t>107000054</t>
  </si>
  <si>
    <t>Xe nâng người GTJZ-10 (BYD) (PET)</t>
  </si>
  <si>
    <t>Xe AGV Chở hàng mẫu</t>
  </si>
  <si>
    <t>Xe nâng tay điện HeliCBD20-ALH số 8 vị trí BORE-02</t>
  </si>
  <si>
    <t>Xe nâng tay điện Heli CBD20-ALH (F2-HD) (1)</t>
  </si>
  <si>
    <t>Xe nâng tay điện Heli CBD20-ALH (F4-HD) (2)</t>
  </si>
  <si>
    <t>Xe nâng tay điện Heli CBD20-ALH (MIX-09 -F3)</t>
  </si>
  <si>
    <t>Xe nâng tay điện Heli CBD20-ALH (F5)</t>
  </si>
  <si>
    <t>Xe nâng tay điện PTE20Q-A Noblelift (F5)</t>
  </si>
  <si>
    <t>112000019</t>
  </si>
  <si>
    <t>112000024</t>
  </si>
  <si>
    <t>Máy lạnh Daikin FTKY60WVMV/RKY60WVMV (HCNS)</t>
  </si>
  <si>
    <t>Máy tính bàn HP EliteOne 870 G9 AIO i7-1470/32G</t>
  </si>
  <si>
    <t>Z21350A</t>
  </si>
  <si>
    <t>Phần mềm máy vi tính - QL 642</t>
  </si>
  <si>
    <t>147000000</t>
  </si>
  <si>
    <t>Dự án VMS Giai đoạn 1 (16 tablet) (Cung ứng)</t>
  </si>
  <si>
    <t>104600123</t>
  </si>
  <si>
    <t>115000028</t>
  </si>
  <si>
    <t>Máy phun thuốc Makita PM001G (sd toàn xưởng)</t>
  </si>
  <si>
    <t>File Capex TT 2025</t>
  </si>
  <si>
    <t>Cập nhật</t>
  </si>
  <si>
    <t>104600133</t>
  </si>
  <si>
    <t>104600136</t>
  </si>
  <si>
    <t>104600137</t>
  </si>
  <si>
    <t>104600138</t>
  </si>
  <si>
    <t>104600139</t>
  </si>
  <si>
    <t>104600140</t>
  </si>
  <si>
    <t>104600141</t>
  </si>
  <si>
    <t>104600142</t>
  </si>
  <si>
    <t>TB phụ trợ chuyền tạo hạt Starlinger 330+ SSP (1)</t>
  </si>
  <si>
    <t>TB phụ trợ chuyền tạo hạt Starlinger 330+ SSP (2)</t>
  </si>
  <si>
    <t>Cải tạo máy tách nhãn ChangWoen (F5)</t>
  </si>
  <si>
    <t>Hệ cân bao Jumbo rPet 1100kg tự động2 F3 (1)</t>
  </si>
  <si>
    <t>Hệ cân bao Jumbo rPet 1100kg tự động2 F3 (2)</t>
  </si>
  <si>
    <t>Bộ trao đổi nhiệt làm mát hạt nhựa -PAU F3</t>
  </si>
  <si>
    <t>Lắp đặt Vách bạt cuốn di động F2 và F3</t>
  </si>
  <si>
    <t>115000029</t>
  </si>
  <si>
    <t>110000010</t>
  </si>
  <si>
    <t>Lắp đặt 18 camera xưởng F03</t>
  </si>
  <si>
    <t>Lấy theo tỉ giá kế hoạch 2025</t>
  </si>
  <si>
    <t>115000025</t>
  </si>
  <si>
    <t>115000026</t>
  </si>
  <si>
    <t>115000027</t>
  </si>
  <si>
    <t>Vít tải nhồi liệu 220*1000 MOOG (F4)</t>
  </si>
  <si>
    <t>Vít tải nhồi liệu 220*1000 R-ACTIVE (F4)</t>
  </si>
  <si>
    <t>Vít tải nhồi liệu 220*1000 R-CW02 (F3)</t>
  </si>
  <si>
    <t>103000018</t>
  </si>
  <si>
    <t>Chốt chặn F5</t>
  </si>
  <si>
    <t>112000026</t>
  </si>
  <si>
    <t>Lắp đặt thêm 4 camera xưởng F02</t>
  </si>
  <si>
    <t>146000002</t>
  </si>
  <si>
    <t>Dự án CRM</t>
  </si>
  <si>
    <t>104600134</t>
  </si>
  <si>
    <t>Máy CLF120 (Nghiên Cứu &amp; PT) F2</t>
  </si>
  <si>
    <t>101000026</t>
  </si>
  <si>
    <t>Lắp mái che di động trục giữa F1 và F2</t>
  </si>
  <si>
    <t>104000186</t>
  </si>
  <si>
    <t>Đầu tư bồn trộn hạt nhựa 22 tấn(MIX 9) F3</t>
  </si>
  <si>
    <t>104600132</t>
  </si>
  <si>
    <t>Máy quấn màng pallet Yupack T1650F- F3</t>
  </si>
  <si>
    <t>Máy tách nhãn chai Pet - Plenma</t>
  </si>
  <si>
    <t>104600143</t>
  </si>
  <si>
    <t>104600145</t>
  </si>
  <si>
    <t>Thu bụi toàn nhà máy DTR (Giai đoạn 1+2)</t>
  </si>
  <si>
    <t>Z15319A</t>
  </si>
  <si>
    <t>Công cụ, dụng cụ cho - QL 642</t>
  </si>
  <si>
    <t>155000352</t>
  </si>
  <si>
    <t>DỰ ÁN VMS (giai đoạn 2)</t>
  </si>
  <si>
    <t>Giá trị đầu tư 
VND</t>
  </si>
  <si>
    <t>Giá trị đầu tư 
USD</t>
  </si>
  <si>
    <t>Thiết bị quản lí</t>
  </si>
  <si>
    <t>CỘNG</t>
  </si>
  <si>
    <t>112000025</t>
  </si>
  <si>
    <t>Bộ Phận</t>
  </si>
  <si>
    <t>Cung ứng</t>
  </si>
  <si>
    <t>HCNS</t>
  </si>
  <si>
    <t>Kế Toán</t>
  </si>
  <si>
    <t>QC</t>
  </si>
  <si>
    <t>R&amp;D</t>
  </si>
  <si>
    <t>Sản xuất</t>
  </si>
  <si>
    <t>115000032</t>
  </si>
  <si>
    <t>Thi công mới nhà vệ sinh Văn phòng F02</t>
  </si>
  <si>
    <t>Sàng rung vảy cho chuyền CHWO-R01 F03</t>
  </si>
  <si>
    <t>Hệ lọc nước RO (Khu P.Trợ gần trạm XLNT)- Star 01</t>
  </si>
  <si>
    <t>Hệ lọc nước RO (Khu P.Trợ gần trạm XLNT)- Star 02</t>
  </si>
  <si>
    <t>Hệ lọc nước RO (Khu P.Trợ gần trạm XLNT)- Star 03</t>
  </si>
  <si>
    <t>Máy tách kim loại cho chuyền CHWO-R01-F3</t>
  </si>
  <si>
    <t>Máy tách kim loại cho chuyền CHWO-R02-F3</t>
  </si>
  <si>
    <t>Máy tách kim loại cho chuyền BORE-R01-F3</t>
  </si>
  <si>
    <t>Sàng rung vảy cho chuyền BORE-R02 (F03)</t>
  </si>
  <si>
    <t>Sàng rung vảy cho chuyền CHWO-R02 (F03)</t>
  </si>
  <si>
    <t>Container lạnh 20'RF- F05</t>
  </si>
  <si>
    <t>Máy rửa Utrasonic - Khu phụ trợ</t>
  </si>
  <si>
    <t>104600149</t>
  </si>
  <si>
    <t>104600150</t>
  </si>
  <si>
    <t>104600151</t>
  </si>
  <si>
    <t>104600152</t>
  </si>
  <si>
    <t>104600156</t>
  </si>
  <si>
    <t>104600157</t>
  </si>
  <si>
    <t>104600158</t>
  </si>
  <si>
    <t>104600159</t>
  </si>
  <si>
    <t>104600160</t>
  </si>
  <si>
    <t>115000031</t>
  </si>
  <si>
    <t>115000033</t>
  </si>
  <si>
    <t>12.01.2026</t>
  </si>
  <si>
    <t>115000035</t>
  </si>
  <si>
    <t>Trạm sạc xe nâng-F5</t>
  </si>
  <si>
    <t>104600161</t>
  </si>
  <si>
    <t>Máy sấy bụi 1 tấn-F05</t>
  </si>
  <si>
    <r>
      <t xml:space="preserve">TỔNG GIÁ TRỊ ĐẦU TƯ CAPEX 2019 đến 2026 </t>
    </r>
    <r>
      <rPr>
        <b/>
        <sz val="16"/>
        <color rgb="FFFF0000"/>
        <rFont val="Arial"/>
        <family val="2"/>
      </rPr>
      <t>(VND)</t>
    </r>
  </si>
  <si>
    <t>Lấy theo tỉ giá kế hoạch 2026</t>
  </si>
  <si>
    <t>ĐẦU TƯ CAPEX THỰC TẾ 2026</t>
  </si>
  <si>
    <t>101000030</t>
  </si>
  <si>
    <t>TC lắp thông gió Xưởng F2 (Kỹ thuật)</t>
  </si>
  <si>
    <t>104600162</t>
  </si>
  <si>
    <t>104600163</t>
  </si>
  <si>
    <t>104600164</t>
  </si>
  <si>
    <t>104600165</t>
  </si>
  <si>
    <t>104600166</t>
  </si>
  <si>
    <t>Sàng rung hạt cho chuyền STAR-01 F03</t>
  </si>
  <si>
    <t>Sàng rung hạt chuyền STAR-03 F03 Sàng 1</t>
  </si>
  <si>
    <t>Sàng rung hạt chuyền STAR-03 F03 Sàng 2</t>
  </si>
  <si>
    <t>Sàng rung hạt cho máy MIX-03 F02</t>
  </si>
  <si>
    <t>Sàng rung hạt cho máy MEYE-01 F02</t>
  </si>
  <si>
    <t>File Capex TT 2026</t>
  </si>
  <si>
    <t>Cộng 2020 -&gt; 2026</t>
  </si>
  <si>
    <t>104600178</t>
  </si>
  <si>
    <t>Lắp đặt sàn lấy mẫu F03</t>
  </si>
  <si>
    <t>Tivi xem camera trạm (P. A. Thạch)</t>
  </si>
  <si>
    <t>112000030</t>
  </si>
  <si>
    <t>112000031</t>
  </si>
  <si>
    <t>112000032</t>
  </si>
  <si>
    <t>TB MÀN HÌNH TƯƠNG TÁC THÔNG MINH P.HỌP 3 (1)</t>
  </si>
  <si>
    <t>TB MÀN HÌNH TƯƠNG TÁC THÔNG MINH P.HỌP 3 (2)</t>
  </si>
  <si>
    <t>115000034</t>
  </si>
  <si>
    <t>Máy quét rác ngồi lái DF32(pet+kho)</t>
  </si>
  <si>
    <t>115000038</t>
  </si>
  <si>
    <t>115000039</t>
  </si>
  <si>
    <t>HT AI cảnh báo cân xe (Cổng BV số 3 F6)</t>
  </si>
  <si>
    <t>Lắp đặt dàn gạt bùn bể lắng sinh học 400m3 F3</t>
  </si>
  <si>
    <t>104000199</t>
  </si>
  <si>
    <t>Nâng cấp hệ chân không SSP Star-01(F3)</t>
  </si>
  <si>
    <t>115000040</t>
  </si>
  <si>
    <t>Máy ép phun riêng Thử nghiệm HD-PP F2</t>
  </si>
  <si>
    <t>112000029</t>
  </si>
  <si>
    <t>Laptop HP Omnibook (A.Quân)</t>
  </si>
  <si>
    <t>101000032</t>
  </si>
  <si>
    <t>Mái che hồ nước sản xuất F3</t>
  </si>
  <si>
    <t>104000200</t>
  </si>
  <si>
    <t>104600180</t>
  </si>
  <si>
    <t>Chuyền rửa Boretech 3 tấn/giờ F5</t>
  </si>
  <si>
    <t>Băng tải chuyển chai lựa KL Băm3 (F3)</t>
  </si>
  <si>
    <t>11.04.2026</t>
  </si>
  <si>
    <t>104600184</t>
  </si>
  <si>
    <t>Trục vít tải liệu 01 CHWO-B01 (F3)</t>
  </si>
  <si>
    <t>107000062</t>
  </si>
  <si>
    <t>107000063</t>
  </si>
  <si>
    <t>107000064</t>
  </si>
  <si>
    <t>Xe tải Isuzu Fvr34Ve5 Euro 5- số 01-70A68119</t>
  </si>
  <si>
    <t>Xe tải Isuzu Fvr34Ve5 Euro 5- số 02-70A68100</t>
  </si>
  <si>
    <t>Xe tải Isuzu Fvr34Ve5 Euro 5- số 3- 70A68138</t>
  </si>
  <si>
    <t>112000033</t>
  </si>
  <si>
    <t>Laptop HP OmniBook 7 Core Ultra 7 (A.Thạch)</t>
  </si>
  <si>
    <t>117000012</t>
  </si>
  <si>
    <t>Máy chia cơm tự động (nhà ăn)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</si>
</sst>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d/mm/yy"/>
    <numFmt numFmtId="168" formatCode="_-* #,##0.0_-;\-* #,##0.0_-;_-* &quot;-&quot;??_-;_-@_-"/>
  </numFmts>
  <fonts count="54" x14ac:knownFonts="1">
    <font>
      <sz val="14"/>
      <name val="Cordia New"/>
      <family val="2"/>
    </font>
    <font>
      <sz val="11"/>
      <color theme="1"/>
      <name val="Aptos Narrow"/>
      <family val="2"/>
      <scheme val="minor"/>
    </font>
    <font>
      <sz val="14"/>
      <name val="AngsanaUPC"/>
      <family val="1"/>
      <charset val="222"/>
    </font>
    <font>
      <b/>
      <sz val="11"/>
      <name val="Arial"/>
      <family val="2"/>
    </font>
    <font>
      <b/>
      <sz val="12"/>
      <name val="Arial"/>
      <family val="2"/>
    </font>
    <font>
      <sz val="14"/>
      <name val="Cordia New"/>
      <family val="2"/>
    </font>
    <font>
      <sz val="12"/>
      <name val="Aptos Narrow"/>
      <family val="2"/>
      <scheme val="minor"/>
    </font>
    <font>
      <sz val="10"/>
      <color theme="1"/>
      <name val="segoe UI"/>
      <family val="2"/>
      <charset val="163"/>
    </font>
    <font>
      <b/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6"/>
      <color rgb="FF0033CC"/>
      <name val="Arial"/>
      <family val="2"/>
    </font>
    <font>
      <sz val="11"/>
      <name val="Arial"/>
      <family val="2"/>
    </font>
    <font>
      <b/>
      <sz val="12"/>
      <color rgb="FF0033CC"/>
      <name val="Aptos Narrow"/>
      <family val="2"/>
      <scheme val="minor"/>
    </font>
    <font>
      <b/>
      <sz val="16"/>
      <color rgb="FF0033CC"/>
      <name val="Aptos Narrow"/>
      <family val="2"/>
      <scheme val="minor"/>
    </font>
    <font>
      <b/>
      <sz val="11"/>
      <color rgb="FF0033CC"/>
      <name val="Arial"/>
      <family val="2"/>
    </font>
    <font>
      <sz val="14"/>
      <color rgb="FF0033CC"/>
      <name val="Cordia New"/>
      <family val="2"/>
    </font>
    <font>
      <sz val="12"/>
      <color rgb="FF0033CC"/>
      <name val="Aptos Narrow"/>
      <family val="2"/>
      <scheme val="minor"/>
    </font>
    <font>
      <b/>
      <sz val="12"/>
      <color rgb="FF0033CC"/>
      <name val="Aptos Narrow"/>
      <family val="2"/>
      <charset val="163"/>
      <scheme val="minor"/>
    </font>
    <font>
      <b/>
      <i/>
      <u/>
      <sz val="12"/>
      <color theme="5" tint="-0.249977111117893"/>
      <name val="Aptos Narrow"/>
      <family val="2"/>
      <scheme val="minor"/>
    </font>
    <font>
      <b/>
      <sz val="14"/>
      <color rgb="FFFF0000"/>
      <name val="Cordia New"/>
      <family val="2"/>
      <charset val="222"/>
    </font>
    <font>
      <b/>
      <sz val="12"/>
      <color rgb="FF0033CC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sz val="11"/>
      <color rgb="FF0033CC"/>
      <name val="Arial"/>
      <family val="2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b/>
      <sz val="12"/>
      <color theme="5" tint="-0.249977111117893"/>
      <name val="Times New Roman"/>
      <family val="1"/>
    </font>
    <font>
      <b/>
      <sz val="12"/>
      <color rgb="FFFF33CC"/>
      <name val="Times New Roman"/>
      <family val="1"/>
    </font>
    <font>
      <sz val="12"/>
      <color rgb="FFFF0000"/>
      <name val="Times New Roman"/>
      <family val="1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33CC"/>
      <name val="Times New Roman"/>
      <family val="1"/>
    </font>
    <font>
      <b/>
      <sz val="12"/>
      <color theme="0"/>
      <name val="Times New Roman"/>
      <family val="1"/>
    </font>
    <font>
      <sz val="12"/>
      <color rgb="FFC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u/>
      <sz val="12"/>
      <color theme="5" tint="-0.249977111117893"/>
      <name val="Arial"/>
      <family val="2"/>
    </font>
    <font>
      <i/>
      <sz val="12"/>
      <color theme="5" tint="-0.249977111117893"/>
      <name val="Arial"/>
      <family val="2"/>
    </font>
    <font>
      <sz val="12"/>
      <color rgb="FF0000FF"/>
      <name val="Times New Roman"/>
      <family val="1"/>
    </font>
    <font>
      <i/>
      <sz val="12"/>
      <color theme="5" tint="-0.249977111117893"/>
      <name val="Times New Roman"/>
      <family val="1"/>
    </font>
    <font>
      <b/>
      <i/>
      <u/>
      <sz val="12"/>
      <color theme="5" tint="-0.249977111117893"/>
      <name val="Arial"/>
      <family val="2"/>
    </font>
    <font>
      <sz val="12"/>
      <color rgb="FF0033CC"/>
      <name val="Arial"/>
      <family val="2"/>
    </font>
    <font>
      <b/>
      <sz val="12"/>
      <color theme="0"/>
      <name val="Arial"/>
      <family val="2"/>
    </font>
    <font>
      <b/>
      <sz val="12"/>
      <color rgb="FF0000FF"/>
      <name val="Arial"/>
      <family val="2"/>
    </font>
    <font>
      <sz val="12"/>
      <color theme="5" tint="-0.249977111117893"/>
      <name val="Arial"/>
      <family val="2"/>
    </font>
    <font>
      <i/>
      <sz val="14"/>
      <color theme="5" tint="-0.249977111117893"/>
      <name val="Arial"/>
      <family val="2"/>
    </font>
    <font>
      <b/>
      <sz val="16"/>
      <color rgb="FF0000FF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Times New Roman"/>
      <family val="1"/>
    </font>
    <font>
      <sz val="16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08">
    <xf numFmtId="0" fontId="0" fillId="0" borderId="0" xfId="0"/>
    <xf numFmtId="0" fontId="4" fillId="0" borderId="0" xfId="2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/>
    <xf numFmtId="0" fontId="10" fillId="4" borderId="1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4" borderId="1" xfId="0" applyFont="1" applyFill="1" applyBorder="1" applyAlignment="1">
      <alignment vertical="top" wrapText="1"/>
    </xf>
    <xf numFmtId="0" fontId="10" fillId="0" borderId="0" xfId="0" applyFont="1" applyAlignment="1">
      <alignment vertical="top"/>
    </xf>
    <xf numFmtId="0" fontId="10" fillId="3" borderId="0" xfId="0" applyFont="1" applyFill="1" applyAlignment="1">
      <alignment vertical="top"/>
    </xf>
    <xf numFmtId="14" fontId="10" fillId="3" borderId="0" xfId="0" applyNumberFormat="1" applyFont="1" applyFill="1" applyAlignment="1">
      <alignment horizontal="right" vertical="top"/>
    </xf>
    <xf numFmtId="1" fontId="10" fillId="3" borderId="0" xfId="0" applyNumberFormat="1" applyFont="1" applyFill="1" applyAlignment="1">
      <alignment horizontal="right" vertical="top"/>
    </xf>
    <xf numFmtId="14" fontId="10" fillId="0" borderId="0" xfId="0" applyNumberFormat="1" applyFont="1" applyAlignment="1">
      <alignment horizontal="right" vertical="top"/>
    </xf>
    <xf numFmtId="1" fontId="10" fillId="0" borderId="0" xfId="0" applyNumberFormat="1" applyFont="1" applyAlignment="1">
      <alignment horizontal="right" vertical="top"/>
    </xf>
    <xf numFmtId="0" fontId="10" fillId="5" borderId="1" xfId="0" applyFont="1" applyFill="1" applyBorder="1" applyAlignment="1">
      <alignment vertical="top"/>
    </xf>
    <xf numFmtId="14" fontId="10" fillId="5" borderId="1" xfId="0" applyNumberFormat="1" applyFont="1" applyFill="1" applyBorder="1" applyAlignment="1">
      <alignment horizontal="right" vertical="top"/>
    </xf>
    <xf numFmtId="1" fontId="10" fillId="5" borderId="1" xfId="0" applyNumberFormat="1" applyFont="1" applyFill="1" applyBorder="1" applyAlignment="1">
      <alignment horizontal="right" vertical="top"/>
    </xf>
    <xf numFmtId="0" fontId="10" fillId="6" borderId="0" xfId="0" applyFont="1" applyFill="1" applyAlignment="1">
      <alignment vertical="top"/>
    </xf>
    <xf numFmtId="14" fontId="10" fillId="6" borderId="0" xfId="0" applyNumberFormat="1" applyFont="1" applyFill="1" applyAlignment="1">
      <alignment horizontal="right" vertical="top"/>
    </xf>
    <xf numFmtId="1" fontId="10" fillId="6" borderId="0" xfId="0" applyNumberFormat="1" applyFont="1" applyFill="1" applyAlignment="1">
      <alignment horizontal="right" vertical="top"/>
    </xf>
    <xf numFmtId="0" fontId="10" fillId="7" borderId="0" xfId="0" applyFont="1" applyFill="1" applyAlignment="1">
      <alignment vertical="top"/>
    </xf>
    <xf numFmtId="14" fontId="10" fillId="7" borderId="0" xfId="0" applyNumberFormat="1" applyFont="1" applyFill="1" applyAlignment="1">
      <alignment horizontal="right" vertical="top"/>
    </xf>
    <xf numFmtId="1" fontId="10" fillId="7" borderId="0" xfId="0" applyNumberFormat="1" applyFont="1" applyFill="1" applyAlignment="1">
      <alignment horizontal="right" vertical="top"/>
    </xf>
    <xf numFmtId="0" fontId="10" fillId="8" borderId="0" xfId="0" applyFont="1" applyFill="1" applyAlignment="1">
      <alignment vertical="top"/>
    </xf>
    <xf numFmtId="14" fontId="10" fillId="8" borderId="0" xfId="0" applyNumberFormat="1" applyFont="1" applyFill="1" applyAlignment="1">
      <alignment horizontal="right" vertical="top"/>
    </xf>
    <xf numFmtId="1" fontId="10" fillId="8" borderId="0" xfId="0" applyNumberFormat="1" applyFont="1" applyFill="1" applyAlignment="1">
      <alignment horizontal="right" vertical="top"/>
    </xf>
    <xf numFmtId="0" fontId="10" fillId="9" borderId="0" xfId="0" applyFont="1" applyFill="1" applyAlignment="1">
      <alignment vertical="top"/>
    </xf>
    <xf numFmtId="14" fontId="10" fillId="9" borderId="0" xfId="0" applyNumberFormat="1" applyFont="1" applyFill="1" applyAlignment="1">
      <alignment horizontal="right" vertical="top"/>
    </xf>
    <xf numFmtId="1" fontId="10" fillId="9" borderId="0" xfId="0" applyNumberFormat="1" applyFont="1" applyFill="1" applyAlignment="1">
      <alignment horizontal="right"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0" fontId="11" fillId="0" borderId="0" xfId="0" applyFont="1" applyAlignment="1">
      <alignment vertical="top"/>
    </xf>
    <xf numFmtId="14" fontId="11" fillId="0" borderId="0" xfId="0" applyNumberFormat="1" applyFont="1" applyAlignment="1">
      <alignment horizontal="right" vertical="top"/>
    </xf>
    <xf numFmtId="1" fontId="11" fillId="0" borderId="0" xfId="0" applyNumberFormat="1" applyFont="1" applyAlignment="1">
      <alignment horizontal="right" vertical="top"/>
    </xf>
    <xf numFmtId="0" fontId="11" fillId="5" borderId="1" xfId="0" applyFont="1" applyFill="1" applyBorder="1" applyAlignment="1">
      <alignment vertical="top"/>
    </xf>
    <xf numFmtId="14" fontId="11" fillId="5" borderId="1" xfId="0" applyNumberFormat="1" applyFont="1" applyFill="1" applyBorder="1" applyAlignment="1">
      <alignment horizontal="right" vertical="top"/>
    </xf>
    <xf numFmtId="1" fontId="11" fillId="5" borderId="1" xfId="0" applyNumberFormat="1" applyFont="1" applyFill="1" applyBorder="1" applyAlignment="1">
      <alignment horizontal="right" vertical="top"/>
    </xf>
    <xf numFmtId="0" fontId="11" fillId="10" borderId="0" xfId="0" applyFont="1" applyFill="1" applyAlignment="1">
      <alignment vertical="top"/>
    </xf>
    <xf numFmtId="14" fontId="11" fillId="10" borderId="0" xfId="0" applyNumberFormat="1" applyFont="1" applyFill="1" applyAlignment="1">
      <alignment horizontal="right" vertical="top"/>
    </xf>
    <xf numFmtId="1" fontId="11" fillId="10" borderId="0" xfId="0" applyNumberFormat="1" applyFont="1" applyFill="1" applyAlignment="1">
      <alignment horizontal="right" vertical="top"/>
    </xf>
    <xf numFmtId="165" fontId="11" fillId="10" borderId="1" xfId="1" applyNumberFormat="1" applyFont="1" applyFill="1" applyBorder="1" applyAlignment="1">
      <alignment vertical="top"/>
    </xf>
    <xf numFmtId="165" fontId="11" fillId="10" borderId="0" xfId="1" applyNumberFormat="1" applyFont="1" applyFill="1" applyAlignment="1">
      <alignment horizontal="right" vertical="top"/>
    </xf>
    <xf numFmtId="165" fontId="11" fillId="0" borderId="0" xfId="1" applyNumberFormat="1" applyFont="1" applyAlignment="1">
      <alignment horizontal="right" vertical="top"/>
    </xf>
    <xf numFmtId="165" fontId="11" fillId="5" borderId="1" xfId="1" applyNumberFormat="1" applyFont="1" applyFill="1" applyBorder="1" applyAlignment="1">
      <alignment horizontal="right" vertical="top"/>
    </xf>
    <xf numFmtId="165" fontId="11" fillId="10" borderId="0" xfId="1" applyNumberFormat="1" applyFont="1" applyFill="1" applyAlignment="1">
      <alignment vertical="top"/>
    </xf>
    <xf numFmtId="0" fontId="11" fillId="11" borderId="0" xfId="0" applyFont="1" applyFill="1" applyAlignment="1">
      <alignment vertical="top"/>
    </xf>
    <xf numFmtId="14" fontId="11" fillId="11" borderId="0" xfId="0" applyNumberFormat="1" applyFont="1" applyFill="1" applyAlignment="1">
      <alignment horizontal="right" vertical="top"/>
    </xf>
    <xf numFmtId="1" fontId="11" fillId="11" borderId="0" xfId="0" applyNumberFormat="1" applyFont="1" applyFill="1" applyAlignment="1">
      <alignment horizontal="right" vertical="top"/>
    </xf>
    <xf numFmtId="165" fontId="11" fillId="11" borderId="0" xfId="1" applyNumberFormat="1" applyFont="1" applyFill="1" applyAlignment="1">
      <alignment horizontal="right" vertical="top"/>
    </xf>
    <xf numFmtId="0" fontId="11" fillId="8" borderId="0" xfId="0" applyFont="1" applyFill="1" applyAlignment="1">
      <alignment vertical="top"/>
    </xf>
    <xf numFmtId="14" fontId="11" fillId="8" borderId="0" xfId="0" applyNumberFormat="1" applyFont="1" applyFill="1" applyAlignment="1">
      <alignment horizontal="right" vertical="top"/>
    </xf>
    <xf numFmtId="1" fontId="11" fillId="8" borderId="0" xfId="0" applyNumberFormat="1" applyFont="1" applyFill="1" applyAlignment="1">
      <alignment horizontal="right" vertical="top"/>
    </xf>
    <xf numFmtId="165" fontId="11" fillId="8" borderId="0" xfId="1" applyNumberFormat="1" applyFont="1" applyFill="1" applyAlignment="1">
      <alignment horizontal="right" vertical="top"/>
    </xf>
    <xf numFmtId="0" fontId="11" fillId="9" borderId="0" xfId="0" applyFont="1" applyFill="1" applyAlignment="1">
      <alignment vertical="top"/>
    </xf>
    <xf numFmtId="14" fontId="11" fillId="9" borderId="0" xfId="0" applyNumberFormat="1" applyFont="1" applyFill="1" applyAlignment="1">
      <alignment horizontal="right" vertical="top"/>
    </xf>
    <xf numFmtId="1" fontId="11" fillId="9" borderId="0" xfId="0" applyNumberFormat="1" applyFont="1" applyFill="1" applyAlignment="1">
      <alignment horizontal="right" vertical="top"/>
    </xf>
    <xf numFmtId="165" fontId="11" fillId="9" borderId="0" xfId="1" applyNumberFormat="1" applyFont="1" applyFill="1" applyAlignment="1">
      <alignment horizontal="right"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/>
    </xf>
    <xf numFmtId="0" fontId="12" fillId="0" borderId="0" xfId="2" applyFont="1" applyAlignment="1">
      <alignment vertical="top" wrapText="1"/>
    </xf>
    <xf numFmtId="3" fontId="15" fillId="0" borderId="0" xfId="3" applyNumberFormat="1" applyFont="1" applyFill="1" applyBorder="1" applyAlignment="1">
      <alignment horizontal="right" vertical="center"/>
    </xf>
    <xf numFmtId="0" fontId="3" fillId="0" borderId="6" xfId="1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7" xfId="0" applyBorder="1"/>
    <xf numFmtId="0" fontId="0" fillId="0" borderId="8" xfId="0" applyBorder="1"/>
    <xf numFmtId="0" fontId="6" fillId="0" borderId="5" xfId="0" applyFont="1" applyBorder="1" applyAlignment="1">
      <alignment horizontal="left" vertical="center" wrapText="1"/>
    </xf>
    <xf numFmtId="165" fontId="6" fillId="0" borderId="5" xfId="4" applyNumberFormat="1" applyFont="1" applyFill="1" applyBorder="1" applyAlignment="1">
      <alignment vertical="center"/>
    </xf>
    <xf numFmtId="165" fontId="8" fillId="0" borderId="5" xfId="1" applyNumberFormat="1" applyFont="1" applyFill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8" fillId="0" borderId="6" xfId="0" applyFont="1" applyBorder="1" applyAlignment="1">
      <alignment vertical="center" wrapText="1"/>
    </xf>
    <xf numFmtId="37" fontId="8" fillId="0" borderId="6" xfId="1" applyNumberFormat="1" applyFont="1" applyFill="1" applyBorder="1" applyAlignment="1">
      <alignment vertical="center"/>
    </xf>
    <xf numFmtId="165" fontId="8" fillId="0" borderId="6" xfId="1" applyNumberFormat="1" applyFont="1" applyFill="1" applyBorder="1" applyAlignment="1">
      <alignment vertical="center"/>
    </xf>
    <xf numFmtId="0" fontId="17" fillId="0" borderId="4" xfId="0" applyFont="1" applyBorder="1"/>
    <xf numFmtId="0" fontId="14" fillId="0" borderId="4" xfId="0" applyFont="1" applyBorder="1" applyAlignment="1">
      <alignment vertical="center" wrapText="1"/>
    </xf>
    <xf numFmtId="165" fontId="14" fillId="0" borderId="4" xfId="1" applyNumberFormat="1" applyFont="1" applyFill="1" applyBorder="1" applyAlignment="1">
      <alignment vertical="center"/>
    </xf>
    <xf numFmtId="0" fontId="18" fillId="0" borderId="5" xfId="0" applyFont="1" applyBorder="1" applyAlignment="1">
      <alignment horizontal="left" vertical="center" wrapText="1"/>
    </xf>
    <xf numFmtId="165" fontId="14" fillId="0" borderId="5" xfId="1" applyNumberFormat="1" applyFont="1" applyFill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165" fontId="19" fillId="0" borderId="5" xfId="1" applyNumberFormat="1" applyFont="1" applyFill="1" applyBorder="1" applyAlignment="1">
      <alignment vertical="center"/>
    </xf>
    <xf numFmtId="0" fontId="14" fillId="0" borderId="5" xfId="0" applyFont="1" applyBorder="1" applyAlignment="1">
      <alignment vertical="center" wrapText="1"/>
    </xf>
    <xf numFmtId="0" fontId="17" fillId="0" borderId="5" xfId="0" applyFont="1" applyBorder="1"/>
    <xf numFmtId="0" fontId="16" fillId="0" borderId="4" xfId="1" applyNumberFormat="1" applyFont="1" applyFill="1" applyBorder="1" applyAlignment="1">
      <alignment horizontal="center" vertical="center"/>
    </xf>
    <xf numFmtId="0" fontId="16" fillId="0" borderId="5" xfId="1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49" fontId="20" fillId="0" borderId="0" xfId="3" applyNumberFormat="1" applyFont="1" applyFill="1" applyBorder="1" applyAlignment="1">
      <alignment horizontal="right" vertical="center"/>
    </xf>
    <xf numFmtId="165" fontId="20" fillId="0" borderId="0" xfId="1" applyNumberFormat="1" applyFont="1" applyFill="1" applyBorder="1" applyAlignment="1">
      <alignment horizontal="left" vertical="center"/>
    </xf>
    <xf numFmtId="0" fontId="0" fillId="0" borderId="9" xfId="0" applyBorder="1"/>
    <xf numFmtId="0" fontId="16" fillId="0" borderId="9" xfId="1" applyNumberFormat="1" applyFont="1" applyFill="1" applyBorder="1" applyAlignment="1">
      <alignment horizontal="center" vertical="center"/>
    </xf>
    <xf numFmtId="0" fontId="17" fillId="0" borderId="9" xfId="0" applyFont="1" applyBorder="1"/>
    <xf numFmtId="0" fontId="14" fillId="0" borderId="9" xfId="0" applyFont="1" applyBorder="1" applyAlignment="1">
      <alignment vertical="center" wrapText="1"/>
    </xf>
    <xf numFmtId="165" fontId="14" fillId="0" borderId="9" xfId="1" applyNumberFormat="1" applyFont="1" applyFill="1" applyBorder="1" applyAlignment="1">
      <alignment vertical="center"/>
    </xf>
    <xf numFmtId="0" fontId="21" fillId="0" borderId="0" xfId="0" applyFont="1"/>
    <xf numFmtId="0" fontId="23" fillId="0" borderId="0" xfId="0" applyFont="1"/>
    <xf numFmtId="0" fontId="24" fillId="12" borderId="1" xfId="0" applyFont="1" applyFill="1" applyBorder="1" applyAlignment="1">
      <alignment horizontal="centerContinuous" vertical="top"/>
    </xf>
    <xf numFmtId="0" fontId="13" fillId="12" borderId="0" xfId="0" applyFont="1" applyFill="1" applyAlignment="1">
      <alignment horizontal="centerContinuous"/>
    </xf>
    <xf numFmtId="0" fontId="24" fillId="12" borderId="1" xfId="0" applyFont="1" applyFill="1" applyBorder="1" applyAlignment="1">
      <alignment horizontal="center" vertical="top"/>
    </xf>
    <xf numFmtId="0" fontId="25" fillId="11" borderId="1" xfId="0" applyFont="1" applyFill="1" applyBorder="1"/>
    <xf numFmtId="0" fontId="22" fillId="11" borderId="1" xfId="0" applyFont="1" applyFill="1" applyBorder="1" applyAlignment="1">
      <alignment vertical="center" wrapText="1"/>
    </xf>
    <xf numFmtId="165" fontId="22" fillId="11" borderId="1" xfId="1" applyNumberFormat="1" applyFont="1" applyFill="1" applyBorder="1" applyAlignment="1">
      <alignment vertical="center"/>
    </xf>
    <xf numFmtId="0" fontId="12" fillId="0" borderId="0" xfId="0" applyFont="1"/>
    <xf numFmtId="0" fontId="26" fillId="0" borderId="4" xfId="1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vertical="center" wrapText="1"/>
    </xf>
    <xf numFmtId="165" fontId="26" fillId="0" borderId="5" xfId="1" applyNumberFormat="1" applyFont="1" applyFill="1" applyBorder="1" applyAlignment="1">
      <alignment vertical="center"/>
    </xf>
    <xf numFmtId="0" fontId="26" fillId="0" borderId="5" xfId="1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9" xfId="1" applyNumberFormat="1" applyFont="1" applyFill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165" fontId="26" fillId="0" borderId="9" xfId="1" applyNumberFormat="1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left" vertical="center" wrapText="1"/>
    </xf>
    <xf numFmtId="3" fontId="28" fillId="14" borderId="1" xfId="0" applyNumberFormat="1" applyFont="1" applyFill="1" applyBorder="1" applyAlignment="1">
      <alignment horizontal="center" vertical="center" wrapText="1"/>
    </xf>
    <xf numFmtId="166" fontId="27" fillId="14" borderId="1" xfId="0" applyNumberFormat="1" applyFont="1" applyFill="1" applyBorder="1" applyAlignment="1">
      <alignment horizontal="center" vertical="center" wrapText="1"/>
    </xf>
    <xf numFmtId="0" fontId="10" fillId="15" borderId="0" xfId="0" applyFont="1" applyFill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4" fontId="10" fillId="0" borderId="9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3" fontId="10" fillId="0" borderId="4" xfId="0" applyNumberFormat="1" applyFont="1" applyBorder="1" applyAlignment="1">
      <alignment vertical="center"/>
    </xf>
    <xf numFmtId="166" fontId="10" fillId="11" borderId="5" xfId="1" applyNumberFormat="1" applyFont="1" applyFill="1" applyBorder="1" applyAlignment="1">
      <alignment vertical="center"/>
    </xf>
    <xf numFmtId="166" fontId="10" fillId="0" borderId="5" xfId="1" applyNumberFormat="1" applyFont="1" applyBorder="1" applyAlignment="1">
      <alignment horizontal="right" vertical="center"/>
    </xf>
    <xf numFmtId="166" fontId="10" fillId="0" borderId="4" xfId="1" applyNumberFormat="1" applyFont="1" applyBorder="1" applyAlignment="1">
      <alignment vertical="center"/>
    </xf>
    <xf numFmtId="0" fontId="10" fillId="15" borderId="0" xfId="0" applyFont="1" applyFill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3" fontId="10" fillId="0" borderId="5" xfId="0" applyNumberFormat="1" applyFont="1" applyBorder="1" applyAlignment="1">
      <alignment vertical="center"/>
    </xf>
    <xf numFmtId="166" fontId="10" fillId="0" borderId="5" xfId="1" applyNumberFormat="1" applyFont="1" applyBorder="1" applyAlignment="1">
      <alignment vertical="center"/>
    </xf>
    <xf numFmtId="166" fontId="31" fillId="11" borderId="5" xfId="1" applyNumberFormat="1" applyFont="1" applyFill="1" applyBorder="1" applyAlignment="1">
      <alignment vertical="center"/>
    </xf>
    <xf numFmtId="0" fontId="31" fillId="0" borderId="9" xfId="0" applyFont="1" applyBorder="1" applyAlignment="1">
      <alignment vertical="center"/>
    </xf>
    <xf numFmtId="166" fontId="10" fillId="16" borderId="5" xfId="1" applyNumberFormat="1" applyFont="1" applyFill="1" applyBorder="1" applyAlignment="1">
      <alignment horizontal="right" vertical="center"/>
    </xf>
    <xf numFmtId="166" fontId="10" fillId="16" borderId="5" xfId="1" applyNumberFormat="1" applyFont="1" applyFill="1" applyBorder="1" applyAlignment="1">
      <alignment vertical="center"/>
    </xf>
    <xf numFmtId="0" fontId="10" fillId="0" borderId="0" xfId="0" applyFont="1"/>
    <xf numFmtId="0" fontId="32" fillId="13" borderId="1" xfId="0" applyFont="1" applyFill="1" applyBorder="1" applyAlignment="1">
      <alignment horizontal="center" vertical="top" wrapText="1"/>
    </xf>
    <xf numFmtId="0" fontId="32" fillId="17" borderId="1" xfId="0" applyFont="1" applyFill="1" applyBorder="1" applyAlignment="1">
      <alignment horizontal="center" vertical="top" wrapText="1"/>
    </xf>
    <xf numFmtId="0" fontId="32" fillId="18" borderId="1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top"/>
    </xf>
    <xf numFmtId="0" fontId="32" fillId="22" borderId="1" xfId="0" applyFont="1" applyFill="1" applyBorder="1" applyAlignment="1">
      <alignment horizontal="center" vertical="top" wrapText="1"/>
    </xf>
    <xf numFmtId="0" fontId="29" fillId="0" borderId="0" xfId="0" applyFont="1" applyAlignment="1">
      <alignment horizontal="center" vertical="center"/>
    </xf>
    <xf numFmtId="165" fontId="35" fillId="0" borderId="0" xfId="1" applyNumberFormat="1" applyFont="1"/>
    <xf numFmtId="0" fontId="36" fillId="13" borderId="1" xfId="0" applyFont="1" applyFill="1" applyBorder="1" applyAlignment="1">
      <alignment horizontal="center" vertical="top" wrapText="1"/>
    </xf>
    <xf numFmtId="0" fontId="36" fillId="17" borderId="1" xfId="0" applyFont="1" applyFill="1" applyBorder="1" applyAlignment="1">
      <alignment horizontal="center" vertical="top" wrapText="1"/>
    </xf>
    <xf numFmtId="0" fontId="36" fillId="22" borderId="1" xfId="0" applyFont="1" applyFill="1" applyBorder="1" applyAlignment="1">
      <alignment horizontal="center" vertical="top" wrapText="1"/>
    </xf>
    <xf numFmtId="0" fontId="36" fillId="18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36" fillId="19" borderId="1" xfId="0" applyFont="1" applyFill="1" applyBorder="1" applyAlignment="1">
      <alignment horizontal="center" vertical="center" wrapText="1"/>
    </xf>
    <xf numFmtId="0" fontId="36" fillId="20" borderId="1" xfId="0" applyFont="1" applyFill="1" applyBorder="1" applyAlignment="1">
      <alignment horizontal="center" vertical="center" wrapText="1"/>
    </xf>
    <xf numFmtId="0" fontId="36" fillId="21" borderId="1" xfId="0" applyFont="1" applyFill="1" applyBorder="1" applyAlignment="1">
      <alignment horizontal="center" vertical="center" wrapText="1"/>
    </xf>
    <xf numFmtId="0" fontId="10" fillId="15" borderId="0" xfId="0" applyFont="1" applyFill="1" applyAlignment="1">
      <alignment horizontal="center" vertical="top"/>
    </xf>
    <xf numFmtId="166" fontId="27" fillId="14" borderId="1" xfId="0" applyNumberFormat="1" applyFont="1" applyFill="1" applyBorder="1" applyAlignment="1">
      <alignment horizontal="left" vertical="center" wrapText="1"/>
    </xf>
    <xf numFmtId="0" fontId="10" fillId="0" borderId="9" xfId="0" applyFont="1" applyBorder="1" applyAlignment="1">
      <alignment vertical="top"/>
    </xf>
    <xf numFmtId="0" fontId="30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3" fontId="10" fillId="0" borderId="9" xfId="0" applyNumberFormat="1" applyFont="1" applyBorder="1" applyAlignment="1">
      <alignment vertical="center"/>
    </xf>
    <xf numFmtId="166" fontId="31" fillId="11" borderId="9" xfId="1" applyNumberFormat="1" applyFont="1" applyFill="1" applyBorder="1" applyAlignment="1">
      <alignment vertical="center"/>
    </xf>
    <xf numFmtId="166" fontId="10" fillId="0" borderId="9" xfId="1" applyNumberFormat="1" applyFont="1" applyBorder="1" applyAlignment="1">
      <alignment vertical="center"/>
    </xf>
    <xf numFmtId="166" fontId="10" fillId="0" borderId="9" xfId="1" applyNumberFormat="1" applyFont="1" applyBorder="1" applyAlignment="1">
      <alignment horizontal="right" vertical="center"/>
    </xf>
    <xf numFmtId="0" fontId="10" fillId="0" borderId="9" xfId="0" applyFont="1" applyBorder="1" applyAlignment="1">
      <alignment vertical="center" wrapText="1"/>
    </xf>
    <xf numFmtId="3" fontId="35" fillId="0" borderId="0" xfId="0" applyNumberFormat="1" applyFont="1"/>
    <xf numFmtId="167" fontId="10" fillId="0" borderId="9" xfId="0" applyNumberFormat="1" applyFont="1" applyBorder="1" applyAlignment="1">
      <alignment vertical="center"/>
    </xf>
    <xf numFmtId="0" fontId="37" fillId="0" borderId="9" xfId="0" applyFont="1" applyBorder="1" applyAlignment="1">
      <alignment horizontal="center" vertical="center"/>
    </xf>
    <xf numFmtId="0" fontId="37" fillId="23" borderId="9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top" wrapText="1"/>
    </xf>
    <xf numFmtId="0" fontId="39" fillId="4" borderId="1" xfId="5" applyFont="1" applyFill="1" applyBorder="1" applyAlignment="1">
      <alignment horizontal="center" vertical="top"/>
    </xf>
    <xf numFmtId="166" fontId="39" fillId="4" borderId="1" xfId="6" applyNumberFormat="1" applyFont="1" applyFill="1" applyBorder="1" applyAlignment="1">
      <alignment horizontal="center" vertical="top"/>
    </xf>
    <xf numFmtId="0" fontId="1" fillId="4" borderId="12" xfId="5" applyFill="1" applyBorder="1" applyAlignment="1">
      <alignment vertical="top"/>
    </xf>
    <xf numFmtId="0" fontId="1" fillId="4" borderId="1" xfId="5" applyFill="1" applyBorder="1" applyAlignment="1">
      <alignment vertical="top"/>
    </xf>
    <xf numFmtId="0" fontId="1" fillId="4" borderId="1" xfId="5" applyFill="1" applyBorder="1" applyAlignment="1">
      <alignment vertical="top" wrapText="1"/>
    </xf>
    <xf numFmtId="0" fontId="1" fillId="0" borderId="0" xfId="5" applyAlignment="1">
      <alignment vertical="top"/>
    </xf>
    <xf numFmtId="0" fontId="38" fillId="11" borderId="1" xfId="5" applyFont="1" applyFill="1" applyBorder="1" applyAlignment="1">
      <alignment vertical="top"/>
    </xf>
    <xf numFmtId="166" fontId="38" fillId="11" borderId="1" xfId="6" applyNumberFormat="1" applyFont="1" applyFill="1" applyBorder="1" applyAlignment="1">
      <alignment vertical="top"/>
    </xf>
    <xf numFmtId="0" fontId="1" fillId="4" borderId="0" xfId="5" applyFill="1" applyAlignment="1">
      <alignment vertical="top"/>
    </xf>
    <xf numFmtId="0" fontId="1" fillId="4" borderId="0" xfId="5" applyFill="1" applyAlignment="1">
      <alignment vertical="top" wrapText="1"/>
    </xf>
    <xf numFmtId="0" fontId="1" fillId="0" borderId="1" xfId="5" applyBorder="1" applyAlignment="1">
      <alignment vertical="top"/>
    </xf>
    <xf numFmtId="14" fontId="1" fillId="0" borderId="1" xfId="5" applyNumberFormat="1" applyBorder="1" applyAlignment="1">
      <alignment horizontal="right" vertical="top"/>
    </xf>
    <xf numFmtId="1" fontId="1" fillId="0" borderId="1" xfId="5" applyNumberFormat="1" applyBorder="1" applyAlignment="1">
      <alignment horizontal="right" vertical="top"/>
    </xf>
    <xf numFmtId="166" fontId="0" fillId="0" borderId="1" xfId="6" applyNumberFormat="1" applyFont="1" applyBorder="1" applyAlignment="1">
      <alignment horizontal="right" vertical="top"/>
    </xf>
    <xf numFmtId="1" fontId="1" fillId="0" borderId="0" xfId="5" applyNumberFormat="1" applyAlignment="1">
      <alignment horizontal="right" vertical="top"/>
    </xf>
    <xf numFmtId="14" fontId="1" fillId="0" borderId="0" xfId="5" applyNumberFormat="1" applyAlignment="1">
      <alignment horizontal="right" vertical="top"/>
    </xf>
    <xf numFmtId="1" fontId="1" fillId="5" borderId="1" xfId="5" applyNumberFormat="1" applyFill="1" applyBorder="1" applyAlignment="1">
      <alignment horizontal="right" vertical="center"/>
    </xf>
    <xf numFmtId="166" fontId="38" fillId="5" borderId="1" xfId="6" applyNumberFormat="1" applyFont="1" applyFill="1" applyBorder="1" applyAlignment="1">
      <alignment horizontal="right" vertical="center"/>
    </xf>
    <xf numFmtId="1" fontId="1" fillId="5" borderId="12" xfId="5" applyNumberFormat="1" applyFill="1" applyBorder="1" applyAlignment="1">
      <alignment horizontal="right" vertical="top"/>
    </xf>
    <xf numFmtId="1" fontId="1" fillId="5" borderId="1" xfId="5" applyNumberFormat="1" applyFill="1" applyBorder="1" applyAlignment="1">
      <alignment horizontal="right" vertical="top"/>
    </xf>
    <xf numFmtId="0" fontId="1" fillId="5" borderId="1" xfId="5" applyFill="1" applyBorder="1" applyAlignment="1">
      <alignment vertical="top"/>
    </xf>
    <xf numFmtId="14" fontId="1" fillId="5" borderId="1" xfId="5" applyNumberFormat="1" applyFill="1" applyBorder="1" applyAlignment="1">
      <alignment horizontal="right" vertical="top"/>
    </xf>
    <xf numFmtId="0" fontId="38" fillId="0" borderId="0" xfId="5" applyFont="1" applyAlignment="1">
      <alignment vertical="top"/>
    </xf>
    <xf numFmtId="166" fontId="0" fillId="0" borderId="0" xfId="6" applyNumberFormat="1" applyFont="1" applyAlignment="1">
      <alignment vertical="top"/>
    </xf>
    <xf numFmtId="0" fontId="38" fillId="4" borderId="1" xfId="5" applyFont="1" applyFill="1" applyBorder="1" applyAlignment="1">
      <alignment horizontal="center" vertical="top"/>
    </xf>
    <xf numFmtId="166" fontId="38" fillId="4" borderId="1" xfId="6" applyNumberFormat="1" applyFont="1" applyFill="1" applyBorder="1" applyAlignment="1">
      <alignment horizontal="center" vertical="top"/>
    </xf>
    <xf numFmtId="1" fontId="38" fillId="0" borderId="0" xfId="5" applyNumberFormat="1" applyFont="1" applyAlignment="1">
      <alignment horizontal="right" vertical="top"/>
    </xf>
    <xf numFmtId="14" fontId="38" fillId="0" borderId="0" xfId="5" applyNumberFormat="1" applyFont="1" applyAlignment="1">
      <alignment horizontal="right" vertical="top"/>
    </xf>
    <xf numFmtId="0" fontId="1" fillId="10" borderId="1" xfId="5" applyFill="1" applyBorder="1" applyAlignment="1">
      <alignment vertical="top"/>
    </xf>
    <xf numFmtId="14" fontId="1" fillId="10" borderId="1" xfId="5" applyNumberFormat="1" applyFill="1" applyBorder="1" applyAlignment="1">
      <alignment horizontal="right" vertical="top"/>
    </xf>
    <xf numFmtId="1" fontId="1" fillId="10" borderId="1" xfId="5" applyNumberFormat="1" applyFill="1" applyBorder="1" applyAlignment="1">
      <alignment horizontal="right" vertical="top"/>
    </xf>
    <xf numFmtId="166" fontId="0" fillId="10" borderId="1" xfId="6" applyNumberFormat="1" applyFont="1" applyFill="1" applyBorder="1" applyAlignment="1">
      <alignment horizontal="right" vertical="top"/>
    </xf>
    <xf numFmtId="1" fontId="1" fillId="10" borderId="0" xfId="5" applyNumberFormat="1" applyFill="1" applyAlignment="1">
      <alignment horizontal="right" vertical="top"/>
    </xf>
    <xf numFmtId="0" fontId="25" fillId="0" borderId="0" xfId="0" applyFont="1"/>
    <xf numFmtId="165" fontId="41" fillId="0" borderId="0" xfId="1" applyNumberFormat="1" applyFont="1"/>
    <xf numFmtId="37" fontId="22" fillId="11" borderId="1" xfId="1" applyNumberFormat="1" applyFont="1" applyFill="1" applyBorder="1" applyAlignment="1">
      <alignment vertical="center"/>
    </xf>
    <xf numFmtId="0" fontId="28" fillId="0" borderId="0" xfId="0" applyFont="1"/>
    <xf numFmtId="165" fontId="28" fillId="0" borderId="0" xfId="1" applyNumberFormat="1" applyFont="1"/>
    <xf numFmtId="0" fontId="42" fillId="0" borderId="0" xfId="0" applyFont="1"/>
    <xf numFmtId="165" fontId="43" fillId="0" borderId="0" xfId="1" applyNumberFormat="1" applyFont="1"/>
    <xf numFmtId="0" fontId="25" fillId="0" borderId="0" xfId="0" applyFont="1" applyAlignment="1">
      <alignment vertical="top" wrapText="1"/>
    </xf>
    <xf numFmtId="49" fontId="44" fillId="0" borderId="0" xfId="3" applyNumberFormat="1" applyFont="1" applyFill="1" applyBorder="1" applyAlignment="1">
      <alignment horizontal="right" vertical="center"/>
    </xf>
    <xf numFmtId="165" fontId="44" fillId="0" borderId="0" xfId="1" applyNumberFormat="1" applyFont="1" applyFill="1" applyBorder="1" applyAlignment="1">
      <alignment horizontal="left" vertical="center"/>
    </xf>
    <xf numFmtId="0" fontId="22" fillId="0" borderId="4" xfId="0" applyFont="1" applyBorder="1" applyAlignment="1">
      <alignment vertical="center" wrapText="1"/>
    </xf>
    <xf numFmtId="165" fontId="22" fillId="0" borderId="4" xfId="1" applyNumberFormat="1" applyFont="1" applyFill="1" applyBorder="1" applyAlignment="1">
      <alignment vertical="center"/>
    </xf>
    <xf numFmtId="0" fontId="25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right" vertical="center" wrapText="1"/>
    </xf>
    <xf numFmtId="165" fontId="25" fillId="0" borderId="5" xfId="4" applyNumberFormat="1" applyFont="1" applyFill="1" applyBorder="1" applyAlignment="1">
      <alignment vertical="center"/>
    </xf>
    <xf numFmtId="165" fontId="4" fillId="0" borderId="5" xfId="1" applyNumberFormat="1" applyFont="1" applyFill="1" applyBorder="1" applyAlignment="1">
      <alignment vertical="center"/>
    </xf>
    <xf numFmtId="0" fontId="45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vertical="center" wrapText="1"/>
    </xf>
    <xf numFmtId="165" fontId="22" fillId="0" borderId="5" xfId="1" applyNumberFormat="1" applyFont="1" applyFill="1" applyBorder="1" applyAlignment="1">
      <alignment vertical="center"/>
    </xf>
    <xf numFmtId="0" fontId="22" fillId="0" borderId="5" xfId="0" applyFont="1" applyBorder="1" applyAlignment="1">
      <alignment horizontal="center" vertical="center" wrapText="1"/>
    </xf>
    <xf numFmtId="0" fontId="23" fillId="0" borderId="5" xfId="0" applyFont="1" applyBorder="1"/>
    <xf numFmtId="0" fontId="23" fillId="0" borderId="9" xfId="0" applyFont="1" applyBorder="1"/>
    <xf numFmtId="0" fontId="22" fillId="0" borderId="9" xfId="0" applyFont="1" applyBorder="1" applyAlignment="1">
      <alignment vertical="center" wrapText="1"/>
    </xf>
    <xf numFmtId="165" fontId="22" fillId="0" borderId="9" xfId="1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37" fontId="4" fillId="0" borderId="6" xfId="1" applyNumberFormat="1" applyFont="1" applyFill="1" applyBorder="1" applyAlignment="1">
      <alignment vertical="center"/>
    </xf>
    <xf numFmtId="165" fontId="4" fillId="0" borderId="6" xfId="1" applyNumberFormat="1" applyFont="1" applyFill="1" applyBorder="1" applyAlignment="1">
      <alignment vertical="center"/>
    </xf>
    <xf numFmtId="0" fontId="25" fillId="0" borderId="0" xfId="0" applyFont="1" applyAlignment="1">
      <alignment wrapText="1"/>
    </xf>
    <xf numFmtId="0" fontId="22" fillId="0" borderId="0" xfId="2" applyFont="1" applyAlignment="1">
      <alignment vertical="top" wrapText="1"/>
    </xf>
    <xf numFmtId="3" fontId="22" fillId="0" borderId="0" xfId="3" applyNumberFormat="1" applyFont="1" applyFill="1" applyBorder="1" applyAlignment="1">
      <alignment horizontal="right" vertical="center"/>
    </xf>
    <xf numFmtId="0" fontId="46" fillId="2" borderId="1" xfId="0" applyFont="1" applyFill="1" applyBorder="1" applyAlignment="1">
      <alignment horizontal="center" vertical="top" wrapText="1"/>
    </xf>
    <xf numFmtId="0" fontId="46" fillId="2" borderId="1" xfId="0" applyFont="1" applyFill="1" applyBorder="1" applyAlignment="1">
      <alignment horizontal="center" vertical="top"/>
    </xf>
    <xf numFmtId="0" fontId="25" fillId="0" borderId="0" xfId="0" applyFont="1" applyAlignment="1">
      <alignment vertical="top"/>
    </xf>
    <xf numFmtId="0" fontId="25" fillId="0" borderId="7" xfId="0" applyFont="1" applyBorder="1"/>
    <xf numFmtId="0" fontId="25" fillId="0" borderId="8" xfId="0" applyFont="1" applyBorder="1"/>
    <xf numFmtId="0" fontId="22" fillId="0" borderId="4" xfId="1" applyNumberFormat="1" applyFont="1" applyFill="1" applyBorder="1" applyAlignment="1">
      <alignment horizontal="center" vertical="center"/>
    </xf>
    <xf numFmtId="0" fontId="45" fillId="0" borderId="4" xfId="0" applyFont="1" applyBorder="1"/>
    <xf numFmtId="0" fontId="22" fillId="0" borderId="5" xfId="1" applyNumberFormat="1" applyFont="1" applyFill="1" applyBorder="1" applyAlignment="1">
      <alignment horizontal="center" vertical="center"/>
    </xf>
    <xf numFmtId="0" fontId="25" fillId="0" borderId="5" xfId="0" applyFont="1" applyBorder="1"/>
    <xf numFmtId="0" fontId="45" fillId="0" borderId="5" xfId="0" applyFont="1" applyBorder="1"/>
    <xf numFmtId="0" fontId="25" fillId="0" borderId="9" xfId="0" applyFont="1" applyBorder="1"/>
    <xf numFmtId="0" fontId="22" fillId="0" borderId="9" xfId="1" applyNumberFormat="1" applyFont="1" applyFill="1" applyBorder="1" applyAlignment="1">
      <alignment horizontal="center" vertical="center"/>
    </xf>
    <xf numFmtId="0" fontId="45" fillId="0" borderId="9" xfId="0" applyFont="1" applyBorder="1"/>
    <xf numFmtId="0" fontId="25" fillId="0" borderId="6" xfId="0" applyFont="1" applyBorder="1"/>
    <xf numFmtId="0" fontId="4" fillId="0" borderId="6" xfId="1" applyNumberFormat="1" applyFont="1" applyFill="1" applyBorder="1" applyAlignment="1">
      <alignment horizontal="center" vertical="center"/>
    </xf>
    <xf numFmtId="165" fontId="10" fillId="15" borderId="0" xfId="1" applyNumberFormat="1" applyFont="1" applyFill="1" applyAlignment="1">
      <alignment vertical="center"/>
    </xf>
    <xf numFmtId="0" fontId="46" fillId="12" borderId="1" xfId="0" applyFont="1" applyFill="1" applyBorder="1" applyAlignment="1">
      <alignment horizontal="center" vertical="top"/>
    </xf>
    <xf numFmtId="165" fontId="25" fillId="0" borderId="0" xfId="0" applyNumberFormat="1" applyFont="1"/>
    <xf numFmtId="0" fontId="46" fillId="17" borderId="1" xfId="0" applyFont="1" applyFill="1" applyBorder="1" applyAlignment="1">
      <alignment horizontal="center" vertical="top" wrapText="1"/>
    </xf>
    <xf numFmtId="165" fontId="25" fillId="0" borderId="0" xfId="1" applyNumberFormat="1" applyFont="1"/>
    <xf numFmtId="0" fontId="46" fillId="17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5" fontId="47" fillId="0" borderId="0" xfId="0" applyNumberFormat="1" applyFont="1"/>
    <xf numFmtId="165" fontId="48" fillId="0" borderId="0" xfId="1" applyNumberFormat="1" applyFont="1"/>
    <xf numFmtId="0" fontId="16" fillId="0" borderId="5" xfId="0" applyFont="1" applyBorder="1" applyAlignment="1">
      <alignment vertical="center" wrapText="1"/>
    </xf>
    <xf numFmtId="0" fontId="47" fillId="0" borderId="0" xfId="0" applyFont="1"/>
    <xf numFmtId="0" fontId="25" fillId="0" borderId="4" xfId="0" applyFont="1" applyBorder="1"/>
    <xf numFmtId="165" fontId="25" fillId="0" borderId="4" xfId="1" applyNumberFormat="1" applyFont="1" applyBorder="1"/>
    <xf numFmtId="165" fontId="25" fillId="0" borderId="4" xfId="0" applyNumberFormat="1" applyFont="1" applyBorder="1"/>
    <xf numFmtId="165" fontId="25" fillId="0" borderId="5" xfId="1" applyNumberFormat="1" applyFont="1" applyBorder="1"/>
    <xf numFmtId="165" fontId="25" fillId="0" borderId="5" xfId="0" applyNumberFormat="1" applyFont="1" applyBorder="1"/>
    <xf numFmtId="165" fontId="43" fillId="0" borderId="5" xfId="1" applyNumberFormat="1" applyFont="1" applyBorder="1"/>
    <xf numFmtId="0" fontId="49" fillId="0" borderId="5" xfId="0" applyFont="1" applyBorder="1"/>
    <xf numFmtId="165" fontId="41" fillId="0" borderId="5" xfId="1" applyNumberFormat="1" applyFont="1" applyBorder="1"/>
    <xf numFmtId="165" fontId="43" fillId="0" borderId="9" xfId="1" applyNumberFormat="1" applyFont="1" applyBorder="1"/>
    <xf numFmtId="0" fontId="49" fillId="0" borderId="9" xfId="0" applyFont="1" applyBorder="1"/>
    <xf numFmtId="165" fontId="41" fillId="0" borderId="9" xfId="1" applyNumberFormat="1" applyFont="1" applyBorder="1"/>
    <xf numFmtId="0" fontId="50" fillId="0" borderId="0" xfId="0" applyFont="1" applyAlignment="1">
      <alignment horizontal="left" vertical="center"/>
    </xf>
    <xf numFmtId="0" fontId="48" fillId="0" borderId="0" xfId="0" applyFont="1"/>
    <xf numFmtId="0" fontId="48" fillId="0" borderId="0" xfId="0" applyFont="1" applyAlignment="1">
      <alignment horizontal="right"/>
    </xf>
    <xf numFmtId="3" fontId="22" fillId="11" borderId="1" xfId="1" applyNumberFormat="1" applyFont="1" applyFill="1" applyBorder="1" applyAlignment="1">
      <alignment vertical="center"/>
    </xf>
    <xf numFmtId="3" fontId="22" fillId="11" borderId="1" xfId="0" applyNumberFormat="1" applyFont="1" applyFill="1" applyBorder="1" applyAlignment="1">
      <alignment vertical="center" wrapText="1"/>
    </xf>
    <xf numFmtId="165" fontId="16" fillId="0" borderId="5" xfId="1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0" fontId="24" fillId="12" borderId="10" xfId="0" applyFont="1" applyFill="1" applyBorder="1" applyAlignment="1">
      <alignment horizontal="center" vertical="top"/>
    </xf>
    <xf numFmtId="0" fontId="24" fillId="12" borderId="2" xfId="0" applyFont="1" applyFill="1" applyBorder="1" applyAlignment="1">
      <alignment horizontal="center" vertical="top" wrapText="1"/>
    </xf>
    <xf numFmtId="0" fontId="24" fillId="12" borderId="0" xfId="0" applyFont="1" applyFill="1" applyAlignment="1">
      <alignment horizontal="centerContinuous" vertical="top"/>
    </xf>
    <xf numFmtId="0" fontId="24" fillId="12" borderId="11" xfId="0" applyFont="1" applyFill="1" applyBorder="1" applyAlignment="1">
      <alignment horizontal="center" vertical="top"/>
    </xf>
    <xf numFmtId="0" fontId="24" fillId="12" borderId="3" xfId="0" applyFont="1" applyFill="1" applyBorder="1" applyAlignment="1">
      <alignment horizontal="center" vertical="top" wrapText="1"/>
    </xf>
    <xf numFmtId="0" fontId="41" fillId="0" borderId="0" xfId="0" applyFont="1"/>
    <xf numFmtId="3" fontId="23" fillId="0" borderId="0" xfId="0" applyNumberFormat="1" applyFont="1"/>
    <xf numFmtId="0" fontId="24" fillId="12" borderId="1" xfId="0" applyFont="1" applyFill="1" applyBorder="1" applyAlignment="1">
      <alignment horizontal="left" vertical="top"/>
    </xf>
    <xf numFmtId="0" fontId="25" fillId="0" borderId="5" xfId="0" quotePrefix="1" applyFont="1" applyBorder="1" applyAlignment="1">
      <alignment horizontal="left" vertical="center" wrapText="1"/>
    </xf>
    <xf numFmtId="0" fontId="25" fillId="0" borderId="0" xfId="0" quotePrefix="1" applyFont="1"/>
    <xf numFmtId="0" fontId="4" fillId="0" borderId="0" xfId="0" applyFont="1"/>
    <xf numFmtId="0" fontId="52" fillId="24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 wrapText="1"/>
    </xf>
    <xf numFmtId="0" fontId="53" fillId="15" borderId="5" xfId="1" applyNumberFormat="1" applyFont="1" applyFill="1" applyBorder="1" applyAlignment="1">
      <alignment horizontal="center" vertical="center"/>
    </xf>
    <xf numFmtId="0" fontId="53" fillId="15" borderId="5" xfId="0" applyFont="1" applyFill="1" applyBorder="1" applyAlignment="1">
      <alignment vertical="center" wrapText="1"/>
    </xf>
    <xf numFmtId="165" fontId="53" fillId="15" borderId="5" xfId="1" applyNumberFormat="1" applyFont="1" applyFill="1" applyBorder="1" applyAlignment="1">
      <alignment horizontal="right" vertical="center"/>
    </xf>
    <xf numFmtId="0" fontId="53" fillId="15" borderId="5" xfId="0" applyFont="1" applyFill="1" applyBorder="1" applyAlignment="1">
      <alignment horizontal="center" vertical="center" wrapText="1"/>
    </xf>
    <xf numFmtId="0" fontId="53" fillId="15" borderId="6" xfId="1" applyNumberFormat="1" applyFont="1" applyFill="1" applyBorder="1" applyAlignment="1">
      <alignment horizontal="center" vertical="center"/>
    </xf>
    <xf numFmtId="0" fontId="53" fillId="15" borderId="6" xfId="0" applyFont="1" applyFill="1" applyBorder="1" applyAlignment="1">
      <alignment vertical="center" wrapText="1"/>
    </xf>
    <xf numFmtId="37" fontId="53" fillId="15" borderId="6" xfId="1" applyNumberFormat="1" applyFont="1" applyFill="1" applyBorder="1" applyAlignment="1">
      <alignment horizontal="right" vertical="center"/>
    </xf>
    <xf numFmtId="165" fontId="53" fillId="15" borderId="6" xfId="1" applyNumberFormat="1" applyFont="1" applyFill="1" applyBorder="1" applyAlignment="1">
      <alignment horizontal="right" vertical="center"/>
    </xf>
    <xf numFmtId="0" fontId="52" fillId="24" borderId="1" xfId="0" applyFont="1" applyFill="1" applyBorder="1" applyAlignment="1">
      <alignment horizontal="left" vertical="center" wrapText="1"/>
    </xf>
    <xf numFmtId="165" fontId="52" fillId="24" borderId="1" xfId="0" applyNumberFormat="1" applyFont="1" applyFill="1" applyBorder="1" applyAlignment="1">
      <alignment horizontal="right" vertical="center" wrapText="1"/>
    </xf>
    <xf numFmtId="0" fontId="53" fillId="15" borderId="4" xfId="1" applyNumberFormat="1" applyFont="1" applyFill="1" applyBorder="1" applyAlignment="1">
      <alignment horizontal="center" vertical="center"/>
    </xf>
    <xf numFmtId="0" fontId="53" fillId="15" borderId="4" xfId="0" applyFont="1" applyFill="1" applyBorder="1" applyAlignment="1">
      <alignment vertical="center" wrapText="1"/>
    </xf>
    <xf numFmtId="165" fontId="53" fillId="15" borderId="4" xfId="1" applyNumberFormat="1" applyFont="1" applyFill="1" applyBorder="1" applyAlignment="1">
      <alignment horizontal="right" vertical="center"/>
    </xf>
    <xf numFmtId="168" fontId="25" fillId="0" borderId="0" xfId="1" applyNumberFormat="1" applyFont="1"/>
    <xf numFmtId="0" fontId="38" fillId="5" borderId="1" xfId="5" applyFont="1" applyFill="1" applyBorder="1" applyAlignment="1">
      <alignment horizontal="center" vertical="center"/>
    </xf>
  </cellXfs>
  <cellStyles count="7">
    <cellStyle name="Comma" xfId="1" builtinId="3"/>
    <cellStyle name="Comma 2" xfId="6" xr:uid="{41A84449-8F37-4AF9-A816-A684D51CE937}"/>
    <cellStyle name="Comma 4 4" xfId="3" xr:uid="{3C620DA1-19D4-44F7-B800-3CD1E12E388F}"/>
    <cellStyle name="Comma 6 2" xfId="4" xr:uid="{22B70E66-B494-421B-81C6-0F99DA5CCFC3}"/>
    <cellStyle name="Normal" xfId="0" builtinId="0"/>
    <cellStyle name="Normal 2" xfId="5" xr:uid="{E2581D1B-7D65-4444-AF87-491B9D8C9228}"/>
    <cellStyle name="Normal_Cal. Cash Gen. " xfId="2" xr:uid="{57834F42-E565-4CBE-9165-1BD947E01FC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0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63" Type="http://schemas.openxmlformats.org/officeDocument/2006/relationships/externalLink" Target="externalLinks/externalLink46.xml"/><Relationship Id="rId84" Type="http://schemas.openxmlformats.org/officeDocument/2006/relationships/externalLink" Target="externalLinks/externalLink67.xml"/><Relationship Id="rId138" Type="http://schemas.openxmlformats.org/officeDocument/2006/relationships/externalLink" Target="externalLinks/externalLink121.xml"/><Relationship Id="rId159" Type="http://schemas.openxmlformats.org/officeDocument/2006/relationships/externalLink" Target="externalLinks/externalLink142.xml"/><Relationship Id="rId170" Type="http://schemas.openxmlformats.org/officeDocument/2006/relationships/externalLink" Target="externalLinks/externalLink153.xml"/><Relationship Id="rId191" Type="http://schemas.openxmlformats.org/officeDocument/2006/relationships/theme" Target="theme/theme1.xml"/><Relationship Id="rId107" Type="http://schemas.openxmlformats.org/officeDocument/2006/relationships/externalLink" Target="externalLinks/externalLink90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36.xml"/><Relationship Id="rId74" Type="http://schemas.openxmlformats.org/officeDocument/2006/relationships/externalLink" Target="externalLinks/externalLink57.xml"/><Relationship Id="rId128" Type="http://schemas.openxmlformats.org/officeDocument/2006/relationships/externalLink" Target="externalLinks/externalLink111.xml"/><Relationship Id="rId149" Type="http://schemas.openxmlformats.org/officeDocument/2006/relationships/externalLink" Target="externalLinks/externalLink132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8.xml"/><Relationship Id="rId160" Type="http://schemas.openxmlformats.org/officeDocument/2006/relationships/externalLink" Target="externalLinks/externalLink143.xml"/><Relationship Id="rId181" Type="http://schemas.openxmlformats.org/officeDocument/2006/relationships/externalLink" Target="externalLinks/externalLink164.xml"/><Relationship Id="rId22" Type="http://schemas.openxmlformats.org/officeDocument/2006/relationships/externalLink" Target="externalLinks/externalLink5.xml"/><Relationship Id="rId43" Type="http://schemas.openxmlformats.org/officeDocument/2006/relationships/externalLink" Target="externalLinks/externalLink26.xml"/><Relationship Id="rId64" Type="http://schemas.openxmlformats.org/officeDocument/2006/relationships/externalLink" Target="externalLinks/externalLink47.xml"/><Relationship Id="rId118" Type="http://schemas.openxmlformats.org/officeDocument/2006/relationships/externalLink" Target="externalLinks/externalLink101.xml"/><Relationship Id="rId139" Type="http://schemas.openxmlformats.org/officeDocument/2006/relationships/externalLink" Target="externalLinks/externalLink122.xml"/><Relationship Id="rId85" Type="http://schemas.openxmlformats.org/officeDocument/2006/relationships/externalLink" Target="externalLinks/externalLink68.xml"/><Relationship Id="rId150" Type="http://schemas.openxmlformats.org/officeDocument/2006/relationships/externalLink" Target="externalLinks/externalLink133.xml"/><Relationship Id="rId171" Type="http://schemas.openxmlformats.org/officeDocument/2006/relationships/externalLink" Target="externalLinks/externalLink154.xml"/><Relationship Id="rId192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6.xml"/><Relationship Id="rId108" Type="http://schemas.openxmlformats.org/officeDocument/2006/relationships/externalLink" Target="externalLinks/externalLink91.xml"/><Relationship Id="rId129" Type="http://schemas.openxmlformats.org/officeDocument/2006/relationships/externalLink" Target="externalLinks/externalLink112.xml"/><Relationship Id="rId54" Type="http://schemas.openxmlformats.org/officeDocument/2006/relationships/externalLink" Target="externalLinks/externalLink37.xml"/><Relationship Id="rId75" Type="http://schemas.openxmlformats.org/officeDocument/2006/relationships/externalLink" Target="externalLinks/externalLink58.xml"/><Relationship Id="rId96" Type="http://schemas.openxmlformats.org/officeDocument/2006/relationships/externalLink" Target="externalLinks/externalLink79.xml"/><Relationship Id="rId140" Type="http://schemas.openxmlformats.org/officeDocument/2006/relationships/externalLink" Target="externalLinks/externalLink123.xml"/><Relationship Id="rId161" Type="http://schemas.openxmlformats.org/officeDocument/2006/relationships/externalLink" Target="externalLinks/externalLink144.xml"/><Relationship Id="rId182" Type="http://schemas.openxmlformats.org/officeDocument/2006/relationships/externalLink" Target="externalLinks/externalLink165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6.xml"/><Relationship Id="rId119" Type="http://schemas.openxmlformats.org/officeDocument/2006/relationships/externalLink" Target="externalLinks/externalLink102.xml"/><Relationship Id="rId44" Type="http://schemas.openxmlformats.org/officeDocument/2006/relationships/externalLink" Target="externalLinks/externalLink27.xml"/><Relationship Id="rId65" Type="http://schemas.openxmlformats.org/officeDocument/2006/relationships/externalLink" Target="externalLinks/externalLink48.xml"/><Relationship Id="rId86" Type="http://schemas.openxmlformats.org/officeDocument/2006/relationships/externalLink" Target="externalLinks/externalLink69.xml"/><Relationship Id="rId130" Type="http://schemas.openxmlformats.org/officeDocument/2006/relationships/externalLink" Target="externalLinks/externalLink113.xml"/><Relationship Id="rId151" Type="http://schemas.openxmlformats.org/officeDocument/2006/relationships/externalLink" Target="externalLinks/externalLink134.xml"/><Relationship Id="rId172" Type="http://schemas.openxmlformats.org/officeDocument/2006/relationships/externalLink" Target="externalLinks/externalLink155.xml"/><Relationship Id="rId193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97" Type="http://schemas.openxmlformats.org/officeDocument/2006/relationships/externalLink" Target="externalLinks/externalLink80.xml"/><Relationship Id="rId104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29.xml"/><Relationship Id="rId167" Type="http://schemas.openxmlformats.org/officeDocument/2006/relationships/externalLink" Target="externalLinks/externalLink150.xml"/><Relationship Id="rId188" Type="http://schemas.openxmlformats.org/officeDocument/2006/relationships/externalLink" Target="externalLinks/externalLink17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92" Type="http://schemas.openxmlformats.org/officeDocument/2006/relationships/externalLink" Target="externalLinks/externalLink75.xml"/><Relationship Id="rId162" Type="http://schemas.openxmlformats.org/officeDocument/2006/relationships/externalLink" Target="externalLinks/externalLink145.xml"/><Relationship Id="rId183" Type="http://schemas.openxmlformats.org/officeDocument/2006/relationships/externalLink" Target="externalLinks/externalLink1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externalLink" Target="externalLinks/externalLink70.xml"/><Relationship Id="rId110" Type="http://schemas.openxmlformats.org/officeDocument/2006/relationships/externalLink" Target="externalLinks/externalLink93.xml"/><Relationship Id="rId115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19.xml"/><Relationship Id="rId157" Type="http://schemas.openxmlformats.org/officeDocument/2006/relationships/externalLink" Target="externalLinks/externalLink140.xml"/><Relationship Id="rId178" Type="http://schemas.openxmlformats.org/officeDocument/2006/relationships/externalLink" Target="externalLinks/externalLink161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52" Type="http://schemas.openxmlformats.org/officeDocument/2006/relationships/externalLink" Target="externalLinks/externalLink135.xml"/><Relationship Id="rId173" Type="http://schemas.openxmlformats.org/officeDocument/2006/relationships/externalLink" Target="externalLinks/externalLink156.xml"/><Relationship Id="rId194" Type="http://schemas.openxmlformats.org/officeDocument/2006/relationships/calcChain" Target="calcChain.xml"/><Relationship Id="rId19" Type="http://schemas.openxmlformats.org/officeDocument/2006/relationships/externalLink" Target="externalLinks/externalLink2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39.xml"/><Relationship Id="rId77" Type="http://schemas.openxmlformats.org/officeDocument/2006/relationships/externalLink" Target="externalLinks/externalLink60.xml"/><Relationship Id="rId100" Type="http://schemas.openxmlformats.org/officeDocument/2006/relationships/externalLink" Target="externalLinks/externalLink83.xml"/><Relationship Id="rId105" Type="http://schemas.openxmlformats.org/officeDocument/2006/relationships/externalLink" Target="externalLinks/externalLink88.xml"/><Relationship Id="rId126" Type="http://schemas.openxmlformats.org/officeDocument/2006/relationships/externalLink" Target="externalLinks/externalLink109.xml"/><Relationship Id="rId147" Type="http://schemas.openxmlformats.org/officeDocument/2006/relationships/externalLink" Target="externalLinks/externalLink130.xml"/><Relationship Id="rId168" Type="http://schemas.openxmlformats.org/officeDocument/2006/relationships/externalLink" Target="externalLinks/externalLink15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93" Type="http://schemas.openxmlformats.org/officeDocument/2006/relationships/externalLink" Target="externalLinks/externalLink76.xml"/><Relationship Id="rId98" Type="http://schemas.openxmlformats.org/officeDocument/2006/relationships/externalLink" Target="externalLinks/externalLink81.xml"/><Relationship Id="rId121" Type="http://schemas.openxmlformats.org/officeDocument/2006/relationships/externalLink" Target="externalLinks/externalLink104.xml"/><Relationship Id="rId142" Type="http://schemas.openxmlformats.org/officeDocument/2006/relationships/externalLink" Target="externalLinks/externalLink125.xml"/><Relationship Id="rId163" Type="http://schemas.openxmlformats.org/officeDocument/2006/relationships/externalLink" Target="externalLinks/externalLink146.xml"/><Relationship Id="rId184" Type="http://schemas.openxmlformats.org/officeDocument/2006/relationships/externalLink" Target="externalLinks/externalLink167.xml"/><Relationship Id="rId189" Type="http://schemas.openxmlformats.org/officeDocument/2006/relationships/externalLink" Target="externalLinks/externalLink17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8.xml"/><Relationship Id="rId46" Type="http://schemas.openxmlformats.org/officeDocument/2006/relationships/externalLink" Target="externalLinks/externalLink29.xml"/><Relationship Id="rId67" Type="http://schemas.openxmlformats.org/officeDocument/2006/relationships/externalLink" Target="externalLinks/externalLink50.xml"/><Relationship Id="rId116" Type="http://schemas.openxmlformats.org/officeDocument/2006/relationships/externalLink" Target="externalLinks/externalLink99.xml"/><Relationship Id="rId137" Type="http://schemas.openxmlformats.org/officeDocument/2006/relationships/externalLink" Target="externalLinks/externalLink120.xml"/><Relationship Id="rId158" Type="http://schemas.openxmlformats.org/officeDocument/2006/relationships/externalLink" Target="externalLinks/externalLink141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62" Type="http://schemas.openxmlformats.org/officeDocument/2006/relationships/externalLink" Target="externalLinks/externalLink45.xml"/><Relationship Id="rId83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71.xml"/><Relationship Id="rId111" Type="http://schemas.openxmlformats.org/officeDocument/2006/relationships/externalLink" Target="externalLinks/externalLink94.xml"/><Relationship Id="rId132" Type="http://schemas.openxmlformats.org/officeDocument/2006/relationships/externalLink" Target="externalLinks/externalLink115.xml"/><Relationship Id="rId153" Type="http://schemas.openxmlformats.org/officeDocument/2006/relationships/externalLink" Target="externalLinks/externalLink136.xml"/><Relationship Id="rId174" Type="http://schemas.openxmlformats.org/officeDocument/2006/relationships/externalLink" Target="externalLinks/externalLink157.xml"/><Relationship Id="rId179" Type="http://schemas.openxmlformats.org/officeDocument/2006/relationships/externalLink" Target="externalLinks/externalLink162.xml"/><Relationship Id="rId190" Type="http://schemas.openxmlformats.org/officeDocument/2006/relationships/externalLink" Target="externalLinks/externalLink173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40.xml"/><Relationship Id="rId106" Type="http://schemas.openxmlformats.org/officeDocument/2006/relationships/externalLink" Target="externalLinks/externalLink89.xml"/><Relationship Id="rId127" Type="http://schemas.openxmlformats.org/officeDocument/2006/relationships/externalLink" Target="externalLinks/externalLink11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35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94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82.xml"/><Relationship Id="rId101" Type="http://schemas.openxmlformats.org/officeDocument/2006/relationships/externalLink" Target="externalLinks/externalLink84.xml"/><Relationship Id="rId122" Type="http://schemas.openxmlformats.org/officeDocument/2006/relationships/externalLink" Target="externalLinks/externalLink105.xml"/><Relationship Id="rId143" Type="http://schemas.openxmlformats.org/officeDocument/2006/relationships/externalLink" Target="externalLinks/externalLink126.xml"/><Relationship Id="rId148" Type="http://schemas.openxmlformats.org/officeDocument/2006/relationships/externalLink" Target="externalLinks/externalLink131.xml"/><Relationship Id="rId164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52.xml"/><Relationship Id="rId185" Type="http://schemas.openxmlformats.org/officeDocument/2006/relationships/externalLink" Target="externalLinks/externalLink16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3.xml"/><Relationship Id="rId26" Type="http://schemas.openxmlformats.org/officeDocument/2006/relationships/externalLink" Target="externalLinks/externalLink9.xml"/><Relationship Id="rId47" Type="http://schemas.openxmlformats.org/officeDocument/2006/relationships/externalLink" Target="externalLinks/externalLink30.xml"/><Relationship Id="rId68" Type="http://schemas.openxmlformats.org/officeDocument/2006/relationships/externalLink" Target="externalLinks/externalLink51.xml"/><Relationship Id="rId89" Type="http://schemas.openxmlformats.org/officeDocument/2006/relationships/externalLink" Target="externalLinks/externalLink72.xml"/><Relationship Id="rId112" Type="http://schemas.openxmlformats.org/officeDocument/2006/relationships/externalLink" Target="externalLinks/externalLink95.xml"/><Relationship Id="rId133" Type="http://schemas.openxmlformats.org/officeDocument/2006/relationships/externalLink" Target="externalLinks/externalLink116.xml"/><Relationship Id="rId154" Type="http://schemas.openxmlformats.org/officeDocument/2006/relationships/externalLink" Target="externalLinks/externalLink137.xml"/><Relationship Id="rId175" Type="http://schemas.openxmlformats.org/officeDocument/2006/relationships/externalLink" Target="externalLinks/externalLink158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41.xml"/><Relationship Id="rId79" Type="http://schemas.openxmlformats.org/officeDocument/2006/relationships/externalLink" Target="externalLinks/externalLink62.xml"/><Relationship Id="rId102" Type="http://schemas.openxmlformats.org/officeDocument/2006/relationships/externalLink" Target="externalLinks/externalLink85.xml"/><Relationship Id="rId123" Type="http://schemas.openxmlformats.org/officeDocument/2006/relationships/externalLink" Target="externalLinks/externalLink106.xml"/><Relationship Id="rId144" Type="http://schemas.openxmlformats.org/officeDocument/2006/relationships/externalLink" Target="externalLinks/externalLink127.xml"/><Relationship Id="rId90" Type="http://schemas.openxmlformats.org/officeDocument/2006/relationships/externalLink" Target="externalLinks/externalLink73.xml"/><Relationship Id="rId165" Type="http://schemas.openxmlformats.org/officeDocument/2006/relationships/externalLink" Target="externalLinks/externalLink148.xml"/><Relationship Id="rId186" Type="http://schemas.openxmlformats.org/officeDocument/2006/relationships/externalLink" Target="externalLinks/externalLink169.xml"/><Relationship Id="rId27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31.xml"/><Relationship Id="rId69" Type="http://schemas.openxmlformats.org/officeDocument/2006/relationships/externalLink" Target="externalLinks/externalLink52.xml"/><Relationship Id="rId113" Type="http://schemas.openxmlformats.org/officeDocument/2006/relationships/externalLink" Target="externalLinks/externalLink96.xml"/><Relationship Id="rId134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63.xml"/><Relationship Id="rId155" Type="http://schemas.openxmlformats.org/officeDocument/2006/relationships/externalLink" Target="externalLinks/externalLink138.xml"/><Relationship Id="rId176" Type="http://schemas.openxmlformats.org/officeDocument/2006/relationships/externalLink" Target="externalLinks/externalLink159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42.xml"/><Relationship Id="rId103" Type="http://schemas.openxmlformats.org/officeDocument/2006/relationships/externalLink" Target="externalLinks/externalLink86.xml"/><Relationship Id="rId124" Type="http://schemas.openxmlformats.org/officeDocument/2006/relationships/externalLink" Target="externalLinks/externalLink107.xml"/><Relationship Id="rId70" Type="http://schemas.openxmlformats.org/officeDocument/2006/relationships/externalLink" Target="externalLinks/externalLink53.xml"/><Relationship Id="rId91" Type="http://schemas.openxmlformats.org/officeDocument/2006/relationships/externalLink" Target="externalLinks/externalLink74.xml"/><Relationship Id="rId145" Type="http://schemas.openxmlformats.org/officeDocument/2006/relationships/externalLink" Target="externalLinks/externalLink128.xml"/><Relationship Id="rId166" Type="http://schemas.openxmlformats.org/officeDocument/2006/relationships/externalLink" Target="externalLinks/externalLink149.xml"/><Relationship Id="rId187" Type="http://schemas.openxmlformats.org/officeDocument/2006/relationships/externalLink" Target="externalLinks/externalLink170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32.xml"/><Relationship Id="rId114" Type="http://schemas.openxmlformats.org/officeDocument/2006/relationships/externalLink" Target="externalLinks/externalLink97.xml"/><Relationship Id="rId60" Type="http://schemas.openxmlformats.org/officeDocument/2006/relationships/externalLink" Target="externalLinks/externalLink43.xml"/><Relationship Id="rId81" Type="http://schemas.openxmlformats.org/officeDocument/2006/relationships/externalLink" Target="externalLinks/externalLink64.xml"/><Relationship Id="rId135" Type="http://schemas.openxmlformats.org/officeDocument/2006/relationships/externalLink" Target="externalLinks/externalLink118.xml"/><Relationship Id="rId156" Type="http://schemas.openxmlformats.org/officeDocument/2006/relationships/externalLink" Target="externalLinks/externalLink139.xml"/><Relationship Id="rId177" Type="http://schemas.openxmlformats.org/officeDocument/2006/relationships/externalLink" Target="externalLinks/externalLink160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MSXCH001\Department\Data\New%20Folder\0%20Reporting\2002_12\1%20Sales%20Performance%20Reports_2002.12\SalesPR%202002.12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BUDGET\Bud2008\B2_OHC\B2-OHC-F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ql65034\My%20Documents\ACC2006\Sales\sales%20out\Data\New%20Folder\0%20Reporting\2002_12\1%20Sales%20Performance%20Reports_2002.12\SalesPR%202002.12%20Summ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Asia%20Cx\Finance\2008\Profit%20TC\Rolling%20Forecast\RF_2008.01%20Asia%20Cx%20(master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.28.181.201\app\CRM\2005\Jan%2005\CFM%20Automation%20(Lucozade)%201.1.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en\Sicherung%20Laufwerk\PRESENT\Final%20Review%202006-09-17\fc2%20template%20Financials_finalreview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ulien/TABLEAU%20DE%20BORD/Branche%20base%20TdB%201/LienPNVRE.xls" TargetMode="External"/><Relationship Id="rId1" Type="http://schemas.openxmlformats.org/officeDocument/2006/relationships/externalLinkPath" Target="/julien/TABLEAU%20DE%20BORD/Branche%20base%20TdB%201/LienPNV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dbr07\mes%20documents\TBORD\Financiere\courbesRE\LIEN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D\Hieu\Kim-chi-hung\BACKUP\LAN\SEUNGB~1\buu\youngjin\trang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\ASD2.0\SS&amp;BCASD\LCT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soft\My%20Documents\hai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nv.xls" TargetMode="External"/><Relationship Id="rId1" Type="http://schemas.openxmlformats.org/officeDocument/2006/relationships/externalLinkPath" Target="/pn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A&#49892;&#51201;/ALWORK/10&#50900;/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BUDGET\Bud2008\B2_SM\B2-SELFM-FC2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BACK%20UP%20FOLDER/Receive%20from/Cao%20van%20Minh/Schenker%20Gemadept%20Logistics/From%20Proposal/12018%20-%20SCHENKER%20GAMADEPT(Warehouse)-%20Inbill%20-%202012-%20Rev00T-Erection.xls" TargetMode="External"/><Relationship Id="rId1" Type="http://schemas.openxmlformats.org/officeDocument/2006/relationships/externalLinkPath" Target="/E:/D:/D:/D:/BACK%20UP%20FOLDER/Receive%20from/Cao%20van%20Minh/Schenker%20Gemadept%20Logistics/From%20Proposal/12018%20-%20SCHENKER%20GAMADEPT(Warehouse)-%20Inbill%20-%202012-%20Rev00T-Erect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Consumer\JH%20Jung\08FC2\Templates%20from%20AHQ\Korea%202008%20FC2%20excel%20workbook_Sept%204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DOCUMENT/5418%20DRC%20(Dubai)/Outline%20Specifications/Auto%20RFQ's/Filling%20&amp;%20Packaging/Auto%20RFQ's/Can%20Line%20RFQ%20Generator.xls" TargetMode="External"/><Relationship Id="rId1" Type="http://schemas.openxmlformats.org/officeDocument/2006/relationships/externalLinkPath" Target="/E:/D:/D:/D:/DOCUMENT/5418%20DRC%20(Dubai)/Outline%20Specifications/Auto%20RFQ's/Filling%20&amp;%20Packaging/Auto%20RFQ's/Can%20Line%20RFQ%20Generato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nts%20and%20Settings\TNN027\Local%20Settings\Temporary%20Internet%20Files\Content.Outlook\1OA1S7P9\Fact%20Update%20Template-Salary%20Mar12-LEAssociat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%20FILES\&#50629;&#47924;&#45432;&#53944;\COMBO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tuongvy/AppData/Local/Microsoft/Windows/Temporary%20Internet%20Files/Content.Outlook/H2KEBHX8/Budgeting%20Process.xlsx" TargetMode="External"/><Relationship Id="rId1" Type="http://schemas.openxmlformats.org/officeDocument/2006/relationships/externalLinkPath" Target="/Users/tuongvy/AppData/Local/Microsoft/Windows/Temporary%20Internet%20Files/Content.Outlook/H2KEBHX8/Budgeting%20Proces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PRESENT\MM\CDs\23%20Present%20Finance%202003\MM\MM11-2003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BACK%20UP%20FOLDER/Receive%20from/Cao%20van%20Minh/Schenker%20Gemadept%20Logistics/From%20Proposal/12018%20-%20SCHENKER%20GAMADEPT(Office%20With%20Roof)-%20Inbill%20-%202012-%20Rev00T.xls" TargetMode="External"/><Relationship Id="rId1" Type="http://schemas.openxmlformats.org/officeDocument/2006/relationships/externalLinkPath" Target="/E:/D:/D:/D:/BACK%20UP%20FOLDER/Receive%20from/Cao%20van%20Minh/Schenker%20Gemadept%20Logistics/From%20Proposal/12018%20-%20SCHENKER%20GAMADEPT(Office%20With%20Roof)-%20Inbill%20-%202012-%20Rev00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CRM%20Presentation%20Deck%20-%20Jan%202007.pp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sgsin004\sealog\Documents%20and%20Settings\bco013\Local%20Settings\Temporary%20Internet%20Files\OLK3\Logistics%20HC%20Report%20May%20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RPORTING\Tr2003\Sales\Vits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HumanResource\YHSeo\Compensation\2006\2005&#50672;&#52264;&#49688;&#4581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ITFORMS\PIT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Y_Gypse/Finance/5_Anita/MONTH%20END%202014/Ceiling%20Division/Actual/Exec%20Book/CDB/slide%20RE%20CAT%202006-2007_Ceiling.xls" TargetMode="External"/><Relationship Id="rId1" Type="http://schemas.openxmlformats.org/officeDocument/2006/relationships/externalLinkPath" Target="/Y_Gypse/Finance/5_Anita/MONTH%20END%202014/Ceiling%20Division/Actual/Exec%20Book/CDB/slide%20RE%20CAT%202006-2007_Ceiling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ndevouassoud/Local%20Settings/Temporary%20Internet%20Files/OLK1C/ProdTel.xls" TargetMode="External"/><Relationship Id="rId1" Type="http://schemas.openxmlformats.org/officeDocument/2006/relationships/externalLinkPath" Target="/Documents%20and%20Settings/ndevouassoud/Local%20Settings/Temporary%20Internet%20Files/OLK1C/ProdTel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E7161247/Local%20Settings/Temporary%20Internet%20Files/OLK21/ISO2008-Ponts%20model.xls" TargetMode="External"/><Relationship Id="rId1" Type="http://schemas.openxmlformats.org/officeDocument/2006/relationships/externalLinkPath" Target="/Documents%20and%20Settings/E7161247/Local%20Settings/Temporary%20Internet%20Files/OLK21/ISO2008-Ponts%20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.28.213.17\Dept\DOCUME~1\tpb12925\LOCALS~1\Temp\notes26B026\06FC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HumanResource\BKKwon\MonthlyBenefit\Leave(2006)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DOCUMENT/5418%20DRC%20(Dubai)/Outline%20Specifications/Auto%20RFQ's/Auto%20RFQ's/PET%20Line%20RFQ%20Generator.xls" TargetMode="External"/><Relationship Id="rId1" Type="http://schemas.openxmlformats.org/officeDocument/2006/relationships/externalLinkPath" Target="/E:/D:/D:/D:/DOCUMENT/5418%20DRC%20(Dubai)/Outline%20Specifications/Auto%20RFQ's/Auto%20RFQ's/PET%20Line%20RFQ%20Generato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.28.213.17\Dept\DOCUME~1\mcb90076\LOCALS~1\Temp\notes9A505C\RF_2007.05%20Asia%20Cx%20(Philippines)_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RPORTING\Tr2004\Sales\Vitsal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RPORTING\Tr2007\Sales\Vitsal06_V8_vorKumuliere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.28.213.17\Dept\DOCUME~1\wfy67495\LOCALS~1\Temp\notes00526E\Asia%20MA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OEKONOMI\NOPS\PRODUCT\2006\0610\PTREPOR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RPORTING\Tr2007\Topli\Topli200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6.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RPORTING\Tr2007\Sales\Vitsal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obain%20Glass%20Mat\Chiffres%20HL\Carat\Extract_RM%2003%2001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uong%20Vy/Thuy%20-%20Vy/Bao%20cao%20Tai%20Chinh/Bang%20du%20lieu%202014%20-%20Duy%20Tan%20CP%20lam%20lai.xlsx" TargetMode="External"/><Relationship Id="rId1" Type="http://schemas.openxmlformats.org/officeDocument/2006/relationships/externalLinkPath" Target="/Tuong%20Vy/Thuy%20-%20Vy/Bao%20cao%20Tai%20Chinh/Bang%20du%20lieu%202014%20-%20Duy%20Tan%20CP%20lam%20lai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HIEU\KIEM_T~1\MAU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\ASD2.0\SS&amp;BCASD\BCDK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\ASD2.0\SS&amp;BCASD\TGTG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\ASD2.0\SS&amp;BCASD\BKTHCT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10-HIEN/fertiliser/SC-0858-15-4-2002/SE6380/TOP1/MISS_&#49688;/ORIGINAL/&#49688;_01.XLS" TargetMode="External"/><Relationship Id="rId1" Type="http://schemas.openxmlformats.org/officeDocument/2006/relationships/externalLinkPath" Target="/E:/D:/D:/D:/10-HIEN/fertiliser/SC-0858-15-4-2002/SE6380/TOP1/MISS_&#49688;/ORIGINAL/&#49688;_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dcserver\copy\TEMP\Graybook-Jan\GRAYBOOK\CY00\jan00\sites\wayn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-File02\TDH\12.Khovan\Khovan-KPI-201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-14\Bao%20Cao\Nhat%20Linh%202016\CHI%20&#272;AO%20TG&#272;\BAOCAO%20BI%20TG&#272;\Kenh%20Dly-NPP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nts%20and%20Settings\pjm53600\My%20Documents\CH%20Europe%20Work%20stuff\Results\MAT%20Files\MAT%20charts%20-%20No%20TM1%20link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Charles%20Porter/My%20Documents/WCM/GAP%20model/World%20Class%20Opportunity%2031002%20P6%20flexed.xls" TargetMode="External"/><Relationship Id="rId1" Type="http://schemas.openxmlformats.org/officeDocument/2006/relationships/externalLinkPath" Target="/Documents%20and%20Settings/Charles%20Porter/My%20Documents/WCM/GAP%20model/World%20Class%20Opportunity%2031002%20P6%20flexed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Mai/DU%20AN/Tebodin/BREAKDOWN%20COST-%20HEMPEL-A%20DUNGKT.xlsx" TargetMode="External"/><Relationship Id="rId1" Type="http://schemas.openxmlformats.org/officeDocument/2006/relationships/externalLinkPath" Target="/E:/D:/D:/D:/Mai/DU%20AN/Tebodin/BREAKDOWN%20COST-%20HEMPEL-A%20DUNGKT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.28.213.17\Dept\DOCUME~1\ams95845\LOCALS~1\Temp\Temporary%20Directory%201%20for%20Add-On%20Slides%20for%20Profit%20TC%20(2007.05)%20for%20Markets%20VN.zip\Profit%20TC%20Apr%20for%20Market%20Cons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PSFNP10002\groups\Documents%20and%20Settings\Grv.Jain\Local%20Settings\Temporary%20Internet%20Files\OLK69\Lasagne\HP%20Schedule%20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BUDGET\Bud2006\B2_OHC\B2-OHC-FC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BUDGET\Bud2005\Sales%20Development\SalesDevelopment_FC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SUP-FIN\Foods%20Global\Ryanne%20Files\CAPEX\Q3_2005_FA_PROFORMA%20-voorbeeld%20van%20hpc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\trieu\DichvuKT\PhuCuongPhat-tr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007\Purchase%20Orders%202007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MMON\CRM\Brands%20MAT_Malaysia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mng_acct\Database\LTP%2005-revised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s6163347/Desktop/6-pack%20New%202007%20Design/Spreadsheet%20which%20help/Magnitude%20Linked%20spreadsheet%20which%20help%20Formula's/Budget%202007%20Country%20Pack.xls" TargetMode="External"/><Relationship Id="rId1" Type="http://schemas.openxmlformats.org/officeDocument/2006/relationships/externalLinkPath" Target="/Documents%20and%20Settings/s6163347/Desktop/6-pack%20New%202007%20Design/Spreadsheet%20which%20help/Magnitude%20Linked%20spreadsheet%20which%20help%20Formula's/Budget%202007%20Country%20Pack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-File02\TDH\_COM\IT%20Strategy\Reporting\Cross%20Charge\Jan%20-%20Aug%2008\invoice%204\01%20Unilever%20Australia%20Pty%20Limite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Documents%20and%20Settings\roy.liu\Local%20Settings\Temporary%20Internet%20Files\OLK14\09%20Unilever%20Japan%20KK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_COM\Lasagne\Entity%20Information\Invoicing%20%20Entity%20Information%20Consolidated%202008041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Documents%20and%20Settings\manjula.radhakrishna\Local%20Settings\Temporary%20Internet%20Files\OLK19\Country%20Collections\ScorecardTemplate_Fin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cc-MAN\MAN_ACC\Year_2003\AP\09.%20TC%20Plan\_FoodsAP20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VNVoTTH\Local%20Settings\Temporary%20Internet%20Files\OLK1B\TOP20-TEST0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Report\PPV%20&amp;%20Top%20var%20Sept%2008%20(SSV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\trieu\DichvuKT\My%20Documents\hai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dangtruonggiang/OneDrive%20-%20DuyTan%20Plastics/Ng&#226;n%20s&#225;ch%202020/Doanh%20thu%20B2C/&#272;i&#7873;u%20ch&#7881;nh/Ke%20Hoach%20San%20Luong%20Doanh%20thu%202020_T&#7893;ng%20h&#7907;p%20&#273;i&#7873;u%20ch&#7881;nh%20(29112020).xlsx" TargetMode="External"/><Relationship Id="rId1" Type="http://schemas.openxmlformats.org/officeDocument/2006/relationships/externalLinkPath" Target="/Users/dangtruonggiang/OneDrive%20-%20DuyTan%20Plastics/Ng&#226;n%20s&#225;ch%202020/Doanh%20thu%20B2C/&#272;i&#7873;u%20ch&#7881;nh/Ke%20Hoach%20San%20Luong%20Doanh%20thu%202020_T&#7893;ng%20h&#7907;p%20&#273;i&#7873;u%20ch&#7881;nh%20(29112020)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guyendangtruonggiang_duytan_com/Documents/KE30/Th&#225;ng%205/Ph&#226;n%20t&#237;ch%20doanh%20s&#7889;%20B2C_LK5%20th&#225;ng%20v&#224;%20th&#225;ng%205.2019.xlsx" TargetMode="External"/><Relationship Id="rId1" Type="http://schemas.openxmlformats.org/officeDocument/2006/relationships/externalLinkPath" Target="/personal/nguyendangtruonggiang_duytan_com/Documents/KE30/Th&#225;ng%205/Ph&#226;n%20t&#237;ch%20doanh%20s&#7889;%20B2C_LK5%20th&#225;ng%20v&#224;%20th&#225;ng%205.2019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OEKONOMI\NOPS\TANK_GEN\2007\0710\GLOBAL_200710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8672478\Local%20Settings\Temp\BPack07%20V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Contsh\_______FC1%202005\etat%20de%20synth&#232;se%20sud\SUD%20II%20-%20fcst1%20ifr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TriDung\GSK\Finance\Budget\Budget04\04Budge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soft\TAM\My%20Documents\MauKT\NHATKYC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sgsin004\sealog\Documents%20and%20Settings\bco013\Local%20Settings\Temporary%20Internet%20Files\OLK3\Logistics%20HC%20Report%20%20May%2008%20(2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~1\AMT11669\LOCALS~1\Temp\Temporary%20Directory%201%20for%20Profit%20TC%20Template%20(2008.07)%20for%20Korea%20Revised.zip\&#49324;&#48376;%20-%20Profit%20TC%20Template%20(2008.05)%20for%20Korea_FIINA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Documents%20and%20Settings\mai.ping.yeo\Desktop\UNILEVER%20SAP\POS%20CPM_CTA%20-%20STAGE%203\20080215_CPM_UNILEVER_SAPSI_v3.37(ATD)_Draft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lan2007/carpentier/Pr&#233;sentation.xls" TargetMode="External"/><Relationship Id="rId1" Type="http://schemas.openxmlformats.org/officeDocument/2006/relationships/externalLinkPath" Target="/Plan2007/carpentier/Pr&#233;sent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duct%20Structure\Plasters\2004-05%20Building%20Plasters%20Report%20-%20P0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LOTUS\Opsejl10\Repform\Highlightsreport\Highlights%20report%20-%20Financial%20Summary%202010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DOCUMENT/5418%20DRC%20(Dubai)/Outline%20Specifications/Auto%20RFQ's/HF%20Line%20RFQ%20Generator.xls" TargetMode="External"/><Relationship Id="rId1" Type="http://schemas.openxmlformats.org/officeDocument/2006/relationships/externalLinkPath" Target="/E:/D:/D:/D:/DOCUMENT/5418%20DRC%20(Dubai)/Outline%20Specifications/Auto%20RFQ's/HF%20Line%20RFQ%20Generator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Procurement/India%20New%20Lines%202009/HF%20Line/HF%20Line%20RFQ%20Generator.xls" TargetMode="External"/><Relationship Id="rId1" Type="http://schemas.openxmlformats.org/officeDocument/2006/relationships/externalLinkPath" Target="/E:/D:/D:/D:/Procurement/India%20New%20Lines%202009/HF%20Line/HF%20Line%20RFQ%20Generator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z\FBC\PRESENT\JackZiegler\Financials%20JackZiegle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xpat%20Costing%20Actuals_Feb02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thanhtdh/Local%20Settings/Temporary%20Internet%20Files/Content.Outlook/0U0AAGHQ/Tong%20hop%20HCM.xls" TargetMode="External"/><Relationship Id="rId1" Type="http://schemas.openxmlformats.org/officeDocument/2006/relationships/externalLinkPath" Target="/Documents%20and%20Settings/thanhtdh/Local%20Settings/Temporary%20Internet%20Files/Content.Outlook/0U0AAGHQ/Tong%20hop%20HCM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~1\pxs78035\LOCALS~1\Temp\Tempor&#228;res%20Verzeichnis%203%20f&#252;r%20Sicherung.zip\B2-SELFM-FC2_V69_nach%20Anpassung%20Distribution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namsy/OneDrive%20-%20DuyTan%20Plastics/00.%20DAO%20NAM%20SY/00.%20KE%20TOAN/07.%20THANH%20TO&#193;N,%20NG&#194;N%20H&#192;NG/01.%20K&#7870;T%20XU&#7844;T%20SAO%20K&#202;/2019/ACB%20Thang%2006.2019.xlsx" TargetMode="External"/><Relationship Id="rId1" Type="http://schemas.openxmlformats.org/officeDocument/2006/relationships/externalLinkPath" Target="/Users/namsy/OneDrive%20-%20DuyTan%20Plastics/00.%20DAO%20NAM%20SY/00.%20KE%20TOAN/07.%20THANH%20TO&#193;N,%20NG&#194;N%20H&#192;NG/01.%20K&#7870;T%20XU&#7844;T%20SAO%20K&#202;/2019/ACB%20Thang%2006.2019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sgsin004\sealog\Documents%20and%20Settings\ksi014\Local%20Settings\Temporary%20Internet%20Files\OLK32\Vacancy%20Report_Augus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LOTUS\Opsejl10\Repform\Highlightsreport\Highlights%20report%20-%20Financial%20Summary%202010_SegRe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3\E:\D:\D:\D:\My%20Documents\001.%20DINAMIC%20DATA\03.%20PROJECT\00.%20PROJECT%202010\02.%20Ha%20Noi%20GF\05.%20Line%20Equipment\RFQ%20Production%20line\02.%20RFQ%20512%20project\08.%20RGB%20600BPM%20combine%20line%20RFQ\GRB%20Line%20RFQ%20Generator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mng_acct\Transit\_Laundry\Fab%20Cons\Thu%20Huong\CF%20dilute%20reformulation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Asia%20Cx\Finance\2008\Profit%20TC\Rolling%20Forecast\05_May\Market%20Submission\Profit%20TC%20Template%20(2008.05)%20for%20Taiwa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\ASD2.0\SS&amp;BCASD\BCKQK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data%20(D)\unzipped\DEFAULT1\ASD2.0\DATAASD\HTT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1\DuyTan2\Quan%20Ly%20Chat%20Luong\Bao%20cao\Bao%20cao%20tuan\Bao%20cao%20tuan%202008\Khieu%20nai%20khach%20hang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WINDOWS/TEMP/FERTILIZER3WAREHOUSE.xls" TargetMode="External"/><Relationship Id="rId1" Type="http://schemas.openxmlformats.org/officeDocument/2006/relationships/externalLinkPath" Target="/E:/D:/D:/D:/WINDOWS/TEMP/FERTILIZER3WAREHOUSE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Xlanal%20Rev9/Safety/Renate%20Reports/Safe%2012%20December%2006.xls" TargetMode="External"/><Relationship Id="rId1" Type="http://schemas.openxmlformats.org/officeDocument/2006/relationships/externalLinkPath" Target="/Xlanal%20Rev9/Safety/Renate%20Reports/Safe%2012%20December%2006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~1\tys36293\LOCALS~1\Temp\notes9EC4B1\France%20Sch%203%20(ALL)%20NPD%20Innovation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LOTUS\Opsejl10\Repform\Highlightsreport\September\Highlights%20report%20-%20Financial%20Summary%202010%2009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nts%20and%20Settings\bkk6203\Desktop\&#48148;&#53461;3\2005%20Salary%20Statement%20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Gobain%20Glass%20Mat/Chiffres%20HL/4%20m/Spec%204%20m%20line%20ED%2028%2001.xls" TargetMode="External"/><Relationship Id="rId1" Type="http://schemas.openxmlformats.org/officeDocument/2006/relationships/externalLinkPath" Target="/Gobain%20Glass%20Mat/Chiffres%20HL/4%20m/Spec%204%20m%20line%20ED%2028%20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43%20Ban%20Du%20Lieu%20Chu%20-%20Master%20Data\User%20Gui\Loan\8.%20Loan-Material%20Master%20Sales%20View%20(D4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sbur2\Gestion_Branche\TDB\Finance\MSVAPNV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0.%20NHM/06.NS%202023-%20Plenma.xlsx" TargetMode="External"/><Relationship Id="rId1" Type="http://schemas.openxmlformats.org/officeDocument/2006/relationships/externalLinkPath" Target="/0.%20NHM/06.NS%202023-%20Plenma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Users/LUU/Desktop/E:/LETHIKIEU/02.TENDER%202012/DAU%20THAU/18.Cocacola/02.BOQ/BOQ%20XD%20NHA%20XUONG%20VIET%20THANG%20121031-Final.xlsx" TargetMode="External"/><Relationship Id="rId1" Type="http://schemas.openxmlformats.org/officeDocument/2006/relationships/externalLinkPath" Target="/E:/D:/D:/D:/Users/LUU/Desktop/E:/LETHIKIEU/02.TENDER%202012/DAU%20THAU/18.Cocacola/02.BOQ/BOQ%20XD%20NHA%20XUONG%20VIET%20THANG%20121031-Final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MSXCH001\Department\TriDung\GSK\Finance\0_Budget\Budget06\05FC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\trieu\Aahieu1\VANXUAN\vanxuan12SS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sgsin004\sealog\Documents%20and%20Settings\bco013\Desktop\05%20May%202008\Logistics%20HC%20Report%2008%20(May2008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_Backup\PDP\2003%20PDP\2003%20PDP%20Review-Rx%20Tot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nts%20and%20Settings\rjr92692\My%20Documents\Rondy\2005%20Innovations%20mode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sgsin004\sealog\Documents%20and%20Settings\bco013\Local%20Settings\Temporary%20Internet%20Files\OLK3\Logistics%20HC%20Report_Templ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ocuments%20and%20Settings\AMT11669\My%20Documents\Audrey\0407%20Apr\Profit%20TC%20Working%20Folder\Profit%20TC%20Apr%20for%20Market%20Conso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THUY/NKCTHANG06.xls" TargetMode="External"/><Relationship Id="rId1" Type="http://schemas.openxmlformats.org/officeDocument/2006/relationships/externalLinkPath" Target="/E:/D:/D:/D:/THUY/NKCTHANG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VNNguyenTLA\Local%20Settings\Temporary%20Internet%20Files\OLK42\Full%20Data%20Base%20%20Appendix%20B2007%20(SSV%20PCK).xls-lastversion1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F7331436/Local%20Settings/Temp/R&#233;pertoire%20temporaire%201%20pour%20BFRE%20Gypse.ZIP/BFRE%20GYP.XLS" TargetMode="External"/><Relationship Id="rId1" Type="http://schemas.openxmlformats.org/officeDocument/2006/relationships/externalLinkPath" Target="/DOCUME~1/F7331436/Local%20Settings/Temp/R&#233;pertoire%20temporaire%201%20pour%20BFRE%20Gypse.ZIP/BFRE%20GYP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JagaS/Desktop/Latest%20Budget/6%20pack%20model%20July%2006%20reporting%20v3.xls" TargetMode="External"/><Relationship Id="rId1" Type="http://schemas.openxmlformats.org/officeDocument/2006/relationships/externalLinkPath" Target="/Documents%20and%20Settings/JagaS/Desktop/Latest%20Budget/6%20pack%20model%20July%2006%20reporting%20v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Asia%20Pacific%20Cx\Finance\2009\05_FC1\02_Submission%20&amp;%20Consolidation\Market%20Submission\HK\HK%202009%20Plan%20excel%20workbook_HK%20supplementary%20worksheet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02%20-%20February/9.%20Plaster%200207.xls" TargetMode="External"/><Relationship Id="rId1" Type="http://schemas.openxmlformats.org/officeDocument/2006/relationships/externalLinkPath" Target="/P02%20-%20February/9.%20Plaster%200207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RFQ/AUTOMATED%20RFQ'S/Current/HF%20Line%20RFQ%20Generator.xls" TargetMode="External"/><Relationship Id="rId1" Type="http://schemas.openxmlformats.org/officeDocument/2006/relationships/externalLinkPath" Target="/E:/D:/D:/D:/RFQ/AUTOMATED%20RFQ'S/Current/HF%20Line%20RFQ%20Generato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LOTUS\Opsejl10\Repform\KPI%20Highlights%20MSO\KPI%20Highlights%20-%20ver5.0_Mar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mp/Ryszard.xls" TargetMode="External"/><Relationship Id="rId1" Type="http://schemas.openxmlformats.org/officeDocument/2006/relationships/externalLinkPath" Target="/temp/Ryszar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Documents%20and%20Settings\landec01\My%20Documents\IT%20Director\Budgets\2009\Submission\UAL%20AC%20'09%20Submission%20v0.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1\DuyTan2\Quan%20Ly%20Chat%20Luong\Bao%20cao\Bao%20cao%20tuan\Bao%20cao%20tuan%202008\Phieu%20xu%20ly%20SPKPH%202008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-File02\TDH\GSK%20TEMP%20DIRECTORY\CX_Fin\July%2002\ohsum_3-1%20(v1)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microsoft.com/office/2006/relationships/xlExternalLinkPath/xlStartup" Target="F&#44228;&#54925;/&#44228;&#54925;&#44508;&#44201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Contsh\%23%20cloture%20mensuelle%20groupe\07%20juillet%202006\Sch3\Maquette%20Innovation%20schedule%202006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VNVoTTH\Local%20Settings\Temporary%20Internet%20Files\OLK20\cmly\Purchasing%20Report\Final%20Full%20Database%20(both%20sites)2006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psdev10017\C$\C\Submitted%20Files\Run%2011\AP2002DLI_newfile+patch2.xls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thanhvu/AppData/Local/Microsoft/Windows/INetCache/Content.Outlook/59YVUFY4/Di&#7879;p_Sales%20View%20+%20Basic%20View%20(10-04-2017).xlsx" TargetMode="External"/><Relationship Id="rId1" Type="http://schemas.openxmlformats.org/officeDocument/2006/relationships/externalLinkPath" Target="/Users/thanhvu/AppData/Local/Microsoft/Windows/INetCache/Content.Outlook/59YVUFY4/Di&#7879;p_Sales%20View%20+%20Basic%20View%20(10-04-2017)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-File02\TDH\Documents%20and%20Settings\sekharr\Desktop\Raja\14.%20Statutory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\trieu\My%20Documents\ha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Asia%20Pacific%20Cx\Finance\2009\04_Profit%20TC\Market\01_Jan\Market%20Submission\Mal\Profit%20TC%20Template%20(2009.01)%20for%20Malaysia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OEKONOMI\NOPS\TANK_GEN\2007\0709\Bulkreport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hha001\Local%20Settings\Temporary%20Internet%20Files\OLKAE\Mlog%20sales%20pipeline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1-svnrbc01\com\mng_acct\AP%202004\05.%20TC\AP04%20Database%20&amp;%20Report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INDOWS/TEMP/SimulBudget2001%2027.10.00.xls" TargetMode="External"/><Relationship Id="rId1" Type="http://schemas.openxmlformats.org/officeDocument/2006/relationships/externalLinkPath" Target="/WINDOWS/TEMP/SimulBudget2001%2027.10.00.xls" TargetMode="External"/></Relationships>
</file>

<file path=xl/externalLinks/_rels/externalLink1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RANCHE/HOLDING/2002/Reporting.xls" TargetMode="External"/><Relationship Id="rId1" Type="http://schemas.openxmlformats.org/officeDocument/2006/relationships/externalLinkPath" Target="/BRANCHE/HOLDING/2002/Reporting.xls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MP/VOILE%20Projet%20VLTAVA%20-%20Cash%20in%20Cash%20out.xls" TargetMode="External"/><Relationship Id="rId1" Type="http://schemas.openxmlformats.org/officeDocument/2006/relationships/externalLinkPath" Target="/TEMP/VOILE%20Projet%20VLTAVA%20-%20Cash%20in%20Cash%20out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Documents%20and%20Settings\mai.ping.yeo\Desktop\UNILEVER%20SAP\Scenarios%20%20200807\UNILEVER%20AAMET%20SAP%20CPM%20220807%20v11DO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D:/TONGHOP/10-HIEN/fertiliser/SC-0858-15-4-2002/SE6380/TOP1/MISS_&#49688;/ORIGINAL/&#49688;_01.XLS" TargetMode="External"/><Relationship Id="rId1" Type="http://schemas.openxmlformats.org/officeDocument/2006/relationships/externalLinkPath" Target="/E:/D:/D:/D:/TONGHOP/10-HIEN/fertiliser/SC-0858-15-4-2002/SE6380/TOP1/MISS_&#49688;/ORIGINAL/&#49688;_01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3@88\davwwwroot\XuongTranDaiNghia\13%20Bo%20coBin%20bn\01.%20Bi&#234;n%20b&#7843;n%20h&#7885;p\01.%20Bien%20ban%20hop%20giao%20ban.xlsx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chauvanphuoc.DUYTAN/AppData/Local/Microsoft/Windows/INetCache/Content.Outlook/E5ZF6W19/OH%20Budget_SX%20298HHL.xlsx" TargetMode="External"/><Relationship Id="rId1" Type="http://schemas.openxmlformats.org/officeDocument/2006/relationships/externalLinkPath" Target="/Users/chauvanphuoc.DUYTAN/AppData/Local/Microsoft/Windows/INetCache/Content.Outlook/E5ZF6W19/OH%20Budget_SX%20298HHL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GMR\Act02sales\DAY4\Normal\Market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en\Daten\FBC\RPORTING\Tr2005\Sales\Vitsal05.xls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aint_Gobain/Calendar%202005%20&amp;%20Budget/Calendar%202005%20190105.xls" TargetMode="External"/><Relationship Id="rId1" Type="http://schemas.openxmlformats.org/officeDocument/2006/relationships/externalLinkPath" Target="/Saint_Gobain/Calendar%202005%20&amp;%20Budget/Calendar%202005%20190105.xls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s6163347/Desktop/6-pack%20New%202007%20Design/Linking%20New%206-pack/Budget%202007%20Country%20Pack.xls" TargetMode="External"/><Relationship Id="rId1" Type="http://schemas.openxmlformats.org/officeDocument/2006/relationships/externalLinkPath" Target="/Documents%20and%20Settings/s6163347/Desktop/6-pack%20New%202007%20Design/Linking%20New%206-pack/Budget%202007%20Country%20Pack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ONTHEND/2009%20(Calendar)/P06%20-%20June/01%20-%20IS%20&amp;%20R05,%20R50%20Models/Net%20Ceilings_Income%20Statement%20June-09.xls" TargetMode="External"/><Relationship Id="rId1" Type="http://schemas.openxmlformats.org/officeDocument/2006/relationships/externalLinkPath" Target="/MONTHEND/2009%20(Calendar)/P06%20-%20June/01%20-%20IS%20&amp;%20R05,%20R50%20Models/Net%20Ceilings_Income%20Statement%20June-09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DATA\_U2K2\01.%20General\U2K2%20Budget\LasagneC\Billing%20and%20Invoicing\Forecasts\2009%20costs%2020080710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ales\Komu\Topkdp_01\Einzelplanung_01\Topkdp_01a_Mastio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LOTUS\Opsejl07\HFM\Smart%20views\Single%20company%20Contractors%20V2.2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cnhn/Local%20Settings/Temporary%20Internet%20Files/Content.IE5/RB55PX9I/SaoLuu/O%20C/Accouthp/CTMT/HLC/tha/Tai%20Chinh-%20QT-Halang.xls" TargetMode="External"/><Relationship Id="rId1" Type="http://schemas.openxmlformats.org/officeDocument/2006/relationships/externalLinkPath" Target="/Documents%20and%20Settings/cnhn/Local%20Settings/Temporary%20Internet%20Files/Content.IE5/RB55PX9I/SaoLuu/O%20C/Accouthp/CTMT/HLC/tha/Tai%20Chinh-%20QT-Halang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erver-03:88/Documents%20and%20Settings/hatuan/Desktop/Tham%20khao%20ham%20sum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erver-13\E:\D:\D:\103fs00001\etk\My%20Documents\001.%20DINAMIC%20DATA\03.%20PROJECT\00.%20PROJECT%202010\02.%20Ha%20Noi%20GF\05.%20Line%20Equipment\RFQ%20Production%20line\02.%20RFQ%20512%20project\08.%20RGB%20600BPM%20combine%20line%20RFQ\GRB%20Line%20RFQ%20Generator.xls?EDDA9392" TargetMode="External"/><Relationship Id="rId1" Type="http://schemas.openxmlformats.org/officeDocument/2006/relationships/externalLinkPath" Target="file:///\\EDDA9392\GRB%20Line%20RFQ%20Generator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:/D:/D:/103fs00001/etk/Documents%20and%20Settings/DS6080238/Local%20Settings/Temporary%20Internet%20Files/Content.IE5/012BGDUR/PET%20Line%20RFQ%20Generator.xls" TargetMode="External"/><Relationship Id="rId1" Type="http://schemas.openxmlformats.org/officeDocument/2006/relationships/externalLinkPath" Target="/E:/D:/D:/103fs00001/etk/Documents%20and%20Settings/DS6080238/Local%20Settings/Temporary%20Internet%20Files/Content.IE5/012BGDUR/PET%20Line%20RFQ%20Generator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\&#44228;&#54925;\&#44228;&#54925;&#49373;&#49328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788;&#52384;\MY%20DOCUMENTS\data\&#44553;&#50668;&#48143;&#51076;&#44552;&#51064;&#49345;\99&#45380;\99&#50672;&#48393;&#51228;&#48320;&#44221;(S1,2)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88;&#55148;\AA\AA\&#44228;&#54925;\&#44228;&#54925;&#44508;&#44201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Startup" Target="&#49892;&#51201;/&#51068;&#51068;&#45812;&#45817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4984;\C\AA\&#44228;&#54925;\&#44228;&#54925;&#44508;&#44201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4;&#49688;\C\windows\TEMP\AA\&#44228;&#54925;\&#44228;&#54925;&#49373;&#49328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788;&#52384;\MY%20DOCUMENTS\windows\TEMP\~MF2C09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4;&#49345;&#50857;\C\99&#47560;&#44048;\3&#50900;\12&#50900;&#47560;&#44048;&#51088;&#47308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AA\&#44228;&#54925;\&#44228;&#54925;&#49373;&#49328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788;&#52384;\MY%20DOCUMENTS\windows\TEMP\~MF2576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4984;\APYH\AGYG\A&#49892;&#51201;\&#50976;&#53685;&#49892;&#51201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32;&#51333;&#50672;\C\WINDOWS\TEMP\&#50689;&#50629;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&amp;Marketing"/>
      <sheetName val="Summary"/>
      <sheetName val="Consolidated"/>
      <sheetName val="Mal"/>
      <sheetName val="Tai"/>
      <sheetName val="Sin"/>
      <sheetName val="Phi"/>
      <sheetName val="Ind"/>
      <sheetName val="Kor"/>
      <sheetName val="Tha"/>
      <sheetName val="Vie"/>
      <sheetName val="Mya"/>
      <sheetName val="Ref"/>
      <sheetName val="Budget"/>
      <sheetName val="Sheet2"/>
      <sheetName val="FC4"/>
      <sheetName val="Last Year"/>
      <sheetName val="Sheet1"/>
      <sheetName val="Sheet3"/>
      <sheetName val="Chart GĐ má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C5" t="str">
            <v>Set 1</v>
          </cell>
          <cell r="F5" t="str">
            <v>Set 2</v>
          </cell>
          <cell r="I5" t="str">
            <v>Set 3</v>
          </cell>
          <cell r="L5" t="str">
            <v>Set 4</v>
          </cell>
          <cell r="O5" t="str">
            <v>Set 5</v>
          </cell>
          <cell r="R5" t="str">
            <v>Set 6</v>
          </cell>
        </row>
        <row r="6">
          <cell r="C6" t="str">
            <v>All Products</v>
          </cell>
          <cell r="F6" t="str">
            <v>BD Only</v>
          </cell>
          <cell r="I6" t="str">
            <v>Set 3</v>
          </cell>
          <cell r="L6" t="str">
            <v>Set 4</v>
          </cell>
          <cell r="O6" t="str">
            <v>Set 5</v>
          </cell>
          <cell r="R6" t="str">
            <v>Set 6</v>
          </cell>
        </row>
        <row r="7">
          <cell r="C7" t="str">
            <v>SALES</v>
          </cell>
          <cell r="F7" t="str">
            <v>GP</v>
          </cell>
          <cell r="I7" t="str">
            <v>ADVERTISING</v>
          </cell>
          <cell r="L7" t="str">
            <v>PROMOTIONS</v>
          </cell>
          <cell r="O7" t="str">
            <v>Set 5</v>
          </cell>
          <cell r="R7" t="str">
            <v>Set 6</v>
          </cell>
        </row>
        <row r="8">
          <cell r="A8" t="str">
            <v>Markets</v>
          </cell>
          <cell r="C8" t="str">
            <v>Prev Mth</v>
          </cell>
          <cell r="D8" t="str">
            <v>Cur Mth</v>
          </cell>
          <cell r="E8" t="str">
            <v>Full Year</v>
          </cell>
          <cell r="F8" t="str">
            <v>Prev Mth</v>
          </cell>
          <cell r="G8" t="str">
            <v>Cur Mth</v>
          </cell>
          <cell r="H8" t="str">
            <v>Full Year</v>
          </cell>
          <cell r="I8" t="str">
            <v>Prev Mth</v>
          </cell>
          <cell r="J8" t="str">
            <v>Cur Mth</v>
          </cell>
          <cell r="K8" t="str">
            <v>Full Year</v>
          </cell>
          <cell r="L8" t="str">
            <v>Prev Mth</v>
          </cell>
          <cell r="M8" t="str">
            <v>Cur Mth</v>
          </cell>
          <cell r="N8" t="str">
            <v>Full Year</v>
          </cell>
          <cell r="O8" t="str">
            <v>Prev Mth</v>
          </cell>
          <cell r="P8" t="str">
            <v>Cur Mth</v>
          </cell>
          <cell r="Q8" t="str">
            <v>Full Year</v>
          </cell>
          <cell r="R8" t="str">
            <v>Prev Mth</v>
          </cell>
          <cell r="S8" t="str">
            <v>Cur Mth</v>
          </cell>
          <cell r="T8" t="str">
            <v>Full Year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  <cell r="I9">
            <v>9</v>
          </cell>
          <cell r="J9">
            <v>10</v>
          </cell>
          <cell r="K9">
            <v>11</v>
          </cell>
          <cell r="L9">
            <v>12</v>
          </cell>
          <cell r="M9">
            <v>13</v>
          </cell>
          <cell r="N9">
            <v>14</v>
          </cell>
          <cell r="O9">
            <v>15</v>
          </cell>
          <cell r="P9">
            <v>16</v>
          </cell>
          <cell r="Q9">
            <v>17</v>
          </cell>
          <cell r="R9">
            <v>18</v>
          </cell>
          <cell r="S9">
            <v>19</v>
          </cell>
          <cell r="T9">
            <v>20</v>
          </cell>
        </row>
        <row r="10">
          <cell r="A10">
            <v>4421</v>
          </cell>
          <cell r="B10" t="str">
            <v>SOUTH EAST ASIA (CH)</v>
          </cell>
          <cell r="C10">
            <v>2</v>
          </cell>
          <cell r="D10">
            <v>13</v>
          </cell>
          <cell r="E10">
            <v>24</v>
          </cell>
          <cell r="F10">
            <v>35</v>
          </cell>
          <cell r="G10">
            <v>46</v>
          </cell>
          <cell r="H10">
            <v>57</v>
          </cell>
          <cell r="I10">
            <v>68</v>
          </cell>
          <cell r="J10">
            <v>79</v>
          </cell>
          <cell r="K10">
            <v>90</v>
          </cell>
          <cell r="L10">
            <v>101</v>
          </cell>
          <cell r="M10">
            <v>112</v>
          </cell>
          <cell r="N10">
            <v>123</v>
          </cell>
          <cell r="O10">
            <v>134</v>
          </cell>
          <cell r="P10">
            <v>145</v>
          </cell>
          <cell r="Q10">
            <v>156</v>
          </cell>
          <cell r="R10">
            <v>167</v>
          </cell>
          <cell r="S10">
            <v>178</v>
          </cell>
          <cell r="T10">
            <v>189</v>
          </cell>
        </row>
        <row r="11">
          <cell r="A11">
            <v>5179</v>
          </cell>
          <cell r="B11" t="str">
            <v>SE.ASIA HQ (CH)</v>
          </cell>
          <cell r="C11">
            <v>3</v>
          </cell>
          <cell r="D11">
            <v>14</v>
          </cell>
          <cell r="E11">
            <v>25</v>
          </cell>
          <cell r="F11">
            <v>36</v>
          </cell>
          <cell r="G11">
            <v>47</v>
          </cell>
          <cell r="H11">
            <v>58</v>
          </cell>
          <cell r="I11">
            <v>69</v>
          </cell>
          <cell r="J11">
            <v>80</v>
          </cell>
          <cell r="K11">
            <v>91</v>
          </cell>
          <cell r="L11">
            <v>102</v>
          </cell>
          <cell r="M11">
            <v>113</v>
          </cell>
          <cell r="N11">
            <v>124</v>
          </cell>
          <cell r="O11">
            <v>135</v>
          </cell>
          <cell r="P11">
            <v>146</v>
          </cell>
          <cell r="Q11">
            <v>157</v>
          </cell>
          <cell r="R11">
            <v>168</v>
          </cell>
          <cell r="S11">
            <v>179</v>
          </cell>
          <cell r="T11">
            <v>190</v>
          </cell>
        </row>
        <row r="12">
          <cell r="A12">
            <v>5728</v>
          </cell>
          <cell r="B12" t="str">
            <v>MYANMAR (CH)</v>
          </cell>
          <cell r="C12">
            <v>4</v>
          </cell>
          <cell r="D12">
            <v>15</v>
          </cell>
          <cell r="E12">
            <v>26</v>
          </cell>
          <cell r="F12">
            <v>37</v>
          </cell>
          <cell r="G12">
            <v>48</v>
          </cell>
          <cell r="H12">
            <v>59</v>
          </cell>
          <cell r="I12">
            <v>70</v>
          </cell>
          <cell r="J12">
            <v>81</v>
          </cell>
          <cell r="K12">
            <v>92</v>
          </cell>
          <cell r="L12">
            <v>103</v>
          </cell>
          <cell r="M12">
            <v>114</v>
          </cell>
          <cell r="N12">
            <v>125</v>
          </cell>
          <cell r="O12">
            <v>136</v>
          </cell>
          <cell r="P12">
            <v>147</v>
          </cell>
          <cell r="Q12">
            <v>158</v>
          </cell>
          <cell r="R12">
            <v>169</v>
          </cell>
          <cell r="S12">
            <v>180</v>
          </cell>
          <cell r="T12">
            <v>191</v>
          </cell>
        </row>
        <row r="13">
          <cell r="A13">
            <v>5786</v>
          </cell>
          <cell r="B13" t="str">
            <v>INDONESIA (CH)</v>
          </cell>
          <cell r="C13">
            <v>5</v>
          </cell>
          <cell r="D13">
            <v>16</v>
          </cell>
          <cell r="E13">
            <v>27</v>
          </cell>
          <cell r="F13">
            <v>38</v>
          </cell>
          <cell r="G13">
            <v>49</v>
          </cell>
          <cell r="H13">
            <v>60</v>
          </cell>
          <cell r="I13">
            <v>71</v>
          </cell>
          <cell r="J13">
            <v>82</v>
          </cell>
          <cell r="K13">
            <v>93</v>
          </cell>
          <cell r="L13">
            <v>104</v>
          </cell>
          <cell r="M13">
            <v>115</v>
          </cell>
          <cell r="N13">
            <v>126</v>
          </cell>
          <cell r="O13">
            <v>137</v>
          </cell>
          <cell r="P13">
            <v>148</v>
          </cell>
          <cell r="Q13">
            <v>159</v>
          </cell>
          <cell r="R13">
            <v>170</v>
          </cell>
          <cell r="S13">
            <v>181</v>
          </cell>
          <cell r="T13">
            <v>192</v>
          </cell>
        </row>
        <row r="14">
          <cell r="A14">
            <v>5799</v>
          </cell>
          <cell r="B14" t="str">
            <v>KOREA (CH)</v>
          </cell>
          <cell r="C14">
            <v>6</v>
          </cell>
          <cell r="D14">
            <v>17</v>
          </cell>
          <cell r="E14">
            <v>28</v>
          </cell>
          <cell r="F14">
            <v>39</v>
          </cell>
          <cell r="G14">
            <v>50</v>
          </cell>
          <cell r="H14">
            <v>61</v>
          </cell>
          <cell r="I14">
            <v>72</v>
          </cell>
          <cell r="J14">
            <v>83</v>
          </cell>
          <cell r="K14">
            <v>94</v>
          </cell>
          <cell r="L14">
            <v>105</v>
          </cell>
          <cell r="M14">
            <v>116</v>
          </cell>
          <cell r="N14">
            <v>127</v>
          </cell>
          <cell r="O14">
            <v>138</v>
          </cell>
          <cell r="P14">
            <v>149</v>
          </cell>
          <cell r="Q14">
            <v>160</v>
          </cell>
          <cell r="R14">
            <v>171</v>
          </cell>
          <cell r="S14">
            <v>182</v>
          </cell>
          <cell r="T14">
            <v>193</v>
          </cell>
        </row>
        <row r="15">
          <cell r="A15">
            <v>5812</v>
          </cell>
          <cell r="B15" t="str">
            <v>MALAYSIA (CH)</v>
          </cell>
          <cell r="C15">
            <v>7</v>
          </cell>
          <cell r="D15">
            <v>18</v>
          </cell>
          <cell r="E15">
            <v>29</v>
          </cell>
          <cell r="F15">
            <v>40</v>
          </cell>
          <cell r="G15">
            <v>51</v>
          </cell>
          <cell r="H15">
            <v>62</v>
          </cell>
          <cell r="I15">
            <v>73</v>
          </cell>
          <cell r="J15">
            <v>84</v>
          </cell>
          <cell r="K15">
            <v>95</v>
          </cell>
          <cell r="L15">
            <v>106</v>
          </cell>
          <cell r="M15">
            <v>117</v>
          </cell>
          <cell r="N15">
            <v>128</v>
          </cell>
          <cell r="O15">
            <v>139</v>
          </cell>
          <cell r="P15">
            <v>150</v>
          </cell>
          <cell r="Q15">
            <v>161</v>
          </cell>
          <cell r="R15">
            <v>172</v>
          </cell>
          <cell r="S15">
            <v>183</v>
          </cell>
          <cell r="T15">
            <v>194</v>
          </cell>
        </row>
        <row r="16">
          <cell r="A16">
            <v>5843</v>
          </cell>
          <cell r="B16" t="str">
            <v>PHILIPPINES (CH)</v>
          </cell>
          <cell r="C16">
            <v>8</v>
          </cell>
          <cell r="D16">
            <v>19</v>
          </cell>
          <cell r="E16">
            <v>30</v>
          </cell>
          <cell r="F16">
            <v>41</v>
          </cell>
          <cell r="G16">
            <v>52</v>
          </cell>
          <cell r="H16">
            <v>63</v>
          </cell>
          <cell r="I16">
            <v>74</v>
          </cell>
          <cell r="J16">
            <v>85</v>
          </cell>
          <cell r="K16">
            <v>96</v>
          </cell>
          <cell r="L16">
            <v>107</v>
          </cell>
          <cell r="M16">
            <v>118</v>
          </cell>
          <cell r="N16">
            <v>129</v>
          </cell>
          <cell r="O16">
            <v>140</v>
          </cell>
          <cell r="P16">
            <v>151</v>
          </cell>
          <cell r="Q16">
            <v>162</v>
          </cell>
          <cell r="R16">
            <v>173</v>
          </cell>
          <cell r="S16">
            <v>184</v>
          </cell>
          <cell r="T16">
            <v>195</v>
          </cell>
        </row>
        <row r="17">
          <cell r="A17">
            <v>5867</v>
          </cell>
          <cell r="B17" t="str">
            <v>SINGAPORE (CH)</v>
          </cell>
          <cell r="C17">
            <v>9</v>
          </cell>
          <cell r="D17">
            <v>20</v>
          </cell>
          <cell r="E17">
            <v>31</v>
          </cell>
          <cell r="F17">
            <v>42</v>
          </cell>
          <cell r="G17">
            <v>53</v>
          </cell>
          <cell r="H17">
            <v>64</v>
          </cell>
          <cell r="I17">
            <v>75</v>
          </cell>
          <cell r="J17">
            <v>86</v>
          </cell>
          <cell r="K17">
            <v>97</v>
          </cell>
          <cell r="L17">
            <v>108</v>
          </cell>
          <cell r="M17">
            <v>119</v>
          </cell>
          <cell r="N17">
            <v>130</v>
          </cell>
          <cell r="O17">
            <v>141</v>
          </cell>
          <cell r="P17">
            <v>152</v>
          </cell>
          <cell r="Q17">
            <v>163</v>
          </cell>
          <cell r="R17">
            <v>174</v>
          </cell>
          <cell r="S17">
            <v>185</v>
          </cell>
          <cell r="T17">
            <v>196</v>
          </cell>
        </row>
        <row r="18">
          <cell r="A18">
            <v>5881</v>
          </cell>
          <cell r="B18" t="str">
            <v>TAIWAN (CH)</v>
          </cell>
          <cell r="C18">
            <v>10</v>
          </cell>
          <cell r="D18">
            <v>21</v>
          </cell>
          <cell r="E18">
            <v>32</v>
          </cell>
          <cell r="F18">
            <v>43</v>
          </cell>
          <cell r="G18">
            <v>54</v>
          </cell>
          <cell r="H18">
            <v>65</v>
          </cell>
          <cell r="I18">
            <v>76</v>
          </cell>
          <cell r="J18">
            <v>87</v>
          </cell>
          <cell r="K18">
            <v>98</v>
          </cell>
          <cell r="L18">
            <v>109</v>
          </cell>
          <cell r="M18">
            <v>120</v>
          </cell>
          <cell r="N18">
            <v>131</v>
          </cell>
          <cell r="O18">
            <v>142</v>
          </cell>
          <cell r="P18">
            <v>153</v>
          </cell>
          <cell r="Q18">
            <v>164</v>
          </cell>
          <cell r="R18">
            <v>175</v>
          </cell>
          <cell r="S18">
            <v>186</v>
          </cell>
          <cell r="T18">
            <v>197</v>
          </cell>
        </row>
        <row r="19">
          <cell r="A19">
            <v>5883</v>
          </cell>
          <cell r="B19" t="str">
            <v>THAILAND (CH)</v>
          </cell>
          <cell r="C19">
            <v>11</v>
          </cell>
          <cell r="D19">
            <v>22</v>
          </cell>
          <cell r="E19">
            <v>33</v>
          </cell>
          <cell r="F19">
            <v>44</v>
          </cell>
          <cell r="G19">
            <v>55</v>
          </cell>
          <cell r="H19">
            <v>66</v>
          </cell>
          <cell r="I19">
            <v>77</v>
          </cell>
          <cell r="J19">
            <v>88</v>
          </cell>
          <cell r="K19">
            <v>99</v>
          </cell>
          <cell r="L19">
            <v>110</v>
          </cell>
          <cell r="M19">
            <v>121</v>
          </cell>
          <cell r="N19">
            <v>132</v>
          </cell>
          <cell r="O19">
            <v>143</v>
          </cell>
          <cell r="P19">
            <v>154</v>
          </cell>
          <cell r="Q19">
            <v>165</v>
          </cell>
          <cell r="R19">
            <v>176</v>
          </cell>
          <cell r="S19">
            <v>187</v>
          </cell>
          <cell r="T19">
            <v>198</v>
          </cell>
        </row>
        <row r="20">
          <cell r="A20">
            <v>5899</v>
          </cell>
          <cell r="B20" t="str">
            <v>VIETNAM (CH)</v>
          </cell>
          <cell r="C20">
            <v>12</v>
          </cell>
          <cell r="D20">
            <v>23</v>
          </cell>
          <cell r="E20">
            <v>34</v>
          </cell>
          <cell r="F20">
            <v>45</v>
          </cell>
          <cell r="G20">
            <v>56</v>
          </cell>
          <cell r="H20">
            <v>67</v>
          </cell>
          <cell r="I20">
            <v>78</v>
          </cell>
          <cell r="J20">
            <v>89</v>
          </cell>
          <cell r="K20">
            <v>100</v>
          </cell>
          <cell r="L20">
            <v>111</v>
          </cell>
          <cell r="M20">
            <v>122</v>
          </cell>
          <cell r="N20">
            <v>133</v>
          </cell>
          <cell r="O20">
            <v>144</v>
          </cell>
          <cell r="P20">
            <v>155</v>
          </cell>
          <cell r="Q20">
            <v>166</v>
          </cell>
          <cell r="R20">
            <v>177</v>
          </cell>
          <cell r="S20">
            <v>188</v>
          </cell>
          <cell r="T20">
            <v>199</v>
          </cell>
        </row>
      </sheetData>
      <sheetData sheetId="13" refreshError="1">
        <row r="1">
          <cell r="A1" t="str">
            <v>TABLE:</v>
          </cell>
          <cell r="B1" t="str">
            <v>UNISONMA:02CAL-02</v>
          </cell>
          <cell r="M1" t="str">
            <v>UNISONMA:02CAL-02</v>
          </cell>
          <cell r="X1" t="str">
            <v>TABLE:</v>
          </cell>
        </row>
        <row r="2">
          <cell r="A2" t="str">
            <v>c-currcy</v>
          </cell>
          <cell r="B2" t="str">
            <v xml:space="preserve">    1 GBP POUND STERLING - GBP          </v>
          </cell>
          <cell r="M2" t="str">
            <v xml:space="preserve">    1 GBP POUND STERLING - GBP          </v>
          </cell>
          <cell r="X2" t="str">
            <v>c-currcy</v>
          </cell>
        </row>
        <row r="3">
          <cell r="A3" t="str">
            <v>t-months</v>
          </cell>
          <cell r="B3" t="str">
            <v xml:space="preserve">DEC                                     </v>
          </cell>
          <cell r="M3" t="str">
            <v xml:space="preserve">NOV                                     </v>
          </cell>
          <cell r="X3" t="str">
            <v>t-months</v>
          </cell>
        </row>
        <row r="4">
          <cell r="A4" t="str">
            <v>a-acctyp</v>
          </cell>
          <cell r="B4" t="str">
            <v xml:space="preserve">TOTAL TYPES                             </v>
          </cell>
          <cell r="M4" t="str">
            <v xml:space="preserve">TOTAL TYPES                             </v>
          </cell>
          <cell r="X4" t="str">
            <v>a-acctyp</v>
          </cell>
        </row>
        <row r="5">
          <cell r="A5" t="str">
            <v>f-2002</v>
          </cell>
          <cell r="B5" t="str">
            <v xml:space="preserve">  999 GSK PLC (GROUP)                   </v>
          </cell>
          <cell r="M5" t="str">
            <v xml:space="preserve">  999 GSK PLC (GROUP)                   </v>
          </cell>
          <cell r="X5" t="str">
            <v>f-2002</v>
          </cell>
        </row>
        <row r="6">
          <cell r="A6" t="str">
            <v>e-02cal</v>
          </cell>
          <cell r="B6" t="str">
            <v xml:space="preserve">2002 RB V01 @ 2002 BR V01               </v>
          </cell>
          <cell r="M6" t="str">
            <v xml:space="preserve">2002 RB V01 @ 2002 BR V01               </v>
          </cell>
          <cell r="X6" t="str">
            <v>e-02cal</v>
          </cell>
        </row>
        <row r="7">
          <cell r="A7" t="str">
            <v>r-rb2002</v>
          </cell>
          <cell r="B7" t="str">
            <v xml:space="preserve"> 4050 NET SALES                         </v>
          </cell>
          <cell r="M7" t="str">
            <v xml:space="preserve"> 4050 NET SALES                         </v>
          </cell>
          <cell r="X7" t="str">
            <v>r-rb2002</v>
          </cell>
        </row>
        <row r="9">
          <cell r="B9" t="str">
            <v xml:space="preserve"> 4421 SOUTH EAST ASIA (CH)              </v>
          </cell>
          <cell r="E9" t="str">
            <v xml:space="preserve"> 5786 INDONESIA (CH)                    </v>
          </cell>
          <cell r="F9" t="str">
            <v xml:space="preserve"> 5799 KOREA (CH)                        </v>
          </cell>
          <cell r="G9" t="str">
            <v xml:space="preserve"> 5812 MALAYSIA (CH)                     </v>
          </cell>
          <cell r="H9" t="str">
            <v xml:space="preserve"> 5843 PHILIPPINES (CH)                  </v>
          </cell>
          <cell r="I9" t="str">
            <v xml:space="preserve"> 5867 SINGAPORE (CH)                    </v>
          </cell>
          <cell r="J9" t="str">
            <v xml:space="preserve"> 5881 TAIWAN (CH)                       </v>
          </cell>
          <cell r="K9" t="str">
            <v xml:space="preserve"> 5883 THAILAND (CH)                     </v>
          </cell>
          <cell r="L9" t="str">
            <v xml:space="preserve"> 5899 VIETNAM (CH)                      </v>
          </cell>
          <cell r="M9" t="str">
            <v xml:space="preserve"> 4421 SOUTH EAST ASIA (CH)              </v>
          </cell>
          <cell r="P9" t="str">
            <v xml:space="preserve"> 5786 INDONESIA (CH)                    </v>
          </cell>
          <cell r="Q9" t="str">
            <v xml:space="preserve"> 5799 KOREA (CH)                        </v>
          </cell>
          <cell r="R9" t="str">
            <v xml:space="preserve"> 5812 MALAYSIA (CH)                     </v>
          </cell>
          <cell r="S9" t="str">
            <v xml:space="preserve"> 5843 PHILIPPINES (CH)                  </v>
          </cell>
          <cell r="T9" t="str">
            <v xml:space="preserve"> 5867 SINGAPORE (CH)                    </v>
          </cell>
          <cell r="U9" t="str">
            <v xml:space="preserve"> 5881 TAIWAN (CH)                       </v>
          </cell>
          <cell r="V9" t="str">
            <v xml:space="preserve"> 5883 THAILAND (CH)                     </v>
          </cell>
          <cell r="W9" t="str">
            <v xml:space="preserve"> 5899 VIETNAM (CH)                      </v>
          </cell>
        </row>
        <row r="10">
          <cell r="A10" t="str">
            <v xml:space="preserve">  999 V4 PRODUCT TOTAL                  </v>
          </cell>
          <cell r="B10">
            <v>-101316</v>
          </cell>
          <cell r="E10">
            <v>-6780</v>
          </cell>
          <cell r="F10">
            <v>-5389</v>
          </cell>
          <cell r="G10">
            <v>-37174</v>
          </cell>
          <cell r="H10">
            <v>-9907</v>
          </cell>
          <cell r="I10">
            <v>-14777</v>
          </cell>
          <cell r="J10">
            <v>-19520</v>
          </cell>
          <cell r="K10">
            <v>-6640</v>
          </cell>
          <cell r="L10">
            <v>-1129</v>
          </cell>
          <cell r="M10">
            <v>-92815</v>
          </cell>
          <cell r="P10">
            <v>-6446</v>
          </cell>
          <cell r="Q10">
            <v>-4926</v>
          </cell>
          <cell r="R10">
            <v>-33931</v>
          </cell>
          <cell r="S10">
            <v>-9253</v>
          </cell>
          <cell r="T10">
            <v>-13328</v>
          </cell>
          <cell r="U10">
            <v>-17839</v>
          </cell>
          <cell r="V10">
            <v>-6071</v>
          </cell>
          <cell r="W10">
            <v>-1021</v>
          </cell>
          <cell r="X10" t="str">
            <v xml:space="preserve">  999 V4 PRODUCT TOTAL                  </v>
          </cell>
        </row>
        <row r="11">
          <cell r="A11" t="str">
            <v xml:space="preserve">    2 V4 ALL CONSUMER HEALTHCARE        </v>
          </cell>
          <cell r="B11">
            <v>-90352</v>
          </cell>
          <cell r="E11">
            <v>-6609</v>
          </cell>
          <cell r="F11">
            <v>-1559</v>
          </cell>
          <cell r="G11">
            <v>-36368</v>
          </cell>
          <cell r="H11">
            <v>-8977</v>
          </cell>
          <cell r="I11">
            <v>-14138</v>
          </cell>
          <cell r="J11">
            <v>-17952</v>
          </cell>
          <cell r="K11">
            <v>-3620</v>
          </cell>
          <cell r="L11">
            <v>-1129</v>
          </cell>
          <cell r="M11">
            <v>-82868</v>
          </cell>
          <cell r="P11">
            <v>-6318</v>
          </cell>
          <cell r="Q11">
            <v>-1471</v>
          </cell>
          <cell r="R11">
            <v>-33196</v>
          </cell>
          <cell r="S11">
            <v>-8391</v>
          </cell>
          <cell r="T11">
            <v>-12768</v>
          </cell>
          <cell r="U11">
            <v>-16401</v>
          </cell>
          <cell r="V11">
            <v>-3302</v>
          </cell>
          <cell r="W11">
            <v>-1021</v>
          </cell>
          <cell r="X11" t="str">
            <v xml:space="preserve">    2 V4 ALL CONSUMER HEALTHCARE        </v>
          </cell>
        </row>
        <row r="12">
          <cell r="A12" t="str">
            <v xml:space="preserve">   20 V4 ORAL CARE                      </v>
          </cell>
          <cell r="B12">
            <v>-10796</v>
          </cell>
          <cell r="E12">
            <v>0</v>
          </cell>
          <cell r="F12">
            <v>-1559</v>
          </cell>
          <cell r="G12">
            <v>-1042</v>
          </cell>
          <cell r="H12">
            <v>-3977</v>
          </cell>
          <cell r="I12">
            <v>-719</v>
          </cell>
          <cell r="J12">
            <v>-2560</v>
          </cell>
          <cell r="K12">
            <v>-939</v>
          </cell>
          <cell r="L12">
            <v>0</v>
          </cell>
          <cell r="M12">
            <v>-10006</v>
          </cell>
          <cell r="P12">
            <v>0</v>
          </cell>
          <cell r="Q12">
            <v>-1471</v>
          </cell>
          <cell r="R12">
            <v>-951</v>
          </cell>
          <cell r="S12">
            <v>-3732</v>
          </cell>
          <cell r="T12">
            <v>-662</v>
          </cell>
          <cell r="U12">
            <v>-2329</v>
          </cell>
          <cell r="V12">
            <v>-861</v>
          </cell>
          <cell r="W12">
            <v>0</v>
          </cell>
          <cell r="X12" t="str">
            <v xml:space="preserve">   20 V4 ORAL CARE                      </v>
          </cell>
        </row>
        <row r="13">
          <cell r="A13" t="str">
            <v xml:space="preserve"> 9535 V4 TM1 ADDED ELEMENT - IGNORE     </v>
          </cell>
          <cell r="B13">
            <v>-10796</v>
          </cell>
          <cell r="E13">
            <v>0</v>
          </cell>
          <cell r="F13">
            <v>-1559</v>
          </cell>
          <cell r="G13">
            <v>-1042</v>
          </cell>
          <cell r="H13">
            <v>-3977</v>
          </cell>
          <cell r="I13">
            <v>-719</v>
          </cell>
          <cell r="J13">
            <v>-2560</v>
          </cell>
          <cell r="K13">
            <v>-939</v>
          </cell>
          <cell r="L13">
            <v>0</v>
          </cell>
          <cell r="M13">
            <v>-10006</v>
          </cell>
          <cell r="P13">
            <v>0</v>
          </cell>
          <cell r="Q13">
            <v>-1471</v>
          </cell>
          <cell r="R13">
            <v>-951</v>
          </cell>
          <cell r="S13">
            <v>-3732</v>
          </cell>
          <cell r="T13">
            <v>-662</v>
          </cell>
          <cell r="U13">
            <v>-2329</v>
          </cell>
          <cell r="V13">
            <v>-861</v>
          </cell>
          <cell r="W13">
            <v>0</v>
          </cell>
          <cell r="X13" t="str">
            <v xml:space="preserve"> 9535 V4 TM1 ADDED ELEMENT - IGNORE     </v>
          </cell>
        </row>
        <row r="14">
          <cell r="A14" t="str">
            <v xml:space="preserve">  500 V4 AQUAFRESH                      </v>
          </cell>
          <cell r="B14">
            <v>-8192</v>
          </cell>
          <cell r="E14">
            <v>0</v>
          </cell>
          <cell r="F14">
            <v>-1559</v>
          </cell>
          <cell r="G14">
            <v>-1042</v>
          </cell>
          <cell r="H14">
            <v>-1377</v>
          </cell>
          <cell r="I14">
            <v>-715</v>
          </cell>
          <cell r="J14">
            <v>-2560</v>
          </cell>
          <cell r="K14">
            <v>-939</v>
          </cell>
          <cell r="L14">
            <v>0</v>
          </cell>
          <cell r="M14">
            <v>-7558</v>
          </cell>
          <cell r="P14">
            <v>0</v>
          </cell>
          <cell r="Q14">
            <v>-1471</v>
          </cell>
          <cell r="R14">
            <v>-951</v>
          </cell>
          <cell r="S14">
            <v>-1288</v>
          </cell>
          <cell r="T14">
            <v>-658</v>
          </cell>
          <cell r="U14">
            <v>-2329</v>
          </cell>
          <cell r="V14">
            <v>-861</v>
          </cell>
          <cell r="W14">
            <v>0</v>
          </cell>
          <cell r="X14" t="str">
            <v xml:space="preserve">  500 V4 AQUAFRESH                      </v>
          </cell>
        </row>
        <row r="15">
          <cell r="A15" t="str">
            <v xml:space="preserve">  501 V4 MACLEANS                       </v>
          </cell>
          <cell r="B15">
            <v>-4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-4</v>
          </cell>
          <cell r="J15">
            <v>0</v>
          </cell>
          <cell r="K15">
            <v>0</v>
          </cell>
          <cell r="L15">
            <v>0</v>
          </cell>
          <cell r="M15">
            <v>-4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-4</v>
          </cell>
          <cell r="U15">
            <v>0</v>
          </cell>
          <cell r="V15">
            <v>0</v>
          </cell>
          <cell r="W15">
            <v>0</v>
          </cell>
          <cell r="X15" t="str">
            <v xml:space="preserve">  501 V4 MACLEANS                       </v>
          </cell>
        </row>
        <row r="16">
          <cell r="A16" t="str">
            <v xml:space="preserve">  509 V4 OTHER ORAL CARE (SB)           </v>
          </cell>
          <cell r="B16">
            <v>-2600</v>
          </cell>
          <cell r="E16">
            <v>0</v>
          </cell>
          <cell r="F16">
            <v>0</v>
          </cell>
          <cell r="G16">
            <v>0</v>
          </cell>
          <cell r="H16">
            <v>-2600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-2444</v>
          </cell>
          <cell r="P16">
            <v>0</v>
          </cell>
          <cell r="Q16">
            <v>0</v>
          </cell>
          <cell r="R16">
            <v>0</v>
          </cell>
          <cell r="S16">
            <v>-2444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 xml:space="preserve">  509 V4 OTHER ORAL CARE (SB)           </v>
          </cell>
        </row>
        <row r="17">
          <cell r="A17" t="str">
            <v xml:space="preserve"> 9536 V4 TM1 ADDED ELEMENT - IGNORE     </v>
          </cell>
          <cell r="B17">
            <v>-24022</v>
          </cell>
          <cell r="E17">
            <v>0</v>
          </cell>
          <cell r="F17">
            <v>0</v>
          </cell>
          <cell r="G17">
            <v>-18068</v>
          </cell>
          <cell r="H17">
            <v>0</v>
          </cell>
          <cell r="I17">
            <v>-5954</v>
          </cell>
          <cell r="J17">
            <v>0</v>
          </cell>
          <cell r="K17">
            <v>0</v>
          </cell>
          <cell r="L17">
            <v>0</v>
          </cell>
          <cell r="M17">
            <v>-21939</v>
          </cell>
          <cell r="P17">
            <v>0</v>
          </cell>
          <cell r="Q17">
            <v>0</v>
          </cell>
          <cell r="R17">
            <v>-16493</v>
          </cell>
          <cell r="S17">
            <v>0</v>
          </cell>
          <cell r="T17">
            <v>-5446</v>
          </cell>
          <cell r="U17">
            <v>0</v>
          </cell>
          <cell r="V17">
            <v>0</v>
          </cell>
          <cell r="W17">
            <v>0</v>
          </cell>
          <cell r="X17" t="str">
            <v xml:space="preserve"> 9536 V4 TM1 ADDED ELEMENT - IGNORE     </v>
          </cell>
        </row>
        <row r="18">
          <cell r="A18" t="str">
            <v xml:space="preserve">   21 V4 NUTRITIONAL HEALTHCARE         </v>
          </cell>
          <cell r="B18">
            <v>-24022</v>
          </cell>
          <cell r="E18">
            <v>0</v>
          </cell>
          <cell r="F18">
            <v>0</v>
          </cell>
          <cell r="G18">
            <v>-18068</v>
          </cell>
          <cell r="H18">
            <v>0</v>
          </cell>
          <cell r="I18">
            <v>-5954</v>
          </cell>
          <cell r="J18">
            <v>0</v>
          </cell>
          <cell r="K18">
            <v>0</v>
          </cell>
          <cell r="L18">
            <v>0</v>
          </cell>
          <cell r="M18">
            <v>-21939</v>
          </cell>
          <cell r="P18">
            <v>0</v>
          </cell>
          <cell r="Q18">
            <v>0</v>
          </cell>
          <cell r="R18">
            <v>-16493</v>
          </cell>
          <cell r="S18">
            <v>0</v>
          </cell>
          <cell r="T18">
            <v>-5446</v>
          </cell>
          <cell r="U18">
            <v>0</v>
          </cell>
          <cell r="V18">
            <v>0</v>
          </cell>
          <cell r="W18">
            <v>0</v>
          </cell>
          <cell r="X18" t="str">
            <v xml:space="preserve">   21 V4 NUTRITIONAL HEALTHCARE         </v>
          </cell>
        </row>
        <row r="19">
          <cell r="A19" t="str">
            <v xml:space="preserve">  510 V4 LUCOZADE                       </v>
          </cell>
          <cell r="B19">
            <v>-278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-278</v>
          </cell>
          <cell r="J19">
            <v>0</v>
          </cell>
          <cell r="K19">
            <v>0</v>
          </cell>
          <cell r="L19">
            <v>0</v>
          </cell>
          <cell r="M19">
            <v>-262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-262</v>
          </cell>
          <cell r="U19">
            <v>0</v>
          </cell>
          <cell r="V19">
            <v>0</v>
          </cell>
          <cell r="W19">
            <v>0</v>
          </cell>
          <cell r="X19" t="str">
            <v xml:space="preserve">  510 V4 LUCOZADE                       </v>
          </cell>
        </row>
        <row r="20">
          <cell r="A20" t="str">
            <v xml:space="preserve">  511 V4 RIBENA                         </v>
          </cell>
          <cell r="B20">
            <v>-12284</v>
          </cell>
          <cell r="E20">
            <v>0</v>
          </cell>
          <cell r="F20">
            <v>0</v>
          </cell>
          <cell r="G20">
            <v>-8427</v>
          </cell>
          <cell r="H20">
            <v>0</v>
          </cell>
          <cell r="I20">
            <v>-3857</v>
          </cell>
          <cell r="J20">
            <v>0</v>
          </cell>
          <cell r="K20">
            <v>0</v>
          </cell>
          <cell r="L20">
            <v>0</v>
          </cell>
          <cell r="M20">
            <v>-11203</v>
          </cell>
          <cell r="P20">
            <v>0</v>
          </cell>
          <cell r="Q20">
            <v>0</v>
          </cell>
          <cell r="R20">
            <v>-7693</v>
          </cell>
          <cell r="S20">
            <v>0</v>
          </cell>
          <cell r="T20">
            <v>-3510</v>
          </cell>
          <cell r="U20">
            <v>0</v>
          </cell>
          <cell r="V20">
            <v>0</v>
          </cell>
          <cell r="W20">
            <v>0</v>
          </cell>
          <cell r="X20" t="str">
            <v xml:space="preserve">  511 V4 RIBENA                         </v>
          </cell>
        </row>
        <row r="21">
          <cell r="A21" t="str">
            <v xml:space="preserve">  512 V4 HORLICKS                       </v>
          </cell>
          <cell r="B21">
            <v>-11460</v>
          </cell>
          <cell r="E21">
            <v>0</v>
          </cell>
          <cell r="F21">
            <v>0</v>
          </cell>
          <cell r="G21">
            <v>-9641</v>
          </cell>
          <cell r="H21">
            <v>0</v>
          </cell>
          <cell r="I21">
            <v>-1819</v>
          </cell>
          <cell r="J21">
            <v>0</v>
          </cell>
          <cell r="K21">
            <v>0</v>
          </cell>
          <cell r="L21">
            <v>0</v>
          </cell>
          <cell r="M21">
            <v>-10474</v>
          </cell>
          <cell r="P21">
            <v>0</v>
          </cell>
          <cell r="Q21">
            <v>0</v>
          </cell>
          <cell r="R21">
            <v>-8800</v>
          </cell>
          <cell r="S21">
            <v>0</v>
          </cell>
          <cell r="T21">
            <v>-1674</v>
          </cell>
          <cell r="U21">
            <v>0</v>
          </cell>
          <cell r="V21">
            <v>0</v>
          </cell>
          <cell r="W21">
            <v>0</v>
          </cell>
          <cell r="X21" t="str">
            <v xml:space="preserve">  512 V4 HORLICKS                       </v>
          </cell>
        </row>
        <row r="22">
          <cell r="A22" t="str">
            <v xml:space="preserve">   31 V4 OTC                            </v>
          </cell>
          <cell r="B22">
            <v>-55534</v>
          </cell>
          <cell r="E22">
            <v>-6609</v>
          </cell>
          <cell r="F22">
            <v>0</v>
          </cell>
          <cell r="G22">
            <v>-17258</v>
          </cell>
          <cell r="H22">
            <v>-5000</v>
          </cell>
          <cell r="I22">
            <v>-7465</v>
          </cell>
          <cell r="J22">
            <v>-15392</v>
          </cell>
          <cell r="K22">
            <v>-2681</v>
          </cell>
          <cell r="L22">
            <v>-1129</v>
          </cell>
          <cell r="M22">
            <v>-50923</v>
          </cell>
          <cell r="P22">
            <v>-6318</v>
          </cell>
          <cell r="Q22">
            <v>0</v>
          </cell>
          <cell r="R22">
            <v>-15752</v>
          </cell>
          <cell r="S22">
            <v>-4659</v>
          </cell>
          <cell r="T22">
            <v>-6660</v>
          </cell>
          <cell r="U22">
            <v>-14072</v>
          </cell>
          <cell r="V22">
            <v>-2441</v>
          </cell>
          <cell r="W22">
            <v>-1021</v>
          </cell>
          <cell r="X22" t="str">
            <v xml:space="preserve">   31 V4 OTC                            </v>
          </cell>
        </row>
        <row r="23">
          <cell r="A23" t="str">
            <v xml:space="preserve">   22 V4 GASTROINTESTINAL               </v>
          </cell>
          <cell r="B23">
            <v>-3624</v>
          </cell>
          <cell r="E23">
            <v>0</v>
          </cell>
          <cell r="F23">
            <v>0</v>
          </cell>
          <cell r="G23">
            <v>-1796</v>
          </cell>
          <cell r="H23">
            <v>-82</v>
          </cell>
          <cell r="I23">
            <v>-227</v>
          </cell>
          <cell r="J23">
            <v>0</v>
          </cell>
          <cell r="K23">
            <v>-1519</v>
          </cell>
          <cell r="L23">
            <v>0</v>
          </cell>
          <cell r="M23">
            <v>-3303</v>
          </cell>
          <cell r="P23">
            <v>0</v>
          </cell>
          <cell r="Q23">
            <v>0</v>
          </cell>
          <cell r="R23">
            <v>-1640</v>
          </cell>
          <cell r="S23">
            <v>-78</v>
          </cell>
          <cell r="T23">
            <v>-202</v>
          </cell>
          <cell r="U23">
            <v>0</v>
          </cell>
          <cell r="V23">
            <v>-1383</v>
          </cell>
          <cell r="W23">
            <v>0</v>
          </cell>
          <cell r="X23" t="str">
            <v xml:space="preserve">   22 V4 GASTROINTESTINAL               </v>
          </cell>
        </row>
        <row r="24">
          <cell r="A24" t="str">
            <v xml:space="preserve">  520 V4 TUMS                           </v>
          </cell>
          <cell r="B24">
            <v>-109</v>
          </cell>
          <cell r="E24">
            <v>0</v>
          </cell>
          <cell r="F24">
            <v>0</v>
          </cell>
          <cell r="G24">
            <v>0</v>
          </cell>
          <cell r="H24">
            <v>-82</v>
          </cell>
          <cell r="I24">
            <v>-27</v>
          </cell>
          <cell r="J24">
            <v>0</v>
          </cell>
          <cell r="K24">
            <v>0</v>
          </cell>
          <cell r="L24">
            <v>0</v>
          </cell>
          <cell r="M24">
            <v>-102</v>
          </cell>
          <cell r="P24">
            <v>0</v>
          </cell>
          <cell r="Q24">
            <v>0</v>
          </cell>
          <cell r="R24">
            <v>0</v>
          </cell>
          <cell r="S24">
            <v>-78</v>
          </cell>
          <cell r="T24">
            <v>-24</v>
          </cell>
          <cell r="U24">
            <v>0</v>
          </cell>
          <cell r="V24">
            <v>0</v>
          </cell>
          <cell r="W24">
            <v>0</v>
          </cell>
          <cell r="X24" t="str">
            <v xml:space="preserve">  520 V4 TUMS                           </v>
          </cell>
        </row>
        <row r="25">
          <cell r="A25" t="str">
            <v xml:space="preserve">  521 V4 ENO                            </v>
          </cell>
          <cell r="B25">
            <v>-2993</v>
          </cell>
          <cell r="E25">
            <v>0</v>
          </cell>
          <cell r="F25">
            <v>0</v>
          </cell>
          <cell r="G25">
            <v>-1311</v>
          </cell>
          <cell r="H25">
            <v>0</v>
          </cell>
          <cell r="I25">
            <v>-163</v>
          </cell>
          <cell r="J25">
            <v>0</v>
          </cell>
          <cell r="K25">
            <v>-1519</v>
          </cell>
          <cell r="L25">
            <v>0</v>
          </cell>
          <cell r="M25">
            <v>-2730</v>
          </cell>
          <cell r="P25">
            <v>0</v>
          </cell>
          <cell r="Q25">
            <v>0</v>
          </cell>
          <cell r="R25">
            <v>-1197</v>
          </cell>
          <cell r="S25">
            <v>0</v>
          </cell>
          <cell r="T25">
            <v>-150</v>
          </cell>
          <cell r="U25">
            <v>0</v>
          </cell>
          <cell r="V25">
            <v>-1383</v>
          </cell>
          <cell r="W25">
            <v>0</v>
          </cell>
          <cell r="X25" t="str">
            <v xml:space="preserve">  521 V4 ENO                            </v>
          </cell>
        </row>
        <row r="26">
          <cell r="A26" t="str">
            <v xml:space="preserve">  522 V4 TAGAMET OTC                    </v>
          </cell>
          <cell r="B26">
            <v>-15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-15</v>
          </cell>
          <cell r="J26">
            <v>0</v>
          </cell>
          <cell r="K26">
            <v>0</v>
          </cell>
          <cell r="L26">
            <v>0</v>
          </cell>
          <cell r="M26">
            <v>-7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-7</v>
          </cell>
          <cell r="U26">
            <v>0</v>
          </cell>
          <cell r="V26">
            <v>0</v>
          </cell>
          <cell r="W26">
            <v>0</v>
          </cell>
          <cell r="X26" t="str">
            <v xml:space="preserve">  522 V4 TAGAMET OTC                    </v>
          </cell>
        </row>
        <row r="27">
          <cell r="A27" t="str">
            <v xml:space="preserve">  539 V4 OTHER GASTROINTESTINAL (SB)    </v>
          </cell>
          <cell r="B27">
            <v>-485</v>
          </cell>
          <cell r="E27">
            <v>0</v>
          </cell>
          <cell r="F27">
            <v>0</v>
          </cell>
          <cell r="G27">
            <v>-485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-443</v>
          </cell>
          <cell r="P27">
            <v>0</v>
          </cell>
          <cell r="Q27">
            <v>0</v>
          </cell>
          <cell r="R27">
            <v>-443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 xml:space="preserve">  539 V4 OTHER GASTROINTESTINAL (SB)    </v>
          </cell>
        </row>
        <row r="28">
          <cell r="A28" t="str">
            <v xml:space="preserve">  628 V4 OTHER GASTROINTESTINAL (GW)    </v>
          </cell>
          <cell r="B28">
            <v>-22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-22</v>
          </cell>
          <cell r="J28">
            <v>0</v>
          </cell>
          <cell r="K28">
            <v>0</v>
          </cell>
          <cell r="L28">
            <v>0</v>
          </cell>
          <cell r="M28">
            <v>-21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-21</v>
          </cell>
          <cell r="U28">
            <v>0</v>
          </cell>
          <cell r="V28">
            <v>0</v>
          </cell>
          <cell r="W28">
            <v>0</v>
          </cell>
          <cell r="X28" t="str">
            <v xml:space="preserve">  628 V4 OTHER GASTROINTESTINAL (GW)    </v>
          </cell>
        </row>
        <row r="29">
          <cell r="A29" t="str">
            <v xml:space="preserve">   24 V4 DERMATOLOGICAL                 </v>
          </cell>
          <cell r="B29">
            <v>-5211</v>
          </cell>
          <cell r="E29">
            <v>0</v>
          </cell>
          <cell r="F29">
            <v>0</v>
          </cell>
          <cell r="G29">
            <v>-979</v>
          </cell>
          <cell r="H29">
            <v>-324</v>
          </cell>
          <cell r="I29">
            <v>-607</v>
          </cell>
          <cell r="J29">
            <v>-3220</v>
          </cell>
          <cell r="K29">
            <v>0</v>
          </cell>
          <cell r="L29">
            <v>-81</v>
          </cell>
          <cell r="M29">
            <v>-4833</v>
          </cell>
          <cell r="P29">
            <v>0</v>
          </cell>
          <cell r="Q29">
            <v>0</v>
          </cell>
          <cell r="R29">
            <v>-893</v>
          </cell>
          <cell r="S29">
            <v>-300</v>
          </cell>
          <cell r="T29">
            <v>-570</v>
          </cell>
          <cell r="U29">
            <v>-2995</v>
          </cell>
          <cell r="V29">
            <v>0</v>
          </cell>
          <cell r="W29">
            <v>-75</v>
          </cell>
          <cell r="X29" t="str">
            <v xml:space="preserve">   24 V4 DERMATOLOGICAL                 </v>
          </cell>
        </row>
        <row r="30">
          <cell r="A30" t="str">
            <v xml:space="preserve">  560 V4 OXY                            </v>
          </cell>
          <cell r="B30">
            <v>-989</v>
          </cell>
          <cell r="E30">
            <v>0</v>
          </cell>
          <cell r="F30">
            <v>0</v>
          </cell>
          <cell r="G30">
            <v>-512</v>
          </cell>
          <cell r="H30">
            <v>0</v>
          </cell>
          <cell r="I30">
            <v>-396</v>
          </cell>
          <cell r="J30">
            <v>0</v>
          </cell>
          <cell r="K30">
            <v>0</v>
          </cell>
          <cell r="L30">
            <v>-81</v>
          </cell>
          <cell r="M30">
            <v>-901</v>
          </cell>
          <cell r="P30">
            <v>0</v>
          </cell>
          <cell r="Q30">
            <v>0</v>
          </cell>
          <cell r="R30">
            <v>-467</v>
          </cell>
          <cell r="S30">
            <v>0</v>
          </cell>
          <cell r="T30">
            <v>-359</v>
          </cell>
          <cell r="U30">
            <v>0</v>
          </cell>
          <cell r="V30">
            <v>0</v>
          </cell>
          <cell r="W30">
            <v>-75</v>
          </cell>
          <cell r="X30" t="str">
            <v xml:space="preserve">  560 V4 OXY                            </v>
          </cell>
        </row>
        <row r="31">
          <cell r="A31" t="str">
            <v xml:space="preserve">  569 V4 OTHER DERMATOLOGICAL (SB)      </v>
          </cell>
          <cell r="B31">
            <v>-3220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-3220</v>
          </cell>
          <cell r="K31">
            <v>0</v>
          </cell>
          <cell r="L31">
            <v>0</v>
          </cell>
          <cell r="M31">
            <v>-2995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-2995</v>
          </cell>
          <cell r="V31">
            <v>0</v>
          </cell>
          <cell r="W31">
            <v>0</v>
          </cell>
          <cell r="X31" t="str">
            <v xml:space="preserve">  569 V4 OTHER DERMATOLOGICAL (SB)      </v>
          </cell>
        </row>
        <row r="32">
          <cell r="A32" t="str">
            <v xml:space="preserve">  668 V4 OTHER DERMATOLOGICAL (GW)      </v>
          </cell>
          <cell r="B32">
            <v>-1002</v>
          </cell>
          <cell r="E32">
            <v>0</v>
          </cell>
          <cell r="F32">
            <v>0</v>
          </cell>
          <cell r="G32">
            <v>-467</v>
          </cell>
          <cell r="H32">
            <v>-324</v>
          </cell>
          <cell r="I32">
            <v>-211</v>
          </cell>
          <cell r="J32">
            <v>0</v>
          </cell>
          <cell r="K32">
            <v>0</v>
          </cell>
          <cell r="L32">
            <v>0</v>
          </cell>
          <cell r="M32">
            <v>-937</v>
          </cell>
          <cell r="P32">
            <v>0</v>
          </cell>
          <cell r="Q32">
            <v>0</v>
          </cell>
          <cell r="R32">
            <v>-426</v>
          </cell>
          <cell r="S32">
            <v>-300</v>
          </cell>
          <cell r="T32">
            <v>-211</v>
          </cell>
          <cell r="U32">
            <v>0</v>
          </cell>
          <cell r="V32">
            <v>0</v>
          </cell>
          <cell r="W32">
            <v>0</v>
          </cell>
          <cell r="X32" t="str">
            <v xml:space="preserve">  668 V4 OTHER DERMATOLOGICAL (GW)      </v>
          </cell>
        </row>
        <row r="33">
          <cell r="A33" t="str">
            <v xml:space="preserve">   25 V4 VITAMINS AND NATURALS          </v>
          </cell>
          <cell r="B33">
            <v>-6796</v>
          </cell>
          <cell r="E33">
            <v>-1652</v>
          </cell>
          <cell r="F33">
            <v>0</v>
          </cell>
          <cell r="G33">
            <v>-3665</v>
          </cell>
          <cell r="H33">
            <v>-41</v>
          </cell>
          <cell r="I33">
            <v>-1128</v>
          </cell>
          <cell r="J33">
            <v>0</v>
          </cell>
          <cell r="K33">
            <v>-310</v>
          </cell>
          <cell r="L33">
            <v>0</v>
          </cell>
          <cell r="M33">
            <v>-6233</v>
          </cell>
          <cell r="P33">
            <v>-1565</v>
          </cell>
          <cell r="Q33">
            <v>0</v>
          </cell>
          <cell r="R33">
            <v>-3345</v>
          </cell>
          <cell r="S33">
            <v>-38</v>
          </cell>
          <cell r="T33">
            <v>-1003</v>
          </cell>
          <cell r="U33">
            <v>0</v>
          </cell>
          <cell r="V33">
            <v>-282</v>
          </cell>
          <cell r="W33">
            <v>0</v>
          </cell>
          <cell r="X33" t="str">
            <v xml:space="preserve">   25 V4 VITAMINS AND NATURALS          </v>
          </cell>
        </row>
        <row r="34">
          <cell r="A34" t="str">
            <v xml:space="preserve">  570 V4 SCOTTS                         </v>
          </cell>
          <cell r="B34">
            <v>-6768</v>
          </cell>
          <cell r="E34">
            <v>-1652</v>
          </cell>
          <cell r="F34">
            <v>0</v>
          </cell>
          <cell r="G34">
            <v>-3665</v>
          </cell>
          <cell r="H34">
            <v>-41</v>
          </cell>
          <cell r="I34">
            <v>-1100</v>
          </cell>
          <cell r="J34">
            <v>0</v>
          </cell>
          <cell r="K34">
            <v>-310</v>
          </cell>
          <cell r="L34">
            <v>0</v>
          </cell>
          <cell r="M34">
            <v>-6205</v>
          </cell>
          <cell r="P34">
            <v>-1565</v>
          </cell>
          <cell r="Q34">
            <v>0</v>
          </cell>
          <cell r="R34">
            <v>-3345</v>
          </cell>
          <cell r="S34">
            <v>-38</v>
          </cell>
          <cell r="T34">
            <v>-975</v>
          </cell>
          <cell r="U34">
            <v>0</v>
          </cell>
          <cell r="V34">
            <v>-282</v>
          </cell>
          <cell r="W34">
            <v>0</v>
          </cell>
          <cell r="X34" t="str">
            <v xml:space="preserve">  570 V4 SCOTTS                         </v>
          </cell>
        </row>
        <row r="35">
          <cell r="A35" t="str">
            <v xml:space="preserve">  678 V4 OTHER NATURALS (GW)            </v>
          </cell>
          <cell r="B35">
            <v>-28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-28</v>
          </cell>
          <cell r="J35">
            <v>0</v>
          </cell>
          <cell r="K35">
            <v>0</v>
          </cell>
          <cell r="L35">
            <v>0</v>
          </cell>
          <cell r="M35">
            <v>-28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-28</v>
          </cell>
          <cell r="U35">
            <v>0</v>
          </cell>
          <cell r="V35">
            <v>0</v>
          </cell>
          <cell r="W35">
            <v>0</v>
          </cell>
          <cell r="X35" t="str">
            <v xml:space="preserve">  678 V4 OTHER NATURALS (GW)            </v>
          </cell>
        </row>
        <row r="36">
          <cell r="A36" t="str">
            <v xml:space="preserve">   27 V4 ANALGESICS                     </v>
          </cell>
          <cell r="B36">
            <v>-27099</v>
          </cell>
          <cell r="E36">
            <v>-2419</v>
          </cell>
          <cell r="F36">
            <v>0</v>
          </cell>
          <cell r="G36">
            <v>-9064</v>
          </cell>
          <cell r="H36">
            <v>-2883</v>
          </cell>
          <cell r="I36">
            <v>-3141</v>
          </cell>
          <cell r="J36">
            <v>-8086</v>
          </cell>
          <cell r="K36">
            <v>-458</v>
          </cell>
          <cell r="L36">
            <v>-1048</v>
          </cell>
          <cell r="M36">
            <v>-24626</v>
          </cell>
          <cell r="P36">
            <v>-2294</v>
          </cell>
          <cell r="Q36">
            <v>0</v>
          </cell>
          <cell r="R36">
            <v>-8273</v>
          </cell>
          <cell r="S36">
            <v>-2681</v>
          </cell>
          <cell r="T36">
            <v>-2801</v>
          </cell>
          <cell r="U36">
            <v>-7214</v>
          </cell>
          <cell r="V36">
            <v>-417</v>
          </cell>
          <cell r="W36">
            <v>-946</v>
          </cell>
          <cell r="X36" t="str">
            <v xml:space="preserve">   27 V4 ANALGESICS                     </v>
          </cell>
        </row>
        <row r="37">
          <cell r="A37" t="str">
            <v xml:space="preserve">  589 V4 OTHER ANALGESICS (SB)          </v>
          </cell>
          <cell r="B37">
            <v>-805</v>
          </cell>
          <cell r="E37">
            <v>0</v>
          </cell>
          <cell r="F37">
            <v>0</v>
          </cell>
          <cell r="G37">
            <v>-210</v>
          </cell>
          <cell r="H37">
            <v>-483</v>
          </cell>
          <cell r="I37">
            <v>0</v>
          </cell>
          <cell r="J37">
            <v>-112</v>
          </cell>
          <cell r="K37">
            <v>0</v>
          </cell>
          <cell r="L37">
            <v>0</v>
          </cell>
          <cell r="M37">
            <v>-743</v>
          </cell>
          <cell r="P37">
            <v>0</v>
          </cell>
          <cell r="Q37">
            <v>0</v>
          </cell>
          <cell r="R37">
            <v>-192</v>
          </cell>
          <cell r="S37">
            <v>-449</v>
          </cell>
          <cell r="T37">
            <v>0</v>
          </cell>
          <cell r="U37">
            <v>-102</v>
          </cell>
          <cell r="V37">
            <v>0</v>
          </cell>
          <cell r="W37">
            <v>0</v>
          </cell>
          <cell r="X37" t="str">
            <v xml:space="preserve">  589 V4 OTHER ANALGESICS (SB)          </v>
          </cell>
        </row>
        <row r="38">
          <cell r="A38" t="str">
            <v xml:space="preserve">  665 V4 CALPOL (GW)                    </v>
          </cell>
          <cell r="B38">
            <v>-3014</v>
          </cell>
          <cell r="E38">
            <v>-91</v>
          </cell>
          <cell r="F38">
            <v>0</v>
          </cell>
          <cell r="G38">
            <v>-63</v>
          </cell>
          <cell r="H38">
            <v>-2400</v>
          </cell>
          <cell r="I38">
            <v>-41</v>
          </cell>
          <cell r="J38">
            <v>0</v>
          </cell>
          <cell r="K38">
            <v>-419</v>
          </cell>
          <cell r="L38">
            <v>0</v>
          </cell>
          <cell r="M38">
            <v>-2797</v>
          </cell>
          <cell r="P38">
            <v>-86</v>
          </cell>
          <cell r="Q38">
            <v>0</v>
          </cell>
          <cell r="R38">
            <v>-57</v>
          </cell>
          <cell r="S38">
            <v>-2232</v>
          </cell>
          <cell r="T38">
            <v>-41</v>
          </cell>
          <cell r="U38">
            <v>0</v>
          </cell>
          <cell r="V38">
            <v>-381</v>
          </cell>
          <cell r="W38">
            <v>0</v>
          </cell>
          <cell r="X38" t="str">
            <v xml:space="preserve">  665 V4 CALPOL (GW)                    </v>
          </cell>
        </row>
        <row r="39">
          <cell r="A39" t="str">
            <v xml:space="preserve">  680 V4 PANADOL CONCEPT                </v>
          </cell>
          <cell r="B39">
            <v>-23280</v>
          </cell>
          <cell r="E39">
            <v>-2328</v>
          </cell>
          <cell r="F39">
            <v>0</v>
          </cell>
          <cell r="G39">
            <v>-8791</v>
          </cell>
          <cell r="H39">
            <v>0</v>
          </cell>
          <cell r="I39">
            <v>-3100</v>
          </cell>
          <cell r="J39">
            <v>-7974</v>
          </cell>
          <cell r="K39">
            <v>-39</v>
          </cell>
          <cell r="L39">
            <v>-1048</v>
          </cell>
          <cell r="M39">
            <v>-21086</v>
          </cell>
          <cell r="P39">
            <v>-2208</v>
          </cell>
          <cell r="Q39">
            <v>0</v>
          </cell>
          <cell r="R39">
            <v>-8024</v>
          </cell>
          <cell r="S39">
            <v>0</v>
          </cell>
          <cell r="T39">
            <v>-2760</v>
          </cell>
          <cell r="U39">
            <v>-7112</v>
          </cell>
          <cell r="V39">
            <v>-36</v>
          </cell>
          <cell r="W39">
            <v>-946</v>
          </cell>
          <cell r="X39" t="str">
            <v xml:space="preserve">  680 V4 PANADOL CONCEPT                </v>
          </cell>
        </row>
        <row r="40">
          <cell r="A40" t="str">
            <v xml:space="preserve">   29 V4 MISCELLANEOUS BRANDS           </v>
          </cell>
          <cell r="B40">
            <v>-5120</v>
          </cell>
          <cell r="E40">
            <v>-1610</v>
          </cell>
          <cell r="F40">
            <v>0</v>
          </cell>
          <cell r="G40">
            <v>-1468</v>
          </cell>
          <cell r="H40">
            <v>-1293</v>
          </cell>
          <cell r="I40">
            <v>-685</v>
          </cell>
          <cell r="J40">
            <v>0</v>
          </cell>
          <cell r="K40">
            <v>-64</v>
          </cell>
          <cell r="L40">
            <v>0</v>
          </cell>
          <cell r="M40">
            <v>-4782</v>
          </cell>
          <cell r="P40">
            <v>-1561</v>
          </cell>
          <cell r="Q40">
            <v>0</v>
          </cell>
          <cell r="R40">
            <v>-1340</v>
          </cell>
          <cell r="S40">
            <v>-1203</v>
          </cell>
          <cell r="T40">
            <v>-619</v>
          </cell>
          <cell r="U40">
            <v>0</v>
          </cell>
          <cell r="V40">
            <v>-59</v>
          </cell>
          <cell r="W40">
            <v>0</v>
          </cell>
          <cell r="X40" t="str">
            <v xml:space="preserve">   29 V4 MISCELLANEOUS BRANDS           </v>
          </cell>
        </row>
        <row r="41">
          <cell r="A41" t="str">
            <v xml:space="preserve">  691 V4 EYEMO                          </v>
          </cell>
          <cell r="B41">
            <v>-5120</v>
          </cell>
          <cell r="E41">
            <v>-1610</v>
          </cell>
          <cell r="F41">
            <v>0</v>
          </cell>
          <cell r="G41">
            <v>-1468</v>
          </cell>
          <cell r="H41">
            <v>-1293</v>
          </cell>
          <cell r="I41">
            <v>-685</v>
          </cell>
          <cell r="J41">
            <v>0</v>
          </cell>
          <cell r="K41">
            <v>-64</v>
          </cell>
          <cell r="L41">
            <v>0</v>
          </cell>
          <cell r="M41">
            <v>-4782</v>
          </cell>
          <cell r="P41">
            <v>-1561</v>
          </cell>
          <cell r="Q41">
            <v>0</v>
          </cell>
          <cell r="R41">
            <v>-1340</v>
          </cell>
          <cell r="S41">
            <v>-1203</v>
          </cell>
          <cell r="T41">
            <v>-619</v>
          </cell>
          <cell r="U41">
            <v>0</v>
          </cell>
          <cell r="V41">
            <v>-59</v>
          </cell>
          <cell r="W41">
            <v>0</v>
          </cell>
          <cell r="X41" t="str">
            <v xml:space="preserve">  691 V4 EYEMO                          </v>
          </cell>
        </row>
        <row r="42">
          <cell r="A42" t="str">
            <v xml:space="preserve">   50 V4 RESPIRATORY TRACT              </v>
          </cell>
          <cell r="B42">
            <v>-7684</v>
          </cell>
          <cell r="E42">
            <v>-928</v>
          </cell>
          <cell r="F42">
            <v>0</v>
          </cell>
          <cell r="G42">
            <v>-286</v>
          </cell>
          <cell r="H42">
            <v>-377</v>
          </cell>
          <cell r="I42">
            <v>-1677</v>
          </cell>
          <cell r="J42">
            <v>-4086</v>
          </cell>
          <cell r="K42">
            <v>-330</v>
          </cell>
          <cell r="L42">
            <v>0</v>
          </cell>
          <cell r="M42">
            <v>-7146</v>
          </cell>
          <cell r="P42">
            <v>-898</v>
          </cell>
          <cell r="Q42">
            <v>0</v>
          </cell>
          <cell r="R42">
            <v>-261</v>
          </cell>
          <cell r="S42">
            <v>-359</v>
          </cell>
          <cell r="T42">
            <v>-1465</v>
          </cell>
          <cell r="U42">
            <v>-3863</v>
          </cell>
          <cell r="V42">
            <v>-300</v>
          </cell>
          <cell r="W42">
            <v>0</v>
          </cell>
          <cell r="X42" t="str">
            <v xml:space="preserve">   50 V4 RESPIRATORY TRACT              </v>
          </cell>
        </row>
        <row r="43">
          <cell r="A43" t="str">
            <v xml:space="preserve">  540 V4 CONTAC (SBCH)                  </v>
          </cell>
          <cell r="B43">
            <v>-224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-24</v>
          </cell>
          <cell r="J43">
            <v>-200</v>
          </cell>
          <cell r="K43">
            <v>0</v>
          </cell>
          <cell r="L43">
            <v>0</v>
          </cell>
          <cell r="M43">
            <v>-222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-22</v>
          </cell>
          <cell r="U43">
            <v>-200</v>
          </cell>
          <cell r="V43">
            <v>0</v>
          </cell>
          <cell r="W43">
            <v>0</v>
          </cell>
          <cell r="X43" t="str">
            <v xml:space="preserve">  540 V4 CONTAC (SBCH)                  </v>
          </cell>
        </row>
        <row r="44">
          <cell r="A44" t="str">
            <v xml:space="preserve">  559 V4 OTHER RESPIRATORY TRACT        </v>
          </cell>
          <cell r="B44">
            <v>-86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-86</v>
          </cell>
          <cell r="J44">
            <v>0</v>
          </cell>
          <cell r="K44">
            <v>0</v>
          </cell>
          <cell r="L44">
            <v>0</v>
          </cell>
          <cell r="M44">
            <v>-39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-39</v>
          </cell>
          <cell r="U44">
            <v>0</v>
          </cell>
          <cell r="V44">
            <v>0</v>
          </cell>
          <cell r="W44">
            <v>0</v>
          </cell>
          <cell r="X44" t="str">
            <v xml:space="preserve">  559 V4 OTHER RESPIRATORY TRACT        </v>
          </cell>
        </row>
        <row r="45">
          <cell r="A45" t="str">
            <v xml:space="preserve">  641 V4 PANADOL CONCEPT (RT)           </v>
          </cell>
          <cell r="B45">
            <v>-5431</v>
          </cell>
          <cell r="E45">
            <v>-557</v>
          </cell>
          <cell r="F45">
            <v>0</v>
          </cell>
          <cell r="G45">
            <v>-90</v>
          </cell>
          <cell r="H45">
            <v>0</v>
          </cell>
          <cell r="I45">
            <v>-898</v>
          </cell>
          <cell r="J45">
            <v>-3886</v>
          </cell>
          <cell r="K45">
            <v>0</v>
          </cell>
          <cell r="L45">
            <v>0</v>
          </cell>
          <cell r="M45">
            <v>-5105</v>
          </cell>
          <cell r="P45">
            <v>-540</v>
          </cell>
          <cell r="Q45">
            <v>0</v>
          </cell>
          <cell r="R45">
            <v>-82</v>
          </cell>
          <cell r="S45">
            <v>0</v>
          </cell>
          <cell r="T45">
            <v>-820</v>
          </cell>
          <cell r="U45">
            <v>-3663</v>
          </cell>
          <cell r="V45">
            <v>0</v>
          </cell>
          <cell r="W45">
            <v>0</v>
          </cell>
          <cell r="X45" t="str">
            <v xml:space="preserve">  641 V4 PANADOL CONCEPT (RT)           </v>
          </cell>
        </row>
        <row r="46">
          <cell r="A46" t="str">
            <v xml:space="preserve">  643 V4 ACTIFED (GW)                   </v>
          </cell>
          <cell r="B46">
            <v>-700</v>
          </cell>
          <cell r="E46">
            <v>-371</v>
          </cell>
          <cell r="F46">
            <v>0</v>
          </cell>
          <cell r="G46">
            <v>0</v>
          </cell>
          <cell r="H46">
            <v>0</v>
          </cell>
          <cell r="I46">
            <v>-329</v>
          </cell>
          <cell r="J46">
            <v>0</v>
          </cell>
          <cell r="K46">
            <v>0</v>
          </cell>
          <cell r="L46">
            <v>0</v>
          </cell>
          <cell r="M46">
            <v>-654</v>
          </cell>
          <cell r="P46">
            <v>-358</v>
          </cell>
          <cell r="Q46">
            <v>0</v>
          </cell>
          <cell r="R46">
            <v>0</v>
          </cell>
          <cell r="S46">
            <v>0</v>
          </cell>
          <cell r="T46">
            <v>-296</v>
          </cell>
          <cell r="U46">
            <v>0</v>
          </cell>
          <cell r="V46">
            <v>0</v>
          </cell>
          <cell r="W46">
            <v>0</v>
          </cell>
          <cell r="X46" t="str">
            <v xml:space="preserve">  643 V4 ACTIFED (GW)                   </v>
          </cell>
        </row>
        <row r="47">
          <cell r="A47" t="str">
            <v xml:space="preserve">  644 V4 SUDAFED (GW)                   </v>
          </cell>
          <cell r="B47">
            <v>-67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-67</v>
          </cell>
          <cell r="J47">
            <v>0</v>
          </cell>
          <cell r="K47">
            <v>0</v>
          </cell>
          <cell r="L47">
            <v>0</v>
          </cell>
          <cell r="M47">
            <v>-56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-56</v>
          </cell>
          <cell r="U47">
            <v>0</v>
          </cell>
          <cell r="V47">
            <v>0</v>
          </cell>
          <cell r="W47">
            <v>0</v>
          </cell>
          <cell r="X47" t="str">
            <v xml:space="preserve">  644 V4 SUDAFED (GW)                   </v>
          </cell>
        </row>
        <row r="48">
          <cell r="A48" t="str">
            <v xml:space="preserve">  658 V4 OTHER RESPIRATORY TRACT(CX-GW) </v>
          </cell>
          <cell r="B48">
            <v>-1176</v>
          </cell>
          <cell r="E48">
            <v>0</v>
          </cell>
          <cell r="F48">
            <v>0</v>
          </cell>
          <cell r="G48">
            <v>-196</v>
          </cell>
          <cell r="H48">
            <v>-377</v>
          </cell>
          <cell r="I48">
            <v>-273</v>
          </cell>
          <cell r="J48">
            <v>0</v>
          </cell>
          <cell r="K48">
            <v>-330</v>
          </cell>
          <cell r="L48">
            <v>0</v>
          </cell>
          <cell r="M48">
            <v>-1070</v>
          </cell>
          <cell r="P48">
            <v>0</v>
          </cell>
          <cell r="Q48">
            <v>0</v>
          </cell>
          <cell r="R48">
            <v>-179</v>
          </cell>
          <cell r="S48">
            <v>-359</v>
          </cell>
          <cell r="T48">
            <v>-232</v>
          </cell>
          <cell r="U48">
            <v>0</v>
          </cell>
          <cell r="V48">
            <v>-300</v>
          </cell>
          <cell r="W48">
            <v>0</v>
          </cell>
          <cell r="X48" t="str">
            <v xml:space="preserve">  658 V4 OTHER RESPIRATORY TRACT(CX-GW) </v>
          </cell>
        </row>
        <row r="49">
          <cell r="A49" t="str">
            <v xml:space="preserve">    6 V4 BLOCK DRUG PRODUCTS            </v>
          </cell>
          <cell r="B49">
            <v>-10964</v>
          </cell>
          <cell r="E49">
            <v>-171</v>
          </cell>
          <cell r="F49">
            <v>-3830</v>
          </cell>
          <cell r="G49">
            <v>-806</v>
          </cell>
          <cell r="H49">
            <v>-930</v>
          </cell>
          <cell r="I49">
            <v>-639</v>
          </cell>
          <cell r="J49">
            <v>-1568</v>
          </cell>
          <cell r="K49">
            <v>-3020</v>
          </cell>
          <cell r="L49">
            <v>0</v>
          </cell>
          <cell r="M49">
            <v>-9947</v>
          </cell>
          <cell r="P49">
            <v>-128</v>
          </cell>
          <cell r="Q49">
            <v>-3455</v>
          </cell>
          <cell r="R49">
            <v>-735</v>
          </cell>
          <cell r="S49">
            <v>-862</v>
          </cell>
          <cell r="T49">
            <v>-560</v>
          </cell>
          <cell r="U49">
            <v>-1438</v>
          </cell>
          <cell r="V49">
            <v>-2769</v>
          </cell>
          <cell r="W49">
            <v>0</v>
          </cell>
          <cell r="X49" t="str">
            <v xml:space="preserve">    6 V4 BLOCK DRUG PRODUCTS            </v>
          </cell>
        </row>
        <row r="50">
          <cell r="A50" t="str">
            <v xml:space="preserve"> 9538 V4 TM1 ADDED ELEMENT - IGNORE     </v>
          </cell>
          <cell r="B50">
            <v>-10964</v>
          </cell>
          <cell r="E50">
            <v>-171</v>
          </cell>
          <cell r="F50">
            <v>-3830</v>
          </cell>
          <cell r="G50">
            <v>-806</v>
          </cell>
          <cell r="H50">
            <v>-930</v>
          </cell>
          <cell r="I50">
            <v>-639</v>
          </cell>
          <cell r="J50">
            <v>-1568</v>
          </cell>
          <cell r="K50">
            <v>-3020</v>
          </cell>
          <cell r="L50">
            <v>0</v>
          </cell>
          <cell r="M50">
            <v>-9947</v>
          </cell>
          <cell r="P50">
            <v>-128</v>
          </cell>
          <cell r="Q50">
            <v>-3455</v>
          </cell>
          <cell r="R50">
            <v>-735</v>
          </cell>
          <cell r="S50">
            <v>-862</v>
          </cell>
          <cell r="T50">
            <v>-560</v>
          </cell>
          <cell r="U50">
            <v>-1438</v>
          </cell>
          <cell r="V50">
            <v>-2769</v>
          </cell>
          <cell r="W50">
            <v>0</v>
          </cell>
          <cell r="X50" t="str">
            <v xml:space="preserve"> 9538 V4 TM1 ADDED ELEMENT - IGNORE     </v>
          </cell>
        </row>
        <row r="51">
          <cell r="A51" t="str">
            <v xml:space="preserve"> 9537 V4 TM1 ADDED ELEMENT - IGNORE     </v>
          </cell>
          <cell r="B51">
            <v>-10964</v>
          </cell>
          <cell r="E51">
            <v>-171</v>
          </cell>
          <cell r="F51">
            <v>-3830</v>
          </cell>
          <cell r="G51">
            <v>-806</v>
          </cell>
          <cell r="H51">
            <v>-930</v>
          </cell>
          <cell r="I51">
            <v>-639</v>
          </cell>
          <cell r="J51">
            <v>-1568</v>
          </cell>
          <cell r="K51">
            <v>-3020</v>
          </cell>
          <cell r="L51">
            <v>0</v>
          </cell>
          <cell r="M51">
            <v>-9947</v>
          </cell>
          <cell r="P51">
            <v>-128</v>
          </cell>
          <cell r="Q51">
            <v>-3455</v>
          </cell>
          <cell r="R51">
            <v>-735</v>
          </cell>
          <cell r="S51">
            <v>-862</v>
          </cell>
          <cell r="T51">
            <v>-560</v>
          </cell>
          <cell r="U51">
            <v>-1438</v>
          </cell>
          <cell r="V51">
            <v>-2769</v>
          </cell>
          <cell r="W51">
            <v>0</v>
          </cell>
          <cell r="X51" t="str">
            <v xml:space="preserve"> 9537 V4 TM1 ADDED ELEMENT - IGNORE     </v>
          </cell>
        </row>
        <row r="52">
          <cell r="A52" t="str">
            <v xml:space="preserve">  600 V4 SENSODYNE                      </v>
          </cell>
          <cell r="B52">
            <v>-4829</v>
          </cell>
          <cell r="E52">
            <v>-171</v>
          </cell>
          <cell r="F52">
            <v>0</v>
          </cell>
          <cell r="G52">
            <v>-719</v>
          </cell>
          <cell r="H52">
            <v>-501</v>
          </cell>
          <cell r="I52">
            <v>-507</v>
          </cell>
          <cell r="J52">
            <v>-1568</v>
          </cell>
          <cell r="K52">
            <v>-1363</v>
          </cell>
          <cell r="L52">
            <v>0</v>
          </cell>
          <cell r="M52">
            <v>-4374</v>
          </cell>
          <cell r="P52">
            <v>-128</v>
          </cell>
          <cell r="Q52">
            <v>0</v>
          </cell>
          <cell r="R52">
            <v>-656</v>
          </cell>
          <cell r="S52">
            <v>-466</v>
          </cell>
          <cell r="T52">
            <v>-437</v>
          </cell>
          <cell r="U52">
            <v>-1438</v>
          </cell>
          <cell r="V52">
            <v>-1249</v>
          </cell>
          <cell r="W52">
            <v>0</v>
          </cell>
          <cell r="X52" t="str">
            <v xml:space="preserve">  600 V4 SENSODYNE                      </v>
          </cell>
        </row>
        <row r="53">
          <cell r="A53" t="str">
            <v xml:space="preserve">  601 V4 POLIDENT                       </v>
          </cell>
          <cell r="B53">
            <v>-387</v>
          </cell>
          <cell r="E53">
            <v>0</v>
          </cell>
          <cell r="F53">
            <v>-213</v>
          </cell>
          <cell r="G53">
            <v>-30</v>
          </cell>
          <cell r="H53">
            <v>-55</v>
          </cell>
          <cell r="I53">
            <v>-54</v>
          </cell>
          <cell r="J53">
            <v>0</v>
          </cell>
          <cell r="K53">
            <v>-35</v>
          </cell>
          <cell r="L53">
            <v>0</v>
          </cell>
          <cell r="M53">
            <v>-353</v>
          </cell>
          <cell r="P53">
            <v>0</v>
          </cell>
          <cell r="Q53">
            <v>-192</v>
          </cell>
          <cell r="R53">
            <v>-27</v>
          </cell>
          <cell r="S53">
            <v>-48</v>
          </cell>
          <cell r="T53">
            <v>-54</v>
          </cell>
          <cell r="U53">
            <v>0</v>
          </cell>
          <cell r="V53">
            <v>-32</v>
          </cell>
          <cell r="W53">
            <v>0</v>
          </cell>
          <cell r="X53" t="str">
            <v xml:space="preserve">  601 V4 POLIDENT                       </v>
          </cell>
        </row>
        <row r="54">
          <cell r="A54" t="str">
            <v xml:space="preserve">  602 V4 POLIGRIP                       </v>
          </cell>
          <cell r="B54">
            <v>-195</v>
          </cell>
          <cell r="E54">
            <v>0</v>
          </cell>
          <cell r="F54">
            <v>0</v>
          </cell>
          <cell r="G54">
            <v>-57</v>
          </cell>
          <cell r="H54">
            <v>-47</v>
          </cell>
          <cell r="I54">
            <v>-47</v>
          </cell>
          <cell r="J54">
            <v>0</v>
          </cell>
          <cell r="K54">
            <v>-44</v>
          </cell>
          <cell r="L54">
            <v>0</v>
          </cell>
          <cell r="M54">
            <v>-184</v>
          </cell>
          <cell r="P54">
            <v>0</v>
          </cell>
          <cell r="Q54">
            <v>0</v>
          </cell>
          <cell r="R54">
            <v>-52</v>
          </cell>
          <cell r="S54">
            <v>-44</v>
          </cell>
          <cell r="T54">
            <v>-47</v>
          </cell>
          <cell r="U54">
            <v>0</v>
          </cell>
          <cell r="V54">
            <v>-41</v>
          </cell>
          <cell r="W54">
            <v>0</v>
          </cell>
          <cell r="X54" t="str">
            <v xml:space="preserve">  602 V4 POLIGRIP                       </v>
          </cell>
        </row>
        <row r="55">
          <cell r="A55" t="str">
            <v xml:space="preserve">  603 V4 COREGA                         </v>
          </cell>
          <cell r="B55">
            <v>-119</v>
          </cell>
          <cell r="E55">
            <v>0</v>
          </cell>
          <cell r="F55">
            <v>0</v>
          </cell>
          <cell r="G55">
            <v>0</v>
          </cell>
          <cell r="H55">
            <v>-119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-110</v>
          </cell>
          <cell r="P55">
            <v>0</v>
          </cell>
          <cell r="Q55">
            <v>0</v>
          </cell>
          <cell r="R55">
            <v>0</v>
          </cell>
          <cell r="S55">
            <v>-110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 xml:space="preserve">  603 V4 COREGA                         </v>
          </cell>
        </row>
        <row r="56">
          <cell r="A56" t="str">
            <v xml:space="preserve">  604 V4 PARODONTAX                     </v>
          </cell>
          <cell r="B56">
            <v>-4563</v>
          </cell>
          <cell r="E56">
            <v>0</v>
          </cell>
          <cell r="F56">
            <v>-3128</v>
          </cell>
          <cell r="G56">
            <v>0</v>
          </cell>
          <cell r="H56">
            <v>0</v>
          </cell>
          <cell r="I56">
            <v>-30</v>
          </cell>
          <cell r="J56">
            <v>0</v>
          </cell>
          <cell r="K56">
            <v>-1405</v>
          </cell>
          <cell r="L56">
            <v>0</v>
          </cell>
          <cell r="M56">
            <v>-4150</v>
          </cell>
          <cell r="P56">
            <v>0</v>
          </cell>
          <cell r="Q56">
            <v>-2841</v>
          </cell>
          <cell r="R56">
            <v>0</v>
          </cell>
          <cell r="S56">
            <v>0</v>
          </cell>
          <cell r="T56">
            <v>-21</v>
          </cell>
          <cell r="U56">
            <v>0</v>
          </cell>
          <cell r="V56">
            <v>-1288</v>
          </cell>
          <cell r="W56">
            <v>0</v>
          </cell>
          <cell r="X56" t="str">
            <v xml:space="preserve">  604 V4 PARODONTAX                     </v>
          </cell>
        </row>
        <row r="57">
          <cell r="A57" t="str">
            <v xml:space="preserve">  608 V4 OTHER ORAL CARE (BLOCK)        </v>
          </cell>
          <cell r="B57">
            <v>-384</v>
          </cell>
          <cell r="E57">
            <v>0</v>
          </cell>
          <cell r="F57">
            <v>-383</v>
          </cell>
          <cell r="G57">
            <v>0</v>
          </cell>
          <cell r="H57">
            <v>0</v>
          </cell>
          <cell r="I57">
            <v>-1</v>
          </cell>
          <cell r="J57">
            <v>0</v>
          </cell>
          <cell r="K57">
            <v>0</v>
          </cell>
          <cell r="L57">
            <v>0</v>
          </cell>
          <cell r="M57">
            <v>-352</v>
          </cell>
          <cell r="P57">
            <v>0</v>
          </cell>
          <cell r="Q57">
            <v>-351</v>
          </cell>
          <cell r="R57">
            <v>0</v>
          </cell>
          <cell r="S57">
            <v>0</v>
          </cell>
          <cell r="T57">
            <v>-1</v>
          </cell>
          <cell r="U57">
            <v>0</v>
          </cell>
          <cell r="V57">
            <v>0</v>
          </cell>
          <cell r="W57">
            <v>0</v>
          </cell>
          <cell r="X57" t="str">
            <v xml:space="preserve">  608 V4 OTHER ORAL CARE (BLOCK)        </v>
          </cell>
        </row>
        <row r="58">
          <cell r="A58" t="str">
            <v xml:space="preserve">  666 V4 DEPILATORIES                   </v>
          </cell>
          <cell r="B58">
            <v>-173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-173</v>
          </cell>
          <cell r="L58">
            <v>0</v>
          </cell>
          <cell r="M58">
            <v>-159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-159</v>
          </cell>
          <cell r="W58">
            <v>0</v>
          </cell>
          <cell r="X58" t="str">
            <v xml:space="preserve">  666 V4 DEPILATORIES                   </v>
          </cell>
        </row>
        <row r="59">
          <cell r="A59" t="str">
            <v xml:space="preserve">  798 V4 ALL MISC. BRANDS (BLOCK)       </v>
          </cell>
          <cell r="B59">
            <v>-208</v>
          </cell>
          <cell r="E59">
            <v>0</v>
          </cell>
          <cell r="F59">
            <v>0</v>
          </cell>
          <cell r="G59">
            <v>0</v>
          </cell>
          <cell r="H59">
            <v>-208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-194</v>
          </cell>
          <cell r="P59">
            <v>0</v>
          </cell>
          <cell r="Q59">
            <v>0</v>
          </cell>
          <cell r="R59">
            <v>0</v>
          </cell>
          <cell r="S59">
            <v>-194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 xml:space="preserve">  798 V4 ALL MISC. BRANDS (BLOCK)       </v>
          </cell>
        </row>
        <row r="60">
          <cell r="A60" t="str">
            <v xml:space="preserve">  799 V4 OVERHEAD ALLOCATION (BLOCK)    </v>
          </cell>
          <cell r="B60">
            <v>-106</v>
          </cell>
          <cell r="E60">
            <v>0</v>
          </cell>
          <cell r="F60">
            <v>-106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-71</v>
          </cell>
          <cell r="P60">
            <v>0</v>
          </cell>
          <cell r="Q60">
            <v>-71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 xml:space="preserve">  799 V4 OVERHEAD ALLOCATION (BLOCK)    </v>
          </cell>
        </row>
        <row r="64">
          <cell r="A64" t="str">
            <v xml:space="preserve">  628 V4 OTHER GASTROINTESTINAL (GW)    </v>
          </cell>
          <cell r="B64">
            <v>-22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-22</v>
          </cell>
          <cell r="J64">
            <v>0</v>
          </cell>
          <cell r="K64">
            <v>0</v>
          </cell>
          <cell r="L64">
            <v>0</v>
          </cell>
          <cell r="M64">
            <v>-21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-21</v>
          </cell>
          <cell r="U64">
            <v>0</v>
          </cell>
          <cell r="V64">
            <v>0</v>
          </cell>
          <cell r="W64">
            <v>0</v>
          </cell>
          <cell r="X64" t="str">
            <v xml:space="preserve">  628 V4 OTHER GASTROINTESTINAL (GW)    </v>
          </cell>
        </row>
        <row r="65">
          <cell r="A65" t="str">
            <v xml:space="preserve">  668 V4 OTHER DERMATOLOGICAL (GW)      </v>
          </cell>
          <cell r="B65">
            <v>-1002</v>
          </cell>
          <cell r="E65">
            <v>0</v>
          </cell>
          <cell r="F65">
            <v>0</v>
          </cell>
          <cell r="G65">
            <v>-467</v>
          </cell>
          <cell r="H65">
            <v>-324</v>
          </cell>
          <cell r="I65">
            <v>-211</v>
          </cell>
          <cell r="J65">
            <v>0</v>
          </cell>
          <cell r="K65">
            <v>0</v>
          </cell>
          <cell r="L65">
            <v>0</v>
          </cell>
          <cell r="M65">
            <v>-937</v>
          </cell>
          <cell r="P65">
            <v>0</v>
          </cell>
          <cell r="Q65">
            <v>0</v>
          </cell>
          <cell r="R65">
            <v>-426</v>
          </cell>
          <cell r="S65">
            <v>-300</v>
          </cell>
          <cell r="T65">
            <v>-211</v>
          </cell>
          <cell r="U65">
            <v>0</v>
          </cell>
          <cell r="V65">
            <v>0</v>
          </cell>
          <cell r="W65">
            <v>0</v>
          </cell>
          <cell r="X65" t="str">
            <v xml:space="preserve">  668 V4 OTHER DERMATOLOGICAL (GW)      </v>
          </cell>
        </row>
        <row r="66">
          <cell r="A66" t="str">
            <v xml:space="preserve">  678 V4 OTHER NATURALS (GW)            </v>
          </cell>
          <cell r="B66">
            <v>-28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-28</v>
          </cell>
          <cell r="J66">
            <v>0</v>
          </cell>
          <cell r="K66">
            <v>0</v>
          </cell>
          <cell r="L66">
            <v>0</v>
          </cell>
          <cell r="M66">
            <v>-28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-28</v>
          </cell>
          <cell r="U66">
            <v>0</v>
          </cell>
          <cell r="V66">
            <v>0</v>
          </cell>
          <cell r="W66">
            <v>0</v>
          </cell>
          <cell r="X66" t="str">
            <v xml:space="preserve">  678 V4 OTHER NATURALS (GW)            </v>
          </cell>
        </row>
        <row r="67">
          <cell r="A67" t="str">
            <v xml:space="preserve">  698 V4 ALL MISC. BRANDS (GW)          </v>
          </cell>
          <cell r="B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 xml:space="preserve">  698 V4 ALL MISC. BRANDS (GW)          </v>
          </cell>
        </row>
        <row r="68">
          <cell r="A68" t="str">
            <v xml:space="preserve">  643 V4 ACTIFED (GW)                   </v>
          </cell>
          <cell r="B68">
            <v>-700</v>
          </cell>
          <cell r="E68">
            <v>-371</v>
          </cell>
          <cell r="F68">
            <v>0</v>
          </cell>
          <cell r="G68">
            <v>0</v>
          </cell>
          <cell r="H68">
            <v>0</v>
          </cell>
          <cell r="I68">
            <v>-329</v>
          </cell>
          <cell r="J68">
            <v>0</v>
          </cell>
          <cell r="K68">
            <v>0</v>
          </cell>
          <cell r="L68">
            <v>0</v>
          </cell>
          <cell r="M68">
            <v>-654</v>
          </cell>
          <cell r="P68">
            <v>-358</v>
          </cell>
          <cell r="Q68">
            <v>0</v>
          </cell>
          <cell r="R68">
            <v>0</v>
          </cell>
          <cell r="S68">
            <v>0</v>
          </cell>
          <cell r="T68">
            <v>-296</v>
          </cell>
          <cell r="U68">
            <v>0</v>
          </cell>
          <cell r="V68">
            <v>0</v>
          </cell>
          <cell r="W68">
            <v>0</v>
          </cell>
          <cell r="X68" t="str">
            <v xml:space="preserve">  643 V4 ACTIFED (GW)                   </v>
          </cell>
        </row>
        <row r="69">
          <cell r="A69" t="str">
            <v xml:space="preserve">  644 V4 SUDAFED (GW)                   </v>
          </cell>
          <cell r="B69">
            <v>-67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-67</v>
          </cell>
          <cell r="J69">
            <v>0</v>
          </cell>
          <cell r="K69">
            <v>0</v>
          </cell>
          <cell r="L69">
            <v>0</v>
          </cell>
          <cell r="M69">
            <v>-56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-56</v>
          </cell>
          <cell r="U69">
            <v>0</v>
          </cell>
          <cell r="V69">
            <v>0</v>
          </cell>
          <cell r="W69">
            <v>0</v>
          </cell>
          <cell r="X69" t="str">
            <v xml:space="preserve">  644 V4 SUDAFED (GW)                   </v>
          </cell>
        </row>
        <row r="70">
          <cell r="A70" t="str">
            <v xml:space="preserve">  658 V4 OTHER RESPIRATORY TRACT(CX-GW) </v>
          </cell>
          <cell r="B70">
            <v>-1176</v>
          </cell>
          <cell r="E70">
            <v>0</v>
          </cell>
          <cell r="F70">
            <v>0</v>
          </cell>
          <cell r="G70">
            <v>-196</v>
          </cell>
          <cell r="H70">
            <v>-377</v>
          </cell>
          <cell r="I70">
            <v>-273</v>
          </cell>
          <cell r="J70">
            <v>0</v>
          </cell>
          <cell r="K70">
            <v>-330</v>
          </cell>
          <cell r="L70">
            <v>0</v>
          </cell>
          <cell r="M70">
            <v>-1070</v>
          </cell>
          <cell r="P70">
            <v>0</v>
          </cell>
          <cell r="Q70">
            <v>0</v>
          </cell>
          <cell r="R70">
            <v>-179</v>
          </cell>
          <cell r="S70">
            <v>-359</v>
          </cell>
          <cell r="T70">
            <v>-232</v>
          </cell>
          <cell r="U70">
            <v>0</v>
          </cell>
          <cell r="V70">
            <v>-300</v>
          </cell>
          <cell r="W70">
            <v>0</v>
          </cell>
          <cell r="X70" t="str">
            <v xml:space="preserve">  658 V4 OTHER RESPIRATORY TRACT(CX-GW) </v>
          </cell>
        </row>
        <row r="71">
          <cell r="A71" t="str">
            <v>777 All other GW</v>
          </cell>
          <cell r="B71">
            <v>-2995</v>
          </cell>
          <cell r="C71">
            <v>0</v>
          </cell>
          <cell r="D71">
            <v>0</v>
          </cell>
          <cell r="E71">
            <v>-371</v>
          </cell>
          <cell r="F71">
            <v>0</v>
          </cell>
          <cell r="G71">
            <v>-663</v>
          </cell>
          <cell r="H71">
            <v>-701</v>
          </cell>
          <cell r="I71">
            <v>-930</v>
          </cell>
          <cell r="J71">
            <v>0</v>
          </cell>
          <cell r="K71">
            <v>-330</v>
          </cell>
          <cell r="L71">
            <v>0</v>
          </cell>
          <cell r="M71">
            <v>-2766</v>
          </cell>
          <cell r="N71">
            <v>0</v>
          </cell>
          <cell r="O71">
            <v>0</v>
          </cell>
          <cell r="P71">
            <v>-358</v>
          </cell>
          <cell r="Q71">
            <v>0</v>
          </cell>
          <cell r="R71">
            <v>-605</v>
          </cell>
          <cell r="S71">
            <v>-659</v>
          </cell>
          <cell r="T71">
            <v>-844</v>
          </cell>
          <cell r="U71">
            <v>0</v>
          </cell>
          <cell r="V71">
            <v>-300</v>
          </cell>
          <cell r="W71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zenarien"/>
      <sheetName val="IEHE"/>
      <sheetName val="IOHE"/>
      <sheetName val="IAHE"/>
      <sheetName val="ISBE"/>
      <sheetName val="ISBL"/>
      <sheetName val="Zellennamen"/>
      <sheetName val="Distribution"/>
      <sheetName val="Act_Germany"/>
      <sheetName val="Act_Austria"/>
      <sheetName val="Act_Switzerland"/>
      <sheetName val="Currency"/>
      <sheetName val="Einlesebereich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&amp;Marketing"/>
      <sheetName val="Summary"/>
      <sheetName val="Consolidated"/>
      <sheetName val="Mal"/>
      <sheetName val="Tai"/>
      <sheetName val="Sin"/>
      <sheetName val="Phi"/>
      <sheetName val="Ind"/>
      <sheetName val="Kor"/>
      <sheetName val="Tha"/>
      <sheetName val="Vie"/>
      <sheetName val="Mya"/>
      <sheetName val="Ref"/>
      <sheetName val="Budget"/>
      <sheetName val="Sheet2"/>
      <sheetName val="FC4"/>
      <sheetName val="Last Yea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TABLE:</v>
          </cell>
          <cell r="B1" t="str">
            <v>UNISONMA:03PLAN03</v>
          </cell>
        </row>
        <row r="2">
          <cell r="A2" t="str">
            <v>t-months</v>
          </cell>
          <cell r="B2" t="str">
            <v xml:space="preserve">DEC                                     </v>
          </cell>
          <cell r="G2">
            <v>12</v>
          </cell>
        </row>
        <row r="3">
          <cell r="A3" t="str">
            <v>c-currcy</v>
          </cell>
          <cell r="B3" t="str">
            <v xml:space="preserve">    1 GBP POUND STERLING - GBP          </v>
          </cell>
        </row>
        <row r="4">
          <cell r="A4" t="str">
            <v>a-acctyp</v>
          </cell>
          <cell r="B4" t="str">
            <v xml:space="preserve">TOTAL TYPES                             </v>
          </cell>
        </row>
        <row r="5">
          <cell r="A5" t="str">
            <v>f-2002</v>
          </cell>
          <cell r="B5" t="str">
            <v xml:space="preserve">  999 GSK PLC (GROUP)                   </v>
          </cell>
        </row>
        <row r="6">
          <cell r="A6" t="str">
            <v>e-03plan</v>
          </cell>
          <cell r="B6" t="str">
            <v xml:space="preserve">2002 FC V42 @ 2002 BR V01               </v>
          </cell>
        </row>
        <row r="7">
          <cell r="A7" t="str">
            <v>r-fc2002</v>
          </cell>
          <cell r="B7" t="str">
            <v xml:space="preserve"> 4050 NET SALES                         </v>
          </cell>
        </row>
        <row r="9">
          <cell r="B9" t="str">
            <v xml:space="preserve"> 4421 SOUTH EAST ASIA (CH)              </v>
          </cell>
          <cell r="E9" t="str">
            <v xml:space="preserve"> 5786 INDONESIA (CH)                    </v>
          </cell>
          <cell r="F9" t="str">
            <v xml:space="preserve"> 5799 KOREA (CH)                        </v>
          </cell>
          <cell r="G9" t="str">
            <v xml:space="preserve"> 5812 MALAYSIA (CH)                     </v>
          </cell>
          <cell r="H9" t="str">
            <v xml:space="preserve"> 5843 PHILIPPINES (CH)                  </v>
          </cell>
          <cell r="I9" t="str">
            <v xml:space="preserve"> 5867 SINGAPORE (CH)                    </v>
          </cell>
          <cell r="J9" t="str">
            <v xml:space="preserve"> 5881 TAIWAN (CH)                       </v>
          </cell>
          <cell r="K9" t="str">
            <v xml:space="preserve"> 5883 THAILAND (CH)                     </v>
          </cell>
          <cell r="L9" t="str">
            <v xml:space="preserve"> 5899 VIETNAM (CH)                      </v>
          </cell>
        </row>
        <row r="10">
          <cell r="A10" t="str">
            <v xml:space="preserve">  999 V4 PRODUCT TOTAL                  </v>
          </cell>
          <cell r="B10">
            <v>-99353</v>
          </cell>
          <cell r="E10">
            <v>-7280</v>
          </cell>
          <cell r="F10">
            <v>-4768</v>
          </cell>
          <cell r="G10">
            <v>-37874</v>
          </cell>
          <cell r="H10">
            <v>-7391</v>
          </cell>
          <cell r="I10">
            <v>-14663</v>
          </cell>
          <cell r="J10">
            <v>-19610</v>
          </cell>
          <cell r="K10">
            <v>-6404</v>
          </cell>
          <cell r="L10">
            <v>-1363</v>
          </cell>
        </row>
        <row r="11">
          <cell r="A11" t="str">
            <v xml:space="preserve">    2 V4 ALL CONSUMER HEALTHCARE        </v>
          </cell>
          <cell r="B11">
            <v>-86850</v>
          </cell>
          <cell r="E11">
            <v>-6886</v>
          </cell>
          <cell r="F11">
            <v>-656</v>
          </cell>
          <cell r="G11">
            <v>-37024</v>
          </cell>
          <cell r="H11">
            <v>-6590</v>
          </cell>
          <cell r="I11">
            <v>-13852</v>
          </cell>
          <cell r="J11">
            <v>-17125</v>
          </cell>
          <cell r="K11">
            <v>-3354</v>
          </cell>
          <cell r="L11">
            <v>-1363</v>
          </cell>
        </row>
        <row r="12">
          <cell r="A12" t="str">
            <v xml:space="preserve">   20 V4 ORAL CARE                      </v>
          </cell>
          <cell r="B12">
            <v>-8486</v>
          </cell>
          <cell r="E12">
            <v>-17</v>
          </cell>
          <cell r="F12">
            <v>-585</v>
          </cell>
          <cell r="G12">
            <v>-1036</v>
          </cell>
          <cell r="H12">
            <v>-3160</v>
          </cell>
          <cell r="I12">
            <v>-732</v>
          </cell>
          <cell r="J12">
            <v>-2310</v>
          </cell>
          <cell r="K12">
            <v>-646</v>
          </cell>
          <cell r="L12">
            <v>0</v>
          </cell>
        </row>
        <row r="13">
          <cell r="A13" t="str">
            <v xml:space="preserve"> 9535 V4 TM1 ADDED ELEMENT - IGNORE     </v>
          </cell>
          <cell r="B13">
            <v>-12503</v>
          </cell>
          <cell r="E13">
            <v>-394</v>
          </cell>
          <cell r="F13">
            <v>-4112</v>
          </cell>
          <cell r="G13">
            <v>-850</v>
          </cell>
          <cell r="H13">
            <v>-801</v>
          </cell>
          <cell r="I13">
            <v>-811</v>
          </cell>
          <cell r="J13">
            <v>-2485</v>
          </cell>
          <cell r="K13">
            <v>-3050</v>
          </cell>
          <cell r="L13">
            <v>0</v>
          </cell>
        </row>
        <row r="14">
          <cell r="A14" t="str">
            <v xml:space="preserve">  500 V4 AQUAFRESH                      </v>
          </cell>
          <cell r="B14">
            <v>-6702</v>
          </cell>
          <cell r="E14">
            <v>-17</v>
          </cell>
          <cell r="F14">
            <v>-531</v>
          </cell>
          <cell r="G14">
            <v>-1036</v>
          </cell>
          <cell r="H14">
            <v>-1437</v>
          </cell>
          <cell r="I14">
            <v>-725</v>
          </cell>
          <cell r="J14">
            <v>-2310</v>
          </cell>
          <cell r="K14">
            <v>-646</v>
          </cell>
          <cell r="L14">
            <v>0</v>
          </cell>
        </row>
        <row r="15">
          <cell r="A15" t="str">
            <v xml:space="preserve">  503 V4 DR. BEST                       </v>
          </cell>
          <cell r="B15">
            <v>-54</v>
          </cell>
          <cell r="E15">
            <v>0</v>
          </cell>
          <cell r="F15">
            <v>-54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 xml:space="preserve">  509 V4 OTHER ORAL CARE (SB)           </v>
          </cell>
          <cell r="B16">
            <v>-1723</v>
          </cell>
          <cell r="E16">
            <v>0</v>
          </cell>
          <cell r="F16">
            <v>0</v>
          </cell>
          <cell r="G16">
            <v>0</v>
          </cell>
          <cell r="H16">
            <v>-1723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 t="str">
            <v xml:space="preserve"> 9536 V4 TM1 ADDED ELEMENT - IGNORE     </v>
          </cell>
          <cell r="B17">
            <v>-12503</v>
          </cell>
          <cell r="E17">
            <v>-394</v>
          </cell>
          <cell r="F17">
            <v>-4112</v>
          </cell>
          <cell r="G17">
            <v>-850</v>
          </cell>
          <cell r="H17">
            <v>-801</v>
          </cell>
          <cell r="I17">
            <v>-811</v>
          </cell>
          <cell r="J17">
            <v>-2485</v>
          </cell>
          <cell r="K17">
            <v>-3050</v>
          </cell>
          <cell r="L17">
            <v>0</v>
          </cell>
        </row>
        <row r="18">
          <cell r="A18" t="str">
            <v xml:space="preserve">   21 V4 NUTRITIONAL HEALTHCARE         </v>
          </cell>
          <cell r="B18">
            <v>-24796</v>
          </cell>
          <cell r="E18">
            <v>0</v>
          </cell>
          <cell r="F18">
            <v>0</v>
          </cell>
          <cell r="G18">
            <v>-18764</v>
          </cell>
          <cell r="H18">
            <v>0</v>
          </cell>
          <cell r="I18">
            <v>-6032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 xml:space="preserve">  510 V4 LUCOZADE                       </v>
          </cell>
          <cell r="B19">
            <v>-201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-201</v>
          </cell>
          <cell r="J19">
            <v>0</v>
          </cell>
          <cell r="K19">
            <v>0</v>
          </cell>
          <cell r="L19">
            <v>0</v>
          </cell>
        </row>
        <row r="20">
          <cell r="A20" t="str">
            <v xml:space="preserve">  511 V4 RIBENA                         </v>
          </cell>
          <cell r="B20">
            <v>-14213</v>
          </cell>
          <cell r="E20">
            <v>0</v>
          </cell>
          <cell r="F20">
            <v>0</v>
          </cell>
          <cell r="G20">
            <v>-10273</v>
          </cell>
          <cell r="H20">
            <v>0</v>
          </cell>
          <cell r="I20">
            <v>-3940</v>
          </cell>
          <cell r="J20">
            <v>0</v>
          </cell>
          <cell r="K20">
            <v>0</v>
          </cell>
          <cell r="L20">
            <v>0</v>
          </cell>
        </row>
        <row r="21">
          <cell r="A21" t="str">
            <v xml:space="preserve">  512 V4 HORLICKS                       </v>
          </cell>
          <cell r="B21">
            <v>-10382</v>
          </cell>
          <cell r="E21">
            <v>0</v>
          </cell>
          <cell r="F21">
            <v>0</v>
          </cell>
          <cell r="G21">
            <v>-8491</v>
          </cell>
          <cell r="H21">
            <v>0</v>
          </cell>
          <cell r="I21">
            <v>-1891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 xml:space="preserve">   31 V4 OTC                            </v>
          </cell>
          <cell r="B22">
            <v>-53568</v>
          </cell>
          <cell r="E22">
            <v>-6869</v>
          </cell>
          <cell r="F22">
            <v>-71</v>
          </cell>
          <cell r="G22">
            <v>-17224</v>
          </cell>
          <cell r="H22">
            <v>-3430</v>
          </cell>
          <cell r="I22">
            <v>-7088</v>
          </cell>
          <cell r="J22">
            <v>-14815</v>
          </cell>
          <cell r="K22">
            <v>-2708</v>
          </cell>
          <cell r="L22">
            <v>-1363</v>
          </cell>
        </row>
        <row r="23">
          <cell r="A23" t="str">
            <v xml:space="preserve">   22 V4 GASTROINTESTINAL               </v>
          </cell>
          <cell r="B23">
            <v>-3783</v>
          </cell>
          <cell r="E23">
            <v>0</v>
          </cell>
          <cell r="F23">
            <v>0</v>
          </cell>
          <cell r="G23">
            <v>-1818</v>
          </cell>
          <cell r="H23">
            <v>-105</v>
          </cell>
          <cell r="I23">
            <v>-243</v>
          </cell>
          <cell r="J23">
            <v>-10</v>
          </cell>
          <cell r="K23">
            <v>-1607</v>
          </cell>
          <cell r="L23">
            <v>0</v>
          </cell>
        </row>
        <row r="24">
          <cell r="A24" t="str">
            <v xml:space="preserve">  520 V4 TUMS                           </v>
          </cell>
          <cell r="B24">
            <v>-111</v>
          </cell>
          <cell r="E24">
            <v>0</v>
          </cell>
          <cell r="F24">
            <v>0</v>
          </cell>
          <cell r="G24">
            <v>0</v>
          </cell>
          <cell r="H24">
            <v>-81</v>
          </cell>
          <cell r="I24">
            <v>-20</v>
          </cell>
          <cell r="J24">
            <v>-10</v>
          </cell>
          <cell r="K24">
            <v>0</v>
          </cell>
          <cell r="L24">
            <v>0</v>
          </cell>
        </row>
        <row r="25">
          <cell r="A25" t="str">
            <v xml:space="preserve">  521 V4 ENO                            </v>
          </cell>
          <cell r="B25">
            <v>-3143</v>
          </cell>
          <cell r="E25">
            <v>0</v>
          </cell>
          <cell r="F25">
            <v>0</v>
          </cell>
          <cell r="G25">
            <v>-1345</v>
          </cell>
          <cell r="H25">
            <v>0</v>
          </cell>
          <cell r="I25">
            <v>-191</v>
          </cell>
          <cell r="J25">
            <v>0</v>
          </cell>
          <cell r="K25">
            <v>-1607</v>
          </cell>
          <cell r="L25">
            <v>0</v>
          </cell>
        </row>
        <row r="26">
          <cell r="A26" t="str">
            <v xml:space="preserve">  522 V4 TAGAMET OTC                    </v>
          </cell>
          <cell r="B26">
            <v>-23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-23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 xml:space="preserve">  539 V4 OTHER GASTROINTESTINAL (SB)    </v>
          </cell>
          <cell r="B27">
            <v>-482</v>
          </cell>
          <cell r="E27">
            <v>0</v>
          </cell>
          <cell r="F27">
            <v>0</v>
          </cell>
          <cell r="G27">
            <v>-473</v>
          </cell>
          <cell r="H27">
            <v>0</v>
          </cell>
          <cell r="I27">
            <v>-9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 xml:space="preserve">  620 V4 PHILIPS MOM                    </v>
          </cell>
          <cell r="B28">
            <v>-24</v>
          </cell>
          <cell r="E28">
            <v>0</v>
          </cell>
          <cell r="F28">
            <v>0</v>
          </cell>
          <cell r="G28">
            <v>0</v>
          </cell>
          <cell r="H28">
            <v>-24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 xml:space="preserve">  628 V4 OTHER GASTROINTESTINAL (GW)    </v>
          </cell>
          <cell r="B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 xml:space="preserve">   24 V4 DERMATOLOGICAL                 </v>
          </cell>
          <cell r="B30">
            <v>-4323</v>
          </cell>
          <cell r="E30">
            <v>0</v>
          </cell>
          <cell r="F30">
            <v>-71</v>
          </cell>
          <cell r="G30">
            <v>-1018</v>
          </cell>
          <cell r="H30">
            <v>-177</v>
          </cell>
          <cell r="I30">
            <v>-584</v>
          </cell>
          <cell r="J30">
            <v>-2340</v>
          </cell>
          <cell r="K30">
            <v>0</v>
          </cell>
          <cell r="L30">
            <v>-133</v>
          </cell>
        </row>
        <row r="31">
          <cell r="A31" t="str">
            <v xml:space="preserve">  560 V4 OXY                            </v>
          </cell>
          <cell r="B31">
            <v>-1200</v>
          </cell>
          <cell r="E31">
            <v>0</v>
          </cell>
          <cell r="F31">
            <v>-71</v>
          </cell>
          <cell r="G31">
            <v>-527</v>
          </cell>
          <cell r="H31">
            <v>0</v>
          </cell>
          <cell r="I31">
            <v>-449</v>
          </cell>
          <cell r="J31">
            <v>-20</v>
          </cell>
          <cell r="K31">
            <v>0</v>
          </cell>
          <cell r="L31">
            <v>-133</v>
          </cell>
        </row>
        <row r="32">
          <cell r="A32" t="str">
            <v xml:space="preserve">  569 V4 OTHER DERMATOLOGICAL (SB)      </v>
          </cell>
          <cell r="B32">
            <v>-3123</v>
          </cell>
          <cell r="E32">
            <v>0</v>
          </cell>
          <cell r="F32">
            <v>0</v>
          </cell>
          <cell r="G32">
            <v>-491</v>
          </cell>
          <cell r="H32">
            <v>-177</v>
          </cell>
          <cell r="I32">
            <v>-135</v>
          </cell>
          <cell r="J32">
            <v>-2320</v>
          </cell>
          <cell r="K32">
            <v>0</v>
          </cell>
          <cell r="L32">
            <v>0</v>
          </cell>
        </row>
        <row r="33">
          <cell r="A33" t="str">
            <v xml:space="preserve">  668 V4 OTHER DERMATOLOGICAL (GW)      </v>
          </cell>
          <cell r="B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 xml:space="preserve">   25 V4 VITAMINS AND NATURALS          </v>
          </cell>
          <cell r="B34">
            <v>-6606</v>
          </cell>
          <cell r="E34">
            <v>-1817</v>
          </cell>
          <cell r="F34">
            <v>0</v>
          </cell>
          <cell r="G34">
            <v>-3364</v>
          </cell>
          <cell r="H34">
            <v>-35</v>
          </cell>
          <cell r="I34">
            <v>-1048</v>
          </cell>
          <cell r="J34">
            <v>0</v>
          </cell>
          <cell r="K34">
            <v>-342</v>
          </cell>
          <cell r="L34">
            <v>0</v>
          </cell>
        </row>
        <row r="35">
          <cell r="A35" t="str">
            <v xml:space="preserve">  570 V4 SCOTTS                         </v>
          </cell>
          <cell r="B35">
            <v>-6641</v>
          </cell>
          <cell r="E35">
            <v>-1817</v>
          </cell>
          <cell r="F35">
            <v>0</v>
          </cell>
          <cell r="G35">
            <v>-3364</v>
          </cell>
          <cell r="H35">
            <v>-96</v>
          </cell>
          <cell r="I35">
            <v>-1022</v>
          </cell>
          <cell r="J35">
            <v>0</v>
          </cell>
          <cell r="K35">
            <v>-342</v>
          </cell>
          <cell r="L35">
            <v>0</v>
          </cell>
        </row>
        <row r="36">
          <cell r="A36" t="str">
            <v xml:space="preserve">  678 V4 OTHER NATURALS (GW)            </v>
          </cell>
          <cell r="B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 xml:space="preserve">   27 V4 ANALGESICS                     </v>
          </cell>
          <cell r="B37">
            <v>-31331</v>
          </cell>
          <cell r="E37">
            <v>-2674</v>
          </cell>
          <cell r="F37">
            <v>0</v>
          </cell>
          <cell r="G37">
            <v>-9279</v>
          </cell>
          <cell r="H37">
            <v>-1808</v>
          </cell>
          <cell r="I37">
            <v>-4005</v>
          </cell>
          <cell r="J37">
            <v>-11986</v>
          </cell>
          <cell r="K37">
            <v>-349</v>
          </cell>
          <cell r="L37">
            <v>-1230</v>
          </cell>
        </row>
        <row r="38">
          <cell r="A38" t="str">
            <v xml:space="preserve">  589 V4 OTHER ANALGESICS (SB)          </v>
          </cell>
          <cell r="B38">
            <v>-788</v>
          </cell>
          <cell r="E38">
            <v>0</v>
          </cell>
          <cell r="F38">
            <v>0</v>
          </cell>
          <cell r="G38">
            <v>-291</v>
          </cell>
          <cell r="H38">
            <v>-381</v>
          </cell>
          <cell r="I38">
            <v>-4</v>
          </cell>
          <cell r="J38">
            <v>-112</v>
          </cell>
          <cell r="K38">
            <v>0</v>
          </cell>
          <cell r="L38">
            <v>0</v>
          </cell>
        </row>
        <row r="39">
          <cell r="A39" t="str">
            <v xml:space="preserve">  665 V4 CALPOL (GW)                    </v>
          </cell>
          <cell r="B39">
            <v>-1923</v>
          </cell>
          <cell r="E39">
            <v>-95</v>
          </cell>
          <cell r="F39">
            <v>0</v>
          </cell>
          <cell r="G39">
            <v>-55</v>
          </cell>
          <cell r="H39">
            <v>-1417</v>
          </cell>
          <cell r="I39">
            <v>-45</v>
          </cell>
          <cell r="J39">
            <v>0</v>
          </cell>
          <cell r="K39">
            <v>-311</v>
          </cell>
          <cell r="L39">
            <v>0</v>
          </cell>
        </row>
        <row r="40">
          <cell r="A40" t="str">
            <v xml:space="preserve">  680 V4 PANADOL CONCEPT                </v>
          </cell>
          <cell r="B40">
            <v>-23055</v>
          </cell>
          <cell r="E40">
            <v>-2199</v>
          </cell>
          <cell r="F40">
            <v>0</v>
          </cell>
          <cell r="G40">
            <v>-8824</v>
          </cell>
          <cell r="H40">
            <v>-10</v>
          </cell>
          <cell r="I40">
            <v>-2980</v>
          </cell>
          <cell r="J40">
            <v>-7774</v>
          </cell>
          <cell r="K40">
            <v>-38</v>
          </cell>
          <cell r="L40">
            <v>-1230</v>
          </cell>
        </row>
        <row r="41">
          <cell r="A41" t="str">
            <v xml:space="preserve">   29 V4 MISCELLANEOUS BRANDS           </v>
          </cell>
          <cell r="B41">
            <v>-4878</v>
          </cell>
          <cell r="E41">
            <v>-1809</v>
          </cell>
          <cell r="F41">
            <v>0</v>
          </cell>
          <cell r="G41">
            <v>-1527</v>
          </cell>
          <cell r="H41">
            <v>-832</v>
          </cell>
          <cell r="I41">
            <v>-626</v>
          </cell>
          <cell r="J41">
            <v>0</v>
          </cell>
          <cell r="K41">
            <v>-84</v>
          </cell>
          <cell r="L41">
            <v>0</v>
          </cell>
        </row>
        <row r="42">
          <cell r="A42" t="str">
            <v xml:space="preserve">  691 V4 EYEMO                          </v>
          </cell>
          <cell r="B42">
            <v>-4878</v>
          </cell>
          <cell r="E42">
            <v>-1809</v>
          </cell>
          <cell r="F42">
            <v>0</v>
          </cell>
          <cell r="G42">
            <v>-1527</v>
          </cell>
          <cell r="H42">
            <v>-832</v>
          </cell>
          <cell r="I42">
            <v>-626</v>
          </cell>
          <cell r="J42">
            <v>0</v>
          </cell>
          <cell r="K42">
            <v>-84</v>
          </cell>
          <cell r="L42">
            <v>0</v>
          </cell>
        </row>
        <row r="43">
          <cell r="A43" t="str">
            <v xml:space="preserve">   50 V4 RESPIRATORY TRACT              </v>
          </cell>
          <cell r="B43">
            <v>-2647</v>
          </cell>
          <cell r="E43">
            <v>-569</v>
          </cell>
          <cell r="F43">
            <v>0</v>
          </cell>
          <cell r="G43">
            <v>-218</v>
          </cell>
          <cell r="H43">
            <v>-473</v>
          </cell>
          <cell r="I43">
            <v>-582</v>
          </cell>
          <cell r="J43">
            <v>-479</v>
          </cell>
          <cell r="K43">
            <v>-326</v>
          </cell>
          <cell r="L43">
            <v>0</v>
          </cell>
        </row>
        <row r="44">
          <cell r="A44" t="str">
            <v xml:space="preserve">  540 V4 CONTAC (SBCH)                  </v>
          </cell>
          <cell r="B44">
            <v>-157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-28</v>
          </cell>
          <cell r="J44">
            <v>-129</v>
          </cell>
          <cell r="K44">
            <v>0</v>
          </cell>
          <cell r="L44">
            <v>0</v>
          </cell>
        </row>
        <row r="45">
          <cell r="A45" t="str">
            <v xml:space="preserve">  559 V4 OTHER RESPIRATORY TRACT        </v>
          </cell>
          <cell r="B45">
            <v>-1598</v>
          </cell>
          <cell r="E45">
            <v>0</v>
          </cell>
          <cell r="F45">
            <v>0</v>
          </cell>
          <cell r="G45">
            <v>-218</v>
          </cell>
          <cell r="H45">
            <v>-473</v>
          </cell>
          <cell r="I45">
            <v>-231</v>
          </cell>
          <cell r="J45">
            <v>-350</v>
          </cell>
          <cell r="K45">
            <v>-326</v>
          </cell>
          <cell r="L45">
            <v>0</v>
          </cell>
        </row>
        <row r="46">
          <cell r="A46" t="str">
            <v xml:space="preserve">  641 V4 PANADOL CONCEPT (RT)           </v>
          </cell>
          <cell r="B46">
            <v>-5565</v>
          </cell>
          <cell r="E46">
            <v>-380</v>
          </cell>
          <cell r="F46">
            <v>0</v>
          </cell>
          <cell r="G46">
            <v>-109</v>
          </cell>
          <cell r="H46">
            <v>0</v>
          </cell>
          <cell r="I46">
            <v>-976</v>
          </cell>
          <cell r="J46">
            <v>-4100</v>
          </cell>
          <cell r="K46">
            <v>0</v>
          </cell>
          <cell r="L46">
            <v>0</v>
          </cell>
        </row>
        <row r="47">
          <cell r="A47" t="str">
            <v xml:space="preserve">  643 V4 ACTIFED (GW)                   </v>
          </cell>
          <cell r="B47">
            <v>-844</v>
          </cell>
          <cell r="E47">
            <v>-569</v>
          </cell>
          <cell r="F47">
            <v>0</v>
          </cell>
          <cell r="G47">
            <v>0</v>
          </cell>
          <cell r="H47">
            <v>0</v>
          </cell>
          <cell r="I47">
            <v>-275</v>
          </cell>
          <cell r="J47">
            <v>0</v>
          </cell>
          <cell r="K47">
            <v>0</v>
          </cell>
          <cell r="L47">
            <v>0</v>
          </cell>
        </row>
        <row r="48">
          <cell r="A48" t="str">
            <v xml:space="preserve">  644 V4 SUDAFED (GW)                   </v>
          </cell>
          <cell r="B48">
            <v>-48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-48</v>
          </cell>
          <cell r="J48">
            <v>0</v>
          </cell>
          <cell r="K48">
            <v>0</v>
          </cell>
          <cell r="L48">
            <v>0</v>
          </cell>
        </row>
        <row r="49">
          <cell r="A49" t="str">
            <v xml:space="preserve">  658 V4 OTHER RESPIRATORY TRACT(CX-GW) </v>
          </cell>
          <cell r="B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 xml:space="preserve">    6 V4 BLOCK DRUG PRODUCTS            </v>
          </cell>
          <cell r="B50">
            <v>-12503</v>
          </cell>
          <cell r="E50">
            <v>-394</v>
          </cell>
          <cell r="F50">
            <v>-4112</v>
          </cell>
          <cell r="G50">
            <v>-850</v>
          </cell>
          <cell r="H50">
            <v>-801</v>
          </cell>
          <cell r="I50">
            <v>-811</v>
          </cell>
          <cell r="J50">
            <v>-2485</v>
          </cell>
          <cell r="K50">
            <v>-3050</v>
          </cell>
          <cell r="L50">
            <v>0</v>
          </cell>
        </row>
        <row r="51">
          <cell r="A51" t="str">
            <v xml:space="preserve"> 9538 V4 TM1 ADDED ELEMENT - IGNORE     </v>
          </cell>
          <cell r="B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 xml:space="preserve"> 9537 V4 TM1 ADDED ELEMENT - IGNORE     </v>
          </cell>
          <cell r="B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 xml:space="preserve">  600 V4 SENSODYNE                      </v>
          </cell>
          <cell r="B53">
            <v>-5876</v>
          </cell>
          <cell r="E53">
            <v>-394</v>
          </cell>
          <cell r="F53">
            <v>-175</v>
          </cell>
          <cell r="G53">
            <v>-745</v>
          </cell>
          <cell r="H53">
            <v>-378</v>
          </cell>
          <cell r="I53">
            <v>-624</v>
          </cell>
          <cell r="J53">
            <v>-2304</v>
          </cell>
          <cell r="K53">
            <v>-1256</v>
          </cell>
          <cell r="L53">
            <v>0</v>
          </cell>
        </row>
        <row r="54">
          <cell r="A54" t="str">
            <v xml:space="preserve">  601 V4 POLIDENT                       </v>
          </cell>
          <cell r="B54">
            <v>-480</v>
          </cell>
          <cell r="E54">
            <v>0</v>
          </cell>
          <cell r="F54">
            <v>-107</v>
          </cell>
          <cell r="G54">
            <v>-40</v>
          </cell>
          <cell r="H54">
            <v>-81</v>
          </cell>
          <cell r="I54">
            <v>-70</v>
          </cell>
          <cell r="J54">
            <v>-131</v>
          </cell>
          <cell r="K54">
            <v>-51</v>
          </cell>
          <cell r="L54">
            <v>0</v>
          </cell>
        </row>
        <row r="55">
          <cell r="A55" t="str">
            <v xml:space="preserve">  602 V4 POLIGRIP                       </v>
          </cell>
          <cell r="B55">
            <v>-280</v>
          </cell>
          <cell r="E55">
            <v>0</v>
          </cell>
          <cell r="F55">
            <v>0</v>
          </cell>
          <cell r="G55">
            <v>-65</v>
          </cell>
          <cell r="H55">
            <v>-67</v>
          </cell>
          <cell r="I55">
            <v>-69</v>
          </cell>
          <cell r="J55">
            <v>0</v>
          </cell>
          <cell r="K55">
            <v>-79</v>
          </cell>
          <cell r="L55">
            <v>0</v>
          </cell>
        </row>
        <row r="56">
          <cell r="A56" t="str">
            <v xml:space="preserve">  603 V4 COREGA                         </v>
          </cell>
          <cell r="B56">
            <v>-97</v>
          </cell>
          <cell r="E56">
            <v>0</v>
          </cell>
          <cell r="F56">
            <v>0</v>
          </cell>
          <cell r="G56">
            <v>0</v>
          </cell>
          <cell r="H56">
            <v>-97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 xml:space="preserve">  604 V4 PARODONTAX                     </v>
          </cell>
          <cell r="B57">
            <v>-4777</v>
          </cell>
          <cell r="E57">
            <v>0</v>
          </cell>
          <cell r="F57">
            <v>-3256</v>
          </cell>
          <cell r="G57">
            <v>0</v>
          </cell>
          <cell r="H57">
            <v>0</v>
          </cell>
          <cell r="I57">
            <v>-24</v>
          </cell>
          <cell r="J57">
            <v>-50</v>
          </cell>
          <cell r="K57">
            <v>-1447</v>
          </cell>
          <cell r="L57">
            <v>0</v>
          </cell>
        </row>
        <row r="58">
          <cell r="A58" t="str">
            <v xml:space="preserve">  608 V4 OTHER ORAL CARE (BLOCK)        </v>
          </cell>
          <cell r="B58">
            <v>-349</v>
          </cell>
          <cell r="E58">
            <v>0</v>
          </cell>
          <cell r="F58">
            <v>-317</v>
          </cell>
          <cell r="G58">
            <v>0</v>
          </cell>
          <cell r="H58">
            <v>-8</v>
          </cell>
          <cell r="I58">
            <v>-24</v>
          </cell>
          <cell r="J58">
            <v>0</v>
          </cell>
          <cell r="K58">
            <v>0</v>
          </cell>
          <cell r="L58">
            <v>0</v>
          </cell>
        </row>
        <row r="59">
          <cell r="A59" t="str">
            <v xml:space="preserve">  666 V4 DEPILATORIES                   </v>
          </cell>
          <cell r="B59">
            <v>-217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-217</v>
          </cell>
          <cell r="L59">
            <v>0</v>
          </cell>
        </row>
        <row r="60">
          <cell r="A60" t="str">
            <v xml:space="preserve">  798 V4 ALL MISC. BRANDS (BLOCK)       </v>
          </cell>
          <cell r="B60">
            <v>-427</v>
          </cell>
          <cell r="E60">
            <v>0</v>
          </cell>
          <cell r="F60">
            <v>-257</v>
          </cell>
          <cell r="G60">
            <v>0</v>
          </cell>
          <cell r="H60">
            <v>-170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3">
          <cell r="A63" t="str">
            <v xml:space="preserve">  628 V4 OTHER GASTROINTESTINAL (GW)    </v>
          </cell>
          <cell r="B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 t="str">
            <v xml:space="preserve">  668 V4 OTHER DERMATOLOGICAL (GW)      </v>
          </cell>
          <cell r="B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 xml:space="preserve">  678 V4 OTHER NATURALS (GW)            </v>
          </cell>
          <cell r="B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 t="str">
            <v xml:space="preserve">  698 V4 ALL MISC. BRANDS (GW)          </v>
          </cell>
          <cell r="B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643 V4 ACTIFED (GW)                   </v>
          </cell>
          <cell r="B67">
            <v>-844</v>
          </cell>
          <cell r="E67">
            <v>-569</v>
          </cell>
          <cell r="F67">
            <v>0</v>
          </cell>
          <cell r="G67">
            <v>0</v>
          </cell>
          <cell r="H67">
            <v>0</v>
          </cell>
          <cell r="I67">
            <v>-275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644 V4 SUDAFED (GW)                   </v>
          </cell>
          <cell r="B68">
            <v>-48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-48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658 V4 OTHER RESPIRATORY TRACT(CX-GW) </v>
          </cell>
          <cell r="B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 t="str">
            <v>777 All other GW</v>
          </cell>
          <cell r="B70">
            <v>-892</v>
          </cell>
          <cell r="C70">
            <v>0</v>
          </cell>
          <cell r="D70">
            <v>0</v>
          </cell>
          <cell r="E70">
            <v>-569</v>
          </cell>
          <cell r="F70">
            <v>0</v>
          </cell>
          <cell r="G70">
            <v>0</v>
          </cell>
          <cell r="H70">
            <v>0</v>
          </cell>
          <cell r="I70">
            <v>-323</v>
          </cell>
          <cell r="J70">
            <v>0</v>
          </cell>
          <cell r="K70">
            <v>0</v>
          </cell>
          <cell r="L70">
            <v>0</v>
          </cell>
        </row>
      </sheetData>
      <sheetData sheetId="16" refreshError="1">
        <row r="1">
          <cell r="A1" t="str">
            <v>TABLE:</v>
          </cell>
          <cell r="B1" t="str">
            <v>UNISONMA:02ACT-02</v>
          </cell>
        </row>
        <row r="2">
          <cell r="A2" t="str">
            <v>t-months</v>
          </cell>
          <cell r="B2" t="str">
            <v xml:space="preserve">DEC                                     </v>
          </cell>
          <cell r="G2">
            <v>12</v>
          </cell>
        </row>
        <row r="3">
          <cell r="A3" t="str">
            <v>c-currcy</v>
          </cell>
          <cell r="B3" t="str">
            <v xml:space="preserve">    1 GBP POUND STERLING - GBP          </v>
          </cell>
        </row>
        <row r="4">
          <cell r="A4" t="str">
            <v>a-acctyp</v>
          </cell>
          <cell r="B4" t="str">
            <v xml:space="preserve">TOTAL TYPES                             </v>
          </cell>
        </row>
        <row r="5">
          <cell r="A5" t="str">
            <v>f-2002</v>
          </cell>
          <cell r="B5" t="str">
            <v xml:space="preserve">  999 GSK PLC (GROUP)                   </v>
          </cell>
        </row>
        <row r="6">
          <cell r="A6" t="str">
            <v>e-02act</v>
          </cell>
          <cell r="B6" t="str">
            <v xml:space="preserve">2001 RS V01 @ 2002 BR V01               </v>
          </cell>
        </row>
        <row r="7">
          <cell r="A7" t="str">
            <v>r-a2002</v>
          </cell>
          <cell r="B7" t="str">
            <v xml:space="preserve"> 4050 NET SALES                         </v>
          </cell>
        </row>
        <row r="9">
          <cell r="B9" t="str">
            <v xml:space="preserve"> 4421 SOUTH EAST ASIA (CH)              </v>
          </cell>
          <cell r="D9" t="str">
            <v xml:space="preserve"> 5728 MYANMAR (CH)                      </v>
          </cell>
          <cell r="E9" t="str">
            <v xml:space="preserve"> 5786 INDONESIA (CH)                    </v>
          </cell>
          <cell r="F9" t="str">
            <v xml:space="preserve"> 5799 KOREA (CH)                        </v>
          </cell>
          <cell r="G9" t="str">
            <v xml:space="preserve"> 5812 MALAYSIA (CH)                     </v>
          </cell>
          <cell r="H9" t="str">
            <v xml:space="preserve"> 5843 PHILIPPINES (CH)                  </v>
          </cell>
          <cell r="I9" t="str">
            <v xml:space="preserve"> 5867 SINGAPORE (CH)                    </v>
          </cell>
          <cell r="J9" t="str">
            <v xml:space="preserve"> 5881 TAIWAN (CH)                       </v>
          </cell>
          <cell r="K9" t="str">
            <v xml:space="preserve"> 5883 THAILAND (CH)                     </v>
          </cell>
          <cell r="L9" t="str">
            <v xml:space="preserve"> 5899 VIETNAM (CH)                      </v>
          </cell>
        </row>
        <row r="10">
          <cell r="A10" t="str">
            <v xml:space="preserve">  999 V4 PRODUCT TOTAL                  </v>
          </cell>
          <cell r="B10">
            <v>-94630</v>
          </cell>
          <cell r="D10">
            <v>-8</v>
          </cell>
          <cell r="E10">
            <v>-5918</v>
          </cell>
          <cell r="F10">
            <v>-4407</v>
          </cell>
          <cell r="G10">
            <v>-34499</v>
          </cell>
          <cell r="H10">
            <v>-9997</v>
          </cell>
          <cell r="I10">
            <v>-13800</v>
          </cell>
          <cell r="J10">
            <v>-18767</v>
          </cell>
          <cell r="K10">
            <v>-5859</v>
          </cell>
          <cell r="L10">
            <v>-1375</v>
          </cell>
        </row>
        <row r="11">
          <cell r="A11" t="str">
            <v xml:space="preserve">    2 V4 ALL CONSUMER HEALTHCARE        </v>
          </cell>
          <cell r="B11">
            <v>-84981</v>
          </cell>
          <cell r="D11">
            <v>-8</v>
          </cell>
          <cell r="E11">
            <v>-5852</v>
          </cell>
          <cell r="F11">
            <v>-1176</v>
          </cell>
          <cell r="G11">
            <v>-33953</v>
          </cell>
          <cell r="H11">
            <v>-9007</v>
          </cell>
          <cell r="I11">
            <v>-13134</v>
          </cell>
          <cell r="J11">
            <v>-17324</v>
          </cell>
          <cell r="K11">
            <v>-3152</v>
          </cell>
          <cell r="L11">
            <v>-1375</v>
          </cell>
        </row>
        <row r="12">
          <cell r="A12" t="str">
            <v xml:space="preserve">   20 V4 ORAL CARE                      </v>
          </cell>
          <cell r="B12">
            <v>-10128</v>
          </cell>
          <cell r="D12">
            <v>-3</v>
          </cell>
          <cell r="E12">
            <v>-14</v>
          </cell>
          <cell r="F12">
            <v>-1131</v>
          </cell>
          <cell r="G12">
            <v>-935</v>
          </cell>
          <cell r="H12">
            <v>-4201</v>
          </cell>
          <cell r="I12">
            <v>-827</v>
          </cell>
          <cell r="J12">
            <v>-2405</v>
          </cell>
          <cell r="K12">
            <v>-612</v>
          </cell>
          <cell r="L12">
            <v>0</v>
          </cell>
        </row>
        <row r="13">
          <cell r="A13" t="str">
            <v xml:space="preserve"> 9535 V4 TM1 ADDED ELEMENT - IGNORE     </v>
          </cell>
          <cell r="B13">
            <v>-10128</v>
          </cell>
          <cell r="D13">
            <v>-3</v>
          </cell>
          <cell r="E13">
            <v>-14</v>
          </cell>
          <cell r="F13">
            <v>-1131</v>
          </cell>
          <cell r="G13">
            <v>-935</v>
          </cell>
          <cell r="H13">
            <v>-4201</v>
          </cell>
          <cell r="I13">
            <v>-827</v>
          </cell>
          <cell r="J13">
            <v>-2405</v>
          </cell>
          <cell r="K13">
            <v>-612</v>
          </cell>
          <cell r="L13">
            <v>0</v>
          </cell>
        </row>
        <row r="14">
          <cell r="A14" t="str">
            <v xml:space="preserve">  500 V4 AQUAFRESH                      </v>
          </cell>
          <cell r="B14">
            <v>-8373</v>
          </cell>
          <cell r="D14">
            <v>-3</v>
          </cell>
          <cell r="E14">
            <v>-14</v>
          </cell>
          <cell r="F14">
            <v>-1074</v>
          </cell>
          <cell r="G14">
            <v>-935</v>
          </cell>
          <cell r="H14">
            <v>-2511</v>
          </cell>
          <cell r="I14">
            <v>-819</v>
          </cell>
          <cell r="J14">
            <v>-2405</v>
          </cell>
          <cell r="K14">
            <v>-612</v>
          </cell>
          <cell r="L14">
            <v>0</v>
          </cell>
        </row>
        <row r="15">
          <cell r="A15" t="str">
            <v xml:space="preserve">  501 V4 MACLEANS                       </v>
          </cell>
          <cell r="B15">
            <v>-8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-8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 xml:space="preserve">  503 V4 DR. BEST                       </v>
          </cell>
          <cell r="B16">
            <v>-57</v>
          </cell>
          <cell r="D16">
            <v>0</v>
          </cell>
          <cell r="E16">
            <v>0</v>
          </cell>
          <cell r="F16">
            <v>-57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 t="str">
            <v xml:space="preserve">  509 V4 OTHER ORAL CARE (SB)           </v>
          </cell>
          <cell r="B17">
            <v>-1690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-1690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 xml:space="preserve"> 9536 V4 TM1 ADDED ELEMENT - IGNORE     </v>
          </cell>
          <cell r="B18">
            <v>-22641</v>
          </cell>
          <cell r="D18">
            <v>-3</v>
          </cell>
          <cell r="E18">
            <v>0</v>
          </cell>
          <cell r="F18">
            <v>0</v>
          </cell>
          <cell r="G18">
            <v>-16781</v>
          </cell>
          <cell r="H18">
            <v>0</v>
          </cell>
          <cell r="I18">
            <v>-5857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 xml:space="preserve">   21 V4 NUTRITIONAL HEALTHCARE         </v>
          </cell>
          <cell r="B19">
            <v>-22641</v>
          </cell>
          <cell r="D19">
            <v>-3</v>
          </cell>
          <cell r="E19">
            <v>0</v>
          </cell>
          <cell r="F19">
            <v>0</v>
          </cell>
          <cell r="G19">
            <v>-16781</v>
          </cell>
          <cell r="H19">
            <v>0</v>
          </cell>
          <cell r="I19">
            <v>-5857</v>
          </cell>
          <cell r="J19">
            <v>0</v>
          </cell>
          <cell r="K19">
            <v>0</v>
          </cell>
          <cell r="L19">
            <v>0</v>
          </cell>
        </row>
        <row r="20">
          <cell r="A20" t="str">
            <v xml:space="preserve">  510 V4 LUCOZADE                       </v>
          </cell>
          <cell r="B20">
            <v>-219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-219</v>
          </cell>
          <cell r="J20">
            <v>0</v>
          </cell>
          <cell r="K20">
            <v>0</v>
          </cell>
          <cell r="L20">
            <v>0</v>
          </cell>
        </row>
        <row r="21">
          <cell r="A21" t="str">
            <v xml:space="preserve">  511 V4 RIBENA                         </v>
          </cell>
          <cell r="B21">
            <v>-11949</v>
          </cell>
          <cell r="D21">
            <v>0</v>
          </cell>
          <cell r="E21">
            <v>0</v>
          </cell>
          <cell r="F21">
            <v>0</v>
          </cell>
          <cell r="G21">
            <v>-8078</v>
          </cell>
          <cell r="H21">
            <v>0</v>
          </cell>
          <cell r="I21">
            <v>-3871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 xml:space="preserve">  512 V4 HORLICKS                       </v>
          </cell>
          <cell r="B22">
            <v>-10473</v>
          </cell>
          <cell r="D22">
            <v>-3</v>
          </cell>
          <cell r="E22">
            <v>0</v>
          </cell>
          <cell r="F22">
            <v>0</v>
          </cell>
          <cell r="G22">
            <v>-8703</v>
          </cell>
          <cell r="H22">
            <v>0</v>
          </cell>
          <cell r="I22">
            <v>-1767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 xml:space="preserve">   31 V4 OTC                            </v>
          </cell>
          <cell r="B23">
            <v>-52212</v>
          </cell>
          <cell r="D23">
            <v>-2</v>
          </cell>
          <cell r="E23">
            <v>-5838</v>
          </cell>
          <cell r="F23">
            <v>-45</v>
          </cell>
          <cell r="G23">
            <v>-16237</v>
          </cell>
          <cell r="H23">
            <v>-4806</v>
          </cell>
          <cell r="I23">
            <v>-6450</v>
          </cell>
          <cell r="J23">
            <v>-14919</v>
          </cell>
          <cell r="K23">
            <v>-2540</v>
          </cell>
          <cell r="L23">
            <v>-1375</v>
          </cell>
        </row>
        <row r="24">
          <cell r="A24" t="str">
            <v xml:space="preserve">   22 V4 GASTROINTESTINAL               </v>
          </cell>
          <cell r="B24">
            <v>-3266</v>
          </cell>
          <cell r="D24">
            <v>-2</v>
          </cell>
          <cell r="E24">
            <v>0</v>
          </cell>
          <cell r="F24">
            <v>0</v>
          </cell>
          <cell r="G24">
            <v>-1540</v>
          </cell>
          <cell r="H24">
            <v>-125</v>
          </cell>
          <cell r="I24">
            <v>-188</v>
          </cell>
          <cell r="J24">
            <v>-38</v>
          </cell>
          <cell r="K24">
            <v>-1373</v>
          </cell>
          <cell r="L24">
            <v>0</v>
          </cell>
        </row>
        <row r="25">
          <cell r="A25" t="str">
            <v xml:space="preserve">  520 V4 TUMS                           </v>
          </cell>
          <cell r="B25">
            <v>-145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-89</v>
          </cell>
          <cell r="I25">
            <v>-18</v>
          </cell>
          <cell r="J25">
            <v>-38</v>
          </cell>
          <cell r="K25">
            <v>0</v>
          </cell>
          <cell r="L25">
            <v>0</v>
          </cell>
        </row>
        <row r="26">
          <cell r="A26" t="str">
            <v xml:space="preserve">  521 V4 ENO                            </v>
          </cell>
          <cell r="B26">
            <v>-2630</v>
          </cell>
          <cell r="D26">
            <v>-2</v>
          </cell>
          <cell r="E26">
            <v>0</v>
          </cell>
          <cell r="F26">
            <v>0</v>
          </cell>
          <cell r="G26">
            <v>-1109</v>
          </cell>
          <cell r="H26">
            <v>0</v>
          </cell>
          <cell r="I26">
            <v>-146</v>
          </cell>
          <cell r="J26">
            <v>0</v>
          </cell>
          <cell r="K26">
            <v>-1373</v>
          </cell>
          <cell r="L26">
            <v>0</v>
          </cell>
        </row>
        <row r="27">
          <cell r="A27" t="str">
            <v xml:space="preserve">  522 V4 TAGAMET OTC                    </v>
          </cell>
          <cell r="B27">
            <v>-7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-7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 xml:space="preserve">  539 V4 OTHER GASTROINTESTINAL (SB)    </v>
          </cell>
          <cell r="B28">
            <v>-431</v>
          </cell>
          <cell r="D28">
            <v>0</v>
          </cell>
          <cell r="E28">
            <v>0</v>
          </cell>
          <cell r="F28">
            <v>0</v>
          </cell>
          <cell r="G28">
            <v>-431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 xml:space="preserve">  620 V4 PHILIPS MOM                    </v>
          </cell>
          <cell r="B29">
            <v>-36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-36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 xml:space="preserve">  628 V4 OTHER GASTROINTESTINAL (GW)    </v>
          </cell>
          <cell r="B30">
            <v>-17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-17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 xml:space="preserve">   24 V4 DERMATOLOGICAL                 </v>
          </cell>
          <cell r="B31">
            <v>-5056</v>
          </cell>
          <cell r="D31">
            <v>0</v>
          </cell>
          <cell r="E31">
            <v>0</v>
          </cell>
          <cell r="F31">
            <v>-45</v>
          </cell>
          <cell r="G31">
            <v>-994</v>
          </cell>
          <cell r="H31">
            <v>-416</v>
          </cell>
          <cell r="I31">
            <v>-505</v>
          </cell>
          <cell r="J31">
            <v>-3036</v>
          </cell>
          <cell r="K31">
            <v>0</v>
          </cell>
          <cell r="L31">
            <v>-60</v>
          </cell>
        </row>
        <row r="32">
          <cell r="A32" t="str">
            <v xml:space="preserve">  560 V4 OXY                            </v>
          </cell>
          <cell r="B32">
            <v>-1005</v>
          </cell>
          <cell r="D32">
            <v>0</v>
          </cell>
          <cell r="E32">
            <v>0</v>
          </cell>
          <cell r="F32">
            <v>-45</v>
          </cell>
          <cell r="G32">
            <v>-550</v>
          </cell>
          <cell r="H32">
            <v>0</v>
          </cell>
          <cell r="I32">
            <v>-301</v>
          </cell>
          <cell r="J32">
            <v>-49</v>
          </cell>
          <cell r="K32">
            <v>0</v>
          </cell>
          <cell r="L32">
            <v>-60</v>
          </cell>
        </row>
        <row r="33">
          <cell r="A33" t="str">
            <v xml:space="preserve">  569 V4 OTHER DERMATOLOGICAL (SB)      </v>
          </cell>
          <cell r="B33">
            <v>-3022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-35</v>
          </cell>
          <cell r="I33">
            <v>0</v>
          </cell>
          <cell r="J33">
            <v>-2987</v>
          </cell>
          <cell r="K33">
            <v>0</v>
          </cell>
          <cell r="L33">
            <v>0</v>
          </cell>
        </row>
        <row r="34">
          <cell r="A34" t="str">
            <v xml:space="preserve">  668 V4 OTHER DERMATOLOGICAL (GW)      </v>
          </cell>
          <cell r="B34">
            <v>-1029</v>
          </cell>
          <cell r="D34">
            <v>0</v>
          </cell>
          <cell r="E34">
            <v>0</v>
          </cell>
          <cell r="F34">
            <v>0</v>
          </cell>
          <cell r="G34">
            <v>-444</v>
          </cell>
          <cell r="H34">
            <v>-381</v>
          </cell>
          <cell r="I34">
            <v>-204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 xml:space="preserve">   25 V4 VITAMINS AND NATURALS          </v>
          </cell>
          <cell r="B35">
            <v>-6770</v>
          </cell>
          <cell r="D35">
            <v>0</v>
          </cell>
          <cell r="E35">
            <v>-1603</v>
          </cell>
          <cell r="F35">
            <v>0</v>
          </cell>
          <cell r="G35">
            <v>-3479</v>
          </cell>
          <cell r="H35">
            <v>-355</v>
          </cell>
          <cell r="I35">
            <v>-1042</v>
          </cell>
          <cell r="J35">
            <v>0</v>
          </cell>
          <cell r="K35">
            <v>-291</v>
          </cell>
          <cell r="L35">
            <v>0</v>
          </cell>
        </row>
        <row r="36">
          <cell r="A36" t="str">
            <v xml:space="preserve">  570 V4 SCOTTS                         </v>
          </cell>
          <cell r="B36">
            <v>-6484</v>
          </cell>
          <cell r="D36">
            <v>0</v>
          </cell>
          <cell r="E36">
            <v>-1603</v>
          </cell>
          <cell r="F36">
            <v>0</v>
          </cell>
          <cell r="G36">
            <v>-3479</v>
          </cell>
          <cell r="H36">
            <v>-91</v>
          </cell>
          <cell r="I36">
            <v>-1020</v>
          </cell>
          <cell r="J36">
            <v>0</v>
          </cell>
          <cell r="K36">
            <v>-291</v>
          </cell>
          <cell r="L36">
            <v>0</v>
          </cell>
        </row>
        <row r="37">
          <cell r="A37" t="str">
            <v xml:space="preserve">  678 V4 OTHER NATURALS (GW)            </v>
          </cell>
          <cell r="B37">
            <v>-286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-264</v>
          </cell>
          <cell r="I37">
            <v>-22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 xml:space="preserve">   27 V4 ANALGESICS                     </v>
          </cell>
          <cell r="B38">
            <v>-25124</v>
          </cell>
          <cell r="D38">
            <v>0</v>
          </cell>
          <cell r="E38">
            <v>-1815</v>
          </cell>
          <cell r="F38">
            <v>0</v>
          </cell>
          <cell r="G38">
            <v>-8434</v>
          </cell>
          <cell r="H38">
            <v>-2484</v>
          </cell>
          <cell r="I38">
            <v>-2954</v>
          </cell>
          <cell r="J38">
            <v>-7637</v>
          </cell>
          <cell r="K38">
            <v>-485</v>
          </cell>
          <cell r="L38">
            <v>-1315</v>
          </cell>
        </row>
        <row r="39">
          <cell r="A39" t="str">
            <v xml:space="preserve">  589 V4 OTHER ANALGESICS (SB)          </v>
          </cell>
          <cell r="B39">
            <v>-803</v>
          </cell>
          <cell r="D39">
            <v>0</v>
          </cell>
          <cell r="E39">
            <v>0</v>
          </cell>
          <cell r="F39">
            <v>0</v>
          </cell>
          <cell r="G39">
            <v>-239</v>
          </cell>
          <cell r="H39">
            <v>-397</v>
          </cell>
          <cell r="I39">
            <v>0</v>
          </cell>
          <cell r="J39">
            <v>-167</v>
          </cell>
          <cell r="K39">
            <v>0</v>
          </cell>
          <cell r="L39">
            <v>0</v>
          </cell>
        </row>
        <row r="40">
          <cell r="A40" t="str">
            <v xml:space="preserve">  665 V4 CALPOL (GW)                    </v>
          </cell>
          <cell r="B40">
            <v>-2694</v>
          </cell>
          <cell r="D40">
            <v>0</v>
          </cell>
          <cell r="E40">
            <v>-79</v>
          </cell>
          <cell r="F40">
            <v>0</v>
          </cell>
          <cell r="G40">
            <v>-50</v>
          </cell>
          <cell r="H40">
            <v>-2070</v>
          </cell>
          <cell r="I40">
            <v>-45</v>
          </cell>
          <cell r="J40">
            <v>0</v>
          </cell>
          <cell r="K40">
            <v>-450</v>
          </cell>
          <cell r="L40">
            <v>0</v>
          </cell>
        </row>
        <row r="41">
          <cell r="A41" t="str">
            <v xml:space="preserve">  680 V4 PANADOL CONCEPT                </v>
          </cell>
          <cell r="B41">
            <v>-21627</v>
          </cell>
          <cell r="D41">
            <v>0</v>
          </cell>
          <cell r="E41">
            <v>-1736</v>
          </cell>
          <cell r="F41">
            <v>0</v>
          </cell>
          <cell r="G41">
            <v>-8145</v>
          </cell>
          <cell r="H41">
            <v>-17</v>
          </cell>
          <cell r="I41">
            <v>-2909</v>
          </cell>
          <cell r="J41">
            <v>-7470</v>
          </cell>
          <cell r="K41">
            <v>-35</v>
          </cell>
          <cell r="L41">
            <v>-1315</v>
          </cell>
        </row>
        <row r="42">
          <cell r="A42" t="str">
            <v xml:space="preserve">   29 V4 MISCELLANEOUS BRANDS           </v>
          </cell>
          <cell r="B42">
            <v>-4521</v>
          </cell>
          <cell r="D42">
            <v>0</v>
          </cell>
          <cell r="E42">
            <v>-1476</v>
          </cell>
          <cell r="F42">
            <v>0</v>
          </cell>
          <cell r="G42">
            <v>-1478</v>
          </cell>
          <cell r="H42">
            <v>-945</v>
          </cell>
          <cell r="I42">
            <v>-558</v>
          </cell>
          <cell r="J42">
            <v>0</v>
          </cell>
          <cell r="K42">
            <v>-64</v>
          </cell>
          <cell r="L42">
            <v>0</v>
          </cell>
        </row>
        <row r="43">
          <cell r="A43" t="str">
            <v xml:space="preserve">  596 V4 ALL MISC. BRANDS (SB)          </v>
          </cell>
          <cell r="B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</v>
          </cell>
          <cell r="L43">
            <v>0</v>
          </cell>
        </row>
        <row r="44">
          <cell r="A44" t="str">
            <v xml:space="preserve">  691 V4 EYEMO                          </v>
          </cell>
          <cell r="B44">
            <v>-4527</v>
          </cell>
          <cell r="D44">
            <v>0</v>
          </cell>
          <cell r="E44">
            <v>-1476</v>
          </cell>
          <cell r="F44">
            <v>0</v>
          </cell>
          <cell r="G44">
            <v>-1478</v>
          </cell>
          <cell r="H44">
            <v>-945</v>
          </cell>
          <cell r="I44">
            <v>-563</v>
          </cell>
          <cell r="J44">
            <v>0</v>
          </cell>
          <cell r="K44">
            <v>-65</v>
          </cell>
          <cell r="L44">
            <v>0</v>
          </cell>
        </row>
        <row r="45">
          <cell r="A45" t="str">
            <v xml:space="preserve">  698 V4 ALL MISC. BRANDS (GW)          </v>
          </cell>
          <cell r="B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 t="str">
            <v xml:space="preserve">   50 V4 RESPIRATORY TRACT              </v>
          </cell>
          <cell r="B46">
            <v>-7474</v>
          </cell>
          <cell r="D46">
            <v>0</v>
          </cell>
          <cell r="E46">
            <v>-944</v>
          </cell>
          <cell r="F46">
            <v>0</v>
          </cell>
          <cell r="G46">
            <v>-312</v>
          </cell>
          <cell r="H46">
            <v>-480</v>
          </cell>
          <cell r="I46">
            <v>-1203</v>
          </cell>
          <cell r="J46">
            <v>-4208</v>
          </cell>
          <cell r="K46">
            <v>-327</v>
          </cell>
          <cell r="L46">
            <v>0</v>
          </cell>
        </row>
        <row r="47">
          <cell r="A47" t="str">
            <v xml:space="preserve">  540 V4 CONTAC (SBCH)                  </v>
          </cell>
          <cell r="B47">
            <v>-553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-553</v>
          </cell>
          <cell r="K47">
            <v>0</v>
          </cell>
          <cell r="L47">
            <v>0</v>
          </cell>
        </row>
        <row r="48">
          <cell r="A48" t="str">
            <v xml:space="preserve">  559 V4 OTHER RESPIRATORY TRACT        </v>
          </cell>
          <cell r="B48">
            <v>-308</v>
          </cell>
          <cell r="D48">
            <v>0</v>
          </cell>
          <cell r="E48">
            <v>0</v>
          </cell>
          <cell r="F48">
            <v>0</v>
          </cell>
          <cell r="G48">
            <v>-4</v>
          </cell>
          <cell r="H48">
            <v>-151</v>
          </cell>
          <cell r="I48">
            <v>0</v>
          </cell>
          <cell r="J48">
            <v>-153</v>
          </cell>
          <cell r="K48">
            <v>0</v>
          </cell>
          <cell r="L48">
            <v>0</v>
          </cell>
        </row>
        <row r="49">
          <cell r="A49" t="str">
            <v xml:space="preserve">  641 V4 PANADOL CONCEPT (RT)           </v>
          </cell>
          <cell r="B49">
            <v>-4786</v>
          </cell>
          <cell r="D49">
            <v>0</v>
          </cell>
          <cell r="E49">
            <v>-481</v>
          </cell>
          <cell r="F49">
            <v>0</v>
          </cell>
          <cell r="G49">
            <v>-110</v>
          </cell>
          <cell r="H49">
            <v>0</v>
          </cell>
          <cell r="I49">
            <v>-693</v>
          </cell>
          <cell r="J49">
            <v>-3502</v>
          </cell>
          <cell r="K49">
            <v>0</v>
          </cell>
          <cell r="L49">
            <v>0</v>
          </cell>
        </row>
        <row r="50">
          <cell r="A50" t="str">
            <v xml:space="preserve">  643 V4 ACTIFED (GW)                   </v>
          </cell>
          <cell r="B50">
            <v>-714</v>
          </cell>
          <cell r="D50">
            <v>0</v>
          </cell>
          <cell r="E50">
            <v>-463</v>
          </cell>
          <cell r="F50">
            <v>0</v>
          </cell>
          <cell r="G50">
            <v>0</v>
          </cell>
          <cell r="H50">
            <v>0</v>
          </cell>
          <cell r="I50">
            <v>-251</v>
          </cell>
          <cell r="J50">
            <v>0</v>
          </cell>
          <cell r="K50">
            <v>0</v>
          </cell>
          <cell r="L50">
            <v>0</v>
          </cell>
        </row>
        <row r="51">
          <cell r="A51" t="str">
            <v xml:space="preserve">  644 V4 SUDAFED (GW)                   </v>
          </cell>
          <cell r="B51">
            <v>-52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-52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 xml:space="preserve">  658 V4 OTHER RESPIRATORY TRACT(CX-GW) </v>
          </cell>
          <cell r="B52">
            <v>-1061</v>
          </cell>
          <cell r="D52">
            <v>0</v>
          </cell>
          <cell r="E52">
            <v>0</v>
          </cell>
          <cell r="F52">
            <v>0</v>
          </cell>
          <cell r="G52">
            <v>-198</v>
          </cell>
          <cell r="H52">
            <v>-329</v>
          </cell>
          <cell r="I52">
            <v>-207</v>
          </cell>
          <cell r="J52">
            <v>0</v>
          </cell>
          <cell r="K52">
            <v>-327</v>
          </cell>
          <cell r="L52">
            <v>0</v>
          </cell>
        </row>
        <row r="53">
          <cell r="A53" t="str">
            <v xml:space="preserve">    6 V4 BLOCK DRUG PRODUCTS            </v>
          </cell>
          <cell r="B53">
            <v>-9649</v>
          </cell>
          <cell r="D53">
            <v>0</v>
          </cell>
          <cell r="E53">
            <v>-66</v>
          </cell>
          <cell r="F53">
            <v>-3231</v>
          </cell>
          <cell r="G53">
            <v>-546</v>
          </cell>
          <cell r="H53">
            <v>-990</v>
          </cell>
          <cell r="I53">
            <v>-666</v>
          </cell>
          <cell r="J53">
            <v>-1443</v>
          </cell>
          <cell r="K53">
            <v>-2707</v>
          </cell>
          <cell r="L53">
            <v>0</v>
          </cell>
        </row>
        <row r="54">
          <cell r="A54" t="str">
            <v xml:space="preserve"> 9538 V4 TM1 ADDED ELEMENT - IGNORE     </v>
          </cell>
          <cell r="B54">
            <v>-9649</v>
          </cell>
          <cell r="D54">
            <v>0</v>
          </cell>
          <cell r="E54">
            <v>-66</v>
          </cell>
          <cell r="F54">
            <v>-3231</v>
          </cell>
          <cell r="G54">
            <v>-546</v>
          </cell>
          <cell r="H54">
            <v>-990</v>
          </cell>
          <cell r="I54">
            <v>-666</v>
          </cell>
          <cell r="J54">
            <v>-1443</v>
          </cell>
          <cell r="K54">
            <v>-2707</v>
          </cell>
          <cell r="L54">
            <v>0</v>
          </cell>
        </row>
        <row r="55">
          <cell r="A55" t="str">
            <v xml:space="preserve"> 9537 V4 TM1 ADDED ELEMENT - IGNORE     </v>
          </cell>
          <cell r="B55">
            <v>-9649</v>
          </cell>
          <cell r="D55">
            <v>0</v>
          </cell>
          <cell r="E55">
            <v>-66</v>
          </cell>
          <cell r="F55">
            <v>-3231</v>
          </cell>
          <cell r="G55">
            <v>-546</v>
          </cell>
          <cell r="H55">
            <v>-990</v>
          </cell>
          <cell r="I55">
            <v>-666</v>
          </cell>
          <cell r="J55">
            <v>-1443</v>
          </cell>
          <cell r="K55">
            <v>-2707</v>
          </cell>
          <cell r="L55">
            <v>0</v>
          </cell>
        </row>
        <row r="56">
          <cell r="A56" t="str">
            <v xml:space="preserve">  600 V4 SENSODYNE                      </v>
          </cell>
          <cell r="B56">
            <v>-4059</v>
          </cell>
          <cell r="D56">
            <v>0</v>
          </cell>
          <cell r="E56">
            <v>-66</v>
          </cell>
          <cell r="F56">
            <v>0</v>
          </cell>
          <cell r="G56">
            <v>-390</v>
          </cell>
          <cell r="H56">
            <v>-573</v>
          </cell>
          <cell r="I56">
            <v>-470</v>
          </cell>
          <cell r="J56">
            <v>-1373</v>
          </cell>
          <cell r="K56">
            <v>-1187</v>
          </cell>
          <cell r="L56">
            <v>0</v>
          </cell>
        </row>
        <row r="57">
          <cell r="A57" t="str">
            <v xml:space="preserve">  601 V4 POLIDENT                       </v>
          </cell>
          <cell r="B57">
            <v>-202</v>
          </cell>
          <cell r="D57">
            <v>0</v>
          </cell>
          <cell r="E57">
            <v>0</v>
          </cell>
          <cell r="F57">
            <v>0</v>
          </cell>
          <cell r="G57">
            <v>-40</v>
          </cell>
          <cell r="H57">
            <v>-32</v>
          </cell>
          <cell r="I57">
            <v>-62</v>
          </cell>
          <cell r="J57">
            <v>-31</v>
          </cell>
          <cell r="K57">
            <v>-37</v>
          </cell>
          <cell r="L57">
            <v>0</v>
          </cell>
        </row>
        <row r="58">
          <cell r="A58" t="str">
            <v xml:space="preserve">  602 V4 POLIGRIP                       </v>
          </cell>
          <cell r="B58">
            <v>-213</v>
          </cell>
          <cell r="D58">
            <v>0</v>
          </cell>
          <cell r="E58">
            <v>0</v>
          </cell>
          <cell r="F58">
            <v>0</v>
          </cell>
          <cell r="G58">
            <v>-58</v>
          </cell>
          <cell r="H58">
            <v>-56</v>
          </cell>
          <cell r="I58">
            <v>-42</v>
          </cell>
          <cell r="J58">
            <v>-6</v>
          </cell>
          <cell r="K58">
            <v>-51</v>
          </cell>
          <cell r="L58">
            <v>0</v>
          </cell>
        </row>
        <row r="59">
          <cell r="A59" t="str">
            <v xml:space="preserve">  603 V4 COREGA                         </v>
          </cell>
          <cell r="B59">
            <v>-69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-69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 t="str">
            <v xml:space="preserve">  604 V4 PARODONTAX                     </v>
          </cell>
          <cell r="B60">
            <v>-4162</v>
          </cell>
          <cell r="D60">
            <v>0</v>
          </cell>
          <cell r="E60">
            <v>0</v>
          </cell>
          <cell r="F60">
            <v>-2872</v>
          </cell>
          <cell r="G60">
            <v>0</v>
          </cell>
          <cell r="H60">
            <v>0</v>
          </cell>
          <cell r="I60">
            <v>-11</v>
          </cell>
          <cell r="J60">
            <v>-33</v>
          </cell>
          <cell r="K60">
            <v>-1246</v>
          </cell>
          <cell r="L60">
            <v>0</v>
          </cell>
        </row>
        <row r="61">
          <cell r="A61" t="str">
            <v xml:space="preserve">  608 V4 OTHER ORAL CARE (BLOCK)        </v>
          </cell>
          <cell r="B61">
            <v>-457</v>
          </cell>
          <cell r="D61">
            <v>0</v>
          </cell>
          <cell r="E61">
            <v>0</v>
          </cell>
          <cell r="F61">
            <v>-303</v>
          </cell>
          <cell r="G61">
            <v>-58</v>
          </cell>
          <cell r="H61">
            <v>-15</v>
          </cell>
          <cell r="I61">
            <v>-81</v>
          </cell>
          <cell r="J61">
            <v>0</v>
          </cell>
          <cell r="K61">
            <v>0</v>
          </cell>
          <cell r="L61">
            <v>0</v>
          </cell>
        </row>
        <row r="62">
          <cell r="A62" t="str">
            <v xml:space="preserve">  666 V4 DEPILATORIES                   </v>
          </cell>
          <cell r="B62">
            <v>-186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-186</v>
          </cell>
          <cell r="L62">
            <v>0</v>
          </cell>
        </row>
        <row r="63">
          <cell r="A63" t="str">
            <v xml:space="preserve">  798 V4 ALL MISC. BRANDS (BLOCK)       </v>
          </cell>
          <cell r="B63">
            <v>-301</v>
          </cell>
          <cell r="D63">
            <v>0</v>
          </cell>
          <cell r="E63">
            <v>0</v>
          </cell>
          <cell r="F63">
            <v>-56</v>
          </cell>
          <cell r="G63">
            <v>0</v>
          </cell>
          <cell r="H63">
            <v>-245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6">
          <cell r="A66" t="str">
            <v xml:space="preserve">  628 V4 OTHER GASTROINTESTINAL (GW)    </v>
          </cell>
          <cell r="B66">
            <v>-17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-17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668 V4 OTHER DERMATOLOGICAL (GW)      </v>
          </cell>
          <cell r="B67">
            <v>-1029</v>
          </cell>
          <cell r="D67">
            <v>0</v>
          </cell>
          <cell r="E67">
            <v>0</v>
          </cell>
          <cell r="F67">
            <v>0</v>
          </cell>
          <cell r="G67">
            <v>-444</v>
          </cell>
          <cell r="H67">
            <v>-381</v>
          </cell>
          <cell r="I67">
            <v>-204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678 V4 OTHER NATURALS (GW)            </v>
          </cell>
          <cell r="B68">
            <v>-286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-264</v>
          </cell>
          <cell r="I68">
            <v>-22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698 V4 ALL MISC. BRANDS (GW)          </v>
          </cell>
          <cell r="B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 t="str">
            <v xml:space="preserve">  643 V4 ACTIFED (GW)                   </v>
          </cell>
          <cell r="B70">
            <v>-714</v>
          </cell>
          <cell r="D70">
            <v>0</v>
          </cell>
          <cell r="E70">
            <v>-463</v>
          </cell>
          <cell r="F70">
            <v>0</v>
          </cell>
          <cell r="G70">
            <v>0</v>
          </cell>
          <cell r="H70">
            <v>0</v>
          </cell>
          <cell r="I70">
            <v>-251</v>
          </cell>
          <cell r="J70">
            <v>0</v>
          </cell>
          <cell r="K70">
            <v>0</v>
          </cell>
          <cell r="L70">
            <v>0</v>
          </cell>
        </row>
        <row r="71">
          <cell r="A71" t="str">
            <v xml:space="preserve">  644 V4 SUDAFED (GW)                   </v>
          </cell>
          <cell r="B71">
            <v>-52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-52</v>
          </cell>
          <cell r="J71">
            <v>0</v>
          </cell>
          <cell r="K71">
            <v>0</v>
          </cell>
          <cell r="L71">
            <v>0</v>
          </cell>
        </row>
        <row r="72">
          <cell r="A72" t="str">
            <v xml:space="preserve">  658 V4 OTHER RESPIRATORY TRACT(CX-GW) </v>
          </cell>
          <cell r="B72">
            <v>-1061</v>
          </cell>
          <cell r="D72">
            <v>0</v>
          </cell>
          <cell r="E72">
            <v>0</v>
          </cell>
          <cell r="F72">
            <v>0</v>
          </cell>
          <cell r="G72">
            <v>-198</v>
          </cell>
          <cell r="H72">
            <v>-329</v>
          </cell>
          <cell r="I72">
            <v>-207</v>
          </cell>
          <cell r="J72">
            <v>0</v>
          </cell>
          <cell r="K72">
            <v>-327</v>
          </cell>
          <cell r="L72">
            <v>0</v>
          </cell>
        </row>
        <row r="73">
          <cell r="A73" t="str">
            <v>777 All other GW</v>
          </cell>
          <cell r="B73">
            <v>-3159</v>
          </cell>
          <cell r="C73">
            <v>0</v>
          </cell>
          <cell r="D73">
            <v>0</v>
          </cell>
          <cell r="E73">
            <v>-463</v>
          </cell>
          <cell r="F73">
            <v>0</v>
          </cell>
          <cell r="G73">
            <v>-642</v>
          </cell>
          <cell r="H73">
            <v>-974</v>
          </cell>
          <cell r="I73">
            <v>-753</v>
          </cell>
          <cell r="J73">
            <v>0</v>
          </cell>
          <cell r="K73">
            <v>-327</v>
          </cell>
          <cell r="L73">
            <v>0</v>
          </cell>
        </row>
      </sheetData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ing F'Cast P&amp;L"/>
      <sheetName val="Notes to Consumption Charts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FC Review"/>
      <sheetName val="Learning"/>
      <sheetName val="Vision 1"/>
      <sheetName val="Vision 2"/>
      <sheetName val="FC Assume"/>
      <sheetName val="Trend Analysis (Rev)"/>
      <sheetName val="MAT Sell-In A&amp;P"/>
      <sheetName val="Mon Sell+FC"/>
      <sheetName val="TH"/>
      <sheetName val="WS"/>
      <sheetName val="FC Summary"/>
      <sheetName val="(Setup)"/>
      <sheetName val="(Data)"/>
      <sheetName val="Trend Analysis"/>
      <sheetName val="Mon SellIn+out - 1"/>
      <sheetName val="Mon SellIn+out - 2"/>
      <sheetName val="_Setup_"/>
      <sheetName val="KT ĐX vỏ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">
          <cell r="C17">
            <v>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7">
          <cell r="C17" t="str">
            <v>51C-59887</v>
          </cell>
        </row>
      </sheetData>
      <sheetData sheetId="19">
        <row r="17">
          <cell r="C17" t="str">
            <v>4904721602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Margin Dilution"/>
      <sheetName val="Sensodyne F"/>
      <sheetName val="Sensodyne F_Sept"/>
      <sheetName val="Discounter02_0706"/>
      <sheetName val="Total Brands Sales"/>
      <sheetName val="Top3"/>
      <sheetName val="Sources of Sales Growth"/>
      <sheetName val="Profit-Machine DACH"/>
      <sheetName val="Sales YTD-YTG AUG "/>
      <sheetName val="Sales YTD-YTG AUG  neu"/>
      <sheetName val="Sales YTD-YTG AUG  neu (2)"/>
      <sheetName val="Monthly Sales DACH 2006 (3)"/>
      <sheetName val="Monthly Sales DACH 2006df (2)"/>
      <sheetName val="Monthly Sales DACH 2007"/>
      <sheetName val="check"/>
      <sheetName val="Monthly Sales OHC"/>
      <sheetName val="Monthly Sales OTC"/>
      <sheetName val="Monthly Sales Abtei"/>
      <sheetName val="Sales per Employee"/>
      <sheetName val="P&amp;L"/>
      <sheetName val="P&amp;Lold"/>
      <sheetName val="Topli YTD-YTGDACH"/>
      <sheetName val="Topli YTD-YTG2"/>
      <sheetName val="Sales PerformanceInput"/>
      <sheetName val="Sales Performance"/>
      <sheetName val="Tabelle1"/>
      <sheetName val="SalesGrowth"/>
      <sheetName val="Brand Plansneu"/>
      <sheetName val="SalConneu"/>
      <sheetName val="Sales Top10"/>
      <sheetName val="NPDs"/>
      <sheetName val="Abtei"/>
      <sheetName val="Odol MS extreme"/>
      <sheetName val="Lactazyd"/>
      <sheetName val="NPDsold"/>
      <sheetName val="NPD_Detail"/>
      <sheetName val="AS-Ratio"/>
      <sheetName val="A&amp;P DACH"/>
      <sheetName val="A&amp;P D"/>
      <sheetName val="A&amp;P A"/>
      <sheetName val="A&amp;P CH"/>
      <sheetName val="Allocation of task"/>
      <sheetName val="GSK Markets"/>
      <sheetName val="Trading"/>
      <sheetName val="Future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">
          <cell r="A2" t="str">
            <v>KTR</v>
          </cell>
          <cell r="B2" t="str">
            <v>LandNr</v>
          </cell>
          <cell r="C2" t="str">
            <v>SKU</v>
          </cell>
          <cell r="D2" t="str">
            <v>Jahr</v>
          </cell>
          <cell r="E2" t="str">
            <v>Projekt</v>
          </cell>
          <cell r="F2" t="str">
            <v>BEZ1</v>
          </cell>
          <cell r="G2" t="str">
            <v>TLP</v>
          </cell>
          <cell r="H2" t="str">
            <v>NWW</v>
          </cell>
          <cell r="I2" t="str">
            <v>IFRS</v>
          </cell>
          <cell r="J2" t="str">
            <v>Volume</v>
          </cell>
          <cell r="K2" t="str">
            <v>LAUNCHTERM</v>
          </cell>
          <cell r="L2" t="str">
            <v>SEP</v>
          </cell>
          <cell r="M2" t="str">
            <v>GROBPLFAM</v>
          </cell>
          <cell r="N2" t="str">
            <v>LCYC</v>
          </cell>
          <cell r="O2" t="str">
            <v>TYP</v>
          </cell>
          <cell r="P2" t="str">
            <v>SKZ</v>
          </cell>
        </row>
        <row r="3">
          <cell r="A3" t="str">
            <v>57476</v>
          </cell>
          <cell r="B3" t="str">
            <v>60</v>
          </cell>
          <cell r="C3" t="str">
            <v>037920</v>
          </cell>
          <cell r="D3">
            <v>2006</v>
          </cell>
          <cell r="E3" t="str">
            <v>Christmas</v>
          </cell>
          <cell r="F3" t="str">
            <v>ABTEI ZIMT PLUS KPS 60ST 6ER</v>
          </cell>
          <cell r="G3">
            <v>227097</v>
          </cell>
          <cell r="H3">
            <v>186458.16</v>
          </cell>
          <cell r="I3">
            <v>110058.15</v>
          </cell>
          <cell r="J3">
            <v>50886</v>
          </cell>
          <cell r="K3" t="str">
            <v>20060301</v>
          </cell>
          <cell r="L3" t="str">
            <v>S</v>
          </cell>
          <cell r="M3" t="str">
            <v>JH</v>
          </cell>
          <cell r="N3" t="str">
            <v>5</v>
          </cell>
          <cell r="O3" t="str">
            <v>F</v>
          </cell>
        </row>
        <row r="4">
          <cell r="A4" t="str">
            <v>57475</v>
          </cell>
          <cell r="B4" t="str">
            <v>60</v>
          </cell>
          <cell r="C4" t="str">
            <v>037620</v>
          </cell>
          <cell r="D4">
            <v>2006</v>
          </cell>
          <cell r="E4" t="str">
            <v>HIS</v>
          </cell>
          <cell r="F4" t="str">
            <v>ABTEI ZINK + HISTIDIN TBL 30-6</v>
          </cell>
          <cell r="G4">
            <v>111733.8</v>
          </cell>
          <cell r="H4">
            <v>95492.94</v>
          </cell>
          <cell r="I4">
            <v>64392.93</v>
          </cell>
          <cell r="J4">
            <v>27636</v>
          </cell>
          <cell r="K4" t="str">
            <v>20060301</v>
          </cell>
          <cell r="L4" t="str">
            <v>S</v>
          </cell>
          <cell r="M4" t="str">
            <v>KM</v>
          </cell>
          <cell r="N4" t="str">
            <v>5</v>
          </cell>
          <cell r="O4" t="str">
            <v>W</v>
          </cell>
        </row>
        <row r="5">
          <cell r="A5" t="str">
            <v>57478</v>
          </cell>
          <cell r="B5" t="str">
            <v>60</v>
          </cell>
          <cell r="C5" t="str">
            <v>038020</v>
          </cell>
          <cell r="D5">
            <v>2006</v>
          </cell>
          <cell r="E5" t="str">
            <v>Kölsch</v>
          </cell>
          <cell r="F5" t="str">
            <v>ABTEI MAGN LIQUID 5X30ML 6ER</v>
          </cell>
          <cell r="G5">
            <v>388137.72</v>
          </cell>
          <cell r="H5">
            <v>319211.46999999997</v>
          </cell>
          <cell r="I5">
            <v>194111.47</v>
          </cell>
          <cell r="J5">
            <v>69654</v>
          </cell>
          <cell r="K5" t="str">
            <v>20060401</v>
          </cell>
          <cell r="L5" t="str">
            <v>S</v>
          </cell>
          <cell r="M5" t="str">
            <v>KM</v>
          </cell>
          <cell r="N5" t="str">
            <v>5</v>
          </cell>
          <cell r="O5" t="str">
            <v>W</v>
          </cell>
        </row>
        <row r="6">
          <cell r="A6" t="str">
            <v>57477</v>
          </cell>
          <cell r="B6" t="str">
            <v>60</v>
          </cell>
          <cell r="C6" t="str">
            <v>037820</v>
          </cell>
          <cell r="D6">
            <v>2006</v>
          </cell>
          <cell r="E6" t="str">
            <v>Kalle</v>
          </cell>
          <cell r="F6" t="str">
            <v>ABTEI KALIUM + MAGN. TBL 40-6</v>
          </cell>
          <cell r="G6">
            <v>289108.08</v>
          </cell>
          <cell r="H6">
            <v>237940.4</v>
          </cell>
          <cell r="I6">
            <v>143140.38</v>
          </cell>
          <cell r="J6">
            <v>64698</v>
          </cell>
          <cell r="K6" t="str">
            <v>20060301</v>
          </cell>
          <cell r="L6" t="str">
            <v>S</v>
          </cell>
          <cell r="M6" t="str">
            <v>KM</v>
          </cell>
          <cell r="N6" t="str">
            <v>5</v>
          </cell>
          <cell r="O6" t="str">
            <v>W</v>
          </cell>
        </row>
        <row r="7">
          <cell r="D7">
            <v>2006</v>
          </cell>
          <cell r="E7" t="str">
            <v>Blow 2</v>
          </cell>
        </row>
        <row r="8">
          <cell r="D8">
            <v>2006</v>
          </cell>
          <cell r="E8" t="str">
            <v>Burn</v>
          </cell>
        </row>
        <row r="9">
          <cell r="D9">
            <v>2006</v>
          </cell>
          <cell r="E9" t="str">
            <v>Libero</v>
          </cell>
        </row>
        <row r="10">
          <cell r="D10">
            <v>2006</v>
          </cell>
          <cell r="E10" t="str">
            <v>Artus</v>
          </cell>
        </row>
        <row r="11">
          <cell r="A11" t="str">
            <v>60403</v>
          </cell>
          <cell r="B11" t="str">
            <v>60</v>
          </cell>
          <cell r="C11" t="str">
            <v>083956</v>
          </cell>
          <cell r="D11">
            <v>2005</v>
          </cell>
          <cell r="F11" t="str">
            <v>PARODONTAX MSP-LSG 300ML 6ER</v>
          </cell>
          <cell r="G11">
            <v>17190.16</v>
          </cell>
          <cell r="H11">
            <v>14185.41</v>
          </cell>
          <cell r="I11">
            <v>10703.05</v>
          </cell>
          <cell r="J11">
            <v>5635</v>
          </cell>
          <cell r="K11" t="str">
            <v>20050418</v>
          </cell>
          <cell r="L11" t="str">
            <v>S</v>
          </cell>
          <cell r="M11" t="str">
            <v>KH</v>
          </cell>
          <cell r="N11" t="str">
            <v>5</v>
          </cell>
          <cell r="O11" t="str">
            <v>F</v>
          </cell>
        </row>
        <row r="12">
          <cell r="A12" t="str">
            <v>34005</v>
          </cell>
          <cell r="B12" t="str">
            <v>60</v>
          </cell>
          <cell r="C12" t="str">
            <v>011876</v>
          </cell>
          <cell r="D12">
            <v>2005</v>
          </cell>
          <cell r="E12" t="str">
            <v>Wickie Relaunch</v>
          </cell>
          <cell r="F12" t="str">
            <v>ODOL MED3 MILCHZ.50ML 12ER</v>
          </cell>
          <cell r="G12">
            <v>1297494.3799999999</v>
          </cell>
          <cell r="H12">
            <v>1130855.43</v>
          </cell>
          <cell r="I12">
            <v>762455.47</v>
          </cell>
          <cell r="J12">
            <v>957799</v>
          </cell>
          <cell r="K12" t="str">
            <v>20050301</v>
          </cell>
          <cell r="L12" t="str">
            <v>S</v>
          </cell>
          <cell r="M12" t="str">
            <v>EK</v>
          </cell>
          <cell r="N12" t="str">
            <v>5</v>
          </cell>
          <cell r="O12" t="str">
            <v>I</v>
          </cell>
        </row>
        <row r="13">
          <cell r="A13" t="str">
            <v>37703</v>
          </cell>
          <cell r="B13" t="str">
            <v>60</v>
          </cell>
          <cell r="C13" t="str">
            <v>012171</v>
          </cell>
          <cell r="D13">
            <v>2005</v>
          </cell>
          <cell r="E13" t="str">
            <v>Wickie Relaunch</v>
          </cell>
          <cell r="F13" t="str">
            <v>DR.BEST ZB MILCHZAHN 12ER</v>
          </cell>
          <cell r="G13">
            <v>863387.26</v>
          </cell>
          <cell r="H13">
            <v>807804.57</v>
          </cell>
          <cell r="I13">
            <v>475913.34</v>
          </cell>
          <cell r="J13">
            <v>1257825</v>
          </cell>
          <cell r="K13" t="str">
            <v>19960601</v>
          </cell>
          <cell r="L13" t="str">
            <v>S</v>
          </cell>
          <cell r="M13" t="str">
            <v>BE</v>
          </cell>
          <cell r="N13" t="str">
            <v>5</v>
          </cell>
          <cell r="O13" t="str">
            <v>W</v>
          </cell>
        </row>
        <row r="14">
          <cell r="A14" t="str">
            <v>35502</v>
          </cell>
          <cell r="B14" t="str">
            <v>60</v>
          </cell>
          <cell r="C14" t="str">
            <v>011481</v>
          </cell>
          <cell r="D14">
            <v>2005</v>
          </cell>
          <cell r="E14" t="str">
            <v>Wickie Relaunch</v>
          </cell>
          <cell r="F14" t="str">
            <v>ODOL MED APL JUN.250ML 10ER</v>
          </cell>
          <cell r="G14">
            <v>267914.90000000002</v>
          </cell>
          <cell r="H14">
            <v>255465.71</v>
          </cell>
          <cell r="I14">
            <v>162808</v>
          </cell>
          <cell r="J14">
            <v>151680</v>
          </cell>
          <cell r="K14" t="str">
            <v>20040913</v>
          </cell>
          <cell r="L14" t="str">
            <v>S</v>
          </cell>
          <cell r="M14" t="str">
            <v>EK</v>
          </cell>
          <cell r="N14" t="str">
            <v>5</v>
          </cell>
          <cell r="O14" t="str">
            <v>I</v>
          </cell>
        </row>
        <row r="15">
          <cell r="A15" t="str">
            <v>75400</v>
          </cell>
          <cell r="B15" t="str">
            <v>60</v>
          </cell>
          <cell r="C15" t="str">
            <v>089792</v>
          </cell>
          <cell r="D15">
            <v>2005</v>
          </cell>
          <cell r="E15" t="str">
            <v>Billy</v>
          </cell>
          <cell r="F15" t="str">
            <v>SENSODYNE ZB MIKRO AKTIV 12ER</v>
          </cell>
          <cell r="G15">
            <v>390978.28</v>
          </cell>
          <cell r="H15">
            <v>342032.98</v>
          </cell>
          <cell r="I15">
            <v>228774.45</v>
          </cell>
          <cell r="J15">
            <v>140314</v>
          </cell>
          <cell r="K15" t="str">
            <v>20051004</v>
          </cell>
          <cell r="L15" t="str">
            <v>S</v>
          </cell>
          <cell r="M15" t="str">
            <v>BE</v>
          </cell>
          <cell r="N15" t="str">
            <v>5</v>
          </cell>
          <cell r="O15" t="str">
            <v>W</v>
          </cell>
        </row>
        <row r="16">
          <cell r="A16" t="str">
            <v>57452</v>
          </cell>
          <cell r="B16" t="str">
            <v>60</v>
          </cell>
          <cell r="C16" t="str">
            <v>035520</v>
          </cell>
          <cell r="D16">
            <v>2005</v>
          </cell>
          <cell r="E16" t="str">
            <v>Free Pipe</v>
          </cell>
          <cell r="F16" t="str">
            <v>ABTEI ABFUEHR-KPS 30ST 6ER</v>
          </cell>
          <cell r="G16">
            <v>165048.57</v>
          </cell>
          <cell r="H16">
            <v>143550.28</v>
          </cell>
          <cell r="I16">
            <v>100876.76</v>
          </cell>
          <cell r="J16">
            <v>68352</v>
          </cell>
          <cell r="K16" t="str">
            <v>20050701</v>
          </cell>
          <cell r="L16" t="str">
            <v>S</v>
          </cell>
          <cell r="M16" t="str">
            <v>KM</v>
          </cell>
          <cell r="N16" t="str">
            <v>5</v>
          </cell>
          <cell r="O16" t="str">
            <v>W</v>
          </cell>
        </row>
        <row r="17">
          <cell r="A17" t="str">
            <v>57419</v>
          </cell>
          <cell r="B17" t="str">
            <v>60</v>
          </cell>
          <cell r="C17" t="str">
            <v>036720</v>
          </cell>
          <cell r="D17">
            <v>2005</v>
          </cell>
          <cell r="E17" t="str">
            <v>Swimming</v>
          </cell>
          <cell r="F17" t="str">
            <v>ABTEI HALSDRAGEES 24 ST 6ER</v>
          </cell>
          <cell r="G17">
            <v>22305.200000000001</v>
          </cell>
          <cell r="H17">
            <v>18735.37</v>
          </cell>
          <cell r="I17">
            <v>14566.9</v>
          </cell>
          <cell r="J17">
            <v>10799</v>
          </cell>
          <cell r="K17" t="str">
            <v>20051001</v>
          </cell>
          <cell r="L17" t="str">
            <v>S</v>
          </cell>
          <cell r="M17" t="str">
            <v>KM</v>
          </cell>
          <cell r="N17" t="str">
            <v>5</v>
          </cell>
          <cell r="O17" t="str">
            <v>W</v>
          </cell>
        </row>
        <row r="18">
          <cell r="A18" t="str">
            <v>57419</v>
          </cell>
          <cell r="B18" t="str">
            <v>60</v>
          </cell>
          <cell r="C18" t="str">
            <v>037220</v>
          </cell>
          <cell r="D18">
            <v>2005</v>
          </cell>
          <cell r="E18" t="str">
            <v>Hot/Sugar</v>
          </cell>
          <cell r="F18" t="str">
            <v>ABT HEISSGETR VIT C FORTE 10-6</v>
          </cell>
          <cell r="G18">
            <v>23823</v>
          </cell>
          <cell r="H18">
            <v>19605.900000000001</v>
          </cell>
          <cell r="I18">
            <v>15087.11</v>
          </cell>
          <cell r="J18">
            <v>13086</v>
          </cell>
          <cell r="K18" t="str">
            <v>20050830</v>
          </cell>
          <cell r="L18" t="str">
            <v>S</v>
          </cell>
          <cell r="M18" t="str">
            <v>SH</v>
          </cell>
          <cell r="N18" t="str">
            <v>5</v>
          </cell>
          <cell r="O18" t="str">
            <v>W</v>
          </cell>
        </row>
        <row r="19">
          <cell r="A19" t="str">
            <v>57411</v>
          </cell>
          <cell r="B19" t="str">
            <v>60</v>
          </cell>
          <cell r="C19" t="str">
            <v>034620</v>
          </cell>
          <cell r="D19">
            <v>2005</v>
          </cell>
          <cell r="E19" t="str">
            <v>Red Nose</v>
          </cell>
          <cell r="F19" t="str">
            <v>ABTEI NASENTROPFEN 5ML 12ST6ER</v>
          </cell>
          <cell r="G19">
            <v>-208.8</v>
          </cell>
          <cell r="H19">
            <v>-264.26</v>
          </cell>
          <cell r="I19">
            <v>988.95</v>
          </cell>
          <cell r="J19">
            <v>2609</v>
          </cell>
          <cell r="K19" t="str">
            <v>20050901</v>
          </cell>
          <cell r="L19" t="str">
            <v>S</v>
          </cell>
          <cell r="M19" t="str">
            <v>SH</v>
          </cell>
          <cell r="N19" t="str">
            <v>5</v>
          </cell>
          <cell r="O19" t="str">
            <v>W</v>
          </cell>
        </row>
        <row r="20">
          <cell r="A20" t="str">
            <v>57411</v>
          </cell>
          <cell r="B20" t="str">
            <v>60</v>
          </cell>
          <cell r="C20" t="str">
            <v>036120</v>
          </cell>
          <cell r="D20">
            <v>2005</v>
          </cell>
          <cell r="E20" t="str">
            <v>Defense</v>
          </cell>
          <cell r="F20" t="str">
            <v>NASENGEL ZUR ERST. ABW 20ML6ER</v>
          </cell>
          <cell r="G20">
            <v>1310.1500000000001</v>
          </cell>
          <cell r="H20">
            <v>32.760000000000218</v>
          </cell>
          <cell r="I20">
            <v>3034.36</v>
          </cell>
          <cell r="J20">
            <v>5434</v>
          </cell>
          <cell r="K20" t="str">
            <v>20050901</v>
          </cell>
          <cell r="L20" t="str">
            <v>S</v>
          </cell>
          <cell r="M20" t="str">
            <v>SH</v>
          </cell>
          <cell r="N20" t="str">
            <v>5</v>
          </cell>
          <cell r="O20" t="str">
            <v>W</v>
          </cell>
        </row>
        <row r="21">
          <cell r="A21" t="str">
            <v>57452</v>
          </cell>
          <cell r="B21" t="str">
            <v>60</v>
          </cell>
          <cell r="C21" t="str">
            <v>035120</v>
          </cell>
          <cell r="D21">
            <v>2005</v>
          </cell>
          <cell r="E21" t="str">
            <v>Dunja</v>
          </cell>
          <cell r="F21" t="str">
            <v>MEDIZ. TROCKENHEFE KPS16ST 6ER</v>
          </cell>
          <cell r="G21">
            <v>-24606.57</v>
          </cell>
          <cell r="H21">
            <v>-23038.86</v>
          </cell>
          <cell r="I21">
            <v>-14022.11</v>
          </cell>
          <cell r="J21">
            <v>-2561</v>
          </cell>
          <cell r="K21" t="str">
            <v>20050801</v>
          </cell>
          <cell r="L21" t="str">
            <v>S</v>
          </cell>
          <cell r="M21" t="str">
            <v>SH</v>
          </cell>
          <cell r="N21" t="str">
            <v>5</v>
          </cell>
          <cell r="O21" t="str">
            <v>W</v>
          </cell>
        </row>
        <row r="22">
          <cell r="A22" t="str">
            <v>57452</v>
          </cell>
          <cell r="B22" t="str">
            <v>60</v>
          </cell>
          <cell r="C22" t="str">
            <v>035220</v>
          </cell>
          <cell r="D22">
            <v>2005</v>
          </cell>
          <cell r="E22" t="str">
            <v>Blow</v>
          </cell>
          <cell r="F22" t="str">
            <v>MAG-DARM ENTSPANNUNGSTBL 20-6</v>
          </cell>
          <cell r="G22">
            <v>290025.3</v>
          </cell>
          <cell r="H22">
            <v>253529.33</v>
          </cell>
          <cell r="I22">
            <v>177360.44</v>
          </cell>
          <cell r="J22">
            <v>89418</v>
          </cell>
          <cell r="K22" t="str">
            <v>20050801</v>
          </cell>
          <cell r="L22" t="str">
            <v>S</v>
          </cell>
          <cell r="M22" t="str">
            <v>KM</v>
          </cell>
          <cell r="N22" t="str">
            <v>5</v>
          </cell>
          <cell r="O22" t="str">
            <v>W</v>
          </cell>
        </row>
        <row r="23">
          <cell r="A23" t="str">
            <v>57452</v>
          </cell>
          <cell r="B23" t="str">
            <v>60</v>
          </cell>
          <cell r="C23" t="str">
            <v>041320</v>
          </cell>
          <cell r="D23">
            <v>2005</v>
          </cell>
          <cell r="E23" t="str">
            <v>Calimero</v>
          </cell>
          <cell r="F23" t="str">
            <v>MAGEN-DARM BERUHIGKPS 24ST 6ER</v>
          </cell>
          <cell r="G23">
            <v>82572.98</v>
          </cell>
          <cell r="H23">
            <v>71084.66</v>
          </cell>
          <cell r="I23">
            <v>52299.199999999997</v>
          </cell>
          <cell r="J23">
            <v>27365</v>
          </cell>
          <cell r="K23" t="str">
            <v>20050701</v>
          </cell>
          <cell r="L23" t="str">
            <v>S</v>
          </cell>
          <cell r="M23" t="str">
            <v>KM</v>
          </cell>
          <cell r="N23" t="str">
            <v>5</v>
          </cell>
          <cell r="O23" t="str">
            <v>W</v>
          </cell>
        </row>
        <row r="24">
          <cell r="A24" t="str">
            <v>57442</v>
          </cell>
          <cell r="B24" t="str">
            <v>60</v>
          </cell>
          <cell r="C24" t="str">
            <v>034920</v>
          </cell>
          <cell r="D24">
            <v>2005</v>
          </cell>
          <cell r="E24" t="str">
            <v>Nemo</v>
          </cell>
          <cell r="F24" t="str">
            <v>ABTEI OMEGA-3 ALGE KPS 30ST6ER</v>
          </cell>
          <cell r="G24">
            <v>27469.9</v>
          </cell>
          <cell r="H24">
            <v>24114.959999999999</v>
          </cell>
          <cell r="I24">
            <v>18361.34</v>
          </cell>
          <cell r="J24">
            <v>5246</v>
          </cell>
          <cell r="K24" t="str">
            <v>20050901</v>
          </cell>
          <cell r="L24" t="str">
            <v>S</v>
          </cell>
          <cell r="M24" t="str">
            <v>JH</v>
          </cell>
          <cell r="N24" t="str">
            <v>6</v>
          </cell>
          <cell r="O24" t="str">
            <v>F</v>
          </cell>
        </row>
        <row r="25">
          <cell r="A25" t="str">
            <v>57480</v>
          </cell>
          <cell r="B25" t="str">
            <v>60</v>
          </cell>
          <cell r="C25" t="str">
            <v>035320</v>
          </cell>
          <cell r="D25">
            <v>2005</v>
          </cell>
          <cell r="E25" t="str">
            <v>Alice</v>
          </cell>
          <cell r="F25" t="str">
            <v>MENO-SOJA VITAL KPS 28ST 6ER</v>
          </cell>
          <cell r="G25">
            <v>209694.78</v>
          </cell>
          <cell r="H25">
            <v>178682.51</v>
          </cell>
          <cell r="I25">
            <v>127917.3</v>
          </cell>
          <cell r="J25">
            <v>34002</v>
          </cell>
          <cell r="K25" t="str">
            <v>20050901</v>
          </cell>
          <cell r="L25" t="str">
            <v>S</v>
          </cell>
          <cell r="M25" t="str">
            <v>KM</v>
          </cell>
          <cell r="N25" t="str">
            <v>5</v>
          </cell>
          <cell r="O25" t="str">
            <v>W</v>
          </cell>
        </row>
        <row r="26">
          <cell r="A26" t="str">
            <v>57429</v>
          </cell>
          <cell r="B26" t="str">
            <v>60</v>
          </cell>
          <cell r="C26" t="str">
            <v>034320</v>
          </cell>
          <cell r="D26">
            <v>2005</v>
          </cell>
          <cell r="E26" t="str">
            <v>Claw</v>
          </cell>
          <cell r="F26" t="str">
            <v>ABTEI BIOTIN FORTE KPS 30ST6ER</v>
          </cell>
          <cell r="G26">
            <v>351765.56</v>
          </cell>
          <cell r="H26">
            <v>293381.18</v>
          </cell>
          <cell r="I26">
            <v>195605.2</v>
          </cell>
          <cell r="J26">
            <v>110177</v>
          </cell>
          <cell r="K26" t="str">
            <v>20050401</v>
          </cell>
          <cell r="L26" t="str">
            <v>S</v>
          </cell>
          <cell r="M26" t="str">
            <v>KM</v>
          </cell>
          <cell r="N26" t="str">
            <v>5</v>
          </cell>
          <cell r="O26" t="str">
            <v>W</v>
          </cell>
        </row>
        <row r="27">
          <cell r="A27" t="str">
            <v>57479</v>
          </cell>
          <cell r="B27" t="str">
            <v>60</v>
          </cell>
          <cell r="C27" t="str">
            <v>034020</v>
          </cell>
          <cell r="D27">
            <v>2005</v>
          </cell>
          <cell r="E27" t="str">
            <v>Armstrong</v>
          </cell>
          <cell r="F27" t="str">
            <v>L-CARNITIN+MAG+B12 LT 20ST 6ER</v>
          </cell>
          <cell r="G27">
            <v>54210.25</v>
          </cell>
          <cell r="H27">
            <v>47028.49</v>
          </cell>
          <cell r="I27">
            <v>35028.5</v>
          </cell>
          <cell r="J27">
            <v>12844</v>
          </cell>
          <cell r="K27" t="str">
            <v>20050401</v>
          </cell>
          <cell r="L27" t="str">
            <v>S</v>
          </cell>
          <cell r="M27" t="str">
            <v>JH</v>
          </cell>
          <cell r="N27" t="str">
            <v>5</v>
          </cell>
          <cell r="O27" t="str">
            <v>F</v>
          </cell>
        </row>
        <row r="28">
          <cell r="A28" t="str">
            <v>57474</v>
          </cell>
          <cell r="B28" t="str">
            <v>60</v>
          </cell>
          <cell r="C28" t="str">
            <v>034220</v>
          </cell>
          <cell r="D28">
            <v>2005</v>
          </cell>
          <cell r="E28" t="str">
            <v>Ironman</v>
          </cell>
          <cell r="F28" t="str">
            <v>FRAU VITAL EISEN+C SUP FT 33-6</v>
          </cell>
          <cell r="G28">
            <v>144109.26999999999</v>
          </cell>
          <cell r="H28">
            <v>117160.88</v>
          </cell>
          <cell r="I28">
            <v>76949.240000000005</v>
          </cell>
          <cell r="J28">
            <v>47458</v>
          </cell>
          <cell r="K28" t="str">
            <v>20050401</v>
          </cell>
          <cell r="L28" t="str">
            <v>S</v>
          </cell>
          <cell r="M28" t="str">
            <v>KM</v>
          </cell>
          <cell r="N28" t="str">
            <v>5</v>
          </cell>
          <cell r="O28" t="str">
            <v>W</v>
          </cell>
        </row>
        <row r="29">
          <cell r="A29" t="str">
            <v>57472</v>
          </cell>
          <cell r="B29" t="str">
            <v>60</v>
          </cell>
          <cell r="C29" t="str">
            <v>034420</v>
          </cell>
          <cell r="D29">
            <v>2005</v>
          </cell>
          <cell r="E29" t="str">
            <v>Flintstone</v>
          </cell>
          <cell r="F29" t="str">
            <v>KNOCHENST CALC600+D3 TB 28ST 6</v>
          </cell>
          <cell r="G29">
            <v>285452.59999999998</v>
          </cell>
          <cell r="H29">
            <v>238533.23</v>
          </cell>
          <cell r="I29">
            <v>161467.01999999999</v>
          </cell>
          <cell r="J29">
            <v>108090</v>
          </cell>
          <cell r="K29" t="str">
            <v>20050401</v>
          </cell>
          <cell r="L29" t="str">
            <v>S</v>
          </cell>
          <cell r="M29" t="str">
            <v>KM</v>
          </cell>
          <cell r="N29" t="str">
            <v>5</v>
          </cell>
          <cell r="O29" t="str">
            <v>W</v>
          </cell>
        </row>
        <row r="30">
          <cell r="A30" t="str">
            <v>46900</v>
          </cell>
          <cell r="B30" t="str">
            <v>60</v>
          </cell>
          <cell r="C30" t="str">
            <v>060494</v>
          </cell>
          <cell r="D30">
            <v>2005</v>
          </cell>
          <cell r="E30" t="str">
            <v>Contac Zink + C</v>
          </cell>
          <cell r="F30" t="str">
            <v>CONTAC ZINK + C LT 36ER 6VK</v>
          </cell>
          <cell r="G30">
            <v>-130</v>
          </cell>
          <cell r="H30">
            <v>-742</v>
          </cell>
          <cell r="I30">
            <v>-716.34</v>
          </cell>
          <cell r="J30">
            <v>4397</v>
          </cell>
          <cell r="K30" t="str">
            <v>20050301</v>
          </cell>
          <cell r="L30" t="str">
            <v>P</v>
          </cell>
          <cell r="M30" t="str">
            <v>IF</v>
          </cell>
          <cell r="N30" t="str">
            <v>5</v>
          </cell>
          <cell r="O30" t="str">
            <v>W</v>
          </cell>
        </row>
        <row r="31">
          <cell r="A31" t="str">
            <v>57471</v>
          </cell>
          <cell r="B31" t="str">
            <v>60</v>
          </cell>
          <cell r="C31" t="str">
            <v>043820</v>
          </cell>
          <cell r="D31">
            <v>2004</v>
          </cell>
          <cell r="E31" t="str">
            <v>Golden Girls</v>
          </cell>
          <cell r="F31" t="str">
            <v>A-Z DEPOT KPS AB 50J 30ST 6ER</v>
          </cell>
          <cell r="G31">
            <v>-202.35</v>
          </cell>
          <cell r="H31">
            <v>-197.5</v>
          </cell>
          <cell r="I31">
            <v>-151.27000000000001</v>
          </cell>
          <cell r="J31">
            <v>-15</v>
          </cell>
          <cell r="K31" t="str">
            <v>20041101</v>
          </cell>
          <cell r="L31" t="str">
            <v>S</v>
          </cell>
          <cell r="M31" t="str">
            <v>JH</v>
          </cell>
          <cell r="N31" t="str">
            <v>6</v>
          </cell>
          <cell r="O31" t="str">
            <v>F</v>
          </cell>
        </row>
        <row r="32">
          <cell r="A32" t="str">
            <v>57413</v>
          </cell>
          <cell r="B32" t="str">
            <v>60</v>
          </cell>
          <cell r="C32" t="str">
            <v>041620</v>
          </cell>
          <cell r="D32">
            <v>2004</v>
          </cell>
          <cell r="E32" t="str">
            <v>Sydney</v>
          </cell>
          <cell r="F32" t="str">
            <v>EUKALYPTOL ERKKPS 40ST 6ER</v>
          </cell>
          <cell r="G32">
            <v>96478.8</v>
          </cell>
          <cell r="H32">
            <v>83556.600000000006</v>
          </cell>
          <cell r="I32">
            <v>57456.62</v>
          </cell>
          <cell r="J32">
            <v>27392</v>
          </cell>
          <cell r="K32" t="str">
            <v>20040901</v>
          </cell>
          <cell r="L32" t="str">
            <v>S</v>
          </cell>
          <cell r="M32" t="str">
            <v>JH</v>
          </cell>
          <cell r="N32" t="str">
            <v>5</v>
          </cell>
          <cell r="O32" t="str">
            <v>F</v>
          </cell>
        </row>
        <row r="33">
          <cell r="A33" t="str">
            <v>57453</v>
          </cell>
          <cell r="B33" t="str">
            <v>60</v>
          </cell>
          <cell r="C33" t="str">
            <v>058820</v>
          </cell>
          <cell r="D33">
            <v>2004</v>
          </cell>
          <cell r="E33" t="str">
            <v>Marie</v>
          </cell>
          <cell r="F33" t="str">
            <v>MARIENDISTELKPS 30ST 6ER</v>
          </cell>
          <cell r="G33">
            <v>332411.78000000003</v>
          </cell>
          <cell r="H33">
            <v>270648.56</v>
          </cell>
          <cell r="I33">
            <v>167425.9</v>
          </cell>
          <cell r="J33">
            <v>78362</v>
          </cell>
          <cell r="K33" t="str">
            <v>20040901</v>
          </cell>
          <cell r="L33" t="str">
            <v>S</v>
          </cell>
          <cell r="M33" t="str">
            <v>KM</v>
          </cell>
          <cell r="N33" t="str">
            <v>5</v>
          </cell>
          <cell r="O33" t="str">
            <v>W</v>
          </cell>
        </row>
        <row r="34">
          <cell r="A34" t="str">
            <v>57451</v>
          </cell>
          <cell r="B34" t="str">
            <v>60</v>
          </cell>
          <cell r="C34" t="str">
            <v>056120</v>
          </cell>
          <cell r="D34">
            <v>2004</v>
          </cell>
          <cell r="E34" t="str">
            <v>Balloon</v>
          </cell>
          <cell r="F34" t="str">
            <v>FEMIN KUERBISKERNKPS 45ST 6ER</v>
          </cell>
          <cell r="G34">
            <v>504203.52000000002</v>
          </cell>
          <cell r="H34">
            <v>415272.75</v>
          </cell>
          <cell r="I34">
            <v>268783.58</v>
          </cell>
          <cell r="J34">
            <v>97242</v>
          </cell>
          <cell r="K34" t="str">
            <v>20040701</v>
          </cell>
          <cell r="L34" t="str">
            <v>S</v>
          </cell>
          <cell r="M34" t="str">
            <v>KM</v>
          </cell>
          <cell r="N34" t="str">
            <v>5</v>
          </cell>
          <cell r="O34" t="str">
            <v>W</v>
          </cell>
        </row>
        <row r="35">
          <cell r="A35" t="str">
            <v>57469</v>
          </cell>
          <cell r="B35" t="str">
            <v>60</v>
          </cell>
          <cell r="C35" t="str">
            <v>049020</v>
          </cell>
          <cell r="D35">
            <v>2004</v>
          </cell>
          <cell r="E35" t="str">
            <v>Espresso</v>
          </cell>
          <cell r="F35" t="str">
            <v>ABTEI FOLSAEURE 600 60ST 6ER</v>
          </cell>
          <cell r="G35">
            <v>352058.1</v>
          </cell>
          <cell r="H35">
            <v>292189.62</v>
          </cell>
          <cell r="I35">
            <v>197280.17</v>
          </cell>
          <cell r="J35">
            <v>55740</v>
          </cell>
          <cell r="K35" t="str">
            <v>20040701</v>
          </cell>
          <cell r="L35" t="str">
            <v>S</v>
          </cell>
          <cell r="M35" t="str">
            <v>JH</v>
          </cell>
          <cell r="N35" t="str">
            <v>6</v>
          </cell>
          <cell r="O35" t="str">
            <v>F</v>
          </cell>
        </row>
        <row r="36">
          <cell r="A36" t="str">
            <v>57473</v>
          </cell>
          <cell r="B36" t="str">
            <v>60</v>
          </cell>
          <cell r="C36" t="str">
            <v>044020</v>
          </cell>
          <cell r="D36">
            <v>2004</v>
          </cell>
          <cell r="E36" t="str">
            <v>Magneta</v>
          </cell>
          <cell r="F36" t="str">
            <v>MAGNESIUM CALC. SUPRA 42ST 6ER</v>
          </cell>
          <cell r="G36">
            <v>544574.05000000005</v>
          </cell>
          <cell r="H36">
            <v>449858.5</v>
          </cell>
          <cell r="I36">
            <v>298129.21999999997</v>
          </cell>
          <cell r="J36">
            <v>128543</v>
          </cell>
          <cell r="K36" t="str">
            <v>20040901</v>
          </cell>
          <cell r="L36" t="str">
            <v>S</v>
          </cell>
          <cell r="M36" t="str">
            <v>JH</v>
          </cell>
          <cell r="N36" t="str">
            <v>5</v>
          </cell>
          <cell r="O36" t="str">
            <v>F</v>
          </cell>
        </row>
        <row r="37">
          <cell r="A37" t="str">
            <v>57422</v>
          </cell>
          <cell r="B37" t="str">
            <v>60</v>
          </cell>
          <cell r="C37" t="str">
            <v>045020</v>
          </cell>
          <cell r="D37">
            <v>2004</v>
          </cell>
          <cell r="E37" t="str">
            <v>Verano - SKU Reduction</v>
          </cell>
          <cell r="F37" t="str">
            <v>ABTEI ALOE VERA 100ML 6ER</v>
          </cell>
          <cell r="G37">
            <v>-91.68</v>
          </cell>
          <cell r="H37">
            <v>-82.68</v>
          </cell>
          <cell r="I37">
            <v>-64.23</v>
          </cell>
          <cell r="J37">
            <v>-12</v>
          </cell>
          <cell r="K37" t="str">
            <v>20040501</v>
          </cell>
          <cell r="L37" t="str">
            <v>S</v>
          </cell>
          <cell r="M37" t="str">
            <v>PH</v>
          </cell>
          <cell r="N37" t="str">
            <v>6</v>
          </cell>
          <cell r="O37" t="str">
            <v>W</v>
          </cell>
        </row>
        <row r="38">
          <cell r="A38" t="str">
            <v>57481</v>
          </cell>
          <cell r="B38" t="str">
            <v>60</v>
          </cell>
          <cell r="C38" t="str">
            <v>043020</v>
          </cell>
          <cell r="D38">
            <v>2004</v>
          </cell>
          <cell r="E38" t="str">
            <v>Valerie</v>
          </cell>
          <cell r="F38" t="str">
            <v>BALDR. FORTE ENTSP.DRG 30ST6ER</v>
          </cell>
          <cell r="G38">
            <v>618060.25</v>
          </cell>
          <cell r="H38">
            <v>504040.19</v>
          </cell>
          <cell r="I38">
            <v>333276.34000000003</v>
          </cell>
          <cell r="J38">
            <v>146307</v>
          </cell>
          <cell r="K38" t="str">
            <v>20040501</v>
          </cell>
          <cell r="L38" t="str">
            <v>S</v>
          </cell>
          <cell r="M38" t="str">
            <v>JH</v>
          </cell>
          <cell r="N38" t="str">
            <v>5</v>
          </cell>
          <cell r="O38" t="str">
            <v>F</v>
          </cell>
        </row>
        <row r="39">
          <cell r="D39">
            <v>2004</v>
          </cell>
          <cell r="E39" t="str">
            <v>SKU Reduction</v>
          </cell>
        </row>
        <row r="40">
          <cell r="A40" t="str">
            <v>57465</v>
          </cell>
          <cell r="B40" t="str">
            <v>60</v>
          </cell>
          <cell r="C40" t="str">
            <v>040620</v>
          </cell>
          <cell r="D40">
            <v>2004</v>
          </cell>
          <cell r="E40" t="str">
            <v>Emil - SKU Reduction</v>
          </cell>
          <cell r="F40" t="str">
            <v>VITAMIN E SUPRA 900 IE 30ST6ER</v>
          </cell>
          <cell r="G40">
            <v>-2012.05</v>
          </cell>
          <cell r="H40">
            <v>-1971.2</v>
          </cell>
          <cell r="I40">
            <v>-694.82</v>
          </cell>
          <cell r="J40">
            <v>-286</v>
          </cell>
          <cell r="K40" t="str">
            <v>20040401</v>
          </cell>
          <cell r="L40" t="str">
            <v>S</v>
          </cell>
          <cell r="M40" t="str">
            <v>JH</v>
          </cell>
          <cell r="N40" t="str">
            <v>6</v>
          </cell>
          <cell r="O40" t="str">
            <v>F</v>
          </cell>
        </row>
        <row r="41">
          <cell r="A41" t="str">
            <v>57426</v>
          </cell>
          <cell r="B41" t="str">
            <v>60</v>
          </cell>
          <cell r="C41" t="str">
            <v>049620</v>
          </cell>
          <cell r="D41">
            <v>2003</v>
          </cell>
          <cell r="F41" t="str">
            <v>ABTEI COLLAGEN VITAL 60ST 6ER</v>
          </cell>
          <cell r="G41">
            <v>-252.9</v>
          </cell>
          <cell r="H41">
            <v>-271.14999999999998</v>
          </cell>
          <cell r="I41">
            <v>-208.96</v>
          </cell>
          <cell r="J41">
            <v>-66</v>
          </cell>
          <cell r="K41" t="str">
            <v>20030501</v>
          </cell>
          <cell r="L41" t="str">
            <v>S</v>
          </cell>
          <cell r="M41" t="str">
            <v>KM</v>
          </cell>
          <cell r="N41" t="str">
            <v>6</v>
          </cell>
          <cell r="O41" t="str">
            <v>W</v>
          </cell>
        </row>
        <row r="42">
          <cell r="A42" t="str">
            <v>57464</v>
          </cell>
          <cell r="B42" t="str">
            <v>60</v>
          </cell>
          <cell r="C42" t="str">
            <v>049920</v>
          </cell>
          <cell r="D42">
            <v>2003</v>
          </cell>
          <cell r="F42" t="str">
            <v>VITAMIN C + ZINK 30 LT 6ER</v>
          </cell>
          <cell r="G42">
            <v>192735.05</v>
          </cell>
          <cell r="H42">
            <v>160527.84</v>
          </cell>
          <cell r="I42">
            <v>104401.57</v>
          </cell>
          <cell r="J42">
            <v>78861</v>
          </cell>
          <cell r="K42" t="str">
            <v>20030101</v>
          </cell>
          <cell r="L42" t="str">
            <v>S</v>
          </cell>
          <cell r="M42" t="str">
            <v>JH</v>
          </cell>
          <cell r="N42" t="str">
            <v>5</v>
          </cell>
          <cell r="O42" t="str">
            <v>F</v>
          </cell>
        </row>
        <row r="43">
          <cell r="A43" t="str">
            <v>57465</v>
          </cell>
          <cell r="B43" t="str">
            <v>60</v>
          </cell>
          <cell r="C43" t="str">
            <v>058620</v>
          </cell>
          <cell r="D43">
            <v>2003</v>
          </cell>
          <cell r="F43" t="str">
            <v>VITAMIN E 600 N KPS 30ST 6ER</v>
          </cell>
          <cell r="G43">
            <v>471174.7</v>
          </cell>
          <cell r="H43">
            <v>403088.28</v>
          </cell>
          <cell r="I43">
            <v>268550.45</v>
          </cell>
          <cell r="J43">
            <v>96352</v>
          </cell>
          <cell r="K43" t="str">
            <v>20030801</v>
          </cell>
          <cell r="L43" t="str">
            <v>S</v>
          </cell>
          <cell r="M43" t="str">
            <v>JH</v>
          </cell>
          <cell r="N43" t="str">
            <v>5</v>
          </cell>
          <cell r="O43" t="str">
            <v>F</v>
          </cell>
        </row>
        <row r="44">
          <cell r="A44" t="str">
            <v>57442</v>
          </cell>
          <cell r="B44" t="str">
            <v>60</v>
          </cell>
          <cell r="C44" t="str">
            <v>055320</v>
          </cell>
          <cell r="D44">
            <v>2003</v>
          </cell>
          <cell r="F44" t="str">
            <v>OMEGA-3 LACHSOEL1000 30ST 6ER</v>
          </cell>
          <cell r="G44">
            <v>6128.96</v>
          </cell>
          <cell r="H44">
            <v>5223.7700000000004</v>
          </cell>
          <cell r="I44">
            <v>4100.96</v>
          </cell>
          <cell r="J44">
            <v>1889</v>
          </cell>
          <cell r="K44" t="str">
            <v>20030701</v>
          </cell>
          <cell r="L44" t="str">
            <v>S</v>
          </cell>
          <cell r="M44" t="str">
            <v>JH</v>
          </cell>
          <cell r="N44" t="str">
            <v>6</v>
          </cell>
          <cell r="O44" t="str">
            <v>F</v>
          </cell>
        </row>
        <row r="45">
          <cell r="A45" t="str">
            <v>57473</v>
          </cell>
          <cell r="B45" t="str">
            <v>60</v>
          </cell>
          <cell r="C45" t="str">
            <v>040220</v>
          </cell>
          <cell r="D45">
            <v>2003</v>
          </cell>
          <cell r="F45" t="str">
            <v>ABTEI MAGNESIUM 380 30ST 6ER</v>
          </cell>
          <cell r="G45">
            <v>877940.88</v>
          </cell>
          <cell r="H45">
            <v>751884.69</v>
          </cell>
          <cell r="I45">
            <v>510411.13</v>
          </cell>
          <cell r="J45">
            <v>284311</v>
          </cell>
          <cell r="K45" t="str">
            <v>20030801</v>
          </cell>
          <cell r="L45" t="str">
            <v>S</v>
          </cell>
          <cell r="M45" t="str">
            <v>JH</v>
          </cell>
          <cell r="N45" t="str">
            <v>5</v>
          </cell>
          <cell r="O45" t="str">
            <v>F</v>
          </cell>
        </row>
        <row r="46">
          <cell r="A46" t="str">
            <v>57462</v>
          </cell>
          <cell r="B46" t="str">
            <v>60</v>
          </cell>
          <cell r="C46" t="str">
            <v>040320</v>
          </cell>
          <cell r="D46">
            <v>2003</v>
          </cell>
          <cell r="F46" t="str">
            <v>ABTEI AUGEN VITAL 60ST 6ER</v>
          </cell>
          <cell r="G46">
            <v>9186.49</v>
          </cell>
          <cell r="H46">
            <v>8249.25</v>
          </cell>
          <cell r="I46">
            <v>5764.8</v>
          </cell>
          <cell r="J46">
            <v>2727</v>
          </cell>
          <cell r="K46" t="str">
            <v>20030801</v>
          </cell>
          <cell r="L46" t="str">
            <v>S</v>
          </cell>
          <cell r="M46" t="str">
            <v>JH</v>
          </cell>
          <cell r="N46" t="str">
            <v>6</v>
          </cell>
          <cell r="O46" t="str">
            <v>F</v>
          </cell>
        </row>
        <row r="47">
          <cell r="A47" t="str">
            <v>57105</v>
          </cell>
          <cell r="B47" t="str">
            <v>60</v>
          </cell>
          <cell r="C47" t="str">
            <v>060364</v>
          </cell>
          <cell r="D47">
            <v>2003</v>
          </cell>
          <cell r="E47" t="str">
            <v>Golden Beach</v>
          </cell>
          <cell r="F47" t="str">
            <v>EUNOVA LZ-MV 50+ 20ER  80VK</v>
          </cell>
          <cell r="G47">
            <v>161366.04999999999</v>
          </cell>
          <cell r="H47">
            <v>150574.21</v>
          </cell>
          <cell r="I47">
            <v>145199.82</v>
          </cell>
          <cell r="J47">
            <v>25920</v>
          </cell>
          <cell r="K47" t="str">
            <v>20031201</v>
          </cell>
          <cell r="L47" t="str">
            <v>S</v>
          </cell>
          <cell r="M47" t="str">
            <v>IF</v>
          </cell>
          <cell r="N47" t="str">
            <v>5</v>
          </cell>
          <cell r="O47" t="str">
            <v>F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MANDE"/>
      <sheetName val="VARIABLES"/>
      <sheetName val="Ne_pas_toucher"/>
      <sheetName val="CUMULPNV"/>
      <sheetName val="MOISPNV"/>
      <sheetName val="VAL_corrigées"/>
      <sheetName val="CUMULCESSIONS"/>
      <sheetName val="MOISCESSIONS"/>
      <sheetName val="VAL_corrigées_cess"/>
      <sheetName val="CUMULREGIONS"/>
      <sheetName val="MOISREGIONS"/>
      <sheetName val="VAL_corrigées_regions"/>
      <sheetName val="CUMULRE"/>
      <sheetName val="MOISRE"/>
      <sheetName val="VAL_corrigées_RE"/>
      <sheetName val="RE%PNV"/>
      <sheetName val="CUMULRBE"/>
      <sheetName val="SYNTHESE_ACT M3"/>
    </sheetNames>
    <sheetDataSet>
      <sheetData sheetId="0" refreshError="1"/>
      <sheetData sheetId="1" refreshError="1">
        <row r="3">
          <cell r="C3" t="str">
            <v>T=RM</v>
          </cell>
        </row>
        <row r="4">
          <cell r="C4" t="str">
            <v>U=2002.05</v>
          </cell>
        </row>
        <row r="5">
          <cell r="C5" t="str">
            <v>P=2002.05</v>
          </cell>
        </row>
      </sheetData>
      <sheetData sheetId="2" refreshError="1">
        <row r="3">
          <cell r="A3" t="str">
            <v>N=0000</v>
          </cell>
        </row>
        <row r="4">
          <cell r="A4" t="str">
            <v>M=99</v>
          </cell>
        </row>
        <row r="5">
          <cell r="A5" t="str">
            <v>Z=LOCAL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E"/>
      <sheetName val="VARIABLES"/>
      <sheetName val="MENSUEL"/>
      <sheetName val="RUB_RE"/>
      <sheetName val="RUB_RE%"/>
      <sheetName val="RUB_MNA"/>
      <sheetName val="RUB_INV"/>
      <sheetName val="DONNEES_MANQ2"/>
      <sheetName val="RE_total"/>
      <sheetName val="DM_Total"/>
      <sheetName val="RUB_TEL"/>
      <sheetName val="DM_TEL"/>
      <sheetName val="RUB_ROCHE"/>
      <sheetName val="DM_ROCHE"/>
      <sheetName val="RUB_PLAFONDS"/>
      <sheetName val="DM_PLAFONDS"/>
      <sheetName val="RUB_MOUSSES"/>
      <sheetName val="DM_MOUSSES"/>
      <sheetName val="Module1"/>
      <sheetName val="#REFERENCE"/>
      <sheetName val="#REF"/>
      <sheetName val="Menu"/>
      <sheetName val="EPV"/>
      <sheetName val="EPVGEO"/>
      <sheetName val="SCC"/>
      <sheetName val="SCCGEO"/>
      <sheetName val="Sales Rev - Month"/>
    </sheetNames>
    <sheetDataSet>
      <sheetData sheetId="0" refreshError="1"/>
      <sheetData sheetId="1" refreshError="1">
        <row r="3">
          <cell r="C3" t="str">
            <v>T=RM</v>
          </cell>
        </row>
        <row r="8">
          <cell r="C8" t="str">
            <v>T=RM</v>
          </cell>
        </row>
        <row r="9">
          <cell r="C9" t="str">
            <v>U=2002.02</v>
          </cell>
        </row>
        <row r="10">
          <cell r="C10" t="str">
            <v>P=2002.02</v>
          </cell>
        </row>
        <row r="13">
          <cell r="C13" t="str">
            <v>T=RM</v>
          </cell>
        </row>
        <row r="14">
          <cell r="C14" t="str">
            <v>U=2002.03</v>
          </cell>
        </row>
        <row r="15">
          <cell r="C15" t="str">
            <v>P=2002.03</v>
          </cell>
        </row>
        <row r="18">
          <cell r="C18" t="str">
            <v>T=RM</v>
          </cell>
        </row>
        <row r="19">
          <cell r="C19" t="str">
            <v>U=2002.04</v>
          </cell>
        </row>
        <row r="20">
          <cell r="C20" t="str">
            <v>P=2002.04</v>
          </cell>
        </row>
        <row r="23">
          <cell r="C23" t="str">
            <v>T=RM</v>
          </cell>
        </row>
        <row r="24">
          <cell r="C24" t="str">
            <v>U=2002.05</v>
          </cell>
        </row>
        <row r="25">
          <cell r="C25" t="str">
            <v>P=2002.05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DLTT"/>
      <sheetName val="BXLDL"/>
      <sheetName val="LCTT"/>
      <sheetName val="BCLCTT"/>
      <sheetName val="DMVT"/>
      <sheetName val="1pha"/>
      <sheetName val="BK chiettinh"/>
      <sheetName val="Bk TT tra cham"/>
      <sheetName val="sua chua"/>
      <sheetName val="3pha"/>
      <sheetName val="HS khu vuc"/>
      <sheetName val="Sheet1"/>
      <sheetName val="XL4Poppy"/>
      <sheetName val="XL4Test5"/>
      <sheetName val="~         "/>
      <sheetName val="Sheet2"/>
      <sheetName val="sua chua 2"/>
      <sheetName val="Sheet3"/>
      <sheetName val="DON GIA CAN THO"/>
    </sheetNames>
    <sheetDataSet>
      <sheetData sheetId="0"/>
      <sheetData sheetId="1"/>
      <sheetData sheetId="2">
        <row r="3">
          <cell r="B3">
            <v>1</v>
          </cell>
          <cell r="D3">
            <v>0</v>
          </cell>
          <cell r="E3">
            <v>100000000</v>
          </cell>
        </row>
        <row r="4">
          <cell r="B4">
            <v>2</v>
          </cell>
          <cell r="D4">
            <v>0</v>
          </cell>
          <cell r="E4">
            <v>0</v>
          </cell>
        </row>
        <row r="5">
          <cell r="B5">
            <v>2</v>
          </cell>
          <cell r="D5">
            <v>0</v>
          </cell>
          <cell r="E5">
            <v>0</v>
          </cell>
        </row>
        <row r="6">
          <cell r="B6">
            <v>2</v>
          </cell>
          <cell r="D6">
            <v>0</v>
          </cell>
          <cell r="E6">
            <v>0</v>
          </cell>
        </row>
        <row r="7">
          <cell r="B7">
            <v>3</v>
          </cell>
          <cell r="D7">
            <v>0</v>
          </cell>
          <cell r="E7">
            <v>0</v>
          </cell>
        </row>
        <row r="8">
          <cell r="B8">
            <v>4</v>
          </cell>
          <cell r="D8">
            <v>0</v>
          </cell>
          <cell r="E8">
            <v>-100000000</v>
          </cell>
        </row>
        <row r="9">
          <cell r="B9">
            <v>5</v>
          </cell>
          <cell r="D9">
            <v>0</v>
          </cell>
          <cell r="E9">
            <v>-28000000</v>
          </cell>
        </row>
        <row r="10">
          <cell r="B10">
            <v>6</v>
          </cell>
          <cell r="D10">
            <v>0</v>
          </cell>
          <cell r="E10">
            <v>-53098900</v>
          </cell>
        </row>
        <row r="11">
          <cell r="B11">
            <v>7</v>
          </cell>
          <cell r="D11">
            <v>0</v>
          </cell>
          <cell r="E11">
            <v>0</v>
          </cell>
        </row>
        <row r="12">
          <cell r="B12">
            <v>8</v>
          </cell>
          <cell r="D12">
            <v>0</v>
          </cell>
          <cell r="E12">
            <v>0</v>
          </cell>
        </row>
        <row r="13">
          <cell r="D13">
            <v>0</v>
          </cell>
          <cell r="E13">
            <v>100000000</v>
          </cell>
        </row>
        <row r="14">
          <cell r="D14">
            <v>0</v>
          </cell>
          <cell r="E14">
            <v>-181098900</v>
          </cell>
        </row>
        <row r="15">
          <cell r="B15">
            <v>20</v>
          </cell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B17">
            <v>21</v>
          </cell>
          <cell r="D17">
            <v>0</v>
          </cell>
          <cell r="E17">
            <v>0</v>
          </cell>
        </row>
        <row r="18">
          <cell r="B18">
            <v>21</v>
          </cell>
          <cell r="D18">
            <v>0</v>
          </cell>
          <cell r="E18">
            <v>0</v>
          </cell>
        </row>
        <row r="19">
          <cell r="B19">
            <v>21</v>
          </cell>
          <cell r="D19">
            <v>0</v>
          </cell>
          <cell r="E19">
            <v>0</v>
          </cell>
        </row>
        <row r="20">
          <cell r="B20">
            <v>21</v>
          </cell>
          <cell r="D20">
            <v>0</v>
          </cell>
          <cell r="E20">
            <v>0</v>
          </cell>
        </row>
        <row r="21">
          <cell r="B21">
            <v>21</v>
          </cell>
          <cell r="D21">
            <v>0</v>
          </cell>
          <cell r="E21">
            <v>0</v>
          </cell>
        </row>
        <row r="22">
          <cell r="B22">
            <v>21</v>
          </cell>
          <cell r="D22">
            <v>0</v>
          </cell>
          <cell r="E22">
            <v>0</v>
          </cell>
        </row>
        <row r="23">
          <cell r="B23">
            <v>22</v>
          </cell>
          <cell r="D23">
            <v>0</v>
          </cell>
          <cell r="E23">
            <v>4000000</v>
          </cell>
        </row>
        <row r="24">
          <cell r="B24">
            <v>23</v>
          </cell>
          <cell r="D24">
            <v>0</v>
          </cell>
          <cell r="E24">
            <v>1002819.02</v>
          </cell>
        </row>
        <row r="25">
          <cell r="B25">
            <v>24</v>
          </cell>
          <cell r="D25">
            <v>0</v>
          </cell>
          <cell r="E25">
            <v>0</v>
          </cell>
        </row>
        <row r="26">
          <cell r="B26">
            <v>24</v>
          </cell>
          <cell r="D26">
            <v>0</v>
          </cell>
          <cell r="E26">
            <v>0</v>
          </cell>
        </row>
        <row r="27">
          <cell r="B27">
            <v>24</v>
          </cell>
          <cell r="D27">
            <v>0</v>
          </cell>
          <cell r="E27">
            <v>0</v>
          </cell>
        </row>
        <row r="28">
          <cell r="B28">
            <v>24</v>
          </cell>
          <cell r="D28">
            <v>0</v>
          </cell>
          <cell r="E28">
            <v>0</v>
          </cell>
        </row>
        <row r="29">
          <cell r="B29">
            <v>25</v>
          </cell>
          <cell r="D29">
            <v>0</v>
          </cell>
          <cell r="E29">
            <v>0</v>
          </cell>
        </row>
        <row r="30">
          <cell r="B30">
            <v>25</v>
          </cell>
          <cell r="D30">
            <v>0</v>
          </cell>
          <cell r="E30">
            <v>0</v>
          </cell>
        </row>
        <row r="31">
          <cell r="B31">
            <v>25</v>
          </cell>
          <cell r="D31">
            <v>0</v>
          </cell>
          <cell r="E31">
            <v>0</v>
          </cell>
        </row>
        <row r="32">
          <cell r="B32">
            <v>25</v>
          </cell>
          <cell r="D32">
            <v>0</v>
          </cell>
          <cell r="E32">
            <v>0</v>
          </cell>
        </row>
        <row r="33">
          <cell r="B33">
            <v>25</v>
          </cell>
          <cell r="D33">
            <v>0</v>
          </cell>
          <cell r="E33">
            <v>0</v>
          </cell>
        </row>
        <row r="34">
          <cell r="B34">
            <v>25</v>
          </cell>
          <cell r="D34">
            <v>0</v>
          </cell>
          <cell r="E34">
            <v>0</v>
          </cell>
        </row>
        <row r="35">
          <cell r="B35">
            <v>26</v>
          </cell>
          <cell r="D35">
            <v>0</v>
          </cell>
          <cell r="E35">
            <v>0</v>
          </cell>
        </row>
        <row r="36">
          <cell r="B36">
            <v>26</v>
          </cell>
          <cell r="D36">
            <v>0</v>
          </cell>
          <cell r="E36">
            <v>0</v>
          </cell>
        </row>
        <row r="37">
          <cell r="B37">
            <v>26</v>
          </cell>
          <cell r="D37">
            <v>0</v>
          </cell>
          <cell r="E37">
            <v>0</v>
          </cell>
        </row>
        <row r="38">
          <cell r="B38">
            <v>26</v>
          </cell>
          <cell r="D38">
            <v>0</v>
          </cell>
          <cell r="E38">
            <v>0</v>
          </cell>
        </row>
        <row r="39">
          <cell r="D39">
            <v>0</v>
          </cell>
          <cell r="E39">
            <v>5002819.0199999996</v>
          </cell>
        </row>
        <row r="40">
          <cell r="D40">
            <v>0</v>
          </cell>
          <cell r="E40">
            <v>0</v>
          </cell>
        </row>
        <row r="41">
          <cell r="B41">
            <v>30</v>
          </cell>
          <cell r="D41">
            <v>0</v>
          </cell>
          <cell r="E41">
            <v>0</v>
          </cell>
        </row>
        <row r="42">
          <cell r="D42">
            <v>0</v>
          </cell>
          <cell r="E42">
            <v>0</v>
          </cell>
        </row>
        <row r="43">
          <cell r="B43">
            <v>31</v>
          </cell>
          <cell r="D43">
            <v>0</v>
          </cell>
          <cell r="E43">
            <v>0</v>
          </cell>
        </row>
        <row r="44">
          <cell r="B44">
            <v>32</v>
          </cell>
          <cell r="D44">
            <v>0</v>
          </cell>
          <cell r="E44">
            <v>0</v>
          </cell>
        </row>
        <row r="45">
          <cell r="B45">
            <v>33</v>
          </cell>
          <cell r="D45">
            <v>0</v>
          </cell>
          <cell r="E45">
            <v>0</v>
          </cell>
        </row>
        <row r="46">
          <cell r="B46">
            <v>34</v>
          </cell>
          <cell r="D46">
            <v>0</v>
          </cell>
          <cell r="E46">
            <v>0</v>
          </cell>
        </row>
        <row r="47">
          <cell r="B47">
            <v>35</v>
          </cell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  <row r="49">
          <cell r="D49">
            <v>0</v>
          </cell>
          <cell r="E49">
            <v>0</v>
          </cell>
        </row>
        <row r="50">
          <cell r="B50">
            <v>40</v>
          </cell>
        </row>
        <row r="51">
          <cell r="B51">
            <v>50</v>
          </cell>
        </row>
        <row r="52">
          <cell r="B52">
            <v>60</v>
          </cell>
          <cell r="E52">
            <v>196203359</v>
          </cell>
        </row>
        <row r="53">
          <cell r="B53">
            <v>70</v>
          </cell>
          <cell r="E53">
            <v>79057278.019999981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"/>
      <sheetName val="SPS"/>
      <sheetName val="NKC"/>
      <sheetName val="socai"/>
      <sheetName val="Sheet6"/>
      <sheetName val="Sheet5"/>
      <sheetName val="Sheet4"/>
      <sheetName val="Sheet3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Paramètres"/>
      <sheetName val="SGE"/>
      <sheetName val="SGC"/>
      <sheetName val="BRANCHE"/>
      <sheetName val="BU EUROPE"/>
      <sheetName val="BRANCHE (2)"/>
      <sheetName val="Feuil2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#REF"/>
      <sheetName val="Sheet1"/>
      <sheetName val="Sheet6"/>
      <sheetName val="Sheet7"/>
      <sheetName val="Sheet8"/>
      <sheetName val="유1야"/>
      <sheetName val="유2야"/>
      <sheetName val="장할생활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zenarien"/>
      <sheetName val="MEE-IFRS"/>
      <sheetName val="MGE-IFRS"/>
      <sheetName val="MAE-IFRS"/>
      <sheetName val="MSE-IFRS"/>
      <sheetName val="MSL-IFRS"/>
      <sheetName val="Zellennamen"/>
      <sheetName val="Distribution"/>
      <sheetName val="DLMGE"/>
      <sheetName val="Currency"/>
      <sheetName val="DLMAE"/>
      <sheetName val="DLMSL"/>
      <sheetName val="A2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"/>
      <sheetName val="INBILL"/>
      <sheetName val="Qty"/>
      <sheetName val="Rate"/>
      <sheetName val="Costmaster"/>
      <sheetName val="Movex"/>
      <sheetName val="Transp.cost"/>
      <sheetName val="Costcenter 5 Dec 11 &amp; 10 Jan 12"/>
      <sheetName val="Data"/>
      <sheetName val="Form 6"/>
    </sheetNames>
    <sheetDataSet>
      <sheetData sheetId="0"/>
      <sheetData sheetId="1">
        <row r="1">
          <cell r="J1">
            <v>0</v>
          </cell>
        </row>
      </sheetData>
      <sheetData sheetId="2"/>
      <sheetData sheetId="3">
        <row r="1172">
          <cell r="B1172" t="str">
            <v>ROOF w/ lap at middle:  KLIP-LOK  0.48mmAPT-COLORBONDXRW-G550AZ150-(incld. lap, clip, overage, accessories, Excl. flashing)</v>
          </cell>
        </row>
        <row r="1173">
          <cell r="B1173" t="str">
            <v>ROOF w/o lap at middle:  KLIP-LOK  0.45mmTCT-Zincalume-G550AZ150-(incld. clip, overage, accessories, Excl. flashing)</v>
          </cell>
        </row>
        <row r="1174">
          <cell r="B1174" t="str">
            <v xml:space="preserve">CANOPY: Spandek Crimpcurve 0.46APT Apex G550AZ100-(incld. lap, overage, accessories, Excl. flashing) </v>
          </cell>
        </row>
        <row r="1175">
          <cell r="B1175" t="str">
            <v>ROOF Curved: LYSAGHT CRIMPCURVE SPANDEK OPTIMA 0.45mmTCTx935mm-Zincalume-G550AZ150-(incld. lap, overage, accessories, Excl. flashing)</v>
          </cell>
        </row>
        <row r="1176">
          <cell r="B1176" t="str">
            <v>ROOF: Deeprib 0.50 TCT Zincalume G550AZ150-(incld. lap, overage, accessories, Excl. flashing)</v>
          </cell>
        </row>
        <row r="1177">
          <cell r="B1177" t="str">
            <v>ROOF: LYSAGHT TRIMDEK 0.53mmTCTx1015mm-Zincalume-G550AZ150-(incld. lap, overage, accessories, Excl. flashing) - curved</v>
          </cell>
        </row>
        <row r="1178">
          <cell r="B1178" t="str">
            <v>ROOF:35:35MR-24 Zincalume, G50B-AZ150, 0.53mm TCT-( incld. lap, overage, accessories, Excl. flashing)</v>
          </cell>
        </row>
        <row r="1179">
          <cell r="B1179" t="str">
            <v>WALL: MULTICLAD 0.41mmAPTx1110mm-APEX-G550AZ100-(incld. lap, overage, accessories, Excl. flashing)</v>
          </cell>
        </row>
        <row r="1180">
          <cell r="B1180" t="str">
            <v>Double skin: Ext.panel:  KLIP-LOK  0.53mmTCT-Zincalume-G550AZ150 int.panel: KLIP-LOK  0.53mmTCT-Zincalume-G550AZ150; insulation:Fiber Glass Blanket 12kg/m3 1.2mx30mx50mm thk (w/o aluminium foil) + sub-purlin and accessories</v>
          </cell>
        </row>
        <row r="1181">
          <cell r="B1181" t="str">
            <v>ROOF Curved: SPANDEK OPTIMA 0.48mmAPTx935mm-APEX-G550AZ100-(incld. lap, overage, accessories, Excl. flashing)</v>
          </cell>
        </row>
      </sheetData>
      <sheetData sheetId="4">
        <row r="52">
          <cell r="B52" t="str">
            <v>Purlin 1.5 BMT Galvanize G450 Z275 - code C&amp;Z10015</v>
          </cell>
        </row>
        <row r="53">
          <cell r="B53" t="str">
            <v>Purlin 1.9 BMT Galvanize G450 Z275 - code C&amp;Z10019</v>
          </cell>
        </row>
        <row r="54">
          <cell r="B54" t="str">
            <v>Purlin 2.4 BMT Galvanize G450 Z275 - code C&amp;Z10024</v>
          </cell>
        </row>
        <row r="55">
          <cell r="B55" t="str">
            <v>Purlin 1.2 BMT Galvanize G450 Z275 -code C&amp;Z15012</v>
          </cell>
        </row>
        <row r="56">
          <cell r="B56" t="str">
            <v>Purlin 1.5 BMT Galvanize G450 Z275 - code C&amp;Z15015</v>
          </cell>
        </row>
        <row r="57">
          <cell r="B57" t="str">
            <v>Purlin 1.9 BMT Galvanize G450 Z275 - code C&amp;Z15019</v>
          </cell>
        </row>
        <row r="58">
          <cell r="B58" t="str">
            <v>Purlin 2.4 BMT Galvanize G450 Z275 - code C&amp;Z15024</v>
          </cell>
        </row>
        <row r="59">
          <cell r="B59" t="str">
            <v>Purlin 1.5 BMT Galvanize G450 Z275 - code C&amp;Z20015</v>
          </cell>
        </row>
        <row r="60">
          <cell r="B60" t="str">
            <v>Purlin 1.9 BMT Galvanize G450 Z275 - code C&amp;Z20019</v>
          </cell>
        </row>
        <row r="61">
          <cell r="B61" t="str">
            <v>Purlin 2.4 BMT Galvanize G450 Z275 - code C&amp;Z20024</v>
          </cell>
        </row>
        <row r="62">
          <cell r="B62" t="str">
            <v>Purlin 1.9 BMT Galvanize G450 Z275 - code C&amp;Z25019</v>
          </cell>
        </row>
        <row r="63">
          <cell r="B63" t="str">
            <v>Purlin 2.4 BMT Galvanize G450 Z275 - code C&amp;Z25024</v>
          </cell>
        </row>
        <row r="64">
          <cell r="B64" t="str">
            <v>Purlin 2.4 BMT Galvanize G450 Z275 - code C&amp;Z30024</v>
          </cell>
        </row>
        <row r="66">
          <cell r="B66" t="str">
            <v>Angle bar</v>
          </cell>
        </row>
        <row r="67">
          <cell r="B67" t="str">
            <v>Purlin Bracing Gal C51x51x1.5mm</v>
          </cell>
        </row>
        <row r="68">
          <cell r="B68" t="str">
            <v>Angle Gal 1.5 - L50 x 50</v>
          </cell>
        </row>
        <row r="69">
          <cell r="B69" t="str">
            <v>Angle Gal 1.9 - L50 x 50</v>
          </cell>
        </row>
        <row r="70">
          <cell r="B70" t="str">
            <v>Angle Gal 2.4 - L50 x 50</v>
          </cell>
        </row>
        <row r="71">
          <cell r="B71" t="str">
            <v>Angle Gal 1.5 - L75 x 75</v>
          </cell>
        </row>
        <row r="72">
          <cell r="B72" t="str">
            <v>Angle Gal 1.9 - L75 x 75</v>
          </cell>
        </row>
        <row r="73">
          <cell r="B73" t="str">
            <v>Angle Gal 1.5 - L50 x 100</v>
          </cell>
        </row>
        <row r="74">
          <cell r="B74" t="str">
            <v>Angle Gal 1.9 - L50 x 100</v>
          </cell>
        </row>
        <row r="75">
          <cell r="B75" t="str">
            <v>Angle Gal 1.5 - L25 x 25</v>
          </cell>
        </row>
        <row r="76">
          <cell r="B76" t="str">
            <v>Angle Gal 1.9 - L25 x 35</v>
          </cell>
        </row>
        <row r="77">
          <cell r="B77" t="str">
            <v>Cleat of Purlin bracing L50 x 90, 1.9mm, L=100mm - Z275</v>
          </cell>
        </row>
      </sheetData>
      <sheetData sheetId="5"/>
      <sheetData sheetId="6"/>
      <sheetData sheetId="7"/>
      <sheetData sheetId="8">
        <row r="15">
          <cell r="D15" t="str">
            <v>Do Thi Thanh Ha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Overview"/>
      <sheetName val="Trends"/>
      <sheetName val="2008 Analysis by market"/>
      <sheetName val="MAT Data (2008)"/>
      <sheetName val="MAT 2008"/>
      <sheetName val="2008 Sales Evolution"/>
      <sheetName val="2008 NS by Brand"/>
      <sheetName val="2008 P&amp;L Summary"/>
      <sheetName val="Major variances to Plan"/>
      <sheetName val="Gross Margin Analysis"/>
      <sheetName val="Underlying Growth YTD YTG"/>
      <sheetName val="Underlying Growth"/>
      <sheetName val="OpEx Evolution"/>
      <sheetName val="Sundry items"/>
      <sheetName val="HC Movement"/>
      <sheetName val="Profit Opps"/>
      <sheetName val="Profit Risks"/>
      <sheetName val="MAT"/>
      <sheetName val="Advertising FC1 2008"/>
      <sheetName val="Advertising 2008"/>
      <sheetName val="SLIDE 21.1"/>
      <sheetName val="Profit Risks II"/>
      <sheetName val="Overview TM1"/>
      <sheetName val="MAT TM1"/>
      <sheetName val="2008 Analysis by market TM1"/>
      <sheetName val="2008 NS by Brand TM1"/>
      <sheetName val="P&amp;L Summary TM1"/>
      <sheetName val="HC TM1"/>
    </sheetNames>
    <sheetDataSet>
      <sheetData sheetId="0" refreshError="1">
        <row r="15">
          <cell r="AB15" t="str">
            <v>2008 A V01 @ 2008 BR V01</v>
          </cell>
        </row>
        <row r="16">
          <cell r="AB16" t="str">
            <v>2008 A V01 @ 2007 AR V01</v>
          </cell>
        </row>
        <row r="26">
          <cell r="AB26" t="str">
            <v>2008 FC V28 @ 2007 AR V01</v>
          </cell>
        </row>
        <row r="27">
          <cell r="AB27" t="str">
            <v>2008 FC V28 @ 2008 BR V01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ulk Depalletizer"/>
      <sheetName val="Bulk Depalletizer RFQ"/>
      <sheetName val="Can Rinser"/>
      <sheetName val="Can Rinser RFQ"/>
      <sheetName val="Filler-Seamer"/>
      <sheetName val="Filler-Seamer RFQ"/>
      <sheetName val="Liquid N2 Injection System"/>
      <sheetName val="Liquid N2 Injection System RFQ"/>
      <sheetName val="Can End Unloader"/>
      <sheetName val="Can End Unloader RFQ"/>
      <sheetName val="Mix Processor"/>
      <sheetName val="Mix Processor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Fill Level Inspector#1"/>
      <sheetName val="Fill Level Inspector#1 RFQ"/>
      <sheetName val="Can Warmer"/>
      <sheetName val="Can Warmer RFQ"/>
      <sheetName val="Can Pasteurizer"/>
      <sheetName val="Can Pasteurizer RFQ"/>
      <sheetName val="Can Cooler"/>
      <sheetName val="Can Cooler RFQ"/>
      <sheetName val="Can Dryer"/>
      <sheetName val="Can Dryer RFQ"/>
      <sheetName val="Fill Level Inspector#2"/>
      <sheetName val="Fill Level Inspector#2 RFQ"/>
      <sheetName val="Dud Detector"/>
      <sheetName val="Dud Detector RFQ"/>
      <sheetName val="Coder"/>
      <sheetName val="Coder RFQ"/>
      <sheetName val="Multi-Packer"/>
      <sheetName val="Multi-Packer RFQ"/>
      <sheetName val="Packer-Shrink Wrapper"/>
      <sheetName val="Packer-Shrink Wrapp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Rope Conveyor System"/>
      <sheetName val="Rope Conveyor System RFQ"/>
      <sheetName val="Can Conveyor System"/>
      <sheetName val="Can Conveyor System RFQ"/>
      <sheetName val="Pack Conveyor System"/>
      <sheetName val="Pack Conveyor System RFQ"/>
      <sheetName val="Equipment Performance Standards"/>
      <sheetName val="Pricing Summary Schedule"/>
      <sheetName val="Utility Summary Schedule"/>
      <sheetName val="Rate"/>
      <sheetName val="Costmaster"/>
    </sheetNames>
    <sheetDataSet>
      <sheetData sheetId="0">
        <row r="5">
          <cell r="J5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5">
          <cell r="J5" t="b">
            <v>1</v>
          </cell>
        </row>
        <row r="6">
          <cell r="J6" t="b">
            <v>1</v>
          </cell>
        </row>
        <row r="8">
          <cell r="J8" t="b">
            <v>1</v>
          </cell>
        </row>
        <row r="9">
          <cell r="J9" t="b">
            <v>1</v>
          </cell>
        </row>
        <row r="10">
          <cell r="J10" t="b">
            <v>1</v>
          </cell>
        </row>
        <row r="22">
          <cell r="G22" t="str">
            <v>Y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Template"/>
      <sheetName val="Allocation"/>
      <sheetName val="ReferenceMar12"/>
      <sheetName val="ReferenceFeb12"/>
    </sheetNames>
    <sheetDataSet>
      <sheetData sheetId="0" refreshError="1"/>
      <sheetData sheetId="1" refreshError="1"/>
      <sheetData sheetId="2"/>
      <sheetData sheetId="3">
        <row r="3">
          <cell r="A3" t="str">
            <v>Big C</v>
          </cell>
        </row>
        <row r="4">
          <cell r="A4" t="str">
            <v>Masan</v>
          </cell>
        </row>
        <row r="5">
          <cell r="A5" t="str">
            <v>WSI</v>
          </cell>
        </row>
        <row r="6">
          <cell r="A6" t="str">
            <v>Phillips</v>
          </cell>
        </row>
        <row r="7">
          <cell r="A7" t="str">
            <v>Vinamilk</v>
          </cell>
        </row>
        <row r="8">
          <cell r="A8" t="str">
            <v>THP</v>
          </cell>
        </row>
        <row r="9">
          <cell r="A9" t="str">
            <v>Decathlon</v>
          </cell>
        </row>
        <row r="10">
          <cell r="A10" t="str">
            <v>Nike</v>
          </cell>
        </row>
        <row r="11">
          <cell r="A11" t="str">
            <v>Adidas</v>
          </cell>
        </row>
        <row r="12">
          <cell r="A12" t="str">
            <v>Target</v>
          </cell>
        </row>
        <row r="13">
          <cell r="A13" t="str">
            <v>Puma</v>
          </cell>
        </row>
        <row r="14">
          <cell r="A14" t="str">
            <v>Wolverine</v>
          </cell>
        </row>
        <row r="15">
          <cell r="A15" t="str">
            <v>TCP</v>
          </cell>
        </row>
        <row r="16">
          <cell r="A16" t="str">
            <v>PVH</v>
          </cell>
        </row>
        <row r="17">
          <cell r="A17" t="str">
            <v>VF</v>
          </cell>
        </row>
        <row r="18">
          <cell r="A18" t="str">
            <v>Macys</v>
          </cell>
        </row>
        <row r="19">
          <cell r="A19" t="str">
            <v>H&amp;M</v>
          </cell>
        </row>
        <row r="20">
          <cell r="A20" t="str">
            <v>Mark &amp; Spencer</v>
          </cell>
        </row>
        <row r="21">
          <cell r="A21" t="str">
            <v>Overland Shoes</v>
          </cell>
        </row>
        <row r="22">
          <cell r="A22" t="str">
            <v>Hai An</v>
          </cell>
        </row>
        <row r="23">
          <cell r="A23" t="str">
            <v>IKEA OFFICE HCM</v>
          </cell>
        </row>
        <row r="24">
          <cell r="A24" t="str">
            <v>IKEA WHS HCM</v>
          </cell>
        </row>
        <row r="25">
          <cell r="A25" t="str">
            <v>IKEA HANOI</v>
          </cell>
        </row>
        <row r="26">
          <cell r="A26" t="str">
            <v>Jofran</v>
          </cell>
        </row>
        <row r="27">
          <cell r="A27" t="str">
            <v>Michelin</v>
          </cell>
        </row>
        <row r="28">
          <cell r="A28" t="str">
            <v>Chemical DC South</v>
          </cell>
        </row>
        <row r="29">
          <cell r="A29" t="str">
            <v>TBS-General</v>
          </cell>
        </row>
        <row r="30">
          <cell r="A30" t="str">
            <v>Syngenta</v>
          </cell>
        </row>
        <row r="31">
          <cell r="A31" t="str">
            <v>Nalco</v>
          </cell>
        </row>
        <row r="32">
          <cell r="A32" t="str">
            <v>NAM-EUR others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"/>
      <sheetName val="Sheet1"/>
      <sheetName val="Sheet2"/>
      <sheetName val="Sheet3"/>
    </sheetNames>
    <sheetDataSet>
      <sheetData sheetId="0" refreshError="1">
        <row r="4">
          <cell r="A4" t="str">
            <v>0811</v>
          </cell>
          <cell r="B4" t="str">
            <v>Opening Balance</v>
          </cell>
        </row>
        <row r="5">
          <cell r="A5" t="str">
            <v>0827</v>
          </cell>
          <cell r="B5" t="str">
            <v>Transfers from o GSK Ent.</v>
          </cell>
        </row>
        <row r="6">
          <cell r="A6" t="str">
            <v>0871</v>
          </cell>
          <cell r="B6" t="str">
            <v>Amortisation/Provision</v>
          </cell>
        </row>
        <row r="7">
          <cell r="A7">
            <v>1011001</v>
          </cell>
          <cell r="B7" t="str">
            <v>Land(OPEN)</v>
          </cell>
        </row>
        <row r="8">
          <cell r="A8">
            <v>1011002</v>
          </cell>
          <cell r="B8" t="str">
            <v>Buildings(OPEN)</v>
          </cell>
        </row>
        <row r="9">
          <cell r="A9">
            <v>1011003</v>
          </cell>
          <cell r="B9" t="str">
            <v>Structures(OPEN)</v>
          </cell>
        </row>
        <row r="10">
          <cell r="A10">
            <v>1111001</v>
          </cell>
          <cell r="B10" t="str">
            <v>Machinery &amp; Equipment(OPEN)</v>
          </cell>
        </row>
        <row r="11">
          <cell r="A11">
            <v>1111002</v>
          </cell>
          <cell r="B11" t="str">
            <v>Vehicles(OPEN)</v>
          </cell>
        </row>
        <row r="12">
          <cell r="A12">
            <v>1111003</v>
          </cell>
          <cell r="B12" t="str">
            <v>Tools &amp; Equipment(OPEN)</v>
          </cell>
        </row>
        <row r="13">
          <cell r="A13">
            <v>1111004</v>
          </cell>
          <cell r="B13" t="str">
            <v>Furniture(OPEN)</v>
          </cell>
        </row>
        <row r="14">
          <cell r="A14">
            <v>1211</v>
          </cell>
          <cell r="B14" t="str">
            <v>Assets in the C of Construction(OPEN)</v>
          </cell>
        </row>
        <row r="15">
          <cell r="A15">
            <v>1211001</v>
          </cell>
          <cell r="B15" t="str">
            <v>Mach.&amp; Equipment in Transit(OPEN)</v>
          </cell>
        </row>
        <row r="16">
          <cell r="A16">
            <v>1025001</v>
          </cell>
          <cell r="B16" t="str">
            <v>Land(ADDITION)</v>
          </cell>
        </row>
        <row r="17">
          <cell r="A17">
            <v>1025002</v>
          </cell>
          <cell r="B17" t="str">
            <v>Buildings(ADDITION)</v>
          </cell>
        </row>
        <row r="18">
          <cell r="A18">
            <v>1025003</v>
          </cell>
          <cell r="B18" t="str">
            <v>Structures(ADDITION)</v>
          </cell>
        </row>
        <row r="19">
          <cell r="A19">
            <v>1125001</v>
          </cell>
          <cell r="B19" t="str">
            <v>Machinery &amp; Equipment(ADDITION)</v>
          </cell>
        </row>
        <row r="20">
          <cell r="A20">
            <v>1125002</v>
          </cell>
          <cell r="B20" t="str">
            <v>Vehicles(ADDITION)</v>
          </cell>
        </row>
        <row r="21">
          <cell r="A21">
            <v>1125003</v>
          </cell>
          <cell r="B21" t="str">
            <v>Tools &amp; Equipment(ADDITION)</v>
          </cell>
        </row>
        <row r="22">
          <cell r="A22">
            <v>1125004</v>
          </cell>
          <cell r="B22" t="str">
            <v>Furniture(ADDITION)</v>
          </cell>
        </row>
        <row r="23">
          <cell r="A23">
            <v>1125005</v>
          </cell>
          <cell r="B23" t="str">
            <v>Assets in the C of Construction(ADDITION)</v>
          </cell>
        </row>
        <row r="24">
          <cell r="A24">
            <v>1125006</v>
          </cell>
          <cell r="B24" t="str">
            <v>Mach.&amp; Equipment in Transit(ADDITION)</v>
          </cell>
        </row>
        <row r="25">
          <cell r="A25">
            <v>1031001</v>
          </cell>
          <cell r="B25" t="str">
            <v>Land(DISPOSAL)</v>
          </cell>
        </row>
        <row r="26">
          <cell r="A26">
            <v>1031002</v>
          </cell>
          <cell r="B26" t="str">
            <v>Buildings(DISPOSAL)</v>
          </cell>
        </row>
        <row r="27">
          <cell r="A27">
            <v>1031003</v>
          </cell>
          <cell r="B27" t="str">
            <v>Structures(DISPOSAL)</v>
          </cell>
        </row>
        <row r="28">
          <cell r="A28">
            <v>1131001</v>
          </cell>
          <cell r="B28" t="str">
            <v>Machinery &amp; Equipment(DISPOSAL)</v>
          </cell>
        </row>
        <row r="29">
          <cell r="A29">
            <v>1131002</v>
          </cell>
          <cell r="B29" t="str">
            <v>Vehicles(DISPOSAL)</v>
          </cell>
        </row>
        <row r="30">
          <cell r="A30">
            <v>1131003</v>
          </cell>
          <cell r="B30" t="str">
            <v>Tools &amp; Equipment(DISPOSAL)</v>
          </cell>
        </row>
        <row r="31">
          <cell r="A31">
            <v>1131004</v>
          </cell>
          <cell r="B31" t="str">
            <v>Furniture(DISPOSAL)</v>
          </cell>
        </row>
        <row r="32">
          <cell r="A32">
            <v>1131005</v>
          </cell>
          <cell r="B32" t="str">
            <v>Assets in the C of Construction(DISPOSAL)</v>
          </cell>
        </row>
        <row r="33">
          <cell r="A33">
            <v>1131006</v>
          </cell>
          <cell r="B33" t="str">
            <v>Mach.&amp; Equipment in Transit(DISPOSAL)</v>
          </cell>
        </row>
        <row r="34">
          <cell r="A34">
            <v>1041002</v>
          </cell>
          <cell r="B34" t="str">
            <v>Buildings(OPEN-DEPRECIATION)</v>
          </cell>
        </row>
        <row r="35">
          <cell r="A35">
            <v>1041003</v>
          </cell>
          <cell r="B35" t="str">
            <v>Structures(OPEN-DEPRECIATION)</v>
          </cell>
        </row>
        <row r="36">
          <cell r="A36">
            <v>1141001</v>
          </cell>
          <cell r="B36" t="str">
            <v>Machinery &amp; Equipment(OPEN-DEPRECIATION)</v>
          </cell>
        </row>
        <row r="37">
          <cell r="A37">
            <v>1141002</v>
          </cell>
          <cell r="B37" t="str">
            <v>Vehicles(OPEN-DEPRECIATION)</v>
          </cell>
        </row>
        <row r="38">
          <cell r="A38">
            <v>1141003</v>
          </cell>
          <cell r="B38" t="str">
            <v>Tools &amp; Equipment(OPEN-DEPRECIATION)</v>
          </cell>
        </row>
        <row r="39">
          <cell r="A39">
            <v>1141004</v>
          </cell>
          <cell r="B39" t="str">
            <v>Furniture(OPEN-DEPRECIATION)</v>
          </cell>
        </row>
        <row r="40">
          <cell r="A40">
            <v>1071002</v>
          </cell>
          <cell r="B40" t="str">
            <v>Buidings(CHARGE FOR PERIOD)</v>
          </cell>
        </row>
        <row r="41">
          <cell r="A41">
            <v>1071003</v>
          </cell>
          <cell r="B41" t="str">
            <v>Structures(CHARGE FOR PERIOD)</v>
          </cell>
        </row>
        <row r="42">
          <cell r="A42">
            <v>1171001</v>
          </cell>
          <cell r="B42" t="str">
            <v>Machinery &amp; Equipment(CHARGE FOR PERIOD)</v>
          </cell>
        </row>
        <row r="43">
          <cell r="A43">
            <v>1171002</v>
          </cell>
          <cell r="B43" t="str">
            <v>Vehicles(CHARGE FOR PERIOD)</v>
          </cell>
        </row>
        <row r="44">
          <cell r="A44">
            <v>1171003</v>
          </cell>
          <cell r="B44" t="str">
            <v>Tools &amp; Equipment(CHARGE FOR PERIOD)</v>
          </cell>
        </row>
        <row r="45">
          <cell r="A45">
            <v>1171004</v>
          </cell>
          <cell r="B45" t="str">
            <v>Furniture(CHARGE FOR PERIOD)</v>
          </cell>
        </row>
        <row r="46">
          <cell r="A46">
            <v>1061002</v>
          </cell>
          <cell r="B46" t="str">
            <v>Buildings(WRITTEN BACK ON ASSETS SOLD)</v>
          </cell>
        </row>
        <row r="47">
          <cell r="A47">
            <v>1061003</v>
          </cell>
          <cell r="B47" t="str">
            <v>Structures(WRITTEN BACK ON ASSETS SOLD)</v>
          </cell>
        </row>
        <row r="48">
          <cell r="A48">
            <v>1161001</v>
          </cell>
          <cell r="B48" t="str">
            <v>Machinery &amp; Equipment(WRITTEN BACK ON ASSETS SOLD)</v>
          </cell>
        </row>
        <row r="49">
          <cell r="A49">
            <v>1161002</v>
          </cell>
          <cell r="B49" t="str">
            <v>Vehicles(WRITTEN BACK ON ASSETS SOLD)</v>
          </cell>
        </row>
        <row r="50">
          <cell r="A50">
            <v>1161003</v>
          </cell>
          <cell r="B50" t="str">
            <v>Tools &amp; Equipment(WRITTEN BACK ON ASSETS SOLD)</v>
          </cell>
        </row>
        <row r="51">
          <cell r="A51">
            <v>1161004</v>
          </cell>
          <cell r="B51" t="str">
            <v>Furniture(WRITTEN BACK ON ASSETS SOLD)</v>
          </cell>
        </row>
        <row r="52">
          <cell r="A52">
            <v>1410001</v>
          </cell>
          <cell r="B52" t="str">
            <v>Raw Material</v>
          </cell>
        </row>
        <row r="53">
          <cell r="A53">
            <v>1410002</v>
          </cell>
          <cell r="B53" t="str">
            <v>Packing Material</v>
          </cell>
        </row>
        <row r="54">
          <cell r="A54">
            <v>1420001</v>
          </cell>
          <cell r="B54" t="str">
            <v>Work-in-Progress</v>
          </cell>
        </row>
        <row r="55">
          <cell r="A55">
            <v>1420002</v>
          </cell>
          <cell r="B55" t="str">
            <v>Raw Material in Transit</v>
          </cell>
        </row>
        <row r="56">
          <cell r="A56">
            <v>1430001</v>
          </cell>
          <cell r="B56" t="str">
            <v>Finished Goods</v>
          </cell>
        </row>
        <row r="57">
          <cell r="A57">
            <v>1430002</v>
          </cell>
          <cell r="B57" t="str">
            <v>Merchandise</v>
          </cell>
        </row>
        <row r="58">
          <cell r="A58">
            <v>1430003</v>
          </cell>
          <cell r="B58" t="str">
            <v>Merchandise in Transit</v>
          </cell>
        </row>
        <row r="59">
          <cell r="A59">
            <v>1450</v>
          </cell>
          <cell r="B59" t="str">
            <v>Supplies</v>
          </cell>
        </row>
        <row r="60">
          <cell r="A60">
            <v>1440</v>
          </cell>
          <cell r="B60" t="str">
            <v>Stock Provision</v>
          </cell>
        </row>
        <row r="61">
          <cell r="A61">
            <v>1511100</v>
          </cell>
          <cell r="B61" t="str">
            <v>A/C Receivable</v>
          </cell>
        </row>
        <row r="62">
          <cell r="A62">
            <v>1511201</v>
          </cell>
          <cell r="B62" t="str">
            <v>Notes Receivable - Bank</v>
          </cell>
        </row>
        <row r="63">
          <cell r="A63">
            <v>1511202</v>
          </cell>
          <cell r="B63" t="str">
            <v>Notes Receivable - Customer</v>
          </cell>
        </row>
        <row r="64">
          <cell r="A64">
            <v>1511203</v>
          </cell>
          <cell r="B64" t="str">
            <v>Notes Receivable - Consignment</v>
          </cell>
        </row>
        <row r="65">
          <cell r="A65">
            <v>1511204</v>
          </cell>
          <cell r="B65" t="str">
            <v>Notes Receivable - Consignment</v>
          </cell>
        </row>
        <row r="66">
          <cell r="A66">
            <v>1511205</v>
          </cell>
          <cell r="B66" t="str">
            <v>Notes Receivable - Consignment</v>
          </cell>
        </row>
        <row r="67">
          <cell r="A67">
            <v>1511206</v>
          </cell>
          <cell r="B67" t="str">
            <v>Notes Receivable - Exchange</v>
          </cell>
        </row>
        <row r="68">
          <cell r="A68">
            <v>1511207</v>
          </cell>
          <cell r="B68" t="str">
            <v>Notes Receivable - Dish. Notes</v>
          </cell>
        </row>
        <row r="69">
          <cell r="A69">
            <v>1511208</v>
          </cell>
          <cell r="B69" t="str">
            <v>Notes Receivable - Consignment</v>
          </cell>
        </row>
        <row r="70">
          <cell r="A70">
            <v>1512001</v>
          </cell>
          <cell r="B70" t="str">
            <v>Allowances(A/C Receivable)</v>
          </cell>
        </row>
        <row r="71">
          <cell r="A71">
            <v>1512002</v>
          </cell>
          <cell r="B71" t="str">
            <v>Allowances(Notes Receivable)</v>
          </cell>
        </row>
        <row r="72">
          <cell r="A72">
            <v>1581</v>
          </cell>
          <cell r="B72" t="str">
            <v>Debtors - Third Party</v>
          </cell>
        </row>
        <row r="73">
          <cell r="A73">
            <v>1582</v>
          </cell>
          <cell r="B73" t="str">
            <v>Debtors - Loans to Employees</v>
          </cell>
        </row>
        <row r="74">
          <cell r="A74">
            <v>1583</v>
          </cell>
          <cell r="B74" t="str">
            <v>Debtors - Prepayments</v>
          </cell>
        </row>
        <row r="75">
          <cell r="A75">
            <v>1584</v>
          </cell>
          <cell r="B75" t="str">
            <v>Debtors - Accrued Income</v>
          </cell>
        </row>
        <row r="76">
          <cell r="A76">
            <v>1585001</v>
          </cell>
          <cell r="B76" t="str">
            <v>V.A.T.-INVOICE</v>
          </cell>
        </row>
        <row r="77">
          <cell r="A77">
            <v>1585003</v>
          </cell>
          <cell r="B77" t="str">
            <v>V.A.T.-CARD</v>
          </cell>
        </row>
        <row r="78">
          <cell r="A78">
            <v>1586001</v>
          </cell>
          <cell r="B78" t="str">
            <v>Advance - Employee(General)</v>
          </cell>
        </row>
        <row r="79">
          <cell r="A79">
            <v>1586002</v>
          </cell>
          <cell r="B79" t="str">
            <v>Advance - Employee(Rep.)</v>
          </cell>
        </row>
        <row r="80">
          <cell r="A80">
            <v>1586003</v>
          </cell>
          <cell r="B80" t="str">
            <v>Advance - Employee(Import)</v>
          </cell>
        </row>
        <row r="81">
          <cell r="A81">
            <v>1587001</v>
          </cell>
          <cell r="B81" t="str">
            <v>Debtors  - Prepaid Interest</v>
          </cell>
        </row>
        <row r="82">
          <cell r="A82">
            <v>1587002</v>
          </cell>
          <cell r="B82" t="str">
            <v>Debtors  - Prepaid Insurance</v>
          </cell>
        </row>
        <row r="83">
          <cell r="A83">
            <v>1587003</v>
          </cell>
          <cell r="B83" t="str">
            <v>Debtors  - Prepaid Other</v>
          </cell>
        </row>
        <row r="84">
          <cell r="A84">
            <v>1570001</v>
          </cell>
          <cell r="B84" t="str">
            <v>Gurantee Deposit Receivable</v>
          </cell>
        </row>
        <row r="85">
          <cell r="A85">
            <v>1570110</v>
          </cell>
          <cell r="B85" t="str">
            <v>Long Term Time Deposit</v>
          </cell>
        </row>
        <row r="86">
          <cell r="A86">
            <v>1570111</v>
          </cell>
          <cell r="B86" t="str">
            <v>Long Term Installment Saving</v>
          </cell>
        </row>
        <row r="87">
          <cell r="A87">
            <v>1570112</v>
          </cell>
          <cell r="B87" t="str">
            <v>Investment Securities</v>
          </cell>
        </row>
        <row r="88">
          <cell r="A88">
            <v>1570113</v>
          </cell>
          <cell r="B88" t="str">
            <v>Investment.Securities - other</v>
          </cell>
        </row>
        <row r="89">
          <cell r="A89">
            <v>1570114</v>
          </cell>
          <cell r="B89" t="str">
            <v>Investment in Capital</v>
          </cell>
        </row>
        <row r="90">
          <cell r="A90">
            <v>1570115</v>
          </cell>
          <cell r="B90" t="str">
            <v>Other Investment Assets</v>
          </cell>
        </row>
        <row r="91">
          <cell r="A91">
            <v>1570116</v>
          </cell>
          <cell r="B91" t="str">
            <v>Long Term Loans Receivable</v>
          </cell>
        </row>
        <row r="92">
          <cell r="A92">
            <v>1570117</v>
          </cell>
          <cell r="B92" t="str">
            <v>Restricted Cash &amp; Deposit</v>
          </cell>
        </row>
        <row r="93">
          <cell r="A93">
            <v>1570118</v>
          </cell>
          <cell r="B93" t="str">
            <v>Telephone Rights</v>
          </cell>
        </row>
        <row r="94">
          <cell r="A94">
            <v>1570119</v>
          </cell>
          <cell r="B94" t="str">
            <v>Key Money on Leases</v>
          </cell>
        </row>
        <row r="95">
          <cell r="A95">
            <v>1570120</v>
          </cell>
          <cell r="B95" t="str">
            <v>Operation Gurantee Deposit</v>
          </cell>
        </row>
        <row r="96">
          <cell r="A96">
            <v>1570121</v>
          </cell>
          <cell r="B96" t="str">
            <v>G. Severance Insurance Deposit</v>
          </cell>
        </row>
        <row r="97">
          <cell r="A97">
            <v>1570122</v>
          </cell>
          <cell r="B97" t="str">
            <v>Deferred Taxation Assets</v>
          </cell>
        </row>
        <row r="98">
          <cell r="A98">
            <v>1730</v>
          </cell>
          <cell r="B98" t="str">
            <v>Cash in Hand</v>
          </cell>
        </row>
        <row r="99">
          <cell r="A99">
            <v>1735</v>
          </cell>
          <cell r="B99" t="str">
            <v>Cash in Transit</v>
          </cell>
        </row>
        <row r="100">
          <cell r="A100">
            <v>1710001</v>
          </cell>
          <cell r="B100" t="str">
            <v>Secutity</v>
          </cell>
        </row>
        <row r="101">
          <cell r="A101" t="str">
            <v>1710CHB</v>
          </cell>
          <cell r="B101" t="str">
            <v xml:space="preserve">Pass Book-조흥 </v>
          </cell>
        </row>
        <row r="102">
          <cell r="A102" t="str">
            <v>1710HV1</v>
          </cell>
          <cell r="B102" t="str">
            <v>Pass Book-한빛</v>
          </cell>
        </row>
        <row r="103">
          <cell r="A103" t="str">
            <v>1710HV2</v>
          </cell>
          <cell r="B103" t="str">
            <v>Pass Book -한빛-FB</v>
          </cell>
        </row>
        <row r="104">
          <cell r="A104" t="str">
            <v>1710SH1</v>
          </cell>
          <cell r="B104" t="str">
            <v>Pass Book - 신한</v>
          </cell>
        </row>
        <row r="105">
          <cell r="A105" t="str">
            <v>1710SH2</v>
          </cell>
          <cell r="B105" t="str">
            <v>Pass Book - 신한-Tr</v>
          </cell>
        </row>
        <row r="106">
          <cell r="A106" t="str">
            <v>1710SH3</v>
          </cell>
          <cell r="B106" t="str">
            <v>Pass Book - 신한-SB</v>
          </cell>
        </row>
        <row r="107">
          <cell r="A107" t="str">
            <v>1710HNB</v>
          </cell>
          <cell r="B107" t="str">
            <v>Pass Book - 하나</v>
          </cell>
        </row>
        <row r="108">
          <cell r="A108" t="str">
            <v>1710HMB</v>
          </cell>
          <cell r="B108" t="str">
            <v>Pass Book - 한미</v>
          </cell>
        </row>
        <row r="109">
          <cell r="A109" t="str">
            <v>1710NHB</v>
          </cell>
          <cell r="B109" t="str">
            <v>Pass Book - 농협</v>
          </cell>
        </row>
        <row r="110">
          <cell r="A110" t="str">
            <v>1710DKB</v>
          </cell>
          <cell r="B110" t="str">
            <v>Pass Book - 근업</v>
          </cell>
        </row>
        <row r="111">
          <cell r="A111" t="str">
            <v>1710TKB</v>
          </cell>
          <cell r="B111" t="str">
            <v>Pass Book - 동경</v>
          </cell>
        </row>
        <row r="112">
          <cell r="A112" t="str">
            <v>1710CTB</v>
          </cell>
          <cell r="B112" t="str">
            <v>Pass Book - 씨티</v>
          </cell>
        </row>
        <row r="113">
          <cell r="A113" t="str">
            <v>1710CT2</v>
          </cell>
          <cell r="B113" t="str">
            <v>Pass Book - 씨티-SB</v>
          </cell>
        </row>
        <row r="114">
          <cell r="A114" t="str">
            <v>1710CT3</v>
          </cell>
          <cell r="B114" t="str">
            <v>Pass Book - 씨티(USD)-SB</v>
          </cell>
        </row>
        <row r="115">
          <cell r="A115" t="str">
            <v>1710CT4</v>
          </cell>
          <cell r="B115" t="str">
            <v>Pass Book - 씨티(CD)-SB</v>
          </cell>
        </row>
        <row r="116">
          <cell r="A116">
            <v>2110</v>
          </cell>
          <cell r="B116" t="str">
            <v>AC payable</v>
          </cell>
        </row>
        <row r="117">
          <cell r="A117">
            <v>2111101</v>
          </cell>
          <cell r="B117" t="str">
            <v>Notes Payable-HANVIT</v>
          </cell>
        </row>
        <row r="118">
          <cell r="A118">
            <v>2111102</v>
          </cell>
          <cell r="B118" t="str">
            <v>Notes Payable-SHINHAN</v>
          </cell>
        </row>
        <row r="119">
          <cell r="A119">
            <v>2170001</v>
          </cell>
          <cell r="B119" t="str">
            <v>Reserve for Severance Pay</v>
          </cell>
        </row>
        <row r="120">
          <cell r="A120">
            <v>2170002</v>
          </cell>
          <cell r="B120" t="str">
            <v>Conversion to Pension</v>
          </cell>
        </row>
        <row r="121">
          <cell r="A121">
            <v>2170003</v>
          </cell>
          <cell r="B121" t="str">
            <v xml:space="preserve">Reserve for Group Severance </v>
          </cell>
        </row>
        <row r="122">
          <cell r="A122">
            <v>2181</v>
          </cell>
          <cell r="B122" t="str">
            <v>Accured expenses</v>
          </cell>
        </row>
        <row r="123">
          <cell r="A123">
            <v>2181001</v>
          </cell>
          <cell r="B123" t="str">
            <v>Acc.Expense - Co. Credit Card-BC</v>
          </cell>
        </row>
        <row r="124">
          <cell r="A124">
            <v>2181002</v>
          </cell>
          <cell r="B124" t="str">
            <v>Acc.Expense - Co. Credit Card-SS</v>
          </cell>
        </row>
        <row r="125">
          <cell r="A125">
            <v>2181003</v>
          </cell>
          <cell r="B125" t="str">
            <v>Acc.Expense - Co. Credit Card-AMX</v>
          </cell>
        </row>
        <row r="126">
          <cell r="A126">
            <v>2181004</v>
          </cell>
          <cell r="B126" t="str">
            <v>Acc.Expense - General (Samsung,…)</v>
          </cell>
        </row>
        <row r="127">
          <cell r="A127">
            <v>2181005</v>
          </cell>
          <cell r="B127" t="str">
            <v>Acc.Expense - Sales Discount</v>
          </cell>
        </row>
        <row r="128">
          <cell r="A128">
            <v>2183001</v>
          </cell>
          <cell r="B128" t="str">
            <v>Acc.Expense - Payroll</v>
          </cell>
        </row>
        <row r="129">
          <cell r="A129">
            <v>2183002</v>
          </cell>
          <cell r="B129" t="str">
            <v>Acc.Expense - Bonus</v>
          </cell>
        </row>
        <row r="130">
          <cell r="A130">
            <v>2183003</v>
          </cell>
          <cell r="B130" t="str">
            <v>Acc.Expense - Incentive</v>
          </cell>
        </row>
        <row r="131">
          <cell r="A131">
            <v>2183004</v>
          </cell>
          <cell r="B131" t="str">
            <v>Acc.Expense - Annual Leave</v>
          </cell>
        </row>
        <row r="132">
          <cell r="A132">
            <v>2183005</v>
          </cell>
          <cell r="B132" t="str">
            <v>Acc.Expense - Accident Cimpen.Ins.</v>
          </cell>
        </row>
        <row r="133">
          <cell r="A133">
            <v>2183006</v>
          </cell>
          <cell r="B133" t="str">
            <v>Acc.Expense - Employment Ins.</v>
          </cell>
        </row>
        <row r="134">
          <cell r="A134">
            <v>2183007</v>
          </cell>
          <cell r="B134" t="str">
            <v>Acc.Expense - Medical Ins.</v>
          </cell>
        </row>
        <row r="135">
          <cell r="A135">
            <v>2183008</v>
          </cell>
          <cell r="B135" t="str">
            <v>Acc.Expense - National Pension</v>
          </cell>
        </row>
        <row r="136">
          <cell r="A136">
            <v>2183009</v>
          </cell>
          <cell r="B136" t="str">
            <v>Acc.Expense - Other</v>
          </cell>
        </row>
        <row r="137">
          <cell r="A137">
            <v>2184001</v>
          </cell>
          <cell r="B137" t="str">
            <v>V.A.T. - Invoice</v>
          </cell>
        </row>
        <row r="138">
          <cell r="A138">
            <v>2184002</v>
          </cell>
          <cell r="B138" t="str">
            <v>V.A.T. - Deemed Sales</v>
          </cell>
        </row>
        <row r="139">
          <cell r="A139" t="str">
            <v>2187DKB</v>
          </cell>
          <cell r="B139" t="str">
            <v>Accrued Interest - DKB</v>
          </cell>
        </row>
        <row r="140">
          <cell r="A140" t="str">
            <v>2187TKB</v>
          </cell>
          <cell r="B140" t="str">
            <v>Accrued Interest - TK</v>
          </cell>
        </row>
        <row r="141">
          <cell r="A141" t="str">
            <v>2187CTB</v>
          </cell>
          <cell r="B141" t="str">
            <v>Accrued Interest - CITI</v>
          </cell>
        </row>
        <row r="142">
          <cell r="A142" t="str">
            <v>2187ANB</v>
          </cell>
          <cell r="B142" t="str">
            <v>Accrued Interest - ANZ</v>
          </cell>
        </row>
        <row r="143">
          <cell r="A143" t="str">
            <v>2187HSB</v>
          </cell>
          <cell r="B143" t="str">
            <v>Accrued Interest - HSBC</v>
          </cell>
        </row>
        <row r="144">
          <cell r="A144">
            <v>2189001</v>
          </cell>
          <cell r="B144" t="str">
            <v>Withhold - Income Tax</v>
          </cell>
        </row>
        <row r="145">
          <cell r="A145">
            <v>2189002</v>
          </cell>
          <cell r="B145" t="str">
            <v>Withhold - Resident Tax</v>
          </cell>
        </row>
        <row r="146">
          <cell r="A146">
            <v>2189003</v>
          </cell>
          <cell r="B146" t="str">
            <v>Withhold - Other</v>
          </cell>
        </row>
        <row r="147">
          <cell r="A147">
            <v>2189004</v>
          </cell>
          <cell r="B147" t="str">
            <v>Accident Compensation Insurance</v>
          </cell>
        </row>
        <row r="148">
          <cell r="A148">
            <v>2189005</v>
          </cell>
          <cell r="B148" t="str">
            <v>EMPLOYMENT Insurance</v>
          </cell>
        </row>
        <row r="149">
          <cell r="A149">
            <v>2189006</v>
          </cell>
          <cell r="B149" t="str">
            <v>Medical Insurance</v>
          </cell>
        </row>
        <row r="150">
          <cell r="A150">
            <v>2189007</v>
          </cell>
          <cell r="B150" t="str">
            <v>National Pension</v>
          </cell>
        </row>
        <row r="151">
          <cell r="A151">
            <v>2190001</v>
          </cell>
          <cell r="B151" t="str">
            <v>Advance Receipts</v>
          </cell>
        </row>
        <row r="152">
          <cell r="A152">
            <v>2190002</v>
          </cell>
          <cell r="B152" t="str">
            <v>Income in advance</v>
          </cell>
        </row>
        <row r="153">
          <cell r="A153">
            <v>2189103</v>
          </cell>
          <cell r="B153" t="str">
            <v>Temporary Receipts</v>
          </cell>
        </row>
        <row r="154">
          <cell r="A154">
            <v>2190004</v>
          </cell>
          <cell r="B154" t="str">
            <v>Guarantee Deposits Payable</v>
          </cell>
        </row>
        <row r="155">
          <cell r="A155">
            <v>220500668</v>
          </cell>
          <cell r="B155" t="str">
            <v>F.Currancy A/C Payable - Adechsa</v>
          </cell>
        </row>
        <row r="156">
          <cell r="A156">
            <v>220500833</v>
          </cell>
          <cell r="B156" t="str">
            <v>F.Currancy A/C Payable - Export</v>
          </cell>
        </row>
        <row r="157">
          <cell r="A157">
            <v>220511668</v>
          </cell>
          <cell r="B157" t="str">
            <v>F.Currancy A/C Receivable - Adechsa</v>
          </cell>
        </row>
        <row r="158">
          <cell r="A158">
            <v>220511833</v>
          </cell>
          <cell r="B158" t="str">
            <v>F.Currancy A/C Receivable - Export</v>
          </cell>
        </row>
        <row r="159">
          <cell r="A159">
            <v>220577668</v>
          </cell>
          <cell r="B159" t="str">
            <v>I/C Oth. A/C Payable - Adechsa</v>
          </cell>
        </row>
        <row r="160">
          <cell r="A160">
            <v>220577833</v>
          </cell>
          <cell r="B160" t="str">
            <v>I/C Oth. A/C Payable - Export</v>
          </cell>
        </row>
        <row r="161">
          <cell r="A161">
            <v>220577651</v>
          </cell>
          <cell r="B161" t="str">
            <v>I/C Oth. A/C Payable - GW R&amp;D</v>
          </cell>
        </row>
        <row r="162">
          <cell r="A162">
            <v>220577682</v>
          </cell>
          <cell r="B162" t="str">
            <v>I/C Oth. A/C Payable - GW Sin. PTE</v>
          </cell>
        </row>
        <row r="163">
          <cell r="A163">
            <v>220577812</v>
          </cell>
          <cell r="B163" t="str">
            <v>I/C Oth. A/C Payable - A Pac.Pte.L</v>
          </cell>
        </row>
        <row r="164">
          <cell r="A164">
            <v>220577476</v>
          </cell>
          <cell r="B164" t="str">
            <v>I/C Oth. A/C Payable - SMITHKLINE BEECHAM</v>
          </cell>
        </row>
        <row r="165">
          <cell r="A165">
            <v>220577334</v>
          </cell>
          <cell r="B165" t="str">
            <v>BEECHAM PHARM PTE LTD</v>
          </cell>
        </row>
        <row r="166">
          <cell r="A166">
            <v>220599668</v>
          </cell>
          <cell r="B166" t="str">
            <v>I/C Oth. A/C Receivable -Adechsa</v>
          </cell>
        </row>
        <row r="167">
          <cell r="A167">
            <v>220599833</v>
          </cell>
          <cell r="B167" t="str">
            <v>I/C Oth. A/C Receivable -Export</v>
          </cell>
        </row>
        <row r="168">
          <cell r="A168">
            <v>220599651</v>
          </cell>
          <cell r="B168" t="str">
            <v>I/C Oth. A/C Receivable -GW R&amp;D</v>
          </cell>
        </row>
        <row r="169">
          <cell r="A169">
            <v>220599682</v>
          </cell>
          <cell r="B169" t="str">
            <v>I/C Oth. A/C Receivable -GW Sin.P</v>
          </cell>
        </row>
        <row r="170">
          <cell r="A170">
            <v>220599812</v>
          </cell>
          <cell r="B170" t="str">
            <v>I/C Oth. A/C Receivable - A Pac.Pte.L</v>
          </cell>
        </row>
        <row r="171">
          <cell r="A171">
            <v>220599476</v>
          </cell>
          <cell r="B171" t="str">
            <v>I/C Oth. A/C Payable - SMITHKLINE BEECHAM</v>
          </cell>
        </row>
        <row r="172">
          <cell r="A172">
            <v>220599334</v>
          </cell>
          <cell r="B172" t="str">
            <v>BEECHAM PHARM PTE LTD</v>
          </cell>
        </row>
        <row r="173">
          <cell r="A173">
            <v>2331</v>
          </cell>
          <cell r="B173" t="str">
            <v xml:space="preserve">Taxation - Balance at Start </v>
          </cell>
        </row>
        <row r="174">
          <cell r="A174">
            <v>2331010</v>
          </cell>
          <cell r="B174" t="str">
            <v>Penalty Tax</v>
          </cell>
        </row>
        <row r="175">
          <cell r="A175">
            <v>2336</v>
          </cell>
          <cell r="B175" t="str">
            <v>Charge for Period - Current Year</v>
          </cell>
        </row>
        <row r="176">
          <cell r="A176">
            <v>2344</v>
          </cell>
          <cell r="B176" t="str">
            <v>Tax Paid/Received - Third Party</v>
          </cell>
        </row>
        <row r="177">
          <cell r="A177">
            <v>1587004</v>
          </cell>
          <cell r="B177" t="str">
            <v>Withholding Tax Paid</v>
          </cell>
        </row>
        <row r="178">
          <cell r="A178">
            <v>2350</v>
          </cell>
          <cell r="B178" t="str">
            <v>Deferred Taxation Liabilities</v>
          </cell>
        </row>
        <row r="179">
          <cell r="A179" t="str">
            <v>286000DKB</v>
          </cell>
          <cell r="B179" t="str">
            <v>Short Term Loans - DKB</v>
          </cell>
        </row>
        <row r="180">
          <cell r="A180" t="str">
            <v>286000TKB</v>
          </cell>
          <cell r="B180" t="str">
            <v>Short Term Loans - TK</v>
          </cell>
        </row>
        <row r="181">
          <cell r="A181" t="str">
            <v>286000CTB</v>
          </cell>
          <cell r="B181" t="str">
            <v>Short Term Loans - CITI</v>
          </cell>
        </row>
        <row r="182">
          <cell r="A182" t="str">
            <v>286000ANB</v>
          </cell>
          <cell r="B182" t="str">
            <v>Short Term Loans - ANZ</v>
          </cell>
        </row>
        <row r="183">
          <cell r="A183" t="str">
            <v>286000HSB</v>
          </cell>
          <cell r="B183" t="str">
            <v>Short Term Loans - HSBC</v>
          </cell>
        </row>
        <row r="184">
          <cell r="A184" t="str">
            <v>286099HVB</v>
          </cell>
          <cell r="B184" t="str">
            <v>Bills Receivable (Discounted) - 한빛</v>
          </cell>
        </row>
        <row r="185">
          <cell r="A185" t="str">
            <v>286099SHB</v>
          </cell>
          <cell r="B185" t="str">
            <v>Bills Receivable (Discounted) - 신한</v>
          </cell>
        </row>
        <row r="186">
          <cell r="A186" t="str">
            <v>286099HNB</v>
          </cell>
          <cell r="B186" t="str">
            <v>Bills Receivable (Discounted) - 하나</v>
          </cell>
        </row>
        <row r="187">
          <cell r="A187" t="str">
            <v>2885HVB</v>
          </cell>
          <cell r="B187" t="str">
            <v>Over Draft - 한빛</v>
          </cell>
        </row>
        <row r="188">
          <cell r="A188" t="str">
            <v>2885SHB</v>
          </cell>
          <cell r="B188" t="str">
            <v>Over Draft - 신한</v>
          </cell>
        </row>
        <row r="189">
          <cell r="A189" t="str">
            <v>2885CTB</v>
          </cell>
          <cell r="B189" t="str">
            <v>Over Draft - 씨티</v>
          </cell>
        </row>
        <row r="190">
          <cell r="A190" t="str">
            <v>2885HSB</v>
          </cell>
          <cell r="B190" t="str">
            <v>Over Draft - 홍콩</v>
          </cell>
        </row>
        <row r="191">
          <cell r="A191">
            <v>3113</v>
          </cell>
          <cell r="B191" t="str">
            <v>Balance at Start of Period</v>
          </cell>
        </row>
        <row r="192">
          <cell r="A192">
            <v>3225001</v>
          </cell>
          <cell r="B192" t="str">
            <v>Capital Stock Premium</v>
          </cell>
        </row>
        <row r="193">
          <cell r="A193">
            <v>3225002</v>
          </cell>
          <cell r="B193" t="str">
            <v>Other Capital Surplus</v>
          </cell>
        </row>
        <row r="194">
          <cell r="A194">
            <v>3225101</v>
          </cell>
          <cell r="B194" t="str">
            <v>Allowance for Profit</v>
          </cell>
        </row>
        <row r="195">
          <cell r="A195">
            <v>3225102</v>
          </cell>
          <cell r="B195" t="str">
            <v>Reserve for Business Rationalization</v>
          </cell>
        </row>
        <row r="196">
          <cell r="A196">
            <v>3325103</v>
          </cell>
          <cell r="B196" t="str">
            <v>Reserve for Investment</v>
          </cell>
        </row>
        <row r="197">
          <cell r="A197">
            <v>3325104</v>
          </cell>
          <cell r="B197" t="str">
            <v>Voluntary Reserve</v>
          </cell>
        </row>
        <row r="198">
          <cell r="A198">
            <v>3325105</v>
          </cell>
          <cell r="B198" t="str">
            <v>Technology Development Reserve</v>
          </cell>
        </row>
        <row r="199">
          <cell r="A199">
            <v>3325106</v>
          </cell>
          <cell r="B199" t="str">
            <v>Adjusted Prior Net Profit</v>
          </cell>
        </row>
        <row r="200">
          <cell r="A200">
            <v>3325107</v>
          </cell>
          <cell r="B200" t="str">
            <v>Retained Profit for Period</v>
          </cell>
        </row>
        <row r="201">
          <cell r="A201">
            <v>3325108</v>
          </cell>
          <cell r="B201" t="str">
            <v>Unappropriated Retained Earning</v>
          </cell>
        </row>
        <row r="202">
          <cell r="A202">
            <v>4100001</v>
          </cell>
          <cell r="B202" t="str">
            <v>Gross Third Party Sales - FG</v>
          </cell>
        </row>
        <row r="203">
          <cell r="A203">
            <v>4100002</v>
          </cell>
          <cell r="B203" t="str">
            <v>Gross Third Party Sales - MR</v>
          </cell>
        </row>
        <row r="204">
          <cell r="A204">
            <v>4211</v>
          </cell>
          <cell r="B204" t="str">
            <v>Trade Discount</v>
          </cell>
        </row>
        <row r="205">
          <cell r="A205">
            <v>4215</v>
          </cell>
          <cell r="B205" t="str">
            <v>Promotional Discount</v>
          </cell>
        </row>
        <row r="206">
          <cell r="A206">
            <v>4215001</v>
          </cell>
          <cell r="B206" t="str">
            <v>충판용역수수료 - 제품</v>
          </cell>
        </row>
        <row r="207">
          <cell r="A207">
            <v>4215002</v>
          </cell>
          <cell r="B207" t="str">
            <v>충판용역수수료 - 상품</v>
          </cell>
        </row>
        <row r="208">
          <cell r="A208">
            <v>4215003</v>
          </cell>
          <cell r="B208" t="str">
            <v>매출할인 - 제품</v>
          </cell>
        </row>
        <row r="209">
          <cell r="A209">
            <v>4215004</v>
          </cell>
          <cell r="B209" t="str">
            <v>매출할인 - 상품</v>
          </cell>
        </row>
        <row r="210">
          <cell r="A210">
            <v>4216</v>
          </cell>
          <cell r="B210" t="str">
            <v>Annual Turnover Discounts</v>
          </cell>
        </row>
        <row r="211">
          <cell r="A211">
            <v>4220</v>
          </cell>
          <cell r="B211" t="str">
            <v>Returns</v>
          </cell>
        </row>
        <row r="212">
          <cell r="A212">
            <v>7210001</v>
          </cell>
          <cell r="B212" t="str">
            <v>Non I/C FX Unrealized Gain</v>
          </cell>
        </row>
        <row r="213">
          <cell r="A213">
            <v>7210002</v>
          </cell>
          <cell r="B213" t="str">
            <v>I/C FX Unrealized Gain</v>
          </cell>
        </row>
        <row r="214">
          <cell r="A214">
            <v>7210003</v>
          </cell>
          <cell r="B214" t="str">
            <v>Non I/C FX Realized Gain</v>
          </cell>
        </row>
        <row r="215">
          <cell r="A215">
            <v>7210004</v>
          </cell>
          <cell r="B215" t="str">
            <v>I/C FX Realized Gain</v>
          </cell>
        </row>
        <row r="216">
          <cell r="A216">
            <v>7210101</v>
          </cell>
          <cell r="B216" t="str">
            <v>Non I/C FX Unrealized Loss</v>
          </cell>
        </row>
        <row r="217">
          <cell r="A217">
            <v>7210102</v>
          </cell>
          <cell r="B217" t="str">
            <v>I/C FX Unrealized Loss</v>
          </cell>
        </row>
        <row r="218">
          <cell r="A218">
            <v>7210103</v>
          </cell>
          <cell r="B218" t="str">
            <v>Non I/C FX Realized Loss</v>
          </cell>
        </row>
        <row r="219">
          <cell r="A219">
            <v>7210104</v>
          </cell>
          <cell r="B219" t="str">
            <v>X</v>
          </cell>
        </row>
        <row r="220">
          <cell r="A220">
            <v>7280001</v>
          </cell>
          <cell r="B220" t="str">
            <v>Gain on Disposal of Securities</v>
          </cell>
        </row>
        <row r="221">
          <cell r="A221">
            <v>7280002</v>
          </cell>
          <cell r="B221" t="str">
            <v>Reversed Bad Debts Provision</v>
          </cell>
        </row>
        <row r="222">
          <cell r="A222">
            <v>7280003</v>
          </cell>
          <cell r="B222" t="str">
            <v xml:space="preserve">Profit on Sales of Fixed Assets </v>
          </cell>
        </row>
        <row r="223">
          <cell r="A223">
            <v>7280004</v>
          </cell>
          <cell r="B223" t="str">
            <v>Gain on Disp.of Inves. Assets</v>
          </cell>
        </row>
        <row r="224">
          <cell r="A224">
            <v>7280005</v>
          </cell>
          <cell r="B224" t="str">
            <v>Income from Reco. of Bad Debts</v>
          </cell>
        </row>
        <row r="225">
          <cell r="A225">
            <v>7280006</v>
          </cell>
          <cell r="B225" t="str">
            <v>Miscellaneous Income</v>
          </cell>
        </row>
        <row r="226">
          <cell r="A226">
            <v>7280007</v>
          </cell>
          <cell r="B226" t="str">
            <v>Gain on Insurance Claim</v>
          </cell>
        </row>
        <row r="227">
          <cell r="A227">
            <v>7280008</v>
          </cell>
          <cell r="B227" t="str">
            <v>Reversed G.Severance Ins.</v>
          </cell>
        </row>
        <row r="228">
          <cell r="A228">
            <v>7280009</v>
          </cell>
          <cell r="B228" t="str">
            <v>Gain from Assets Contributed</v>
          </cell>
        </row>
        <row r="229">
          <cell r="A229">
            <v>7280010</v>
          </cell>
          <cell r="B229" t="str">
            <v>Gain on Exemption of Debts</v>
          </cell>
        </row>
        <row r="230">
          <cell r="A230">
            <v>7280011</v>
          </cell>
          <cell r="B230" t="str">
            <v>Gain on P. Period Error Correction</v>
          </cell>
        </row>
        <row r="231">
          <cell r="A231">
            <v>7280012</v>
          </cell>
          <cell r="B231" t="str">
            <v>Other Extra Gain</v>
          </cell>
        </row>
        <row r="232">
          <cell r="A232">
            <v>7280101</v>
          </cell>
          <cell r="B232" t="str">
            <v xml:space="preserve">Loss on Sales of Fixed Assets </v>
          </cell>
        </row>
        <row r="233">
          <cell r="A233">
            <v>7280102</v>
          </cell>
          <cell r="B233" t="str">
            <v>Loss on Disp. of Inves. Assets</v>
          </cell>
        </row>
        <row r="234">
          <cell r="A234">
            <v>7280103</v>
          </cell>
          <cell r="B234" t="str">
            <v>Miscellaneous Loss</v>
          </cell>
        </row>
        <row r="235">
          <cell r="A235">
            <v>7280104</v>
          </cell>
          <cell r="B235" t="str">
            <v>Loss from disposal of A/R</v>
          </cell>
        </row>
        <row r="236">
          <cell r="A236">
            <v>7280105</v>
          </cell>
          <cell r="B236" t="str">
            <v>Loss from Inventory</v>
          </cell>
        </row>
        <row r="237">
          <cell r="A237">
            <v>7280106</v>
          </cell>
          <cell r="B237" t="str">
            <v>Loss on P.Period Error Correction</v>
          </cell>
        </row>
        <row r="238">
          <cell r="A238">
            <v>7280107</v>
          </cell>
          <cell r="B238" t="str">
            <v>Other Extra Loss</v>
          </cell>
        </row>
        <row r="239">
          <cell r="A239">
            <v>7130001</v>
          </cell>
          <cell r="B239" t="str">
            <v>Royalty Income from 3rd Parties - S</v>
          </cell>
        </row>
        <row r="240">
          <cell r="A240">
            <v>7130002</v>
          </cell>
          <cell r="B240" t="str">
            <v>Royalty Income from 3rd Parties - I</v>
          </cell>
        </row>
        <row r="241">
          <cell r="A241">
            <v>719000668</v>
          </cell>
          <cell r="B241" t="str">
            <v>I/C Fees, Royalty - Adechsa</v>
          </cell>
        </row>
        <row r="242">
          <cell r="A242">
            <v>719000833</v>
          </cell>
          <cell r="B242" t="str">
            <v>I/C Fees, Royalty - Export</v>
          </cell>
        </row>
        <row r="243">
          <cell r="A243">
            <v>719000651</v>
          </cell>
          <cell r="B243" t="str">
            <v>I/C Fees, Royalty - GW R&amp;D</v>
          </cell>
        </row>
        <row r="244">
          <cell r="A244">
            <v>719000682</v>
          </cell>
          <cell r="B244" t="str">
            <v>I/C Fees, Royalty - GW Sing.P.</v>
          </cell>
        </row>
        <row r="245">
          <cell r="A245">
            <v>719000812</v>
          </cell>
          <cell r="B245" t="str">
            <v>I/C Fees, Royalty - A. Pac Pte. L</v>
          </cell>
        </row>
        <row r="246">
          <cell r="A246">
            <v>719099668</v>
          </cell>
          <cell r="B246" t="str">
            <v>I/C Fees, Royalty - Adechsa</v>
          </cell>
        </row>
        <row r="247">
          <cell r="A247">
            <v>719099833</v>
          </cell>
          <cell r="B247" t="str">
            <v>I/C Fees, Royalty - Export</v>
          </cell>
        </row>
        <row r="248">
          <cell r="A248">
            <v>719099651</v>
          </cell>
          <cell r="B248" t="str">
            <v>I/C Fees, Royalty - GW R&amp;D</v>
          </cell>
        </row>
        <row r="249">
          <cell r="A249">
            <v>719099682</v>
          </cell>
          <cell r="B249" t="str">
            <v>I/C Fees, Royalty - GW Sing.P.</v>
          </cell>
        </row>
        <row r="250">
          <cell r="A250">
            <v>719099812</v>
          </cell>
          <cell r="B250" t="str">
            <v>I/C Fees, Royalty - A. Pac Pte. L</v>
          </cell>
        </row>
        <row r="251">
          <cell r="A251">
            <v>7195668</v>
          </cell>
          <cell r="B251" t="str">
            <v>Sample Rebate Received - Adechsa</v>
          </cell>
        </row>
        <row r="252">
          <cell r="A252">
            <v>7195833</v>
          </cell>
          <cell r="B252" t="str">
            <v>Sample Rebate Received - Export</v>
          </cell>
        </row>
        <row r="253">
          <cell r="A253">
            <v>7200100</v>
          </cell>
          <cell r="B253" t="str">
            <v>Exc Var. on I/C Fee,… - Income</v>
          </cell>
        </row>
        <row r="254">
          <cell r="A254">
            <v>7200200</v>
          </cell>
          <cell r="B254" t="str">
            <v>Exc Var. on I/C Fee,… - Loss</v>
          </cell>
        </row>
        <row r="255">
          <cell r="A255">
            <v>7275001</v>
          </cell>
          <cell r="B255" t="str">
            <v>Amortisation - Goodwill</v>
          </cell>
        </row>
        <row r="256">
          <cell r="A256">
            <v>7450001</v>
          </cell>
          <cell r="B256" t="str">
            <v>Interest Income - Bank</v>
          </cell>
        </row>
        <row r="257">
          <cell r="A257">
            <v>7450002</v>
          </cell>
          <cell r="B257" t="str">
            <v>Interest Income - Security</v>
          </cell>
        </row>
        <row r="258">
          <cell r="A258">
            <v>7460001</v>
          </cell>
          <cell r="B258" t="str">
            <v>Interest Expense - Over Draft</v>
          </cell>
        </row>
        <row r="259">
          <cell r="A259">
            <v>7460002</v>
          </cell>
          <cell r="B259" t="str">
            <v>Interest Expense - General Loan</v>
          </cell>
        </row>
        <row r="260">
          <cell r="A260">
            <v>7510001</v>
          </cell>
          <cell r="B260" t="str">
            <v>Current tax charge</v>
          </cell>
        </row>
        <row r="261">
          <cell r="A261">
            <v>7510002</v>
          </cell>
          <cell r="B261" t="str">
            <v>Current tax charge</v>
          </cell>
        </row>
        <row r="262">
          <cell r="A262">
            <v>7520</v>
          </cell>
          <cell r="B262" t="str">
            <v xml:space="preserve">Deferred tax charge </v>
          </cell>
        </row>
        <row r="263">
          <cell r="A263">
            <v>5110001</v>
          </cell>
          <cell r="B263" t="str">
            <v>Cost of Sales - Finished Goods</v>
          </cell>
        </row>
        <row r="264">
          <cell r="A264">
            <v>5110002</v>
          </cell>
          <cell r="B264" t="str">
            <v>Cost of Sales - Merchandise</v>
          </cell>
        </row>
        <row r="265">
          <cell r="A265">
            <v>5113</v>
          </cell>
          <cell r="B265" t="str">
            <v>Purchase Price Variance (I/C)</v>
          </cell>
        </row>
        <row r="266">
          <cell r="A266">
            <v>6994001</v>
          </cell>
          <cell r="B266" t="str">
            <v>Raw M.Cost CON/Cle Accounts</v>
          </cell>
        </row>
        <row r="267">
          <cell r="A267">
            <v>6994002</v>
          </cell>
          <cell r="B267" t="str">
            <v>Pack Cost CON/Cle Accounts</v>
          </cell>
        </row>
        <row r="268">
          <cell r="A268">
            <v>6994003</v>
          </cell>
          <cell r="B268" t="str">
            <v>Pers. Expense CON/Cle Accounts</v>
          </cell>
        </row>
        <row r="269">
          <cell r="A269">
            <v>6994005</v>
          </cell>
          <cell r="B269" t="str">
            <v>O/H CON/Cle Accounts-D</v>
          </cell>
        </row>
        <row r="270">
          <cell r="A270">
            <v>6994006</v>
          </cell>
          <cell r="B270" t="str">
            <v>O/H CON/Cle Accounts-ID</v>
          </cell>
        </row>
        <row r="271">
          <cell r="A271">
            <v>6994100</v>
          </cell>
          <cell r="B271" t="str">
            <v>CON/Cle Accounts-Profit&amp;Loss</v>
          </cell>
        </row>
        <row r="272">
          <cell r="A272">
            <v>6111</v>
          </cell>
          <cell r="B272" t="str">
            <v>Regular Salary/Wages - Perman.</v>
          </cell>
        </row>
        <row r="273">
          <cell r="A273">
            <v>6112</v>
          </cell>
          <cell r="B273" t="str">
            <v>Over Time</v>
          </cell>
        </row>
        <row r="274">
          <cell r="A274">
            <v>6113</v>
          </cell>
          <cell r="B274" t="str">
            <v xml:space="preserve">Holiday/Absence </v>
          </cell>
        </row>
        <row r="275">
          <cell r="A275">
            <v>6114</v>
          </cell>
          <cell r="B275" t="str">
            <v>Commissions</v>
          </cell>
        </row>
        <row r="276">
          <cell r="A276">
            <v>6115001</v>
          </cell>
          <cell r="B276" t="str">
            <v>Bonus</v>
          </cell>
        </row>
        <row r="277">
          <cell r="A277">
            <v>6115002</v>
          </cell>
          <cell r="B277" t="str">
            <v>Incentive</v>
          </cell>
        </row>
        <row r="278">
          <cell r="A278">
            <v>6117</v>
          </cell>
          <cell r="B278" t="str">
            <v>Regular Salary/Wages - Temp.</v>
          </cell>
        </row>
        <row r="279">
          <cell r="A279">
            <v>6118</v>
          </cell>
          <cell r="B279" t="str">
            <v>Other Salary and Wages</v>
          </cell>
        </row>
        <row r="280">
          <cell r="A280">
            <v>6121001</v>
          </cell>
          <cell r="B280" t="str">
            <v>Trans. to Reserve for Retir.A</v>
          </cell>
        </row>
        <row r="281">
          <cell r="A281">
            <v>6121002</v>
          </cell>
          <cell r="B281" t="str">
            <v>Trans. to Reserve for G.S.Ins.</v>
          </cell>
        </row>
        <row r="282">
          <cell r="A282">
            <v>6123</v>
          </cell>
          <cell r="B282" t="str">
            <v>Medical and Health Insurance</v>
          </cell>
        </row>
        <row r="283">
          <cell r="A283">
            <v>6127002</v>
          </cell>
          <cell r="B283" t="str">
            <v>School Expenses</v>
          </cell>
        </row>
        <row r="284">
          <cell r="A284">
            <v>6127003</v>
          </cell>
          <cell r="B284" t="str">
            <v>Benefit(Lunch)</v>
          </cell>
        </row>
        <row r="285">
          <cell r="A285">
            <v>6127004</v>
          </cell>
          <cell r="B285" t="str">
            <v>Benefit(Lunch) - Mess Hall(GMS)</v>
          </cell>
        </row>
        <row r="286">
          <cell r="A286">
            <v>6127005</v>
          </cell>
          <cell r="B286" t="str">
            <v>Petrol</v>
          </cell>
        </row>
        <row r="287">
          <cell r="A287">
            <v>6127006</v>
          </cell>
          <cell r="B287" t="str">
            <v>Insurance</v>
          </cell>
        </row>
        <row r="288">
          <cell r="A288">
            <v>6127007</v>
          </cell>
          <cell r="B288" t="str">
            <v>Car Tax</v>
          </cell>
        </row>
        <row r="289">
          <cell r="A289">
            <v>6127008</v>
          </cell>
          <cell r="B289" t="str">
            <v>Parking</v>
          </cell>
        </row>
        <row r="290">
          <cell r="A290">
            <v>6131002</v>
          </cell>
          <cell r="B290" t="str">
            <v>National Pension</v>
          </cell>
        </row>
        <row r="291">
          <cell r="A291">
            <v>6131003</v>
          </cell>
          <cell r="B291" t="str">
            <v>EMPLOYMENT Insurance</v>
          </cell>
        </row>
        <row r="292">
          <cell r="A292">
            <v>6131004</v>
          </cell>
          <cell r="B292" t="str">
            <v>Accident Compensation Isurance</v>
          </cell>
        </row>
        <row r="293">
          <cell r="A293">
            <v>6137001</v>
          </cell>
          <cell r="B293" t="str">
            <v>Business Tax(T salary of Empl)</v>
          </cell>
        </row>
        <row r="294">
          <cell r="A294">
            <v>6191</v>
          </cell>
          <cell r="B294" t="str">
            <v>Staff Relocation</v>
          </cell>
        </row>
        <row r="295">
          <cell r="A295">
            <v>6192</v>
          </cell>
          <cell r="B295" t="str">
            <v>Severance(Not Supplementary)</v>
          </cell>
        </row>
        <row r="296">
          <cell r="A296">
            <v>6193</v>
          </cell>
          <cell r="B296" t="str">
            <v>Secondment</v>
          </cell>
        </row>
        <row r="297">
          <cell r="A297">
            <v>6211</v>
          </cell>
          <cell r="B297" t="str">
            <v>Electricity</v>
          </cell>
        </row>
        <row r="298">
          <cell r="A298">
            <v>6212</v>
          </cell>
          <cell r="B298" t="str">
            <v>Gas</v>
          </cell>
        </row>
        <row r="299">
          <cell r="A299">
            <v>6213</v>
          </cell>
          <cell r="B299" t="str">
            <v>Fuel Oil</v>
          </cell>
        </row>
        <row r="300">
          <cell r="A300">
            <v>6214</v>
          </cell>
          <cell r="B300" t="str">
            <v>Water</v>
          </cell>
        </row>
        <row r="301">
          <cell r="A301">
            <v>6215</v>
          </cell>
          <cell r="B301" t="str">
            <v xml:space="preserve">Effluent </v>
          </cell>
        </row>
        <row r="302">
          <cell r="A302">
            <v>6217</v>
          </cell>
          <cell r="B302" t="str">
            <v>Other-Utilities(Heat)</v>
          </cell>
        </row>
        <row r="303">
          <cell r="A303">
            <v>6221</v>
          </cell>
          <cell r="B303" t="str">
            <v>Buildings and Grounds</v>
          </cell>
        </row>
        <row r="304">
          <cell r="A304">
            <v>6222</v>
          </cell>
          <cell r="B304" t="str">
            <v>Equipment</v>
          </cell>
        </row>
        <row r="305">
          <cell r="A305">
            <v>6225</v>
          </cell>
          <cell r="B305" t="str">
            <v>Vehicle Repairs and Maintenance</v>
          </cell>
        </row>
        <row r="306">
          <cell r="A306">
            <v>6227001</v>
          </cell>
          <cell r="B306" t="str">
            <v>Tools &amp; Equipment</v>
          </cell>
        </row>
        <row r="307">
          <cell r="A307">
            <v>6227002</v>
          </cell>
          <cell r="B307" t="str">
            <v>Furniture</v>
          </cell>
        </row>
        <row r="308">
          <cell r="A308">
            <v>6231</v>
          </cell>
          <cell r="B308" t="str">
            <v>Personal Accident</v>
          </cell>
        </row>
        <row r="309">
          <cell r="A309">
            <v>6232001</v>
          </cell>
          <cell r="B309" t="str">
            <v xml:space="preserve">Business Interruption </v>
          </cell>
        </row>
        <row r="310">
          <cell r="A310">
            <v>6232002</v>
          </cell>
          <cell r="B310" t="str">
            <v xml:space="preserve">PAR </v>
          </cell>
        </row>
        <row r="311">
          <cell r="A311">
            <v>6232003</v>
          </cell>
          <cell r="B311" t="str">
            <v xml:space="preserve">Money &amp; Security </v>
          </cell>
        </row>
        <row r="312">
          <cell r="A312">
            <v>6232004</v>
          </cell>
          <cell r="B312" t="str">
            <v xml:space="preserve">IF </v>
          </cell>
        </row>
        <row r="313">
          <cell r="A313">
            <v>6232005</v>
          </cell>
          <cell r="B313" t="str">
            <v xml:space="preserve">CGL </v>
          </cell>
        </row>
        <row r="314">
          <cell r="A314">
            <v>6233</v>
          </cell>
          <cell r="B314" t="str">
            <v>Vehicle</v>
          </cell>
        </row>
        <row r="315">
          <cell r="A315">
            <v>6235</v>
          </cell>
          <cell r="B315" t="str">
            <v xml:space="preserve">Fidelity </v>
          </cell>
        </row>
        <row r="316">
          <cell r="A316">
            <v>6236</v>
          </cell>
          <cell r="B316" t="str">
            <v>Other Insurance</v>
          </cell>
        </row>
        <row r="317">
          <cell r="A317">
            <v>6241001</v>
          </cell>
          <cell r="B317" t="str">
            <v>Dep.- Buildings</v>
          </cell>
        </row>
        <row r="318">
          <cell r="A318">
            <v>6241002</v>
          </cell>
          <cell r="B318" t="str">
            <v>Dep.- Structires</v>
          </cell>
        </row>
        <row r="319">
          <cell r="A319">
            <v>6242</v>
          </cell>
          <cell r="B319" t="str">
            <v>Dep.- Machinery &amp; Equipment</v>
          </cell>
        </row>
        <row r="320">
          <cell r="A320">
            <v>6244</v>
          </cell>
          <cell r="B320" t="str">
            <v>Dep.- Vehicles</v>
          </cell>
        </row>
        <row r="321">
          <cell r="A321">
            <v>6249001</v>
          </cell>
          <cell r="B321" t="str">
            <v>Dep.- Tools and Equipment</v>
          </cell>
        </row>
        <row r="322">
          <cell r="A322">
            <v>6249002</v>
          </cell>
          <cell r="B322" t="str">
            <v>Dep.- Furniture</v>
          </cell>
        </row>
        <row r="323">
          <cell r="A323">
            <v>6251</v>
          </cell>
          <cell r="B323" t="str">
            <v>Business Tax for Property</v>
          </cell>
        </row>
        <row r="324">
          <cell r="A324">
            <v>6254001</v>
          </cell>
          <cell r="B324" t="str">
            <v>Taxes(Revenue Stamps)</v>
          </cell>
        </row>
        <row r="325">
          <cell r="A325">
            <v>6254002</v>
          </cell>
          <cell r="B325" t="str">
            <v>Taxes(Other)</v>
          </cell>
        </row>
        <row r="326">
          <cell r="A326">
            <v>6261</v>
          </cell>
          <cell r="B326" t="str">
            <v>Real Property</v>
          </cell>
        </row>
        <row r="327">
          <cell r="A327">
            <v>6262</v>
          </cell>
          <cell r="B327" t="str">
            <v>Equipment - Production/Plant</v>
          </cell>
        </row>
        <row r="328">
          <cell r="A328">
            <v>6263</v>
          </cell>
          <cell r="B328" t="str">
            <v>Equipment - Office</v>
          </cell>
        </row>
        <row r="329">
          <cell r="A329">
            <v>6264</v>
          </cell>
          <cell r="B329" t="str">
            <v>Equipment - Delivery Vehicle</v>
          </cell>
        </row>
        <row r="330">
          <cell r="A330">
            <v>6266</v>
          </cell>
          <cell r="B330" t="str">
            <v>Equipment - Computer</v>
          </cell>
        </row>
        <row r="331">
          <cell r="A331">
            <v>6267</v>
          </cell>
          <cell r="B331" t="str">
            <v>Equipment - Telecommunication</v>
          </cell>
        </row>
        <row r="332">
          <cell r="A332">
            <v>6268</v>
          </cell>
          <cell r="B332" t="str">
            <v xml:space="preserve">Other Rents and Lease Expense </v>
          </cell>
        </row>
        <row r="333">
          <cell r="A333">
            <v>6272</v>
          </cell>
          <cell r="B333" t="str">
            <v>Security Systems</v>
          </cell>
        </row>
        <row r="334">
          <cell r="A334">
            <v>6273</v>
          </cell>
          <cell r="B334" t="str">
            <v>Security and Safty Supplies</v>
          </cell>
        </row>
        <row r="335">
          <cell r="A335">
            <v>6291001</v>
          </cell>
          <cell r="B335" t="str">
            <v>Mileage Allowance</v>
          </cell>
        </row>
        <row r="336">
          <cell r="A336">
            <v>6291002</v>
          </cell>
          <cell r="B336" t="str">
            <v>Car Tax</v>
          </cell>
        </row>
        <row r="337">
          <cell r="A337">
            <v>6291003</v>
          </cell>
          <cell r="B337" t="str">
            <v>Parking</v>
          </cell>
        </row>
        <row r="338">
          <cell r="A338">
            <v>6291004</v>
          </cell>
          <cell r="B338" t="str">
            <v>Insurance</v>
          </cell>
        </row>
        <row r="339">
          <cell r="A339">
            <v>6291005</v>
          </cell>
          <cell r="B339" t="str">
            <v xml:space="preserve">Vehicle repairs </v>
          </cell>
        </row>
        <row r="340">
          <cell r="A340">
            <v>6291006</v>
          </cell>
          <cell r="B340" t="str">
            <v>Vehicle Fine</v>
          </cell>
        </row>
        <row r="341">
          <cell r="A341">
            <v>6291007</v>
          </cell>
          <cell r="B341" t="str">
            <v>Vehicle Other</v>
          </cell>
        </row>
        <row r="342">
          <cell r="A342">
            <v>6291008</v>
          </cell>
          <cell r="B342" t="str">
            <v>PETROL</v>
          </cell>
        </row>
        <row r="343">
          <cell r="A343">
            <v>6311</v>
          </cell>
          <cell r="B343" t="str">
            <v>Air FREIGHT</v>
          </cell>
        </row>
        <row r="344">
          <cell r="A344">
            <v>6321</v>
          </cell>
          <cell r="B344" t="str">
            <v>Sea FREIGHT</v>
          </cell>
        </row>
        <row r="345">
          <cell r="A345">
            <v>6331</v>
          </cell>
          <cell r="B345" t="str">
            <v>Road</v>
          </cell>
        </row>
        <row r="346">
          <cell r="A346">
            <v>6332</v>
          </cell>
          <cell r="B346" t="str">
            <v>Rail</v>
          </cell>
        </row>
        <row r="347">
          <cell r="A347">
            <v>6410001</v>
          </cell>
          <cell r="B347" t="str">
            <v>Travel (Local) - Air Fare</v>
          </cell>
        </row>
        <row r="348">
          <cell r="A348">
            <v>6410003</v>
          </cell>
          <cell r="B348" t="str">
            <v>Travel (Local) - Others</v>
          </cell>
        </row>
        <row r="349">
          <cell r="A349">
            <v>6410004</v>
          </cell>
          <cell r="B349" t="str">
            <v>Travel (Overseas) - Air Fare</v>
          </cell>
        </row>
        <row r="350">
          <cell r="A350">
            <v>6410006</v>
          </cell>
          <cell r="B350" t="str">
            <v>Travel (Overseas) - Others</v>
          </cell>
        </row>
        <row r="351">
          <cell r="A351">
            <v>6420001</v>
          </cell>
          <cell r="B351" t="str">
            <v>Accommodation and Meals (Local)</v>
          </cell>
        </row>
        <row r="352">
          <cell r="A352">
            <v>6420002</v>
          </cell>
          <cell r="B352" t="str">
            <v>Accommodation and Meals (Overseas)</v>
          </cell>
        </row>
        <row r="353">
          <cell r="A353">
            <v>6440001</v>
          </cell>
          <cell r="B353" t="str">
            <v>Cash &lt;_ 50T</v>
          </cell>
        </row>
        <row r="354">
          <cell r="A354">
            <v>6440002</v>
          </cell>
          <cell r="B354" t="str">
            <v>Cash &gt; 50T</v>
          </cell>
        </row>
        <row r="355">
          <cell r="A355">
            <v>6440101</v>
          </cell>
          <cell r="B355" t="str">
            <v>Card &lt;_ 50T</v>
          </cell>
        </row>
        <row r="356">
          <cell r="A356">
            <v>6440102</v>
          </cell>
          <cell r="B356" t="str">
            <v>Card &gt; 50T</v>
          </cell>
        </row>
        <row r="357">
          <cell r="A357">
            <v>6440201</v>
          </cell>
          <cell r="B357" t="str">
            <v>VAT&lt;_50T</v>
          </cell>
        </row>
        <row r="358">
          <cell r="A358">
            <v>6440202</v>
          </cell>
          <cell r="B358" t="str">
            <v>VAT&gt;50T</v>
          </cell>
        </row>
        <row r="359">
          <cell r="A359">
            <v>6511</v>
          </cell>
          <cell r="B359" t="str">
            <v>Bureau Processing Services</v>
          </cell>
        </row>
        <row r="360">
          <cell r="A360">
            <v>6512</v>
          </cell>
          <cell r="B360" t="str">
            <v>Contract Anal/Progr.Services</v>
          </cell>
        </row>
        <row r="361">
          <cell r="A361">
            <v>6513</v>
          </cell>
          <cell r="B361" t="str">
            <v>Consul &amp; Other Prof. Services</v>
          </cell>
        </row>
        <row r="362">
          <cell r="A362">
            <v>6514</v>
          </cell>
          <cell r="B362" t="str">
            <v>Com.Equip.Repairs and Maint.</v>
          </cell>
        </row>
        <row r="363">
          <cell r="A363">
            <v>6515</v>
          </cell>
          <cell r="B363" t="str">
            <v>Disaster Recovery Services</v>
          </cell>
        </row>
        <row r="364">
          <cell r="A364">
            <v>6516</v>
          </cell>
          <cell r="B364" t="str">
            <v>Information Database Services</v>
          </cell>
        </row>
        <row r="365">
          <cell r="A365">
            <v>6517</v>
          </cell>
          <cell r="B365" t="str">
            <v>Other Outside Computer Services</v>
          </cell>
        </row>
        <row r="366">
          <cell r="A366">
            <v>6531</v>
          </cell>
          <cell r="B366" t="str">
            <v>Non-Capital Purchase of Software</v>
          </cell>
        </row>
        <row r="367">
          <cell r="A367">
            <v>6532</v>
          </cell>
          <cell r="B367" t="str">
            <v>Software License Use or Lease Fees</v>
          </cell>
        </row>
        <row r="368">
          <cell r="A368">
            <v>6533</v>
          </cell>
          <cell r="B368" t="str">
            <v>Software Maintenance Fees</v>
          </cell>
        </row>
        <row r="369">
          <cell r="A369">
            <v>6535</v>
          </cell>
          <cell r="B369" t="str">
            <v>Other Software Costs</v>
          </cell>
        </row>
        <row r="370">
          <cell r="A370">
            <v>6541</v>
          </cell>
          <cell r="B370" t="str">
            <v>Data Storage Media (Tapes, etc.)</v>
          </cell>
        </row>
        <row r="371">
          <cell r="A371">
            <v>6542</v>
          </cell>
          <cell r="B371" t="str">
            <v>Consum. Output Media(Paper,etc.)</v>
          </cell>
        </row>
        <row r="372">
          <cell r="A372">
            <v>6543</v>
          </cell>
          <cell r="B372" t="str">
            <v>Repair Parts and Expensed Equipment</v>
          </cell>
        </row>
        <row r="373">
          <cell r="A373">
            <v>6544</v>
          </cell>
          <cell r="B373" t="str">
            <v>Other Computer Supplied\s and Expenses</v>
          </cell>
        </row>
        <row r="374">
          <cell r="A374">
            <v>6561</v>
          </cell>
          <cell r="B374" t="str">
            <v>Voice Telecom Circuit/Usage Charges</v>
          </cell>
        </row>
        <row r="375">
          <cell r="A375">
            <v>6562</v>
          </cell>
          <cell r="B375" t="str">
            <v>Data Telecomm Circuit/Usage Charges</v>
          </cell>
        </row>
        <row r="376">
          <cell r="A376">
            <v>6563</v>
          </cell>
          <cell r="B376" t="str">
            <v>Video Telecom Circuit/Usage Charges</v>
          </cell>
        </row>
        <row r="377">
          <cell r="A377">
            <v>6565</v>
          </cell>
          <cell r="B377" t="str">
            <v>Tele Equip Repairs and Maintenance</v>
          </cell>
        </row>
        <row r="378">
          <cell r="A378">
            <v>6566001</v>
          </cell>
          <cell r="B378" t="str">
            <v>FAX</v>
          </cell>
        </row>
        <row r="379">
          <cell r="A379">
            <v>6566002</v>
          </cell>
          <cell r="B379" t="str">
            <v>DHL</v>
          </cell>
        </row>
        <row r="380">
          <cell r="A380">
            <v>6566003</v>
          </cell>
          <cell r="B380" t="str">
            <v>Mail/Postage</v>
          </cell>
        </row>
        <row r="381">
          <cell r="A381">
            <v>6566004</v>
          </cell>
          <cell r="B381" t="str">
            <v>International Tel.</v>
          </cell>
        </row>
        <row r="382">
          <cell r="A382">
            <v>6566005</v>
          </cell>
          <cell r="B382" t="str">
            <v>Local Tel.</v>
          </cell>
        </row>
        <row r="383">
          <cell r="A383">
            <v>6566</v>
          </cell>
          <cell r="B383" t="str">
            <v>Other Telecommunications Costs</v>
          </cell>
        </row>
        <row r="384">
          <cell r="A384">
            <v>6610</v>
          </cell>
          <cell r="B384" t="str">
            <v>Audit Fees</v>
          </cell>
        </row>
        <row r="385">
          <cell r="A385">
            <v>6615</v>
          </cell>
          <cell r="B385" t="str">
            <v>Legal Fees</v>
          </cell>
        </row>
        <row r="386">
          <cell r="A386">
            <v>6630</v>
          </cell>
          <cell r="B386" t="str">
            <v>Consultancy</v>
          </cell>
        </row>
        <row r="387">
          <cell r="A387">
            <v>6640</v>
          </cell>
          <cell r="B387" t="str">
            <v>CONTRActed Staff</v>
          </cell>
        </row>
        <row r="388">
          <cell r="A388">
            <v>6660</v>
          </cell>
          <cell r="B388" t="str">
            <v>Recruitment/Search Fees</v>
          </cell>
        </row>
        <row r="389">
          <cell r="A389">
            <v>6690</v>
          </cell>
          <cell r="B389" t="str">
            <v>Other PROF EXP</v>
          </cell>
        </row>
        <row r="390">
          <cell r="A390">
            <v>6713</v>
          </cell>
          <cell r="B390" t="str">
            <v>Agency Fees</v>
          </cell>
        </row>
        <row r="391">
          <cell r="A391">
            <v>6715</v>
          </cell>
          <cell r="B391" t="str">
            <v>TV</v>
          </cell>
        </row>
        <row r="392">
          <cell r="A392">
            <v>6716</v>
          </cell>
          <cell r="B392" t="str">
            <v>Radio</v>
          </cell>
        </row>
        <row r="393">
          <cell r="A393">
            <v>6717</v>
          </cell>
          <cell r="B393" t="str">
            <v>Film</v>
          </cell>
        </row>
        <row r="394">
          <cell r="A394">
            <v>6718</v>
          </cell>
          <cell r="B394" t="str">
            <v>Press</v>
          </cell>
        </row>
        <row r="395">
          <cell r="A395">
            <v>6725</v>
          </cell>
          <cell r="B395" t="str">
            <v>Consumer.Product Research</v>
          </cell>
        </row>
        <row r="396">
          <cell r="A396">
            <v>6726</v>
          </cell>
          <cell r="B396" t="str">
            <v>Public Relation</v>
          </cell>
        </row>
        <row r="397">
          <cell r="A397">
            <v>6728</v>
          </cell>
          <cell r="B397" t="str">
            <v>Sponsorship</v>
          </cell>
        </row>
        <row r="398">
          <cell r="A398">
            <v>6741</v>
          </cell>
          <cell r="B398" t="str">
            <v>Trade Promotions</v>
          </cell>
        </row>
        <row r="399">
          <cell r="A399">
            <v>6742</v>
          </cell>
          <cell r="B399" t="str">
            <v>Sample</v>
          </cell>
        </row>
        <row r="400">
          <cell r="A400">
            <v>6743</v>
          </cell>
          <cell r="B400" t="str">
            <v>Mailings</v>
          </cell>
        </row>
        <row r="401">
          <cell r="A401">
            <v>6744</v>
          </cell>
          <cell r="B401" t="str">
            <v>Literature</v>
          </cell>
        </row>
        <row r="402">
          <cell r="A402">
            <v>6745</v>
          </cell>
          <cell r="B402" t="str">
            <v>Display Material</v>
          </cell>
        </row>
        <row r="403">
          <cell r="A403">
            <v>6746</v>
          </cell>
          <cell r="B403" t="str">
            <v>Gifts/Giveaways</v>
          </cell>
        </row>
        <row r="404">
          <cell r="A404">
            <v>6748</v>
          </cell>
          <cell r="B404" t="str">
            <v>Sales Conferenses</v>
          </cell>
        </row>
        <row r="405">
          <cell r="A405">
            <v>6749</v>
          </cell>
          <cell r="B405" t="str">
            <v>Consumer Relations</v>
          </cell>
        </row>
        <row r="406">
          <cell r="A406">
            <v>6751001</v>
          </cell>
          <cell r="B406" t="str">
            <v>Group Detail</v>
          </cell>
        </row>
        <row r="407">
          <cell r="A407">
            <v>6751101</v>
          </cell>
          <cell r="B407" t="str">
            <v>Local Symposium-Air Fare</v>
          </cell>
        </row>
        <row r="408">
          <cell r="A408">
            <v>6751102</v>
          </cell>
          <cell r="B408" t="str">
            <v>Local Symposium-Accom &amp; Meals</v>
          </cell>
        </row>
        <row r="409">
          <cell r="A409">
            <v>6751103</v>
          </cell>
          <cell r="B409" t="str">
            <v>Local Symposium-Other</v>
          </cell>
        </row>
        <row r="410">
          <cell r="A410">
            <v>6751201</v>
          </cell>
          <cell r="B410" t="str">
            <v>O.seas Symposium-Air Fare</v>
          </cell>
        </row>
        <row r="411">
          <cell r="A411">
            <v>6751202</v>
          </cell>
          <cell r="B411" t="str">
            <v>O.seas Symposium-Accom &amp; Meals</v>
          </cell>
        </row>
        <row r="412">
          <cell r="A412">
            <v>6751203</v>
          </cell>
          <cell r="B412" t="str">
            <v>O.seas Symposium - Other</v>
          </cell>
        </row>
        <row r="413">
          <cell r="A413">
            <v>6751204</v>
          </cell>
          <cell r="B413" t="str">
            <v>Other Advertising-PMS</v>
          </cell>
        </row>
        <row r="414">
          <cell r="A414">
            <v>6751205</v>
          </cell>
          <cell r="B414" t="str">
            <v>Other Advertising</v>
          </cell>
        </row>
        <row r="415">
          <cell r="A415">
            <v>6811</v>
          </cell>
          <cell r="B415" t="str">
            <v>Research Grants</v>
          </cell>
        </row>
        <row r="416">
          <cell r="A416">
            <v>6812</v>
          </cell>
          <cell r="B416" t="str">
            <v>Laboratory Animals</v>
          </cell>
        </row>
        <row r="417">
          <cell r="A417">
            <v>6813</v>
          </cell>
          <cell r="B417" t="str">
            <v>Laboratory Supplies</v>
          </cell>
        </row>
        <row r="418">
          <cell r="A418">
            <v>6814</v>
          </cell>
          <cell r="B418" t="str">
            <v>Clinical Trials Supplies</v>
          </cell>
        </row>
        <row r="419">
          <cell r="A419">
            <v>6816</v>
          </cell>
          <cell r="B419" t="str">
            <v>Clinical Trials Grants</v>
          </cell>
        </row>
        <row r="420">
          <cell r="A420">
            <v>6817</v>
          </cell>
          <cell r="B420" t="str">
            <v>CONTRAct Data Handling</v>
          </cell>
        </row>
        <row r="421">
          <cell r="A421">
            <v>6818</v>
          </cell>
          <cell r="B421" t="str">
            <v>CONTRAct Toxicology</v>
          </cell>
        </row>
        <row r="422">
          <cell r="A422">
            <v>6819</v>
          </cell>
          <cell r="B422" t="str">
            <v>CONTRAck DMPK</v>
          </cell>
        </row>
        <row r="423">
          <cell r="A423">
            <v>6820</v>
          </cell>
          <cell r="B423" t="str">
            <v>Project Chemicals</v>
          </cell>
        </row>
        <row r="424">
          <cell r="A424">
            <v>6821</v>
          </cell>
          <cell r="B424" t="str">
            <v>In-Licensing Agreements</v>
          </cell>
        </row>
        <row r="425">
          <cell r="A425">
            <v>6830</v>
          </cell>
          <cell r="B425" t="str">
            <v>Registration Fees</v>
          </cell>
        </row>
        <row r="426">
          <cell r="A426">
            <v>6840</v>
          </cell>
          <cell r="B426" t="str">
            <v>Regulatory Compliance Audits</v>
          </cell>
        </row>
        <row r="427">
          <cell r="A427">
            <v>6880</v>
          </cell>
          <cell r="B427" t="str">
            <v>CL R&amp;D Investgators Fees</v>
          </cell>
        </row>
        <row r="428">
          <cell r="A428">
            <v>6881</v>
          </cell>
          <cell r="B428" t="str">
            <v>CL R&amp;D Volunteers Fees</v>
          </cell>
        </row>
        <row r="429">
          <cell r="A429">
            <v>6882</v>
          </cell>
          <cell r="B429" t="str">
            <v>CL R&amp;D Study Pers</v>
          </cell>
        </row>
        <row r="430">
          <cell r="A430">
            <v>6883</v>
          </cell>
          <cell r="B430" t="str">
            <v>CL R&amp;D Laboratory Costs</v>
          </cell>
        </row>
        <row r="431">
          <cell r="A431">
            <v>6884</v>
          </cell>
          <cell r="B431" t="str">
            <v>CL R&amp;D Overheads</v>
          </cell>
        </row>
        <row r="432">
          <cell r="A432">
            <v>6885001</v>
          </cell>
          <cell r="B432" t="str">
            <v>CL R&amp;D Others</v>
          </cell>
        </row>
        <row r="433">
          <cell r="A433">
            <v>6885002</v>
          </cell>
          <cell r="B433" t="str">
            <v>CL R&amp;D Others-PMS</v>
          </cell>
        </row>
        <row r="434">
          <cell r="A434">
            <v>6890</v>
          </cell>
          <cell r="B434" t="str">
            <v>Other RD and Medical Expense</v>
          </cell>
        </row>
        <row r="435">
          <cell r="A435">
            <v>6901</v>
          </cell>
          <cell r="B435" t="str">
            <v>Bank Charge</v>
          </cell>
        </row>
        <row r="436">
          <cell r="A436">
            <v>6902</v>
          </cell>
          <cell r="B436" t="str">
            <v>Packing Expense</v>
          </cell>
        </row>
        <row r="437">
          <cell r="A437">
            <v>6903</v>
          </cell>
          <cell r="B437" t="str">
            <v>Outside Manufacturing Expense</v>
          </cell>
        </row>
        <row r="438">
          <cell r="A438">
            <v>6905</v>
          </cell>
          <cell r="B438" t="str">
            <v>Conferences(General)</v>
          </cell>
        </row>
        <row r="439">
          <cell r="A439">
            <v>6906001</v>
          </cell>
          <cell r="B439" t="str">
            <v>Medical Conferences/Symposia-Air Fare</v>
          </cell>
        </row>
        <row r="440">
          <cell r="A440">
            <v>6906002</v>
          </cell>
          <cell r="B440" t="str">
            <v>Medical Conferences/Symposia-ACCO/Meal</v>
          </cell>
        </row>
        <row r="441">
          <cell r="A441">
            <v>6906003</v>
          </cell>
          <cell r="B441" t="str">
            <v>Medical Conferences/Symposia-Others</v>
          </cell>
        </row>
        <row r="442">
          <cell r="A442">
            <v>6910</v>
          </cell>
          <cell r="B442" t="str">
            <v>Bad Debts</v>
          </cell>
        </row>
        <row r="443">
          <cell r="A443">
            <v>6922001</v>
          </cell>
          <cell r="B443" t="str">
            <v>Supplies - Office</v>
          </cell>
        </row>
        <row r="444">
          <cell r="A444">
            <v>6922002</v>
          </cell>
          <cell r="B444" t="str">
            <v>Supplies - Production</v>
          </cell>
        </row>
        <row r="445">
          <cell r="A445">
            <v>6930001</v>
          </cell>
          <cell r="B445" t="str">
            <v xml:space="preserve">Subscription </v>
          </cell>
        </row>
        <row r="446">
          <cell r="A446">
            <v>6930002</v>
          </cell>
          <cell r="B446" t="str">
            <v>Memberships</v>
          </cell>
        </row>
        <row r="447">
          <cell r="A447">
            <v>6930003</v>
          </cell>
          <cell r="B447" t="str">
            <v>Experiment</v>
          </cell>
        </row>
        <row r="448">
          <cell r="A448">
            <v>6930003</v>
          </cell>
          <cell r="B448" t="str">
            <v>Experiment</v>
          </cell>
        </row>
        <row r="449">
          <cell r="A449">
            <v>6941</v>
          </cell>
          <cell r="B449" t="str">
            <v>Donations - Deductible</v>
          </cell>
        </row>
        <row r="450">
          <cell r="A450">
            <v>6942</v>
          </cell>
          <cell r="B450" t="str">
            <v>Donations - Non-Deductible</v>
          </cell>
        </row>
        <row r="451">
          <cell r="A451">
            <v>6950</v>
          </cell>
          <cell r="B451" t="str">
            <v>Office Relocation</v>
          </cell>
        </row>
        <row r="452">
          <cell r="A452">
            <v>6955001</v>
          </cell>
          <cell r="B452" t="str">
            <v>Benefit(Over Time)</v>
          </cell>
        </row>
        <row r="453">
          <cell r="A453">
            <v>6955002</v>
          </cell>
          <cell r="B453" t="str">
            <v>Benefit(Congra &amp; Condolences)</v>
          </cell>
        </row>
        <row r="454">
          <cell r="A454">
            <v>6955003</v>
          </cell>
          <cell r="B454" t="str">
            <v>Mis.Employee Cost-Uniforms</v>
          </cell>
        </row>
        <row r="455">
          <cell r="A455">
            <v>6955004</v>
          </cell>
          <cell r="B455" t="str">
            <v>Mis.Employee Cost-Serv. awards</v>
          </cell>
        </row>
        <row r="456">
          <cell r="A456">
            <v>6955005</v>
          </cell>
          <cell r="B456" t="str">
            <v>Mis.Employee Cost-others</v>
          </cell>
        </row>
        <row r="457">
          <cell r="A457">
            <v>6960</v>
          </cell>
          <cell r="B457" t="str">
            <v>Sever &amp; Termi Pay(Supplemental)</v>
          </cell>
        </row>
        <row r="458">
          <cell r="A458">
            <v>6971</v>
          </cell>
          <cell r="B458" t="str">
            <v>Educational Assistance</v>
          </cell>
        </row>
        <row r="459">
          <cell r="A459">
            <v>6972</v>
          </cell>
          <cell r="B459" t="str">
            <v>Employee Training Seminars</v>
          </cell>
        </row>
        <row r="460">
          <cell r="A460">
            <v>6973</v>
          </cell>
          <cell r="B460" t="str">
            <v>Training Materials</v>
          </cell>
        </row>
        <row r="461">
          <cell r="A461">
            <v>6974</v>
          </cell>
          <cell r="B461" t="str">
            <v>Train &amp; Education-Ins.Edu</v>
          </cell>
        </row>
        <row r="462">
          <cell r="A462">
            <v>6975</v>
          </cell>
          <cell r="B462" t="str">
            <v>OTHER EXPENSE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Plan"/>
      <sheetName val="Thang 05-2014"/>
      <sheetName val="Plan To BGD"/>
      <sheetName val="Flow Chart"/>
      <sheetName val="F.Sales Forecast"/>
      <sheetName val="F01.Sales Forecast"/>
      <sheetName val="F02.Operating Cost"/>
      <sheetName val="F02.Logistic Dept"/>
      <sheetName val="Travel"/>
      <sheetName val="Entertainment"/>
      <sheetName val="Human Request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A-CH"/>
      <sheetName val="OHC"/>
      <sheetName val="Abtei"/>
      <sheetName val="OTC"/>
      <sheetName val="YTG D-A-CH"/>
      <sheetName val="Rolling Budget "/>
      <sheetName val="NPL-D-A-CH"/>
      <sheetName val="BudgetComparison"/>
      <sheetName val="Contr."/>
      <sheetName val="EUE"/>
      <sheetName val="EHE"/>
      <sheetName val="EAE"/>
      <sheetName val="ETE"/>
      <sheetName val="Profit-Machine"/>
      <sheetName val="Growth Sales+S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"/>
      <sheetName val="INBILL"/>
      <sheetName val="Qty"/>
      <sheetName val="Rate"/>
      <sheetName val="Costmaster"/>
      <sheetName val="Movex"/>
      <sheetName val="Transp.cost"/>
      <sheetName val="Costcenter 5 Dec 11 &amp; 10 Jan 12"/>
      <sheetName val="Data"/>
      <sheetName val="入力作成表"/>
    </sheetNames>
    <sheetDataSet>
      <sheetData sheetId="0"/>
      <sheetData sheetId="1">
        <row r="1">
          <cell r="J1">
            <v>0</v>
          </cell>
        </row>
      </sheetData>
      <sheetData sheetId="2"/>
      <sheetData sheetId="3">
        <row r="1172">
          <cell r="B1172" t="str">
            <v>ROOF w/ lap at middle:  KLIP-LOK  0.48mmAPT-COLORBONDXRW-G550AZ150-(incld. lap, clip, overage, accessories, Excl. flashing)</v>
          </cell>
        </row>
      </sheetData>
      <sheetData sheetId="4">
        <row r="53">
          <cell r="B53" t="str">
            <v>Purlin 1.5 BMT Galvanize G450 Z275 - code C&amp;Z10015</v>
          </cell>
        </row>
        <row r="54">
          <cell r="B54" t="str">
            <v>Purlin 1.9 BMT Galvanize G450 Z275 - code C&amp;Z10019</v>
          </cell>
        </row>
        <row r="55">
          <cell r="B55" t="str">
            <v>Purlin 2.4 BMT Galvanize G450 Z275 - code C&amp;Z10024</v>
          </cell>
        </row>
        <row r="56">
          <cell r="B56" t="str">
            <v>Purlin 1.2 BMT Galvanize G450 Z275 -code C&amp;Z15012</v>
          </cell>
        </row>
        <row r="57">
          <cell r="B57" t="str">
            <v>Purlin 1.5 BMT Galvanize G450 Z275 - code C&amp;Z15015</v>
          </cell>
        </row>
        <row r="58">
          <cell r="B58" t="str">
            <v>Purlin 1.9 BMT Galvanize G450 Z275 - code C&amp;Z15019</v>
          </cell>
        </row>
        <row r="59">
          <cell r="B59" t="str">
            <v>Purlin 2.4 BMT Galvanize G450 Z275 - code C&amp;Z15024</v>
          </cell>
        </row>
        <row r="60">
          <cell r="B60" t="str">
            <v>Purlin 1.5 BMT Galvanize G450 Z275 - code C&amp;Z20015</v>
          </cell>
        </row>
        <row r="61">
          <cell r="B61" t="str">
            <v>Purlin 1.9 BMT Galvanize G450 Z275 - code C&amp;Z20019</v>
          </cell>
        </row>
        <row r="62">
          <cell r="B62" t="str">
            <v>Purlin 2.4 BMT Galvanize G450 Z275 - code C&amp;Z20024</v>
          </cell>
        </row>
        <row r="63">
          <cell r="B63" t="str">
            <v>Purlin 1.9 BMT Galvanize G450 Z275 - code C&amp;Z25019</v>
          </cell>
        </row>
        <row r="64">
          <cell r="B64" t="str">
            <v>Purlin 2.4 BMT Galvanize G450 Z275 - code C&amp;Z25024</v>
          </cell>
        </row>
        <row r="65">
          <cell r="B65" t="str">
            <v>Purlin 2.4 BMT Galvanize G450 Z275 - code C&amp;Z30024</v>
          </cell>
        </row>
        <row r="67">
          <cell r="B67" t="str">
            <v>Angle bar</v>
          </cell>
        </row>
        <row r="68">
          <cell r="B68" t="str">
            <v>Purlin Bracing Gal C51x51x1.5mm</v>
          </cell>
        </row>
        <row r="69">
          <cell r="B69" t="str">
            <v>Angle Gal 1.5 - L50 x 50</v>
          </cell>
        </row>
        <row r="70">
          <cell r="B70" t="str">
            <v>Angle Gal 1.9 - L50 x 50</v>
          </cell>
        </row>
        <row r="71">
          <cell r="B71" t="str">
            <v>Angle Gal 2.4 - L50 x 50</v>
          </cell>
        </row>
        <row r="72">
          <cell r="B72" t="str">
            <v>Angle Gal 1.5 - L75 x 75</v>
          </cell>
        </row>
        <row r="73">
          <cell r="B73" t="str">
            <v>Angle Gal 1.9 - L75 x 75</v>
          </cell>
        </row>
        <row r="74">
          <cell r="B74" t="str">
            <v>Angle Gal 1.5 - L50 x 100</v>
          </cell>
        </row>
        <row r="75">
          <cell r="B75" t="str">
            <v>Angle Gal 1.9 - L50 x 100</v>
          </cell>
        </row>
        <row r="76">
          <cell r="B76" t="str">
            <v>Angle Gal 1.5 - L25 x 25</v>
          </cell>
        </row>
        <row r="77">
          <cell r="B77" t="str">
            <v>Angle Gal 1.9 - L25 x 35</v>
          </cell>
        </row>
        <row r="78">
          <cell r="B78" t="str">
            <v>Cleat of Purlin bracing L50 x 90, 1.9mm, L=100mm - Z275</v>
          </cell>
        </row>
      </sheetData>
      <sheetData sheetId="5"/>
      <sheetData sheetId="6"/>
      <sheetData sheetId="7"/>
      <sheetData sheetId="8">
        <row r="15">
          <cell r="D15" t="str">
            <v>Do Thi Thanh Ha</v>
          </cell>
        </row>
      </sheetData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over"/>
      <sheetName val="Ref"/>
      <sheetName val="SI"/>
      <sheetName val="SO"/>
      <sheetName val="Advertising"/>
      <sheetName val="Promo"/>
      <sheetName val="Consumption"/>
      <sheetName val="M_SI"/>
      <sheetName val="L_SI"/>
      <sheetName val="A_SI"/>
      <sheetName val="D_SI"/>
      <sheetName val="M_SO"/>
      <sheetName val="L_SO"/>
      <sheetName val="A_SO"/>
      <sheetName val="D_SO"/>
      <sheetName val="M_Sensodyne"/>
      <sheetName val="L_Senso"/>
      <sheetName val="A_Senso"/>
      <sheetName val="D_Sensodyne"/>
      <sheetName val="M_Pan Adult"/>
      <sheetName val="L_Pan Adult"/>
      <sheetName val="A_Pan Adult"/>
      <sheetName val="D_PanAdult"/>
      <sheetName val="M_Pan Actifast"/>
      <sheetName val="L_Pan Actifast"/>
      <sheetName val="A_Pan Actifast"/>
      <sheetName val="D_PanActifast"/>
      <sheetName val="M_Pan Extend"/>
      <sheetName val="L_Pan Extend"/>
      <sheetName val="A_Pan Extend"/>
      <sheetName val="D_PanExtend"/>
      <sheetName val="M_Eno"/>
      <sheetName val="L_Eno"/>
      <sheetName val="A_Eno"/>
      <sheetName val="D_Eno"/>
      <sheetName val="M_EyeMo"/>
      <sheetName val="L_EyeMo"/>
      <sheetName val="A_EyeMo"/>
      <sheetName val="D_EyeMo"/>
      <sheetName val="M_Scotts"/>
      <sheetName val="L_Scotts"/>
      <sheetName val="A_Scotts"/>
      <sheetName val="D_Scotts"/>
      <sheetName val="M_Horlicks"/>
      <sheetName val="L_Horlicks"/>
      <sheetName val="A_Horlicks"/>
      <sheetName val="D_Horlicks"/>
      <sheetName val="M_RibenaC"/>
      <sheetName val="L_RibenaC"/>
      <sheetName val="A_RibenaC"/>
      <sheetName val="D_RibenaC"/>
      <sheetName val="M_RibenaRTD"/>
      <sheetName val="L_RibenaRTC"/>
      <sheetName val="A_RibenaRTC"/>
      <sheetName val="D_RibenaRTD"/>
      <sheetName val="Summary"/>
      <sheetName val="Supply update"/>
      <sheetName val="Input Sheet"/>
      <sheetName val="TM1"/>
      <sheetName val="Workings"/>
      <sheetName val="Exchange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</row>
        <row r="2">
          <cell r="B2" t="str">
            <v>Nov 03</v>
          </cell>
          <cell r="C2">
            <v>39420</v>
          </cell>
          <cell r="D2">
            <v>39451</v>
          </cell>
          <cell r="E2">
            <v>39482</v>
          </cell>
          <cell r="F2">
            <v>39513</v>
          </cell>
          <cell r="G2">
            <v>39544</v>
          </cell>
          <cell r="H2">
            <v>39575</v>
          </cell>
          <cell r="I2">
            <v>39606</v>
          </cell>
          <cell r="J2">
            <v>39637</v>
          </cell>
          <cell r="K2">
            <v>39668</v>
          </cell>
          <cell r="L2">
            <v>39699</v>
          </cell>
          <cell r="M2">
            <v>39730</v>
          </cell>
          <cell r="N2">
            <v>39761</v>
          </cell>
          <cell r="O2">
            <v>39792</v>
          </cell>
          <cell r="P2">
            <v>39823</v>
          </cell>
          <cell r="Q2">
            <v>39854</v>
          </cell>
          <cell r="R2">
            <v>39885</v>
          </cell>
          <cell r="S2">
            <v>39916</v>
          </cell>
          <cell r="T2">
            <v>39947</v>
          </cell>
          <cell r="U2">
            <v>39978</v>
          </cell>
          <cell r="V2">
            <v>40009</v>
          </cell>
          <cell r="W2">
            <v>40040</v>
          </cell>
          <cell r="X2">
            <v>40071</v>
          </cell>
          <cell r="Y2">
            <v>40102</v>
          </cell>
          <cell r="Z2">
            <v>40133</v>
          </cell>
          <cell r="AA2">
            <v>40164</v>
          </cell>
          <cell r="AB2">
            <v>40195</v>
          </cell>
          <cell r="AC2">
            <v>40226</v>
          </cell>
          <cell r="AD2">
            <v>40257</v>
          </cell>
          <cell r="AE2">
            <v>40288</v>
          </cell>
          <cell r="AF2">
            <v>40319</v>
          </cell>
          <cell r="AG2">
            <v>40350</v>
          </cell>
          <cell r="AH2">
            <v>40381</v>
          </cell>
          <cell r="AI2">
            <v>40412</v>
          </cell>
          <cell r="AJ2">
            <v>40443</v>
          </cell>
          <cell r="AK2">
            <v>40474</v>
          </cell>
          <cell r="AL2">
            <v>40505</v>
          </cell>
          <cell r="AM2">
            <v>40536</v>
          </cell>
          <cell r="AN2">
            <v>40567</v>
          </cell>
          <cell r="AO2">
            <v>40598</v>
          </cell>
          <cell r="AP2">
            <v>40629</v>
          </cell>
          <cell r="AQ2">
            <v>40660</v>
          </cell>
          <cell r="AR2">
            <v>40691</v>
          </cell>
          <cell r="AS2">
            <v>40722</v>
          </cell>
          <cell r="AT2">
            <v>40753</v>
          </cell>
          <cell r="AU2">
            <v>40784</v>
          </cell>
          <cell r="AV2">
            <v>40815</v>
          </cell>
          <cell r="AW2">
            <v>40846</v>
          </cell>
          <cell r="AX2">
            <v>40877</v>
          </cell>
          <cell r="AY2">
            <v>40908</v>
          </cell>
          <cell r="AZ2">
            <v>40939</v>
          </cell>
          <cell r="BA2">
            <v>40970</v>
          </cell>
          <cell r="BB2">
            <v>41001</v>
          </cell>
          <cell r="BC2">
            <v>41031</v>
          </cell>
          <cell r="BD2">
            <v>41061</v>
          </cell>
          <cell r="BE2">
            <v>41091</v>
          </cell>
          <cell r="BF2">
            <v>41121</v>
          </cell>
          <cell r="BG2">
            <v>41151</v>
          </cell>
          <cell r="BH2">
            <v>41181</v>
          </cell>
          <cell r="BI2">
            <v>41211</v>
          </cell>
          <cell r="BJ2">
            <v>41241</v>
          </cell>
          <cell r="BK2">
            <v>41271</v>
          </cell>
          <cell r="BL2">
            <v>41301</v>
          </cell>
          <cell r="BM2">
            <v>41331</v>
          </cell>
          <cell r="BN2">
            <v>41361</v>
          </cell>
          <cell r="BO2">
            <v>41391</v>
          </cell>
          <cell r="BP2">
            <v>41421</v>
          </cell>
          <cell r="BQ2">
            <v>41451</v>
          </cell>
          <cell r="BR2">
            <v>41481</v>
          </cell>
          <cell r="BS2">
            <v>41511</v>
          </cell>
          <cell r="BT2">
            <v>41541</v>
          </cell>
          <cell r="BU2">
            <v>41571</v>
          </cell>
          <cell r="BV2">
            <v>41601</v>
          </cell>
          <cell r="BW2">
            <v>41631</v>
          </cell>
          <cell r="BX2">
            <v>41661</v>
          </cell>
          <cell r="BY2">
            <v>41691</v>
          </cell>
          <cell r="BZ2">
            <v>41721</v>
          </cell>
          <cell r="CA2">
            <v>41751</v>
          </cell>
          <cell r="CB2">
            <v>41781</v>
          </cell>
        </row>
        <row r="3">
          <cell r="A3" t="str">
            <v>AQUAFRESH TOOTHBRUSH</v>
          </cell>
          <cell r="B3">
            <v>8568</v>
          </cell>
          <cell r="C3">
            <v>22343.56</v>
          </cell>
          <cell r="D3">
            <v>-3058</v>
          </cell>
          <cell r="E3">
            <v>3000</v>
          </cell>
          <cell r="F3">
            <v>92832.4</v>
          </cell>
          <cell r="G3">
            <v>334009.75</v>
          </cell>
          <cell r="H3">
            <v>165380.69</v>
          </cell>
          <cell r="I3">
            <v>-12497.4</v>
          </cell>
          <cell r="J3">
            <v>421638.78</v>
          </cell>
          <cell r="K3">
            <v>-40954.67</v>
          </cell>
          <cell r="L3">
            <v>601.29999999999995</v>
          </cell>
          <cell r="M3">
            <v>10434.24</v>
          </cell>
          <cell r="N3">
            <v>0</v>
          </cell>
          <cell r="O3">
            <v>44245.38</v>
          </cell>
          <cell r="P3">
            <v>62902.559999999998</v>
          </cell>
          <cell r="Q3">
            <v>0</v>
          </cell>
          <cell r="R3">
            <v>40781.370000000003</v>
          </cell>
          <cell r="S3">
            <v>23202.1</v>
          </cell>
          <cell r="T3">
            <v>728.45</v>
          </cell>
          <cell r="U3">
            <v>0</v>
          </cell>
          <cell r="V3">
            <v>80609.460000000006</v>
          </cell>
          <cell r="W3">
            <v>2934.74</v>
          </cell>
          <cell r="X3">
            <v>68544</v>
          </cell>
          <cell r="Y3">
            <v>1019.47</v>
          </cell>
          <cell r="Z3">
            <v>0</v>
          </cell>
          <cell r="AA3">
            <v>33295.42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-26304</v>
          </cell>
          <cell r="AH3">
            <v>0</v>
          </cell>
          <cell r="AI3">
            <v>0</v>
          </cell>
          <cell r="AJ3">
            <v>-5993.67</v>
          </cell>
          <cell r="AK3">
            <v>408.09</v>
          </cell>
          <cell r="AL3">
            <v>11071.75</v>
          </cell>
          <cell r="AM3">
            <v>12633.25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</row>
        <row r="4">
          <cell r="A4" t="str">
            <v>Panadol Adult</v>
          </cell>
          <cell r="B4">
            <v>-2558.75</v>
          </cell>
          <cell r="C4">
            <v>253937.9</v>
          </cell>
          <cell r="D4">
            <v>-3205.41</v>
          </cell>
          <cell r="E4">
            <v>72533</v>
          </cell>
          <cell r="F4">
            <v>72385.55</v>
          </cell>
          <cell r="G4">
            <v>12615.63</v>
          </cell>
          <cell r="H4">
            <v>6839</v>
          </cell>
          <cell r="I4">
            <v>2942</v>
          </cell>
          <cell r="J4">
            <v>8686.14</v>
          </cell>
          <cell r="K4">
            <v>280</v>
          </cell>
          <cell r="L4">
            <v>59796.49</v>
          </cell>
          <cell r="M4">
            <v>9525.8799999999992</v>
          </cell>
          <cell r="N4">
            <v>23862.25</v>
          </cell>
          <cell r="O4">
            <v>390965.76000000001</v>
          </cell>
          <cell r="P4">
            <v>1470</v>
          </cell>
          <cell r="Q4">
            <v>38170</v>
          </cell>
          <cell r="R4">
            <v>32788.65</v>
          </cell>
          <cell r="S4">
            <v>-49608</v>
          </cell>
          <cell r="T4">
            <v>6910.96</v>
          </cell>
          <cell r="U4">
            <v>21610</v>
          </cell>
          <cell r="V4">
            <v>0</v>
          </cell>
          <cell r="W4">
            <v>16002</v>
          </cell>
          <cell r="X4">
            <v>-193941.62</v>
          </cell>
          <cell r="Y4">
            <v>0</v>
          </cell>
          <cell r="Z4">
            <v>15834</v>
          </cell>
          <cell r="AA4">
            <v>-16075.25</v>
          </cell>
          <cell r="AB4">
            <v>0</v>
          </cell>
          <cell r="AC4">
            <v>0</v>
          </cell>
          <cell r="AD4">
            <v>54261</v>
          </cell>
          <cell r="AE4">
            <v>10170</v>
          </cell>
          <cell r="AF4">
            <v>0</v>
          </cell>
          <cell r="AG4">
            <v>77677</v>
          </cell>
          <cell r="AH4">
            <v>169842.63</v>
          </cell>
          <cell r="AI4">
            <v>26004</v>
          </cell>
          <cell r="AJ4">
            <v>10567.88</v>
          </cell>
          <cell r="AK4">
            <v>4479.29</v>
          </cell>
          <cell r="AL4">
            <v>83462.02</v>
          </cell>
          <cell r="AM4">
            <v>17051.68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150000</v>
          </cell>
          <cell r="AS4">
            <v>150000</v>
          </cell>
          <cell r="AT4">
            <v>500000</v>
          </cell>
          <cell r="AU4">
            <v>0</v>
          </cell>
          <cell r="AV4">
            <v>350000</v>
          </cell>
          <cell r="AW4">
            <v>0</v>
          </cell>
          <cell r="AX4">
            <v>350000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</row>
        <row r="5">
          <cell r="A5" t="str">
            <v>Panadol Menstrual</v>
          </cell>
          <cell r="B5">
            <v>0</v>
          </cell>
          <cell r="C5">
            <v>60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4687.5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</row>
        <row r="6">
          <cell r="A6" t="str">
            <v>Panadol Children</v>
          </cell>
          <cell r="B6">
            <v>0</v>
          </cell>
          <cell r="C6">
            <v>8169.15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8274.84</v>
          </cell>
          <cell r="I6">
            <v>340</v>
          </cell>
          <cell r="J6">
            <v>19683.939999999999</v>
          </cell>
          <cell r="K6">
            <v>41911.550000000003</v>
          </cell>
          <cell r="L6">
            <v>14059.97</v>
          </cell>
          <cell r="M6">
            <v>-1050</v>
          </cell>
          <cell r="N6">
            <v>0</v>
          </cell>
          <cell r="O6">
            <v>0</v>
          </cell>
          <cell r="P6">
            <v>3919.69</v>
          </cell>
          <cell r="Q6">
            <v>0</v>
          </cell>
          <cell r="R6">
            <v>3799.69</v>
          </cell>
          <cell r="S6">
            <v>200</v>
          </cell>
          <cell r="T6">
            <v>8800</v>
          </cell>
          <cell r="U6">
            <v>1192</v>
          </cell>
          <cell r="V6">
            <v>0</v>
          </cell>
          <cell r="W6">
            <v>13960</v>
          </cell>
          <cell r="X6">
            <v>3970</v>
          </cell>
          <cell r="Y6">
            <v>0</v>
          </cell>
          <cell r="Z6">
            <v>0</v>
          </cell>
          <cell r="AA6">
            <v>-2530</v>
          </cell>
          <cell r="AB6">
            <v>0</v>
          </cell>
          <cell r="AC6">
            <v>0</v>
          </cell>
          <cell r="AD6">
            <v>95942.21</v>
          </cell>
          <cell r="AE6">
            <v>192906.72</v>
          </cell>
          <cell r="AF6">
            <v>3095.72</v>
          </cell>
          <cell r="AG6">
            <v>372031.78</v>
          </cell>
          <cell r="AH6">
            <v>482695.85</v>
          </cell>
          <cell r="AI6">
            <v>-453777.26</v>
          </cell>
          <cell r="AJ6">
            <v>8413.14</v>
          </cell>
          <cell r="AK6">
            <v>8237.2000000000007</v>
          </cell>
          <cell r="AL6">
            <v>8461.9500000000007</v>
          </cell>
          <cell r="AM6">
            <v>8634.67</v>
          </cell>
          <cell r="AN6">
            <v>20000</v>
          </cell>
          <cell r="AO6">
            <v>20000</v>
          </cell>
          <cell r="AP6">
            <v>20000</v>
          </cell>
          <cell r="AQ6">
            <v>20000</v>
          </cell>
          <cell r="AR6">
            <v>20000</v>
          </cell>
          <cell r="AS6">
            <v>20000</v>
          </cell>
          <cell r="AT6">
            <v>20000</v>
          </cell>
          <cell r="AU6">
            <v>20000</v>
          </cell>
          <cell r="AV6">
            <v>20000</v>
          </cell>
          <cell r="AW6">
            <v>20000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</row>
        <row r="7">
          <cell r="A7" t="str">
            <v>Panadol Actifast</v>
          </cell>
          <cell r="B7">
            <v>300325</v>
          </cell>
          <cell r="C7">
            <v>-12083.64</v>
          </cell>
          <cell r="D7">
            <v>-18000</v>
          </cell>
          <cell r="E7">
            <v>218000</v>
          </cell>
          <cell r="F7">
            <v>699414.85</v>
          </cell>
          <cell r="G7">
            <v>392419.09</v>
          </cell>
          <cell r="H7">
            <v>434257.91999999998</v>
          </cell>
          <cell r="I7">
            <v>-8637.69</v>
          </cell>
          <cell r="J7">
            <v>27118.21</v>
          </cell>
          <cell r="K7">
            <v>771885.98</v>
          </cell>
          <cell r="L7">
            <v>542422.31999999995</v>
          </cell>
          <cell r="M7">
            <v>5319.56</v>
          </cell>
          <cell r="N7">
            <v>-3232.27</v>
          </cell>
          <cell r="O7">
            <v>264231</v>
          </cell>
          <cell r="P7">
            <v>0</v>
          </cell>
          <cell r="Q7">
            <v>491478.06</v>
          </cell>
          <cell r="R7">
            <v>342158.54</v>
          </cell>
          <cell r="S7">
            <v>584143.14</v>
          </cell>
          <cell r="T7">
            <v>416465.94</v>
          </cell>
          <cell r="U7">
            <v>136204.67000000001</v>
          </cell>
          <cell r="V7">
            <v>387896.07</v>
          </cell>
          <cell r="W7">
            <v>72384.61</v>
          </cell>
          <cell r="X7">
            <v>370697.88</v>
          </cell>
          <cell r="Y7">
            <v>306692.09999999998</v>
          </cell>
          <cell r="Z7">
            <v>-232639.42</v>
          </cell>
          <cell r="AA7">
            <v>-10161.629999999999</v>
          </cell>
          <cell r="AB7">
            <v>30186.84</v>
          </cell>
          <cell r="AC7">
            <v>302501.94</v>
          </cell>
          <cell r="AD7">
            <v>-14758.46</v>
          </cell>
          <cell r="AE7">
            <v>7365</v>
          </cell>
          <cell r="AF7">
            <v>346704.16</v>
          </cell>
          <cell r="AG7">
            <v>134471.87</v>
          </cell>
          <cell r="AH7">
            <v>64022.69</v>
          </cell>
          <cell r="AI7">
            <v>1006742.46</v>
          </cell>
          <cell r="AJ7">
            <v>-156550.21</v>
          </cell>
          <cell r="AK7">
            <v>0</v>
          </cell>
          <cell r="AL7">
            <v>27367.67</v>
          </cell>
          <cell r="AM7">
            <v>-456680.93</v>
          </cell>
          <cell r="AN7">
            <v>397500</v>
          </cell>
          <cell r="AO7">
            <v>47500</v>
          </cell>
          <cell r="AP7">
            <v>312500</v>
          </cell>
          <cell r="AQ7">
            <v>312500</v>
          </cell>
          <cell r="AR7">
            <v>47500</v>
          </cell>
          <cell r="AS7">
            <v>397500</v>
          </cell>
          <cell r="AT7">
            <v>47500</v>
          </cell>
          <cell r="AU7">
            <v>47500</v>
          </cell>
          <cell r="AV7">
            <v>397500</v>
          </cell>
          <cell r="AW7">
            <v>47500</v>
          </cell>
          <cell r="AX7">
            <v>47500</v>
          </cell>
          <cell r="AY7">
            <v>397500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</row>
        <row r="8">
          <cell r="A8" t="str">
            <v>Panadol Extend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5570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600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31230</v>
          </cell>
          <cell r="AB8">
            <v>0</v>
          </cell>
          <cell r="AC8">
            <v>2415</v>
          </cell>
          <cell r="AD8">
            <v>0</v>
          </cell>
          <cell r="AE8">
            <v>0</v>
          </cell>
          <cell r="AF8">
            <v>0</v>
          </cell>
          <cell r="AG8">
            <v>16588.71</v>
          </cell>
          <cell r="AH8">
            <v>77239</v>
          </cell>
          <cell r="AI8">
            <v>112941.77</v>
          </cell>
          <cell r="AJ8">
            <v>667166.22</v>
          </cell>
          <cell r="AK8">
            <v>488240.59</v>
          </cell>
          <cell r="AL8">
            <v>104547.48</v>
          </cell>
          <cell r="AM8">
            <v>204779.3</v>
          </cell>
          <cell r="AN8">
            <v>200000</v>
          </cell>
          <cell r="AO8">
            <v>200000</v>
          </cell>
          <cell r="AP8">
            <v>180000</v>
          </cell>
          <cell r="AQ8">
            <v>300000</v>
          </cell>
          <cell r="AR8">
            <v>450000</v>
          </cell>
          <cell r="AS8">
            <v>120000</v>
          </cell>
          <cell r="AT8">
            <v>200000</v>
          </cell>
          <cell r="AU8">
            <v>200000</v>
          </cell>
          <cell r="AV8">
            <v>200000</v>
          </cell>
          <cell r="AW8">
            <v>200000</v>
          </cell>
          <cell r="AX8">
            <v>200000</v>
          </cell>
          <cell r="AY8">
            <v>150000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</row>
        <row r="9">
          <cell r="A9" t="str">
            <v>Panasol Soluble</v>
          </cell>
          <cell r="B9">
            <v>0</v>
          </cell>
          <cell r="C9">
            <v>160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30000</v>
          </cell>
          <cell r="Z9">
            <v>2500</v>
          </cell>
          <cell r="AA9">
            <v>151214.59</v>
          </cell>
          <cell r="AB9">
            <v>0</v>
          </cell>
          <cell r="AC9">
            <v>0</v>
          </cell>
          <cell r="AD9">
            <v>3500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-18220.03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</row>
        <row r="10">
          <cell r="A10" t="str">
            <v>OXY</v>
          </cell>
          <cell r="B10">
            <v>0</v>
          </cell>
          <cell r="C10">
            <v>6247.5</v>
          </cell>
          <cell r="D10">
            <v>-6247.5</v>
          </cell>
          <cell r="E10">
            <v>6247.5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-25.12</v>
          </cell>
          <cell r="M10">
            <v>0</v>
          </cell>
          <cell r="N10">
            <v>7037.26</v>
          </cell>
          <cell r="O10">
            <v>-3600</v>
          </cell>
          <cell r="P10">
            <v>0</v>
          </cell>
          <cell r="Q10">
            <v>200</v>
          </cell>
          <cell r="R10">
            <v>-200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</row>
        <row r="11">
          <cell r="A11" t="str">
            <v>OXY Wash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</row>
        <row r="12">
          <cell r="A12" t="str">
            <v>ENO</v>
          </cell>
          <cell r="B12">
            <v>172902.93</v>
          </cell>
          <cell r="C12">
            <v>100943.18</v>
          </cell>
          <cell r="D12">
            <v>-43000</v>
          </cell>
          <cell r="E12">
            <v>282815.93</v>
          </cell>
          <cell r="F12">
            <v>7957.5</v>
          </cell>
          <cell r="G12">
            <v>210195.51</v>
          </cell>
          <cell r="H12">
            <v>-238.14</v>
          </cell>
          <cell r="I12">
            <v>150100</v>
          </cell>
          <cell r="J12">
            <v>27386.17</v>
          </cell>
          <cell r="K12">
            <v>178633.17</v>
          </cell>
          <cell r="L12">
            <v>159813.73000000001</v>
          </cell>
          <cell r="M12">
            <v>48321.89</v>
          </cell>
          <cell r="N12">
            <v>9991.75</v>
          </cell>
          <cell r="O12">
            <v>69251.02</v>
          </cell>
          <cell r="P12">
            <v>85327.81</v>
          </cell>
          <cell r="Q12">
            <v>86683.74</v>
          </cell>
          <cell r="R12">
            <v>5145</v>
          </cell>
          <cell r="S12">
            <v>95238.48</v>
          </cell>
          <cell r="T12">
            <v>248230.13</v>
          </cell>
          <cell r="U12">
            <v>2584</v>
          </cell>
          <cell r="V12">
            <v>0</v>
          </cell>
          <cell r="W12">
            <v>139208.84</v>
          </cell>
          <cell r="X12">
            <v>336803.46</v>
          </cell>
          <cell r="Y12">
            <v>121455.05</v>
          </cell>
          <cell r="Z12">
            <v>-92832</v>
          </cell>
          <cell r="AA12">
            <v>288989.05</v>
          </cell>
          <cell r="AB12">
            <v>-12479.38</v>
          </cell>
          <cell r="AC12">
            <v>178045.86</v>
          </cell>
          <cell r="AD12">
            <v>12464.43</v>
          </cell>
          <cell r="AE12">
            <v>155928.46</v>
          </cell>
          <cell r="AF12">
            <v>1692.7</v>
          </cell>
          <cell r="AG12">
            <v>235111.03</v>
          </cell>
          <cell r="AH12">
            <v>34889.99</v>
          </cell>
          <cell r="AI12">
            <v>211587.22</v>
          </cell>
          <cell r="AJ12">
            <v>-27551.47</v>
          </cell>
          <cell r="AK12">
            <v>166158.72</v>
          </cell>
          <cell r="AL12">
            <v>28673.03</v>
          </cell>
          <cell r="AM12">
            <v>139910.56</v>
          </cell>
          <cell r="AN12">
            <v>108000</v>
          </cell>
          <cell r="AO12">
            <v>108000</v>
          </cell>
          <cell r="AP12">
            <v>108000</v>
          </cell>
          <cell r="AQ12">
            <v>108000</v>
          </cell>
          <cell r="AR12">
            <v>108000</v>
          </cell>
          <cell r="AS12">
            <v>108000</v>
          </cell>
          <cell r="AT12">
            <v>108000</v>
          </cell>
          <cell r="AU12">
            <v>108000</v>
          </cell>
          <cell r="AV12">
            <v>108000</v>
          </cell>
          <cell r="AW12">
            <v>112000</v>
          </cell>
          <cell r="AX12">
            <v>108000</v>
          </cell>
          <cell r="AY12">
            <v>108000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</row>
        <row r="13">
          <cell r="A13" t="str">
            <v>ZENTEL</v>
          </cell>
          <cell r="B13">
            <v>10725.12</v>
          </cell>
          <cell r="C13">
            <v>21450.240000000002</v>
          </cell>
          <cell r="D13">
            <v>0</v>
          </cell>
          <cell r="E13">
            <v>0</v>
          </cell>
          <cell r="F13">
            <v>0</v>
          </cell>
          <cell r="G13">
            <v>89389.78</v>
          </cell>
          <cell r="H13">
            <v>28053.56</v>
          </cell>
          <cell r="I13">
            <v>-21814.76</v>
          </cell>
          <cell r="J13">
            <v>34815.129999999997</v>
          </cell>
          <cell r="K13">
            <v>77637.850000000006</v>
          </cell>
          <cell r="L13">
            <v>-121</v>
          </cell>
          <cell r="M13">
            <v>25647.1</v>
          </cell>
          <cell r="N13">
            <v>10095.77</v>
          </cell>
          <cell r="O13">
            <v>15390.36</v>
          </cell>
          <cell r="P13">
            <v>0</v>
          </cell>
          <cell r="Q13">
            <v>-16349.8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144743.93</v>
          </cell>
          <cell r="W13">
            <v>-142320</v>
          </cell>
          <cell r="X13">
            <v>231519.41</v>
          </cell>
          <cell r="Y13">
            <v>2856.34</v>
          </cell>
          <cell r="Z13">
            <v>0</v>
          </cell>
          <cell r="AA13">
            <v>10571.66</v>
          </cell>
          <cell r="AB13">
            <v>0</v>
          </cell>
          <cell r="AC13">
            <v>0</v>
          </cell>
          <cell r="AD13">
            <v>0</v>
          </cell>
          <cell r="AE13">
            <v>1700</v>
          </cell>
          <cell r="AF13">
            <v>0</v>
          </cell>
          <cell r="AG13">
            <v>0</v>
          </cell>
          <cell r="AH13">
            <v>0</v>
          </cell>
          <cell r="AI13">
            <v>5260</v>
          </cell>
          <cell r="AJ13">
            <v>-10571.66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</row>
        <row r="14">
          <cell r="A14" t="str">
            <v>VALDA</v>
          </cell>
          <cell r="B14" t="str">
            <v>-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</row>
        <row r="15">
          <cell r="A15" t="str">
            <v>CORTAL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</row>
        <row r="16">
          <cell r="A16" t="str">
            <v>Sensodyne</v>
          </cell>
          <cell r="B16">
            <v>120960.01</v>
          </cell>
          <cell r="C16">
            <v>2680</v>
          </cell>
          <cell r="D16">
            <v>-2680</v>
          </cell>
          <cell r="E16">
            <v>3000</v>
          </cell>
          <cell r="F16">
            <v>27000</v>
          </cell>
          <cell r="G16">
            <v>282531.75</v>
          </cell>
          <cell r="H16">
            <v>0</v>
          </cell>
          <cell r="I16">
            <v>33475.06</v>
          </cell>
          <cell r="J16">
            <v>497960.8</v>
          </cell>
          <cell r="K16">
            <v>292926.34000000003</v>
          </cell>
          <cell r="L16">
            <v>29488.77</v>
          </cell>
          <cell r="M16">
            <v>235920</v>
          </cell>
          <cell r="N16">
            <v>4946.79</v>
          </cell>
          <cell r="O16">
            <v>58065.66</v>
          </cell>
          <cell r="P16">
            <v>131587.76999999999</v>
          </cell>
          <cell r="Q16">
            <v>0</v>
          </cell>
          <cell r="R16">
            <v>330975.12</v>
          </cell>
          <cell r="S16">
            <v>308993.8</v>
          </cell>
          <cell r="T16">
            <v>199341.76</v>
          </cell>
          <cell r="U16">
            <v>258089.68</v>
          </cell>
          <cell r="V16">
            <v>34704</v>
          </cell>
          <cell r="W16">
            <v>236481.07</v>
          </cell>
          <cell r="X16">
            <v>-5387.74</v>
          </cell>
          <cell r="Y16">
            <v>451008.7</v>
          </cell>
          <cell r="Z16">
            <v>-213149.66</v>
          </cell>
          <cell r="AA16">
            <v>-18641.22</v>
          </cell>
          <cell r="AB16">
            <v>47968.45</v>
          </cell>
          <cell r="AC16">
            <v>218672.42</v>
          </cell>
          <cell r="AD16">
            <v>106007.1</v>
          </cell>
          <cell r="AE16">
            <v>209324.32</v>
          </cell>
          <cell r="AF16">
            <v>220163.93</v>
          </cell>
          <cell r="AG16">
            <v>82311.59</v>
          </cell>
          <cell r="AH16">
            <v>93066.13</v>
          </cell>
          <cell r="AI16">
            <v>224915.46</v>
          </cell>
          <cell r="AJ16">
            <v>177541.05</v>
          </cell>
          <cell r="AK16">
            <v>257693.92</v>
          </cell>
          <cell r="AL16">
            <v>231891.82</v>
          </cell>
          <cell r="AM16">
            <v>221242.77</v>
          </cell>
          <cell r="AN16">
            <v>279000</v>
          </cell>
          <cell r="AO16">
            <v>186000</v>
          </cell>
          <cell r="AP16">
            <v>248000</v>
          </cell>
          <cell r="AQ16">
            <v>279000</v>
          </cell>
          <cell r="AR16">
            <v>310000</v>
          </cell>
          <cell r="AS16">
            <v>279000</v>
          </cell>
          <cell r="AT16">
            <v>248000</v>
          </cell>
          <cell r="AU16">
            <v>217000</v>
          </cell>
          <cell r="AV16">
            <v>310000</v>
          </cell>
          <cell r="AW16">
            <v>310000</v>
          </cell>
          <cell r="AX16">
            <v>217000</v>
          </cell>
          <cell r="AY16">
            <v>217000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</row>
        <row r="17">
          <cell r="A17" t="str">
            <v>POLIDENT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10931.68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5247.34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</row>
        <row r="18">
          <cell r="A18" t="str">
            <v>POLI-GRIP ADHESIVE 60G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</row>
        <row r="19">
          <cell r="A19" t="str">
            <v>HI WHITE F TOOTHPASTE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 t="str">
            <v>-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 t="str">
            <v>-</v>
          </cell>
          <cell r="BQ19" t="str">
            <v>-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 t="str">
            <v>-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</row>
        <row r="20">
          <cell r="A20" t="str">
            <v>Panadol RT</v>
          </cell>
          <cell r="B20">
            <v>0</v>
          </cell>
          <cell r="C20">
            <v>3964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1299.0999999999999</v>
          </cell>
          <cell r="I20">
            <v>0</v>
          </cell>
          <cell r="J20">
            <v>0</v>
          </cell>
          <cell r="K20">
            <v>0</v>
          </cell>
          <cell r="L20">
            <v>70</v>
          </cell>
          <cell r="M20">
            <v>0</v>
          </cell>
          <cell r="N20">
            <v>4028.75</v>
          </cell>
          <cell r="O20">
            <v>250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910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1800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</row>
        <row r="21">
          <cell r="A21" t="str">
            <v>DEQUADIN</v>
          </cell>
          <cell r="B21">
            <v>0</v>
          </cell>
          <cell r="C21">
            <v>200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1029</v>
          </cell>
          <cell r="L21">
            <v>0</v>
          </cell>
          <cell r="M21">
            <v>0</v>
          </cell>
          <cell r="N21">
            <v>0</v>
          </cell>
          <cell r="O21">
            <v>7600</v>
          </cell>
          <cell r="P21">
            <v>0</v>
          </cell>
          <cell r="Q21">
            <v>0</v>
          </cell>
          <cell r="R21">
            <v>0</v>
          </cell>
          <cell r="S21">
            <v>1500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</row>
        <row r="22">
          <cell r="A22" t="str">
            <v>CALPOL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</row>
        <row r="23">
          <cell r="A23" t="str">
            <v>DRAPOLENE</v>
          </cell>
          <cell r="B23">
            <v>21925.62</v>
          </cell>
          <cell r="C23">
            <v>5785.39</v>
          </cell>
          <cell r="D23">
            <v>-3626.25</v>
          </cell>
          <cell r="E23">
            <v>12639.23</v>
          </cell>
          <cell r="F23">
            <v>4423.3</v>
          </cell>
          <cell r="G23">
            <v>58685.21</v>
          </cell>
          <cell r="H23">
            <v>57531.37</v>
          </cell>
          <cell r="I23">
            <v>105500</v>
          </cell>
          <cell r="J23">
            <v>-55268.31</v>
          </cell>
          <cell r="K23">
            <v>66918.929999999993</v>
          </cell>
          <cell r="L23">
            <v>54478.46</v>
          </cell>
          <cell r="M23">
            <v>12664.74</v>
          </cell>
          <cell r="N23">
            <v>15699.46</v>
          </cell>
          <cell r="O23">
            <v>23348.36</v>
          </cell>
          <cell r="P23">
            <v>17166.47</v>
          </cell>
          <cell r="Q23">
            <v>-498.5</v>
          </cell>
          <cell r="R23">
            <v>16637.5</v>
          </cell>
          <cell r="S23">
            <v>10108.709999999999</v>
          </cell>
          <cell r="T23">
            <v>1266.56</v>
          </cell>
          <cell r="U23">
            <v>1810</v>
          </cell>
          <cell r="V23">
            <v>3351.6</v>
          </cell>
          <cell r="W23">
            <v>1610</v>
          </cell>
          <cell r="X23">
            <v>-14325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7000</v>
          </cell>
          <cell r="AH23">
            <v>1000</v>
          </cell>
          <cell r="AI23">
            <v>1000</v>
          </cell>
          <cell r="AJ23">
            <v>-9000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</row>
        <row r="24">
          <cell r="A24" t="str">
            <v>EYE MO</v>
          </cell>
          <cell r="B24">
            <v>121278.96</v>
          </cell>
          <cell r="C24">
            <v>386431.58</v>
          </cell>
          <cell r="D24">
            <v>107480</v>
          </cell>
          <cell r="E24">
            <v>-39200</v>
          </cell>
          <cell r="F24">
            <v>114240.32000000001</v>
          </cell>
          <cell r="G24">
            <v>142571.75</v>
          </cell>
          <cell r="H24">
            <v>521014</v>
          </cell>
          <cell r="I24">
            <v>-285175.81</v>
          </cell>
          <cell r="J24">
            <v>418513.56</v>
          </cell>
          <cell r="K24">
            <v>-49369.440000000002</v>
          </cell>
          <cell r="L24">
            <v>-90691.75</v>
          </cell>
          <cell r="M24">
            <v>202787.12</v>
          </cell>
          <cell r="N24">
            <v>-1545.63</v>
          </cell>
          <cell r="O24">
            <v>53313.33</v>
          </cell>
          <cell r="P24">
            <v>160752.10999999999</v>
          </cell>
          <cell r="Q24">
            <v>-12969.6</v>
          </cell>
          <cell r="R24">
            <v>126408.28</v>
          </cell>
          <cell r="S24">
            <v>36183.160000000003</v>
          </cell>
          <cell r="T24">
            <v>202118.86</v>
          </cell>
          <cell r="U24">
            <v>39338.239999999998</v>
          </cell>
          <cell r="V24">
            <v>182012.88</v>
          </cell>
          <cell r="W24">
            <v>140239.96</v>
          </cell>
          <cell r="X24">
            <v>31027.8</v>
          </cell>
          <cell r="Y24">
            <v>113691.67</v>
          </cell>
          <cell r="Z24">
            <v>-14321.28</v>
          </cell>
          <cell r="AA24">
            <v>56704.74</v>
          </cell>
          <cell r="AB24">
            <v>0</v>
          </cell>
          <cell r="AC24">
            <v>-5184.37</v>
          </cell>
          <cell r="AD24">
            <v>3250</v>
          </cell>
          <cell r="AE24">
            <v>129342.52</v>
          </cell>
          <cell r="AF24">
            <v>137128.65</v>
          </cell>
          <cell r="AG24">
            <v>107152.13</v>
          </cell>
          <cell r="AH24">
            <v>47885.98</v>
          </cell>
          <cell r="AI24">
            <v>27851.09</v>
          </cell>
          <cell r="AJ24">
            <v>-24692.959999999999</v>
          </cell>
          <cell r="AK24">
            <v>79599.259999999995</v>
          </cell>
          <cell r="AL24">
            <v>2152.14</v>
          </cell>
          <cell r="AM24">
            <v>-6000.64</v>
          </cell>
          <cell r="AN24">
            <v>3833</v>
          </cell>
          <cell r="AO24">
            <v>3833</v>
          </cell>
          <cell r="AP24">
            <v>3833</v>
          </cell>
          <cell r="AQ24">
            <v>3833</v>
          </cell>
          <cell r="AR24">
            <v>3833</v>
          </cell>
          <cell r="AS24">
            <v>3833</v>
          </cell>
          <cell r="AT24">
            <v>3833</v>
          </cell>
          <cell r="AU24">
            <v>257837</v>
          </cell>
          <cell r="AV24">
            <v>3833</v>
          </cell>
          <cell r="AW24">
            <v>3833</v>
          </cell>
          <cell r="AX24">
            <v>3833</v>
          </cell>
          <cell r="AY24">
            <v>3833</v>
          </cell>
          <cell r="AZ24">
            <v>3250</v>
          </cell>
          <cell r="BA24">
            <v>3250</v>
          </cell>
          <cell r="BB24">
            <v>3250</v>
          </cell>
          <cell r="BC24">
            <v>3250</v>
          </cell>
          <cell r="BD24">
            <v>3250</v>
          </cell>
          <cell r="BE24">
            <v>3250</v>
          </cell>
          <cell r="BF24">
            <v>3250</v>
          </cell>
          <cell r="BG24">
            <v>294250</v>
          </cell>
          <cell r="BH24">
            <v>3250</v>
          </cell>
          <cell r="BI24">
            <v>3250</v>
          </cell>
          <cell r="BJ24">
            <v>3250</v>
          </cell>
          <cell r="BK24">
            <v>3250</v>
          </cell>
          <cell r="BL24">
            <v>3250</v>
          </cell>
          <cell r="BM24">
            <v>3250</v>
          </cell>
          <cell r="BN24">
            <v>3250</v>
          </cell>
          <cell r="BO24">
            <v>3250</v>
          </cell>
          <cell r="BP24">
            <v>3250</v>
          </cell>
          <cell r="BQ24">
            <v>3250</v>
          </cell>
          <cell r="BR24">
            <v>3250</v>
          </cell>
          <cell r="BS24">
            <v>324250</v>
          </cell>
          <cell r="BT24">
            <v>3250</v>
          </cell>
          <cell r="BU24">
            <v>3250</v>
          </cell>
          <cell r="BV24">
            <v>3250</v>
          </cell>
          <cell r="BW24">
            <v>3250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</row>
        <row r="25">
          <cell r="A25" t="str">
            <v>Overhead Allocation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80000</v>
          </cell>
          <cell r="U25">
            <v>260000</v>
          </cell>
          <cell r="V25">
            <v>-62000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</row>
        <row r="26">
          <cell r="A26" t="str">
            <v>LUCOZADE</v>
          </cell>
          <cell r="B26" t="str">
            <v>-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  <cell r="BC26" t="str">
            <v>-</v>
          </cell>
          <cell r="BD26" t="str">
            <v>-</v>
          </cell>
          <cell r="BE26" t="str">
            <v>-</v>
          </cell>
          <cell r="BF26" t="str">
            <v>-</v>
          </cell>
          <cell r="BG26" t="str">
            <v>-</v>
          </cell>
          <cell r="BH26" t="str">
            <v>-</v>
          </cell>
          <cell r="BI26" t="str">
            <v>-</v>
          </cell>
          <cell r="BJ26" t="str">
            <v>-</v>
          </cell>
          <cell r="BK26" t="str">
            <v>-</v>
          </cell>
          <cell r="BL26" t="str">
            <v>-</v>
          </cell>
          <cell r="BM26" t="str">
            <v>-</v>
          </cell>
          <cell r="BN26" t="str">
            <v>-</v>
          </cell>
          <cell r="BO26" t="str">
            <v>-</v>
          </cell>
          <cell r="BP26" t="str">
            <v>-</v>
          </cell>
          <cell r="BQ26" t="str">
            <v>-</v>
          </cell>
          <cell r="BR26" t="str">
            <v>-</v>
          </cell>
          <cell r="BS26" t="str">
            <v>-</v>
          </cell>
          <cell r="BT26" t="str">
            <v>-</v>
          </cell>
          <cell r="BU26" t="str">
            <v>-</v>
          </cell>
          <cell r="BV26" t="str">
            <v>-</v>
          </cell>
          <cell r="BW26" t="str">
            <v>-</v>
          </cell>
          <cell r="BX26" t="str">
            <v>-</v>
          </cell>
          <cell r="BY26" t="str">
            <v>-</v>
          </cell>
          <cell r="BZ26" t="str">
            <v>-</v>
          </cell>
          <cell r="CA26" t="str">
            <v>-</v>
          </cell>
          <cell r="CB26" t="str">
            <v>-</v>
          </cell>
        </row>
        <row r="27">
          <cell r="A27" t="str">
            <v>RIBENA</v>
          </cell>
          <cell r="B27">
            <v>259645.4</v>
          </cell>
          <cell r="C27">
            <v>94978.83</v>
          </cell>
          <cell r="D27">
            <v>-689994.92</v>
          </cell>
          <cell r="E27">
            <v>1156737.3999999999</v>
          </cell>
          <cell r="F27">
            <v>468583.4</v>
          </cell>
          <cell r="G27">
            <v>53656.42</v>
          </cell>
          <cell r="H27">
            <v>127348.69</v>
          </cell>
          <cell r="I27">
            <v>87407.86</v>
          </cell>
          <cell r="J27">
            <v>-460443.41</v>
          </cell>
          <cell r="K27">
            <v>366724.39</v>
          </cell>
          <cell r="L27">
            <v>-168311.96</v>
          </cell>
          <cell r="M27">
            <v>356815.45</v>
          </cell>
          <cell r="N27">
            <v>914158.25</v>
          </cell>
          <cell r="O27">
            <v>-488521.08</v>
          </cell>
          <cell r="P27">
            <v>60531.87</v>
          </cell>
          <cell r="Q27">
            <v>357596.92</v>
          </cell>
          <cell r="R27">
            <v>212355.56</v>
          </cell>
          <cell r="S27">
            <v>394121.95</v>
          </cell>
          <cell r="T27">
            <v>-58767.040000000001</v>
          </cell>
          <cell r="U27">
            <v>318806.36</v>
          </cell>
          <cell r="V27">
            <v>471984.71</v>
          </cell>
          <cell r="W27">
            <v>782644.43</v>
          </cell>
          <cell r="X27">
            <v>-97987.17</v>
          </cell>
          <cell r="Y27">
            <v>520949.55</v>
          </cell>
          <cell r="Z27">
            <v>-168669.95</v>
          </cell>
          <cell r="AA27">
            <v>137364.38</v>
          </cell>
          <cell r="AB27">
            <v>117889.68</v>
          </cell>
          <cell r="AC27">
            <v>43500.47</v>
          </cell>
          <cell r="AD27">
            <v>189980.14</v>
          </cell>
          <cell r="AE27">
            <v>340402.72</v>
          </cell>
          <cell r="AF27">
            <v>594226.38</v>
          </cell>
          <cell r="AG27">
            <v>207905.11</v>
          </cell>
          <cell r="AH27">
            <v>295481.2</v>
          </cell>
          <cell r="AI27">
            <v>607440.06999999995</v>
          </cell>
          <cell r="AJ27">
            <v>-34629.51</v>
          </cell>
          <cell r="AK27">
            <v>237202.97</v>
          </cell>
          <cell r="AL27">
            <v>278910.5</v>
          </cell>
          <cell r="AM27">
            <v>216397.25</v>
          </cell>
          <cell r="AN27">
            <v>387500</v>
          </cell>
          <cell r="AO27">
            <v>387500</v>
          </cell>
          <cell r="AP27">
            <v>387500</v>
          </cell>
          <cell r="AQ27">
            <v>387500</v>
          </cell>
          <cell r="AR27">
            <v>387500</v>
          </cell>
          <cell r="AS27">
            <v>387500</v>
          </cell>
          <cell r="AT27">
            <v>387500</v>
          </cell>
          <cell r="AU27">
            <v>387500</v>
          </cell>
          <cell r="AV27">
            <v>387500</v>
          </cell>
          <cell r="AW27">
            <v>387500</v>
          </cell>
          <cell r="AX27">
            <v>387500</v>
          </cell>
          <cell r="AY27">
            <v>387500</v>
          </cell>
          <cell r="AZ27">
            <v>450800</v>
          </cell>
          <cell r="BA27">
            <v>450800</v>
          </cell>
          <cell r="BB27">
            <v>450800</v>
          </cell>
          <cell r="BC27">
            <v>450800</v>
          </cell>
          <cell r="BD27">
            <v>450800</v>
          </cell>
          <cell r="BE27">
            <v>450800</v>
          </cell>
          <cell r="BF27">
            <v>450800</v>
          </cell>
          <cell r="BG27">
            <v>450800</v>
          </cell>
          <cell r="BH27">
            <v>450800</v>
          </cell>
          <cell r="BI27">
            <v>450800</v>
          </cell>
          <cell r="BJ27">
            <v>451200</v>
          </cell>
          <cell r="BK27">
            <v>450800</v>
          </cell>
          <cell r="BL27">
            <v>508333</v>
          </cell>
          <cell r="BM27">
            <v>508333</v>
          </cell>
          <cell r="BN27">
            <v>508333</v>
          </cell>
          <cell r="BO27">
            <v>508333</v>
          </cell>
          <cell r="BP27">
            <v>508333</v>
          </cell>
          <cell r="BQ27">
            <v>508333</v>
          </cell>
          <cell r="BR27">
            <v>508333</v>
          </cell>
          <cell r="BS27">
            <v>508333</v>
          </cell>
          <cell r="BT27">
            <v>508333</v>
          </cell>
          <cell r="BU27">
            <v>508333</v>
          </cell>
          <cell r="BV27">
            <v>508333</v>
          </cell>
          <cell r="BW27">
            <v>508333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</row>
        <row r="28">
          <cell r="A28" t="str">
            <v>RIBENA RTD</v>
          </cell>
          <cell r="B28">
            <v>9544.24</v>
          </cell>
          <cell r="C28">
            <v>13601.49</v>
          </cell>
          <cell r="D28">
            <v>56059.92</v>
          </cell>
          <cell r="E28">
            <v>2903.04</v>
          </cell>
          <cell r="F28">
            <v>4217</v>
          </cell>
          <cell r="G28">
            <v>0</v>
          </cell>
          <cell r="H28">
            <v>0</v>
          </cell>
          <cell r="I28">
            <v>14825</v>
          </cell>
          <cell r="J28">
            <v>118890.27</v>
          </cell>
          <cell r="K28">
            <v>-114949.15</v>
          </cell>
          <cell r="L28">
            <v>-498</v>
          </cell>
          <cell r="M28">
            <v>0</v>
          </cell>
          <cell r="N28">
            <v>374</v>
          </cell>
          <cell r="O28">
            <v>-9958.75</v>
          </cell>
          <cell r="P28">
            <v>0</v>
          </cell>
          <cell r="Q28">
            <v>0</v>
          </cell>
          <cell r="R28">
            <v>0</v>
          </cell>
          <cell r="S28">
            <v>528</v>
          </cell>
          <cell r="T28">
            <v>9680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</row>
        <row r="29">
          <cell r="A29" t="str">
            <v>SPARKLING RIBENA</v>
          </cell>
          <cell r="B29">
            <v>0</v>
          </cell>
          <cell r="C29">
            <v>36</v>
          </cell>
          <cell r="D29">
            <v>0</v>
          </cell>
          <cell r="E29">
            <v>0</v>
          </cell>
          <cell r="F29">
            <v>558.25</v>
          </cell>
          <cell r="G29">
            <v>0</v>
          </cell>
          <cell r="H29">
            <v>0</v>
          </cell>
          <cell r="I29">
            <v>0</v>
          </cell>
          <cell r="J29">
            <v>6200</v>
          </cell>
          <cell r="K29">
            <v>0</v>
          </cell>
          <cell r="L29">
            <v>-7200</v>
          </cell>
          <cell r="M29">
            <v>0</v>
          </cell>
          <cell r="N29">
            <v>0</v>
          </cell>
          <cell r="O29">
            <v>541.25</v>
          </cell>
          <cell r="P29">
            <v>0</v>
          </cell>
          <cell r="Q29">
            <v>0</v>
          </cell>
          <cell r="R29">
            <v>2200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</row>
        <row r="30">
          <cell r="A30" t="str">
            <v>RIBENA PASTILLE</v>
          </cell>
          <cell r="B30">
            <v>4.12</v>
          </cell>
          <cell r="C30">
            <v>348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-801.45</v>
          </cell>
          <cell r="I30">
            <v>0</v>
          </cell>
          <cell r="J30">
            <v>0</v>
          </cell>
          <cell r="K30">
            <v>0</v>
          </cell>
          <cell r="L30">
            <v>9692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</row>
        <row r="31">
          <cell r="A31" t="str">
            <v>RIBENA MOBILE</v>
          </cell>
          <cell r="B31">
            <v>151302</v>
          </cell>
          <cell r="C31">
            <v>31800.959999999999</v>
          </cell>
          <cell r="D31">
            <v>0</v>
          </cell>
          <cell r="E31">
            <v>135000</v>
          </cell>
          <cell r="F31">
            <v>169186.68</v>
          </cell>
          <cell r="G31">
            <v>86445.75</v>
          </cell>
          <cell r="H31">
            <v>147259.99</v>
          </cell>
          <cell r="I31">
            <v>71463.75</v>
          </cell>
          <cell r="J31">
            <v>523111.78</v>
          </cell>
          <cell r="K31">
            <v>380290.26</v>
          </cell>
          <cell r="L31">
            <v>-118414.72</v>
          </cell>
          <cell r="M31">
            <v>180017.5</v>
          </cell>
          <cell r="N31">
            <v>331283.52</v>
          </cell>
          <cell r="O31">
            <v>-104562.84</v>
          </cell>
          <cell r="P31">
            <v>249725.6</v>
          </cell>
          <cell r="Q31">
            <v>-39759.93</v>
          </cell>
          <cell r="R31">
            <v>191566.67</v>
          </cell>
          <cell r="S31">
            <v>14759</v>
          </cell>
          <cell r="T31">
            <v>27180</v>
          </cell>
          <cell r="U31">
            <v>204095.5</v>
          </cell>
          <cell r="V31">
            <v>63071</v>
          </cell>
          <cell r="W31">
            <v>-48181.919999999998</v>
          </cell>
          <cell r="X31">
            <v>384753.35</v>
          </cell>
          <cell r="Y31">
            <v>435627.56</v>
          </cell>
          <cell r="Z31">
            <v>-38821.660000000003</v>
          </cell>
          <cell r="AA31">
            <v>126010.8</v>
          </cell>
          <cell r="AB31">
            <v>166069.97</v>
          </cell>
          <cell r="AC31">
            <v>37934.410000000003</v>
          </cell>
          <cell r="AD31">
            <v>71104.679999999993</v>
          </cell>
          <cell r="AE31">
            <v>144881.98000000001</v>
          </cell>
          <cell r="AF31">
            <v>8385.58</v>
          </cell>
          <cell r="AG31">
            <v>184350.3</v>
          </cell>
          <cell r="AH31">
            <v>9152.1</v>
          </cell>
          <cell r="AI31">
            <v>21419.18</v>
          </cell>
          <cell r="AJ31">
            <v>-3500.91</v>
          </cell>
          <cell r="AK31">
            <v>0</v>
          </cell>
          <cell r="AL31">
            <v>372.57</v>
          </cell>
          <cell r="AM31">
            <v>0</v>
          </cell>
          <cell r="AN31">
            <v>150000</v>
          </cell>
          <cell r="AO31">
            <v>0</v>
          </cell>
          <cell r="AP31">
            <v>210000</v>
          </cell>
          <cell r="AQ31">
            <v>150000</v>
          </cell>
          <cell r="AR31">
            <v>150000</v>
          </cell>
          <cell r="AS31">
            <v>150000</v>
          </cell>
          <cell r="AT31">
            <v>60000</v>
          </cell>
          <cell r="AU31">
            <v>150000</v>
          </cell>
          <cell r="AV31">
            <v>150000</v>
          </cell>
          <cell r="AW31">
            <v>0</v>
          </cell>
          <cell r="AX31">
            <v>135000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</row>
        <row r="32">
          <cell r="A32" t="str">
            <v>HORLICKS MALT</v>
          </cell>
          <cell r="B32">
            <v>25822.5</v>
          </cell>
          <cell r="C32">
            <v>18229.5</v>
          </cell>
          <cell r="D32">
            <v>-43759.81</v>
          </cell>
          <cell r="E32">
            <v>607387.12</v>
          </cell>
          <cell r="F32">
            <v>438495.78</v>
          </cell>
          <cell r="G32">
            <v>-75108.25</v>
          </cell>
          <cell r="H32">
            <v>98616.89</v>
          </cell>
          <cell r="I32">
            <v>100761.19</v>
          </cell>
          <cell r="J32">
            <v>78115.89</v>
          </cell>
          <cell r="K32">
            <v>323685.55</v>
          </cell>
          <cell r="L32">
            <v>-77060.850000000006</v>
          </cell>
          <cell r="M32">
            <v>148239</v>
          </cell>
          <cell r="N32">
            <v>191035.86</v>
          </cell>
          <cell r="O32">
            <v>1064410.8799999999</v>
          </cell>
          <cell r="P32">
            <v>83184.679999999993</v>
          </cell>
          <cell r="Q32">
            <v>216440.88</v>
          </cell>
          <cell r="R32">
            <v>170599.37</v>
          </cell>
          <cell r="S32">
            <v>348926.17</v>
          </cell>
          <cell r="T32">
            <v>1230849.5</v>
          </cell>
          <cell r="U32">
            <v>630326.6</v>
          </cell>
          <cell r="V32">
            <v>190537.36</v>
          </cell>
          <cell r="W32">
            <v>307846.40999999997</v>
          </cell>
          <cell r="X32">
            <v>240766.53</v>
          </cell>
          <cell r="Y32">
            <v>-42429.120000000003</v>
          </cell>
          <cell r="Z32">
            <v>116538.8</v>
          </cell>
          <cell r="AA32">
            <v>471330.99</v>
          </cell>
          <cell r="AB32">
            <v>9916.7000000000007</v>
          </cell>
          <cell r="AC32">
            <v>372563.13</v>
          </cell>
          <cell r="AD32">
            <v>542006.57999999996</v>
          </cell>
          <cell r="AE32">
            <v>449917.81</v>
          </cell>
          <cell r="AF32">
            <v>112030.76</v>
          </cell>
          <cell r="AG32">
            <v>114535.9</v>
          </cell>
          <cell r="AH32">
            <v>193432.13</v>
          </cell>
          <cell r="AI32">
            <v>92983.65</v>
          </cell>
          <cell r="AJ32">
            <v>54024.88</v>
          </cell>
          <cell r="AK32">
            <v>211853.86</v>
          </cell>
          <cell r="AL32">
            <v>375027.09</v>
          </cell>
          <cell r="AM32">
            <v>576383.47</v>
          </cell>
          <cell r="AN32">
            <v>180000</v>
          </cell>
          <cell r="AO32">
            <v>180000</v>
          </cell>
          <cell r="AP32">
            <v>420000</v>
          </cell>
          <cell r="AQ32">
            <v>180000</v>
          </cell>
          <cell r="AR32">
            <v>160000</v>
          </cell>
          <cell r="AS32">
            <v>120000</v>
          </cell>
          <cell r="AT32">
            <v>120000</v>
          </cell>
          <cell r="AU32">
            <v>130000</v>
          </cell>
          <cell r="AV32">
            <v>130000</v>
          </cell>
          <cell r="AW32">
            <v>1180000</v>
          </cell>
          <cell r="AX32">
            <v>630000</v>
          </cell>
          <cell r="AY32">
            <v>180000</v>
          </cell>
          <cell r="AZ32">
            <v>150000</v>
          </cell>
          <cell r="BA32">
            <v>80000</v>
          </cell>
          <cell r="BB32">
            <v>470000</v>
          </cell>
          <cell r="BC32">
            <v>350000</v>
          </cell>
          <cell r="BD32">
            <v>0</v>
          </cell>
          <cell r="BE32">
            <v>410000</v>
          </cell>
          <cell r="BF32">
            <v>370000</v>
          </cell>
          <cell r="BG32">
            <v>0</v>
          </cell>
          <cell r="BH32">
            <v>400000</v>
          </cell>
          <cell r="BI32">
            <v>300000</v>
          </cell>
          <cell r="BJ32">
            <v>190000</v>
          </cell>
          <cell r="BK32">
            <v>840000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</row>
        <row r="33">
          <cell r="A33" t="str">
            <v>HORLICKS 3 IN 1</v>
          </cell>
          <cell r="B33">
            <v>0</v>
          </cell>
          <cell r="C33">
            <v>3334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517.5</v>
          </cell>
          <cell r="J33">
            <v>3219</v>
          </cell>
          <cell r="K33">
            <v>669.25</v>
          </cell>
          <cell r="L33">
            <v>0</v>
          </cell>
          <cell r="M33">
            <v>0</v>
          </cell>
          <cell r="N33">
            <v>270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3000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1250</v>
          </cell>
          <cell r="AH33">
            <v>0</v>
          </cell>
          <cell r="AI33">
            <v>0</v>
          </cell>
          <cell r="AJ33">
            <v>1025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</row>
        <row r="34">
          <cell r="A34" t="str">
            <v>HORLICKS NCD</v>
          </cell>
          <cell r="B34">
            <v>0</v>
          </cell>
          <cell r="C34">
            <v>1938</v>
          </cell>
          <cell r="D34">
            <v>0</v>
          </cell>
          <cell r="E34">
            <v>0</v>
          </cell>
          <cell r="F34">
            <v>2600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2600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3000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1250</v>
          </cell>
          <cell r="AH34">
            <v>0</v>
          </cell>
          <cell r="AI34">
            <v>0</v>
          </cell>
          <cell r="AJ34">
            <v>1025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</row>
        <row r="35">
          <cell r="A35" t="str">
            <v>HORLICKS SAC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14300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7300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3934.5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4900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</row>
        <row r="36">
          <cell r="A36" t="str">
            <v>Horlicks RTD</v>
          </cell>
          <cell r="B36">
            <v>205428.04</v>
          </cell>
          <cell r="C36">
            <v>74737.8</v>
          </cell>
          <cell r="D36">
            <v>19556.330000000002</v>
          </cell>
          <cell r="E36">
            <v>130000</v>
          </cell>
          <cell r="F36">
            <v>2600</v>
          </cell>
          <cell r="G36">
            <v>213676.5</v>
          </cell>
          <cell r="H36">
            <v>120860.46</v>
          </cell>
          <cell r="I36">
            <v>0</v>
          </cell>
          <cell r="J36">
            <v>-100000</v>
          </cell>
          <cell r="K36">
            <v>172805.9</v>
          </cell>
          <cell r="L36">
            <v>-48352.5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2270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</row>
        <row r="37">
          <cell r="A37" t="str">
            <v>CLO</v>
          </cell>
          <cell r="B37">
            <v>0</v>
          </cell>
          <cell r="C37">
            <v>750</v>
          </cell>
          <cell r="D37">
            <v>0</v>
          </cell>
          <cell r="E37">
            <v>0</v>
          </cell>
          <cell r="F37">
            <v>0</v>
          </cell>
          <cell r="G37">
            <v>5905.2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1222.5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16430</v>
          </cell>
          <cell r="AE37">
            <v>-16430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</row>
        <row r="38">
          <cell r="A38" t="str">
            <v>Scotts Emulsion</v>
          </cell>
          <cell r="B38">
            <v>206846</v>
          </cell>
          <cell r="C38">
            <v>69804.009999999995</v>
          </cell>
          <cell r="D38">
            <v>-25185.88</v>
          </cell>
          <cell r="E38">
            <v>145212.93</v>
          </cell>
          <cell r="F38">
            <v>161717.94</v>
          </cell>
          <cell r="G38">
            <v>136405.32</v>
          </cell>
          <cell r="H38">
            <v>158491.59</v>
          </cell>
          <cell r="I38">
            <v>-17073.919999999998</v>
          </cell>
          <cell r="J38">
            <v>231886.07</v>
          </cell>
          <cell r="K38">
            <v>68732.84</v>
          </cell>
          <cell r="L38">
            <v>60249.91</v>
          </cell>
          <cell r="M38">
            <v>275208.93</v>
          </cell>
          <cell r="N38">
            <v>79047.820000000007</v>
          </cell>
          <cell r="O38">
            <v>185461.97</v>
          </cell>
          <cell r="P38">
            <v>280323.71999999997</v>
          </cell>
          <cell r="Q38">
            <v>-19148.72</v>
          </cell>
          <cell r="R38">
            <v>156745.16</v>
          </cell>
          <cell r="S38">
            <v>373749.02</v>
          </cell>
          <cell r="T38">
            <v>16833.77</v>
          </cell>
          <cell r="U38">
            <v>73020.22</v>
          </cell>
          <cell r="V38">
            <v>151406</v>
          </cell>
          <cell r="W38">
            <v>137542.5</v>
          </cell>
          <cell r="X38">
            <v>136996.66</v>
          </cell>
          <cell r="Y38">
            <v>354199.02</v>
          </cell>
          <cell r="Z38">
            <v>-206859.97</v>
          </cell>
          <cell r="AA38">
            <v>276479.42</v>
          </cell>
          <cell r="AB38">
            <v>11140</v>
          </cell>
          <cell r="AC38">
            <v>334081.11</v>
          </cell>
          <cell r="AD38">
            <v>192396.93</v>
          </cell>
          <cell r="AE38">
            <v>167273.75</v>
          </cell>
          <cell r="AF38">
            <v>42803.85</v>
          </cell>
          <cell r="AG38">
            <v>184594.21</v>
          </cell>
          <cell r="AH38">
            <v>23302.54</v>
          </cell>
          <cell r="AI38">
            <v>30488</v>
          </cell>
          <cell r="AJ38">
            <v>-31797.31</v>
          </cell>
          <cell r="AK38">
            <v>8610.1</v>
          </cell>
          <cell r="AL38">
            <v>9105.34</v>
          </cell>
          <cell r="AM38">
            <v>484540.5</v>
          </cell>
          <cell r="AN38">
            <v>349514</v>
          </cell>
          <cell r="AO38">
            <v>44514</v>
          </cell>
          <cell r="AP38">
            <v>424514</v>
          </cell>
          <cell r="AQ38">
            <v>14514</v>
          </cell>
          <cell r="AR38">
            <v>215394</v>
          </cell>
          <cell r="AS38">
            <v>169514</v>
          </cell>
          <cell r="AT38">
            <v>215394</v>
          </cell>
          <cell r="AU38">
            <v>44514</v>
          </cell>
          <cell r="AV38">
            <v>265394</v>
          </cell>
          <cell r="AW38">
            <v>44514</v>
          </cell>
          <cell r="AX38">
            <v>185394</v>
          </cell>
          <cell r="AY38">
            <v>216514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</row>
        <row r="39">
          <cell r="A39" t="str">
            <v>Total</v>
          </cell>
          <cell r="B39">
            <v>1612719.19</v>
          </cell>
          <cell r="C39">
            <v>1109847.45</v>
          </cell>
          <cell r="D39">
            <v>-655661.52</v>
          </cell>
          <cell r="E39">
            <v>2736276.15</v>
          </cell>
          <cell r="F39">
            <v>2266212.9700000002</v>
          </cell>
          <cell r="G39">
            <v>1943499.41</v>
          </cell>
          <cell r="H39">
            <v>1874188.51</v>
          </cell>
          <cell r="I39">
            <v>222132.78</v>
          </cell>
          <cell r="J39">
            <v>1801514.02</v>
          </cell>
          <cell r="K39">
            <v>2549789.4300000002</v>
          </cell>
          <cell r="L39">
            <v>427284.55</v>
          </cell>
          <cell r="M39">
            <v>1509851.41</v>
          </cell>
          <cell r="N39">
            <v>1601353.58</v>
          </cell>
          <cell r="O39">
            <v>1576002.3</v>
          </cell>
          <cell r="P39">
            <v>1136892.28</v>
          </cell>
          <cell r="Q39">
            <v>1101843.05</v>
          </cell>
          <cell r="R39">
            <v>1631960.91</v>
          </cell>
          <cell r="S39">
            <v>2148045.5299999998</v>
          </cell>
          <cell r="T39">
            <v>2403696.23</v>
          </cell>
          <cell r="U39">
            <v>1949347.27</v>
          </cell>
          <cell r="V39">
            <v>1648317.01</v>
          </cell>
          <cell r="W39">
            <v>1661575.14</v>
          </cell>
          <cell r="X39">
            <v>1493437.56</v>
          </cell>
          <cell r="Y39">
            <v>2295070.34</v>
          </cell>
          <cell r="Z39">
            <v>-832421.14</v>
          </cell>
          <cell r="AA39">
            <v>1535782.95</v>
          </cell>
          <cell r="AB39">
            <v>370692.26</v>
          </cell>
          <cell r="AC39">
            <v>1484529.97</v>
          </cell>
          <cell r="AD39">
            <v>1272584.6100000001</v>
          </cell>
          <cell r="AE39">
            <v>1794583.28</v>
          </cell>
          <cell r="AF39">
            <v>1466231.73</v>
          </cell>
          <cell r="AG39">
            <v>1703860.13</v>
          </cell>
          <cell r="AH39">
            <v>1492010.24</v>
          </cell>
          <cell r="AI39">
            <v>1914855.64</v>
          </cell>
          <cell r="AJ39">
            <v>597255.43999999994</v>
          </cell>
          <cell r="AK39">
            <v>1462484</v>
          </cell>
          <cell r="AL39">
            <v>1161043.3600000001</v>
          </cell>
          <cell r="AM39">
            <v>1423791.88</v>
          </cell>
          <cell r="AN39">
            <v>2075347</v>
          </cell>
          <cell r="AO39">
            <v>1177347</v>
          </cell>
          <cell r="AP39">
            <v>2314347</v>
          </cell>
          <cell r="AQ39">
            <v>1755347</v>
          </cell>
          <cell r="AR39">
            <v>2002227</v>
          </cell>
          <cell r="AS39">
            <v>1905347</v>
          </cell>
          <cell r="AT39">
            <v>1910227</v>
          </cell>
          <cell r="AU39">
            <v>1562351</v>
          </cell>
          <cell r="AV39">
            <v>2322227</v>
          </cell>
          <cell r="AW39">
            <v>2305347</v>
          </cell>
          <cell r="AX39">
            <v>2264227</v>
          </cell>
          <cell r="AY39">
            <v>1660347</v>
          </cell>
          <cell r="AZ39">
            <v>604050</v>
          </cell>
          <cell r="BA39">
            <v>534050</v>
          </cell>
          <cell r="BB39">
            <v>924050</v>
          </cell>
          <cell r="BC39">
            <v>804050</v>
          </cell>
          <cell r="BD39">
            <v>454050</v>
          </cell>
          <cell r="BE39">
            <v>864050</v>
          </cell>
          <cell r="BF39">
            <v>824050</v>
          </cell>
          <cell r="BG39">
            <v>745050</v>
          </cell>
          <cell r="BH39">
            <v>854050</v>
          </cell>
          <cell r="BI39">
            <v>754050</v>
          </cell>
          <cell r="BJ39">
            <v>644450</v>
          </cell>
          <cell r="BK39">
            <v>1294050</v>
          </cell>
          <cell r="BL39">
            <v>511583</v>
          </cell>
          <cell r="BM39">
            <v>511583</v>
          </cell>
          <cell r="BN39">
            <v>511583</v>
          </cell>
          <cell r="BO39">
            <v>511583</v>
          </cell>
          <cell r="BP39">
            <v>511583</v>
          </cell>
          <cell r="BQ39">
            <v>511583</v>
          </cell>
          <cell r="BR39">
            <v>511583</v>
          </cell>
          <cell r="BS39">
            <v>832583</v>
          </cell>
          <cell r="BT39">
            <v>511583</v>
          </cell>
          <cell r="BU39">
            <v>511583</v>
          </cell>
          <cell r="BV39">
            <v>511583</v>
          </cell>
          <cell r="BW39">
            <v>511583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</row>
      </sheetData>
      <sheetData sheetId="6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</row>
        <row r="2">
          <cell r="B2" t="str">
            <v>Nov 03</v>
          </cell>
          <cell r="C2">
            <v>39420</v>
          </cell>
          <cell r="D2">
            <v>39451</v>
          </cell>
          <cell r="E2">
            <v>39482</v>
          </cell>
          <cell r="F2">
            <v>39513</v>
          </cell>
          <cell r="G2">
            <v>39544</v>
          </cell>
          <cell r="H2">
            <v>39575</v>
          </cell>
          <cell r="I2">
            <v>39606</v>
          </cell>
          <cell r="J2">
            <v>39637</v>
          </cell>
          <cell r="K2">
            <v>39668</v>
          </cell>
          <cell r="L2">
            <v>39699</v>
          </cell>
          <cell r="M2">
            <v>39730</v>
          </cell>
          <cell r="N2">
            <v>39761</v>
          </cell>
          <cell r="O2">
            <v>39792</v>
          </cell>
          <cell r="P2">
            <v>39823</v>
          </cell>
          <cell r="Q2">
            <v>39854</v>
          </cell>
          <cell r="R2">
            <v>39885</v>
          </cell>
          <cell r="S2">
            <v>39916</v>
          </cell>
          <cell r="T2">
            <v>39947</v>
          </cell>
          <cell r="U2">
            <v>39978</v>
          </cell>
          <cell r="V2">
            <v>40009</v>
          </cell>
          <cell r="W2">
            <v>40040</v>
          </cell>
          <cell r="X2">
            <v>40071</v>
          </cell>
          <cell r="Y2">
            <v>40102</v>
          </cell>
          <cell r="Z2">
            <v>40133</v>
          </cell>
          <cell r="AA2">
            <v>40164</v>
          </cell>
          <cell r="AB2">
            <v>40195</v>
          </cell>
          <cell r="AC2">
            <v>40226</v>
          </cell>
          <cell r="AD2">
            <v>40257</v>
          </cell>
          <cell r="AE2">
            <v>40288</v>
          </cell>
          <cell r="AF2">
            <v>40319</v>
          </cell>
          <cell r="AG2">
            <v>40350</v>
          </cell>
          <cell r="AH2">
            <v>40381</v>
          </cell>
          <cell r="AI2">
            <v>40412</v>
          </cell>
          <cell r="AJ2">
            <v>40443</v>
          </cell>
          <cell r="AK2">
            <v>40474</v>
          </cell>
          <cell r="AL2">
            <v>40505</v>
          </cell>
          <cell r="AM2">
            <v>40536</v>
          </cell>
          <cell r="AN2">
            <v>40567</v>
          </cell>
          <cell r="AO2">
            <v>40598</v>
          </cell>
          <cell r="AP2">
            <v>40629</v>
          </cell>
          <cell r="AQ2">
            <v>40660</v>
          </cell>
          <cell r="AR2">
            <v>40691</v>
          </cell>
          <cell r="AS2">
            <v>40722</v>
          </cell>
          <cell r="AT2">
            <v>40753</v>
          </cell>
          <cell r="AU2">
            <v>40784</v>
          </cell>
          <cell r="AV2">
            <v>40815</v>
          </cell>
          <cell r="AW2">
            <v>40846</v>
          </cell>
          <cell r="AX2">
            <v>40877</v>
          </cell>
          <cell r="AY2">
            <v>40908</v>
          </cell>
          <cell r="AZ2">
            <v>40939</v>
          </cell>
          <cell r="BA2">
            <v>40970</v>
          </cell>
          <cell r="BB2">
            <v>41001</v>
          </cell>
          <cell r="BC2">
            <v>41031</v>
          </cell>
          <cell r="BD2">
            <v>41061</v>
          </cell>
          <cell r="BE2">
            <v>41091</v>
          </cell>
          <cell r="BF2">
            <v>41121</v>
          </cell>
          <cell r="BG2">
            <v>41151</v>
          </cell>
          <cell r="BH2">
            <v>41181</v>
          </cell>
          <cell r="BI2">
            <v>41211</v>
          </cell>
          <cell r="BJ2">
            <v>41241</v>
          </cell>
          <cell r="BK2">
            <v>41271</v>
          </cell>
          <cell r="BL2">
            <v>41301</v>
          </cell>
          <cell r="BM2">
            <v>41331</v>
          </cell>
          <cell r="BN2">
            <v>41361</v>
          </cell>
          <cell r="BO2">
            <v>41391</v>
          </cell>
          <cell r="BP2">
            <v>41421</v>
          </cell>
          <cell r="BQ2">
            <v>41451</v>
          </cell>
          <cell r="BR2">
            <v>41481</v>
          </cell>
          <cell r="BS2">
            <v>41511</v>
          </cell>
          <cell r="BT2">
            <v>41541</v>
          </cell>
          <cell r="BU2">
            <v>41571</v>
          </cell>
          <cell r="BV2">
            <v>41601</v>
          </cell>
          <cell r="BW2">
            <v>41631</v>
          </cell>
          <cell r="BX2">
            <v>41661</v>
          </cell>
          <cell r="BY2">
            <v>41691</v>
          </cell>
          <cell r="BZ2">
            <v>41721</v>
          </cell>
          <cell r="CA2">
            <v>41751</v>
          </cell>
          <cell r="CB2">
            <v>41781</v>
          </cell>
        </row>
        <row r="3">
          <cell r="A3" t="str">
            <v>AQUAFRESH TOOTHBRUSH</v>
          </cell>
          <cell r="B3">
            <v>148683.06</v>
          </cell>
          <cell r="C3">
            <v>-413273.01</v>
          </cell>
          <cell r="D3">
            <v>3556.59</v>
          </cell>
          <cell r="E3">
            <v>24726.6</v>
          </cell>
          <cell r="F3">
            <v>66141.53</v>
          </cell>
          <cell r="G3">
            <v>19564.62</v>
          </cell>
          <cell r="H3">
            <v>27096.65</v>
          </cell>
          <cell r="I3">
            <v>22523.47</v>
          </cell>
          <cell r="J3">
            <v>168571.21</v>
          </cell>
          <cell r="K3">
            <v>99466.44</v>
          </cell>
          <cell r="L3">
            <v>-2579.81</v>
          </cell>
          <cell r="M3">
            <v>91505.14</v>
          </cell>
          <cell r="N3">
            <v>-16883.8</v>
          </cell>
          <cell r="O3">
            <v>69014.37</v>
          </cell>
          <cell r="P3">
            <v>1525.49</v>
          </cell>
          <cell r="Q3">
            <v>1716</v>
          </cell>
          <cell r="R3">
            <v>106204.8</v>
          </cell>
          <cell r="S3">
            <v>65142.2</v>
          </cell>
          <cell r="T3">
            <v>77286.19</v>
          </cell>
          <cell r="U3">
            <v>93286.8</v>
          </cell>
          <cell r="V3">
            <v>28521.3</v>
          </cell>
          <cell r="W3">
            <v>9560.52</v>
          </cell>
          <cell r="X3">
            <v>48519.58</v>
          </cell>
          <cell r="Y3">
            <v>1279.04</v>
          </cell>
          <cell r="Z3">
            <v>324.92</v>
          </cell>
          <cell r="AA3">
            <v>24757.17</v>
          </cell>
          <cell r="AB3">
            <v>93.81</v>
          </cell>
          <cell r="AC3">
            <v>30445.3</v>
          </cell>
          <cell r="AD3">
            <v>23721.9</v>
          </cell>
          <cell r="AE3">
            <v>43308.6</v>
          </cell>
          <cell r="AF3">
            <v>4395.26</v>
          </cell>
          <cell r="AG3">
            <v>179887.09</v>
          </cell>
          <cell r="AH3">
            <v>5381.32</v>
          </cell>
          <cell r="AI3">
            <v>93482.05</v>
          </cell>
          <cell r="AJ3">
            <v>6697.49</v>
          </cell>
          <cell r="AK3">
            <v>3483.44</v>
          </cell>
          <cell r="AL3">
            <v>1253.42</v>
          </cell>
          <cell r="AM3">
            <v>51037.13</v>
          </cell>
          <cell r="AN3">
            <v>27000</v>
          </cell>
          <cell r="AO3">
            <v>18000</v>
          </cell>
          <cell r="AP3">
            <v>24000</v>
          </cell>
          <cell r="AQ3">
            <v>27000</v>
          </cell>
          <cell r="AR3">
            <v>30000</v>
          </cell>
          <cell r="AS3">
            <v>27000</v>
          </cell>
          <cell r="AT3">
            <v>24000</v>
          </cell>
          <cell r="AU3">
            <v>21000</v>
          </cell>
          <cell r="AV3">
            <v>30000</v>
          </cell>
          <cell r="AW3">
            <v>30000</v>
          </cell>
          <cell r="AX3">
            <v>21000</v>
          </cell>
          <cell r="AY3">
            <v>21000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</row>
        <row r="4">
          <cell r="A4" t="str">
            <v>Panadol Adult</v>
          </cell>
          <cell r="B4">
            <v>110907.65</v>
          </cell>
          <cell r="C4">
            <v>144150.78</v>
          </cell>
          <cell r="D4">
            <v>-10767.65</v>
          </cell>
          <cell r="E4">
            <v>242361.17</v>
          </cell>
          <cell r="F4">
            <v>98188.14</v>
          </cell>
          <cell r="G4">
            <v>-6188.34</v>
          </cell>
          <cell r="H4">
            <v>-101500.77</v>
          </cell>
          <cell r="I4">
            <v>-122871.62</v>
          </cell>
          <cell r="J4">
            <v>48633.47</v>
          </cell>
          <cell r="K4">
            <v>343497.15</v>
          </cell>
          <cell r="L4">
            <v>-206846.79</v>
          </cell>
          <cell r="M4">
            <v>79959.45</v>
          </cell>
          <cell r="N4">
            <v>-101.68</v>
          </cell>
          <cell r="O4">
            <v>343077.38</v>
          </cell>
          <cell r="P4">
            <v>1793.77</v>
          </cell>
          <cell r="Q4">
            <v>25302.48</v>
          </cell>
          <cell r="R4">
            <v>-196909.38</v>
          </cell>
          <cell r="S4">
            <v>231843.86</v>
          </cell>
          <cell r="T4">
            <v>61414.42</v>
          </cell>
          <cell r="U4">
            <v>41035.69</v>
          </cell>
          <cell r="V4">
            <v>32892.86</v>
          </cell>
          <cell r="W4">
            <v>4597.45</v>
          </cell>
          <cell r="X4">
            <v>28970.99</v>
          </cell>
          <cell r="Y4">
            <v>3864.43</v>
          </cell>
          <cell r="Z4">
            <v>20807.419999999998</v>
          </cell>
          <cell r="AA4">
            <v>342493.18</v>
          </cell>
          <cell r="AB4">
            <v>3631.9</v>
          </cell>
          <cell r="AC4">
            <v>191.19</v>
          </cell>
          <cell r="AD4">
            <v>103727.27</v>
          </cell>
          <cell r="AE4">
            <v>-43136.54</v>
          </cell>
          <cell r="AF4">
            <v>690.53</v>
          </cell>
          <cell r="AG4">
            <v>15216.41</v>
          </cell>
          <cell r="AH4">
            <v>43367.07</v>
          </cell>
          <cell r="AI4">
            <v>236763.26</v>
          </cell>
          <cell r="AJ4">
            <v>18116.57</v>
          </cell>
          <cell r="AK4">
            <v>-23.99</v>
          </cell>
          <cell r="AL4">
            <v>39724.400000000001</v>
          </cell>
          <cell r="AM4">
            <v>-8629.73</v>
          </cell>
          <cell r="AN4">
            <v>80000</v>
          </cell>
          <cell r="AO4">
            <v>80000</v>
          </cell>
          <cell r="AP4">
            <v>0</v>
          </cell>
          <cell r="AQ4">
            <v>80000</v>
          </cell>
          <cell r="AR4">
            <v>80000</v>
          </cell>
          <cell r="AS4">
            <v>40000</v>
          </cell>
          <cell r="AT4">
            <v>80000</v>
          </cell>
          <cell r="AU4">
            <v>80000</v>
          </cell>
          <cell r="AV4">
            <v>80000</v>
          </cell>
          <cell r="AW4">
            <v>0</v>
          </cell>
          <cell r="AX4">
            <v>80000</v>
          </cell>
          <cell r="AY4">
            <v>58000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</row>
        <row r="5">
          <cell r="A5" t="str">
            <v>Panadol Menstrual</v>
          </cell>
          <cell r="B5">
            <v>5564.11</v>
          </cell>
          <cell r="C5">
            <v>44699.71</v>
          </cell>
          <cell r="D5">
            <v>1206.8699999999999</v>
          </cell>
          <cell r="E5">
            <v>240</v>
          </cell>
          <cell r="F5">
            <v>415.14</v>
          </cell>
          <cell r="G5">
            <v>-1093.75</v>
          </cell>
          <cell r="H5">
            <v>56.64</v>
          </cell>
          <cell r="I5">
            <v>-869.86</v>
          </cell>
          <cell r="J5">
            <v>1070.98</v>
          </cell>
          <cell r="K5">
            <v>2013.98</v>
          </cell>
          <cell r="L5">
            <v>3094.47</v>
          </cell>
          <cell r="M5">
            <v>319.45</v>
          </cell>
          <cell r="N5">
            <v>141.96</v>
          </cell>
          <cell r="O5">
            <v>290.23</v>
          </cell>
          <cell r="P5">
            <v>0</v>
          </cell>
          <cell r="Q5">
            <v>709.93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70.989999999999995</v>
          </cell>
          <cell r="X5">
            <v>0</v>
          </cell>
          <cell r="Y5">
            <v>-726.48</v>
          </cell>
          <cell r="Z5">
            <v>0</v>
          </cell>
          <cell r="AA5">
            <v>0</v>
          </cell>
          <cell r="AB5">
            <v>0</v>
          </cell>
          <cell r="AC5">
            <v>71.52</v>
          </cell>
          <cell r="AD5">
            <v>0</v>
          </cell>
          <cell r="AE5">
            <v>0</v>
          </cell>
          <cell r="AF5">
            <v>0</v>
          </cell>
          <cell r="AG5">
            <v>143.03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4166</v>
          </cell>
          <cell r="AO5">
            <v>4166</v>
          </cell>
          <cell r="AP5">
            <v>4166</v>
          </cell>
          <cell r="AQ5">
            <v>4166</v>
          </cell>
          <cell r="AR5">
            <v>4166</v>
          </cell>
          <cell r="AS5">
            <v>4166</v>
          </cell>
          <cell r="AT5">
            <v>4166</v>
          </cell>
          <cell r="AU5">
            <v>4166</v>
          </cell>
          <cell r="AV5">
            <v>4166</v>
          </cell>
          <cell r="AW5">
            <v>4166</v>
          </cell>
          <cell r="AX5">
            <v>4166</v>
          </cell>
          <cell r="AY5">
            <v>4174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</row>
        <row r="6">
          <cell r="A6" t="str">
            <v>Panadol Children</v>
          </cell>
          <cell r="B6">
            <v>1699.4</v>
          </cell>
          <cell r="C6">
            <v>9869.6299999999992</v>
          </cell>
          <cell r="D6">
            <v>3457.1</v>
          </cell>
          <cell r="E6">
            <v>465.57</v>
          </cell>
          <cell r="F6">
            <v>26540.5</v>
          </cell>
          <cell r="G6">
            <v>75586.44</v>
          </cell>
          <cell r="H6">
            <v>-101217.95</v>
          </cell>
          <cell r="I6">
            <v>-748.4</v>
          </cell>
          <cell r="J6">
            <v>1737.35</v>
          </cell>
          <cell r="K6">
            <v>19567.810000000001</v>
          </cell>
          <cell r="L6">
            <v>-5271.81</v>
          </cell>
          <cell r="M6">
            <v>1055.55</v>
          </cell>
          <cell r="N6">
            <v>3193.77</v>
          </cell>
          <cell r="O6">
            <v>1720.13</v>
          </cell>
          <cell r="P6">
            <v>75.52</v>
          </cell>
          <cell r="Q6">
            <v>37.76</v>
          </cell>
          <cell r="R6">
            <v>18.62</v>
          </cell>
          <cell r="S6">
            <v>163.65</v>
          </cell>
          <cell r="T6">
            <v>0</v>
          </cell>
          <cell r="U6">
            <v>0</v>
          </cell>
          <cell r="V6">
            <v>115.34</v>
          </cell>
          <cell r="W6">
            <v>75</v>
          </cell>
          <cell r="X6">
            <v>1619.68</v>
          </cell>
          <cell r="Y6">
            <v>-24.75</v>
          </cell>
          <cell r="Z6">
            <v>23340</v>
          </cell>
          <cell r="AA6">
            <v>7024.81</v>
          </cell>
          <cell r="AB6">
            <v>29.69</v>
          </cell>
          <cell r="AC6">
            <v>6044.25</v>
          </cell>
          <cell r="AD6">
            <v>1031.71</v>
          </cell>
          <cell r="AE6">
            <v>1600</v>
          </cell>
          <cell r="AF6">
            <v>0</v>
          </cell>
          <cell r="AG6">
            <v>4665</v>
          </cell>
          <cell r="AH6">
            <v>94.3</v>
          </cell>
          <cell r="AI6">
            <v>141.57</v>
          </cell>
          <cell r="AJ6">
            <v>0</v>
          </cell>
          <cell r="AK6">
            <v>34477.589999999997</v>
          </cell>
          <cell r="AL6">
            <v>37000.199999999997</v>
          </cell>
          <cell r="AM6">
            <v>1180</v>
          </cell>
          <cell r="AN6">
            <v>68333</v>
          </cell>
          <cell r="AO6">
            <v>18333</v>
          </cell>
          <cell r="AP6">
            <v>18333</v>
          </cell>
          <cell r="AQ6">
            <v>28333</v>
          </cell>
          <cell r="AR6">
            <v>18333</v>
          </cell>
          <cell r="AS6">
            <v>18333</v>
          </cell>
          <cell r="AT6">
            <v>88333</v>
          </cell>
          <cell r="AU6">
            <v>18333</v>
          </cell>
          <cell r="AV6">
            <v>18333</v>
          </cell>
          <cell r="AW6">
            <v>28333</v>
          </cell>
          <cell r="AX6">
            <v>18333</v>
          </cell>
          <cell r="AY6">
            <v>18337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</row>
        <row r="7">
          <cell r="A7" t="str">
            <v>Panadol Actifast</v>
          </cell>
          <cell r="B7">
            <v>0</v>
          </cell>
          <cell r="C7">
            <v>115964.89</v>
          </cell>
          <cell r="D7">
            <v>32046.28</v>
          </cell>
          <cell r="E7">
            <v>28931</v>
          </cell>
          <cell r="F7">
            <v>133585.18</v>
          </cell>
          <cell r="G7">
            <v>116409.51</v>
          </cell>
          <cell r="H7">
            <v>411667.29</v>
          </cell>
          <cell r="I7">
            <v>26407.42</v>
          </cell>
          <cell r="J7">
            <v>2937.34</v>
          </cell>
          <cell r="K7">
            <v>-33582.65</v>
          </cell>
          <cell r="L7">
            <v>6620.25</v>
          </cell>
          <cell r="M7">
            <v>49053.07</v>
          </cell>
          <cell r="N7">
            <v>30275.8</v>
          </cell>
          <cell r="O7">
            <v>175363.99</v>
          </cell>
          <cell r="P7">
            <v>7728.19</v>
          </cell>
          <cell r="Q7">
            <v>-29970.41</v>
          </cell>
          <cell r="R7">
            <v>3259.8</v>
          </cell>
          <cell r="S7">
            <v>5210.46</v>
          </cell>
          <cell r="T7">
            <v>2672.64</v>
          </cell>
          <cell r="U7">
            <v>59140</v>
          </cell>
          <cell r="V7">
            <v>28450.720000000001</v>
          </cell>
          <cell r="W7">
            <v>16321.93</v>
          </cell>
          <cell r="X7">
            <v>77809.509999999995</v>
          </cell>
          <cell r="Y7">
            <v>-50.81</v>
          </cell>
          <cell r="Z7">
            <v>21994</v>
          </cell>
          <cell r="AA7">
            <v>134666.92000000001</v>
          </cell>
          <cell r="AB7">
            <v>6340.75</v>
          </cell>
          <cell r="AC7">
            <v>15327.42</v>
          </cell>
          <cell r="AD7">
            <v>-5176</v>
          </cell>
          <cell r="AE7">
            <v>6755.84</v>
          </cell>
          <cell r="AF7">
            <v>4607.7</v>
          </cell>
          <cell r="AG7">
            <v>16229.73</v>
          </cell>
          <cell r="AH7">
            <v>39074.519999999997</v>
          </cell>
          <cell r="AI7">
            <v>-9671.2999999999993</v>
          </cell>
          <cell r="AJ7">
            <v>1221.9000000000001</v>
          </cell>
          <cell r="AK7">
            <v>16800</v>
          </cell>
          <cell r="AL7">
            <v>27112.25</v>
          </cell>
          <cell r="AM7">
            <v>10907.01</v>
          </cell>
          <cell r="AN7">
            <v>40000</v>
          </cell>
          <cell r="AO7">
            <v>40000</v>
          </cell>
          <cell r="AP7">
            <v>20000</v>
          </cell>
          <cell r="AQ7">
            <v>30000</v>
          </cell>
          <cell r="AR7">
            <v>50000</v>
          </cell>
          <cell r="AS7">
            <v>50000</v>
          </cell>
          <cell r="AT7">
            <v>30000</v>
          </cell>
          <cell r="AU7">
            <v>30000</v>
          </cell>
          <cell r="AV7">
            <v>30000</v>
          </cell>
          <cell r="AW7">
            <v>30000</v>
          </cell>
          <cell r="AX7">
            <v>30000</v>
          </cell>
          <cell r="AY7">
            <v>30000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</row>
        <row r="8">
          <cell r="A8" t="str">
            <v>Panadol Extend</v>
          </cell>
          <cell r="B8">
            <v>0</v>
          </cell>
          <cell r="C8">
            <v>0</v>
          </cell>
          <cell r="D8">
            <v>0</v>
          </cell>
          <cell r="E8">
            <v>71730.7</v>
          </cell>
          <cell r="F8">
            <v>6240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-819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72</v>
          </cell>
          <cell r="AB8">
            <v>0</v>
          </cell>
          <cell r="AC8">
            <v>0</v>
          </cell>
          <cell r="AD8">
            <v>0</v>
          </cell>
          <cell r="AE8">
            <v>506</v>
          </cell>
          <cell r="AF8">
            <v>0</v>
          </cell>
          <cell r="AG8">
            <v>320669.09999999998</v>
          </cell>
          <cell r="AH8">
            <v>287357.28000000003</v>
          </cell>
          <cell r="AI8">
            <v>53217.22</v>
          </cell>
          <cell r="AJ8">
            <v>106234.53</v>
          </cell>
          <cell r="AK8">
            <v>4770</v>
          </cell>
          <cell r="AL8">
            <v>12295.6</v>
          </cell>
          <cell r="AM8">
            <v>-89700</v>
          </cell>
          <cell r="AN8">
            <v>20000</v>
          </cell>
          <cell r="AO8">
            <v>20000</v>
          </cell>
          <cell r="AP8">
            <v>30000</v>
          </cell>
          <cell r="AQ8">
            <v>50000</v>
          </cell>
          <cell r="AR8">
            <v>50000</v>
          </cell>
          <cell r="AS8">
            <v>50000</v>
          </cell>
          <cell r="AT8">
            <v>50000</v>
          </cell>
          <cell r="AU8">
            <v>50000</v>
          </cell>
          <cell r="AV8">
            <v>50000</v>
          </cell>
          <cell r="AW8">
            <v>50000</v>
          </cell>
          <cell r="AX8">
            <v>30000</v>
          </cell>
          <cell r="AY8">
            <v>20000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</row>
        <row r="9">
          <cell r="A9" t="str">
            <v>Panasol Soluble</v>
          </cell>
          <cell r="B9">
            <v>35177.360000000001</v>
          </cell>
          <cell r="C9">
            <v>22681.1</v>
          </cell>
          <cell r="D9">
            <v>36506.17</v>
          </cell>
          <cell r="E9">
            <v>8594.48</v>
          </cell>
          <cell r="F9">
            <v>36110.47</v>
          </cell>
          <cell r="G9">
            <v>-27537.11</v>
          </cell>
          <cell r="H9">
            <v>-11270.15</v>
          </cell>
          <cell r="I9">
            <v>-18968.05</v>
          </cell>
          <cell r="J9">
            <v>4086.56</v>
          </cell>
          <cell r="K9">
            <v>39978.730000000003</v>
          </cell>
          <cell r="L9">
            <v>-21151.599999999999</v>
          </cell>
          <cell r="M9">
            <v>3546.76</v>
          </cell>
          <cell r="N9">
            <v>2302.52</v>
          </cell>
          <cell r="O9">
            <v>2235.13</v>
          </cell>
          <cell r="P9">
            <v>95.86</v>
          </cell>
          <cell r="Q9">
            <v>0</v>
          </cell>
          <cell r="R9">
            <v>0</v>
          </cell>
          <cell r="S9">
            <v>0</v>
          </cell>
          <cell r="T9">
            <v>2444.5100000000002</v>
          </cell>
          <cell r="U9">
            <v>0</v>
          </cell>
          <cell r="V9">
            <v>0</v>
          </cell>
          <cell r="W9">
            <v>335.52</v>
          </cell>
          <cell r="X9">
            <v>790.97</v>
          </cell>
          <cell r="Y9">
            <v>-64</v>
          </cell>
          <cell r="Z9">
            <v>5285</v>
          </cell>
          <cell r="AA9">
            <v>5647.6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658.56</v>
          </cell>
          <cell r="AH9">
            <v>0</v>
          </cell>
          <cell r="AI9">
            <v>23.33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10000</v>
          </cell>
          <cell r="AQ9">
            <v>10000</v>
          </cell>
          <cell r="AR9">
            <v>0</v>
          </cell>
          <cell r="AS9">
            <v>10000</v>
          </cell>
          <cell r="AT9">
            <v>0</v>
          </cell>
          <cell r="AU9">
            <v>10000</v>
          </cell>
          <cell r="AV9">
            <v>10000</v>
          </cell>
          <cell r="AW9">
            <v>25000</v>
          </cell>
          <cell r="AX9">
            <v>25000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</row>
        <row r="10">
          <cell r="A10" t="str">
            <v>OXY</v>
          </cell>
          <cell r="B10">
            <v>11389.56</v>
          </cell>
          <cell r="C10">
            <v>-62718.73</v>
          </cell>
          <cell r="D10">
            <v>-3819.29</v>
          </cell>
          <cell r="E10">
            <v>477.67</v>
          </cell>
          <cell r="F10">
            <v>2265.0300000000002</v>
          </cell>
          <cell r="G10">
            <v>1372.69</v>
          </cell>
          <cell r="H10">
            <v>-3100.96</v>
          </cell>
          <cell r="I10">
            <v>-660.65</v>
          </cell>
          <cell r="J10">
            <v>9979.1</v>
          </cell>
          <cell r="K10">
            <v>3347.52</v>
          </cell>
          <cell r="L10">
            <v>351.13</v>
          </cell>
          <cell r="M10">
            <v>4952.51</v>
          </cell>
          <cell r="N10">
            <v>466.71</v>
          </cell>
          <cell r="O10">
            <v>9795.7999999999993</v>
          </cell>
          <cell r="P10">
            <v>199.01</v>
          </cell>
          <cell r="Q10">
            <v>0</v>
          </cell>
          <cell r="R10">
            <v>0</v>
          </cell>
          <cell r="S10">
            <v>-199.01</v>
          </cell>
          <cell r="T10">
            <v>0</v>
          </cell>
          <cell r="U10">
            <v>0</v>
          </cell>
          <cell r="V10">
            <v>675</v>
          </cell>
          <cell r="W10">
            <v>0</v>
          </cell>
          <cell r="X10">
            <v>0</v>
          </cell>
          <cell r="Y10">
            <v>0</v>
          </cell>
          <cell r="Z10">
            <v>-575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</row>
        <row r="11">
          <cell r="A11" t="str">
            <v>OXY Wash</v>
          </cell>
          <cell r="B11">
            <v>1722.95</v>
          </cell>
          <cell r="C11">
            <v>551.92999999999995</v>
          </cell>
          <cell r="D11">
            <v>89.44</v>
          </cell>
          <cell r="E11">
            <v>234.43</v>
          </cell>
          <cell r="F11">
            <v>696.31</v>
          </cell>
          <cell r="G11">
            <v>-995.42</v>
          </cell>
          <cell r="H11">
            <v>137.41</v>
          </cell>
          <cell r="I11">
            <v>185.5</v>
          </cell>
          <cell r="J11">
            <v>50.39</v>
          </cell>
          <cell r="K11">
            <v>6009.16</v>
          </cell>
          <cell r="L11">
            <v>174.08</v>
          </cell>
          <cell r="M11">
            <v>0</v>
          </cell>
          <cell r="N11">
            <v>0</v>
          </cell>
          <cell r="O11">
            <v>2027.17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</row>
        <row r="12">
          <cell r="A12" t="str">
            <v>ENO</v>
          </cell>
          <cell r="B12">
            <v>19348.22</v>
          </cell>
          <cell r="C12">
            <v>506.95</v>
          </cell>
          <cell r="D12">
            <v>-6833.07</v>
          </cell>
          <cell r="E12">
            <v>12383.28</v>
          </cell>
          <cell r="F12">
            <v>59121.37</v>
          </cell>
          <cell r="G12">
            <v>-16358.77</v>
          </cell>
          <cell r="H12">
            <v>30333.55</v>
          </cell>
          <cell r="I12">
            <v>-6729.23</v>
          </cell>
          <cell r="J12">
            <v>14105.12</v>
          </cell>
          <cell r="K12">
            <v>143083.56</v>
          </cell>
          <cell r="L12">
            <v>-49571.75</v>
          </cell>
          <cell r="M12">
            <v>68436.69</v>
          </cell>
          <cell r="N12">
            <v>62411.99</v>
          </cell>
          <cell r="O12">
            <v>17441.16</v>
          </cell>
          <cell r="P12">
            <v>33043.379999999997</v>
          </cell>
          <cell r="Q12">
            <v>11333.15</v>
          </cell>
          <cell r="R12">
            <v>-565.77</v>
          </cell>
          <cell r="S12">
            <v>320.49</v>
          </cell>
          <cell r="T12">
            <v>1038.81</v>
          </cell>
          <cell r="U12">
            <v>3531.32</v>
          </cell>
          <cell r="V12">
            <v>775.25</v>
          </cell>
          <cell r="W12">
            <v>737.71</v>
          </cell>
          <cell r="X12">
            <v>51028.38</v>
          </cell>
          <cell r="Y12">
            <v>35012.68</v>
          </cell>
          <cell r="Z12">
            <v>26346</v>
          </cell>
          <cell r="AA12">
            <v>12753.95</v>
          </cell>
          <cell r="AB12">
            <v>0</v>
          </cell>
          <cell r="AC12">
            <v>1251.6600000000001</v>
          </cell>
          <cell r="AD12">
            <v>18980</v>
          </cell>
          <cell r="AE12">
            <v>-2813.12</v>
          </cell>
          <cell r="AF12">
            <v>707.18</v>
          </cell>
          <cell r="AG12">
            <v>5395.18</v>
          </cell>
          <cell r="AH12">
            <v>26621.52</v>
          </cell>
          <cell r="AI12">
            <v>16946.240000000002</v>
          </cell>
          <cell r="AJ12">
            <v>46402.34</v>
          </cell>
          <cell r="AK12">
            <v>-22</v>
          </cell>
          <cell r="AL12">
            <v>2586.8000000000002</v>
          </cell>
          <cell r="AM12">
            <v>-3185.8</v>
          </cell>
          <cell r="AN12">
            <v>15000</v>
          </cell>
          <cell r="AO12">
            <v>15000</v>
          </cell>
          <cell r="AP12">
            <v>15000</v>
          </cell>
          <cell r="AQ12">
            <v>15000</v>
          </cell>
          <cell r="AR12">
            <v>15000</v>
          </cell>
          <cell r="AS12">
            <v>15000</v>
          </cell>
          <cell r="AT12">
            <v>20000</v>
          </cell>
          <cell r="AU12">
            <v>15000</v>
          </cell>
          <cell r="AV12">
            <v>15000</v>
          </cell>
          <cell r="AW12">
            <v>20000</v>
          </cell>
          <cell r="AX12">
            <v>20000</v>
          </cell>
          <cell r="AY12">
            <v>20000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</row>
        <row r="13">
          <cell r="A13" t="str">
            <v>ZENTEL</v>
          </cell>
          <cell r="B13">
            <v>3276.81</v>
          </cell>
          <cell r="C13">
            <v>824.07</v>
          </cell>
          <cell r="D13">
            <v>2796.8</v>
          </cell>
          <cell r="E13">
            <v>1239.28</v>
          </cell>
          <cell r="F13">
            <v>1273.44</v>
          </cell>
          <cell r="G13">
            <v>9411.23</v>
          </cell>
          <cell r="H13">
            <v>-12049.95</v>
          </cell>
          <cell r="I13">
            <v>-478.59</v>
          </cell>
          <cell r="J13">
            <v>259.44</v>
          </cell>
          <cell r="K13">
            <v>16147.42</v>
          </cell>
          <cell r="L13">
            <v>-836.18</v>
          </cell>
          <cell r="M13">
            <v>17929.09</v>
          </cell>
          <cell r="N13">
            <v>897.21</v>
          </cell>
          <cell r="O13">
            <v>11134.39</v>
          </cell>
          <cell r="P13">
            <v>23.69</v>
          </cell>
          <cell r="Q13">
            <v>2722.65</v>
          </cell>
          <cell r="R13">
            <v>1090.27</v>
          </cell>
          <cell r="S13">
            <v>2605.35</v>
          </cell>
          <cell r="T13">
            <v>4165</v>
          </cell>
          <cell r="U13">
            <v>0</v>
          </cell>
          <cell r="V13">
            <v>266.92</v>
          </cell>
          <cell r="W13">
            <v>238.49</v>
          </cell>
          <cell r="X13">
            <v>7211.69</v>
          </cell>
          <cell r="Y13">
            <v>19277.5</v>
          </cell>
          <cell r="Z13">
            <v>557.1</v>
          </cell>
          <cell r="AA13">
            <v>7748.07</v>
          </cell>
          <cell r="AB13">
            <v>0</v>
          </cell>
          <cell r="AC13">
            <v>20.74</v>
          </cell>
          <cell r="AD13">
            <v>0</v>
          </cell>
          <cell r="AE13">
            <v>704.55</v>
          </cell>
          <cell r="AF13">
            <v>0</v>
          </cell>
          <cell r="AG13">
            <v>0</v>
          </cell>
          <cell r="AH13">
            <v>0</v>
          </cell>
          <cell r="AI13">
            <v>65.56</v>
          </cell>
          <cell r="AJ13">
            <v>515.24</v>
          </cell>
          <cell r="AK13">
            <v>0</v>
          </cell>
          <cell r="AL13">
            <v>18671.48</v>
          </cell>
          <cell r="AM13">
            <v>6532.12</v>
          </cell>
          <cell r="AN13">
            <v>12500</v>
          </cell>
          <cell r="AO13">
            <v>12500</v>
          </cell>
          <cell r="AP13">
            <v>12500</v>
          </cell>
          <cell r="AQ13">
            <v>12500</v>
          </cell>
          <cell r="AR13">
            <v>12500</v>
          </cell>
          <cell r="AS13">
            <v>12500</v>
          </cell>
          <cell r="AT13">
            <v>12500</v>
          </cell>
          <cell r="AU13">
            <v>12500</v>
          </cell>
          <cell r="AV13">
            <v>12500</v>
          </cell>
          <cell r="AW13">
            <v>12500</v>
          </cell>
          <cell r="AX13">
            <v>12500</v>
          </cell>
          <cell r="AY13">
            <v>12500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</row>
        <row r="14">
          <cell r="A14" t="str">
            <v>VALDA</v>
          </cell>
          <cell r="B14">
            <v>0</v>
          </cell>
          <cell r="C14">
            <v>-5000</v>
          </cell>
          <cell r="D14">
            <v>0</v>
          </cell>
          <cell r="E14">
            <v>0</v>
          </cell>
          <cell r="F14">
            <v>0</v>
          </cell>
          <cell r="G14">
            <v>-75.150000000000006</v>
          </cell>
          <cell r="H14">
            <v>0</v>
          </cell>
          <cell r="I14">
            <v>0</v>
          </cell>
          <cell r="J14">
            <v>-303.5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-408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</row>
        <row r="15">
          <cell r="A15" t="str">
            <v>CORTAL</v>
          </cell>
          <cell r="B15">
            <v>55.55</v>
          </cell>
          <cell r="C15">
            <v>115.5</v>
          </cell>
          <cell r="D15">
            <v>36.18</v>
          </cell>
          <cell r="E15">
            <v>40.200000000000003</v>
          </cell>
          <cell r="F15">
            <v>20.100000000000001</v>
          </cell>
          <cell r="G15">
            <v>112.57</v>
          </cell>
          <cell r="H15">
            <v>998.3</v>
          </cell>
          <cell r="I15">
            <v>32.159999999999997</v>
          </cell>
          <cell r="J15">
            <v>649.11</v>
          </cell>
          <cell r="K15">
            <v>60.38</v>
          </cell>
          <cell r="L15">
            <v>24.12</v>
          </cell>
          <cell r="M15">
            <v>216.08</v>
          </cell>
          <cell r="N15">
            <v>56.28</v>
          </cell>
          <cell r="O15">
            <v>1816.08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201.02</v>
          </cell>
          <cell r="X15">
            <v>0</v>
          </cell>
          <cell r="Y15">
            <v>96.49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307.8</v>
          </cell>
          <cell r="AK15">
            <v>0</v>
          </cell>
          <cell r="AL15">
            <v>706.8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</row>
        <row r="16">
          <cell r="A16" t="str">
            <v>Sensodyne</v>
          </cell>
          <cell r="B16">
            <v>16506.939999999999</v>
          </cell>
          <cell r="C16">
            <v>-130399.65</v>
          </cell>
          <cell r="D16">
            <v>17972.57</v>
          </cell>
          <cell r="E16">
            <v>61169.51</v>
          </cell>
          <cell r="F16">
            <v>20926.43</v>
          </cell>
          <cell r="G16">
            <v>154269.81</v>
          </cell>
          <cell r="H16">
            <v>47795.26</v>
          </cell>
          <cell r="I16">
            <v>-36272.400000000001</v>
          </cell>
          <cell r="J16">
            <v>52902.3</v>
          </cell>
          <cell r="K16">
            <v>166770.41</v>
          </cell>
          <cell r="L16">
            <v>10862.61</v>
          </cell>
          <cell r="M16">
            <v>136650.14000000001</v>
          </cell>
          <cell r="N16">
            <v>39688.57</v>
          </cell>
          <cell r="O16">
            <v>54627.99</v>
          </cell>
          <cell r="P16">
            <v>265</v>
          </cell>
          <cell r="Q16">
            <v>8999.9599999999991</v>
          </cell>
          <cell r="R16">
            <v>263731.99</v>
          </cell>
          <cell r="S16">
            <v>-38005.300000000003</v>
          </cell>
          <cell r="T16">
            <v>51514.59</v>
          </cell>
          <cell r="U16">
            <v>257299.45</v>
          </cell>
          <cell r="V16">
            <v>57881.440000000002</v>
          </cell>
          <cell r="W16">
            <v>11080.28</v>
          </cell>
          <cell r="X16">
            <v>144916.1</v>
          </cell>
          <cell r="Y16">
            <v>14346.11</v>
          </cell>
          <cell r="Z16">
            <v>6569.96</v>
          </cell>
          <cell r="AA16">
            <v>38038.25</v>
          </cell>
          <cell r="AB16">
            <v>16354.72</v>
          </cell>
          <cell r="AC16">
            <v>-20489.650000000001</v>
          </cell>
          <cell r="AD16">
            <v>69633.42</v>
          </cell>
          <cell r="AE16">
            <v>44920.6</v>
          </cell>
          <cell r="AF16">
            <v>148568.95999999999</v>
          </cell>
          <cell r="AG16">
            <v>101080.41</v>
          </cell>
          <cell r="AH16">
            <v>76581.13</v>
          </cell>
          <cell r="AI16">
            <v>70550.53</v>
          </cell>
          <cell r="AJ16">
            <v>16431.7</v>
          </cell>
          <cell r="AK16">
            <v>13011.48</v>
          </cell>
          <cell r="AL16">
            <v>3205.59</v>
          </cell>
          <cell r="AM16">
            <v>144455.81</v>
          </cell>
          <cell r="AN16">
            <v>112500</v>
          </cell>
          <cell r="AO16">
            <v>75000</v>
          </cell>
          <cell r="AP16">
            <v>100000</v>
          </cell>
          <cell r="AQ16">
            <v>112500</v>
          </cell>
          <cell r="AR16">
            <v>125000</v>
          </cell>
          <cell r="AS16">
            <v>112500</v>
          </cell>
          <cell r="AT16">
            <v>100000</v>
          </cell>
          <cell r="AU16">
            <v>87500</v>
          </cell>
          <cell r="AV16">
            <v>125000</v>
          </cell>
          <cell r="AW16">
            <v>125000</v>
          </cell>
          <cell r="AX16">
            <v>87500</v>
          </cell>
          <cell r="AY16">
            <v>87500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</row>
        <row r="17">
          <cell r="A17" t="str">
            <v>POLIDENT</v>
          </cell>
          <cell r="B17">
            <v>646.98</v>
          </cell>
          <cell r="C17">
            <v>-3253.36</v>
          </cell>
          <cell r="D17">
            <v>159.35</v>
          </cell>
          <cell r="E17">
            <v>184.5</v>
          </cell>
          <cell r="F17">
            <v>130.91999999999999</v>
          </cell>
          <cell r="G17">
            <v>-863.13</v>
          </cell>
          <cell r="H17">
            <v>124.97</v>
          </cell>
          <cell r="I17">
            <v>160.68</v>
          </cell>
          <cell r="J17">
            <v>1357.4</v>
          </cell>
          <cell r="K17">
            <v>267.82</v>
          </cell>
          <cell r="L17">
            <v>172.59</v>
          </cell>
          <cell r="M17">
            <v>1231.53</v>
          </cell>
          <cell r="N17">
            <v>-832.79</v>
          </cell>
          <cell r="O17">
            <v>1183.92</v>
          </cell>
          <cell r="P17">
            <v>0</v>
          </cell>
          <cell r="Q17">
            <v>0</v>
          </cell>
          <cell r="R17">
            <v>4500.54</v>
          </cell>
          <cell r="S17">
            <v>276.92</v>
          </cell>
          <cell r="T17">
            <v>0</v>
          </cell>
          <cell r="U17">
            <v>16742.759999999998</v>
          </cell>
          <cell r="V17">
            <v>574.29999999999995</v>
          </cell>
          <cell r="W17">
            <v>0</v>
          </cell>
          <cell r="X17">
            <v>830.74</v>
          </cell>
          <cell r="Y17">
            <v>-415.37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4549.7299999999996</v>
          </cell>
          <cell r="AJ17">
            <v>307.8</v>
          </cell>
          <cell r="AK17">
            <v>0</v>
          </cell>
          <cell r="AL17">
            <v>706.8</v>
          </cell>
          <cell r="AM17">
            <v>0</v>
          </cell>
          <cell r="AN17">
            <v>10800</v>
          </cell>
          <cell r="AO17">
            <v>7200</v>
          </cell>
          <cell r="AP17">
            <v>9600</v>
          </cell>
          <cell r="AQ17">
            <v>10800</v>
          </cell>
          <cell r="AR17">
            <v>12000</v>
          </cell>
          <cell r="AS17">
            <v>10800</v>
          </cell>
          <cell r="AT17">
            <v>9600</v>
          </cell>
          <cell r="AU17">
            <v>8400</v>
          </cell>
          <cell r="AV17">
            <v>12000</v>
          </cell>
          <cell r="AW17">
            <v>12000</v>
          </cell>
          <cell r="AX17">
            <v>8400</v>
          </cell>
          <cell r="AY17">
            <v>8400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</row>
        <row r="18">
          <cell r="A18" t="str">
            <v>POLI-GRIP ADHESIVE 60G</v>
          </cell>
          <cell r="B18">
            <v>2125.08</v>
          </cell>
          <cell r="C18">
            <v>14010.5</v>
          </cell>
          <cell r="D18">
            <v>5743.81</v>
          </cell>
          <cell r="E18">
            <v>400.71</v>
          </cell>
          <cell r="F18">
            <v>1239.26</v>
          </cell>
          <cell r="G18">
            <v>30399.13</v>
          </cell>
          <cell r="H18">
            <v>-421.23</v>
          </cell>
          <cell r="I18">
            <v>-562.16</v>
          </cell>
          <cell r="J18">
            <v>623.30999999999995</v>
          </cell>
          <cell r="K18">
            <v>4460.0600000000004</v>
          </cell>
          <cell r="L18">
            <v>593.61</v>
          </cell>
          <cell r="M18">
            <v>1057.27</v>
          </cell>
          <cell r="N18">
            <v>1142.8</v>
          </cell>
          <cell r="O18">
            <v>749.73</v>
          </cell>
          <cell r="P18">
            <v>0</v>
          </cell>
          <cell r="Q18">
            <v>0</v>
          </cell>
          <cell r="R18">
            <v>28374.68</v>
          </cell>
          <cell r="S18">
            <v>130.37</v>
          </cell>
          <cell r="T18">
            <v>0</v>
          </cell>
          <cell r="U18">
            <v>35398.269999999997</v>
          </cell>
          <cell r="V18">
            <v>0</v>
          </cell>
          <cell r="W18">
            <v>0</v>
          </cell>
          <cell r="X18">
            <v>782.21</v>
          </cell>
          <cell r="Y18">
            <v>0</v>
          </cell>
          <cell r="Z18">
            <v>0</v>
          </cell>
          <cell r="AA18">
            <v>0</v>
          </cell>
          <cell r="AB18">
            <v>10748.16</v>
          </cell>
          <cell r="AC18">
            <v>0</v>
          </cell>
          <cell r="AD18">
            <v>20152.8</v>
          </cell>
          <cell r="AE18">
            <v>10748.16</v>
          </cell>
          <cell r="AF18">
            <v>0</v>
          </cell>
          <cell r="AG18">
            <v>0</v>
          </cell>
          <cell r="AH18">
            <v>0</v>
          </cell>
          <cell r="AI18">
            <v>20152.8</v>
          </cell>
          <cell r="AJ18">
            <v>0</v>
          </cell>
          <cell r="AK18">
            <v>6717.6</v>
          </cell>
          <cell r="AL18">
            <v>0</v>
          </cell>
          <cell r="AM18">
            <v>0</v>
          </cell>
          <cell r="AN18">
            <v>8100</v>
          </cell>
          <cell r="AO18">
            <v>5400</v>
          </cell>
          <cell r="AP18">
            <v>7200</v>
          </cell>
          <cell r="AQ18">
            <v>8100</v>
          </cell>
          <cell r="AR18">
            <v>9000</v>
          </cell>
          <cell r="AS18">
            <v>8100</v>
          </cell>
          <cell r="AT18">
            <v>7200</v>
          </cell>
          <cell r="AU18">
            <v>6300</v>
          </cell>
          <cell r="AV18">
            <v>9000</v>
          </cell>
          <cell r="AW18">
            <v>9000</v>
          </cell>
          <cell r="AX18">
            <v>6300</v>
          </cell>
          <cell r="AY18">
            <v>6300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</row>
        <row r="19">
          <cell r="A19" t="str">
            <v>HI WHITE F TOOTHPASTE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 t="str">
            <v>-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 t="str">
            <v>-</v>
          </cell>
          <cell r="BQ19" t="str">
            <v>-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 t="str">
            <v>-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</row>
        <row r="20">
          <cell r="A20" t="str">
            <v>Panadol RT</v>
          </cell>
          <cell r="B20">
            <v>0</v>
          </cell>
          <cell r="C20">
            <v>-25000</v>
          </cell>
          <cell r="D20">
            <v>1143.5999999999999</v>
          </cell>
          <cell r="E20">
            <v>0</v>
          </cell>
          <cell r="F20">
            <v>1802.19</v>
          </cell>
          <cell r="G20">
            <v>1559.95</v>
          </cell>
          <cell r="H20">
            <v>46344.7</v>
          </cell>
          <cell r="I20">
            <v>206</v>
          </cell>
          <cell r="J20">
            <v>264.04000000000002</v>
          </cell>
          <cell r="K20">
            <v>720</v>
          </cell>
          <cell r="L20">
            <v>0</v>
          </cell>
          <cell r="M20">
            <v>0</v>
          </cell>
          <cell r="N20">
            <v>34.299999999999997</v>
          </cell>
          <cell r="O20">
            <v>11009.72</v>
          </cell>
          <cell r="P20">
            <v>1353.03</v>
          </cell>
          <cell r="Q20">
            <v>5438.3</v>
          </cell>
          <cell r="R20">
            <v>80</v>
          </cell>
          <cell r="S20">
            <v>0</v>
          </cell>
          <cell r="T20">
            <v>1500</v>
          </cell>
          <cell r="U20">
            <v>4545</v>
          </cell>
          <cell r="V20">
            <v>0</v>
          </cell>
          <cell r="W20">
            <v>1600</v>
          </cell>
          <cell r="X20">
            <v>20424.16</v>
          </cell>
          <cell r="Y20">
            <v>1200</v>
          </cell>
          <cell r="Z20">
            <v>840</v>
          </cell>
          <cell r="AA20">
            <v>13969.15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34.43</v>
          </cell>
          <cell r="AG20">
            <v>0</v>
          </cell>
          <cell r="AH20">
            <v>66.599999999999994</v>
          </cell>
          <cell r="AI20">
            <v>0</v>
          </cell>
          <cell r="AJ20">
            <v>0</v>
          </cell>
          <cell r="AK20">
            <v>0</v>
          </cell>
          <cell r="AL20">
            <v>190</v>
          </cell>
          <cell r="AM20">
            <v>708.4</v>
          </cell>
          <cell r="AN20">
            <v>8000</v>
          </cell>
          <cell r="AO20">
            <v>8000</v>
          </cell>
          <cell r="AP20">
            <v>10000</v>
          </cell>
          <cell r="AQ20">
            <v>8000</v>
          </cell>
          <cell r="AR20">
            <v>8000</v>
          </cell>
          <cell r="AS20">
            <v>8000</v>
          </cell>
          <cell r="AT20">
            <v>8000</v>
          </cell>
          <cell r="AU20">
            <v>8000</v>
          </cell>
          <cell r="AV20">
            <v>8000</v>
          </cell>
          <cell r="AW20">
            <v>10000</v>
          </cell>
          <cell r="AX20">
            <v>8000</v>
          </cell>
          <cell r="AY20">
            <v>8000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</row>
        <row r="21">
          <cell r="A21" t="str">
            <v>DEQUADIN</v>
          </cell>
          <cell r="B21">
            <v>822.42</v>
          </cell>
          <cell r="C21">
            <v>1070.3</v>
          </cell>
          <cell r="D21">
            <v>3712.45</v>
          </cell>
          <cell r="E21">
            <v>172.31</v>
          </cell>
          <cell r="F21">
            <v>20407.990000000002</v>
          </cell>
          <cell r="G21">
            <v>4235.43</v>
          </cell>
          <cell r="H21">
            <v>3346.4</v>
          </cell>
          <cell r="I21">
            <v>-884.25</v>
          </cell>
          <cell r="J21">
            <v>1670.7</v>
          </cell>
          <cell r="K21">
            <v>699.14</v>
          </cell>
          <cell r="L21">
            <v>487.57</v>
          </cell>
          <cell r="M21">
            <v>1114.7</v>
          </cell>
          <cell r="N21">
            <v>657.57</v>
          </cell>
          <cell r="O21">
            <v>1155.74</v>
          </cell>
          <cell r="P21">
            <v>0</v>
          </cell>
          <cell r="Q21">
            <v>0</v>
          </cell>
          <cell r="R21">
            <v>0</v>
          </cell>
          <cell r="S21">
            <v>6.67</v>
          </cell>
          <cell r="T21">
            <v>577.65</v>
          </cell>
          <cell r="U21">
            <v>0</v>
          </cell>
          <cell r="V21">
            <v>5</v>
          </cell>
          <cell r="W21">
            <v>151.97</v>
          </cell>
          <cell r="X21">
            <v>0</v>
          </cell>
          <cell r="Y21">
            <v>132.1</v>
          </cell>
          <cell r="Z21">
            <v>0</v>
          </cell>
          <cell r="AA21">
            <v>33.979999999999997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208.91</v>
          </cell>
          <cell r="AG21">
            <v>0</v>
          </cell>
          <cell r="AH21">
            <v>0</v>
          </cell>
          <cell r="AI21">
            <v>0</v>
          </cell>
          <cell r="AJ21">
            <v>307.8</v>
          </cell>
          <cell r="AK21">
            <v>0</v>
          </cell>
          <cell r="AL21">
            <v>769.47</v>
          </cell>
          <cell r="AM21">
            <v>675</v>
          </cell>
          <cell r="AN21">
            <v>4166</v>
          </cell>
          <cell r="AO21">
            <v>4166</v>
          </cell>
          <cell r="AP21">
            <v>4166</v>
          </cell>
          <cell r="AQ21">
            <v>4166</v>
          </cell>
          <cell r="AR21">
            <v>4166</v>
          </cell>
          <cell r="AS21">
            <v>4166</v>
          </cell>
          <cell r="AT21">
            <v>4166</v>
          </cell>
          <cell r="AU21">
            <v>4166</v>
          </cell>
          <cell r="AV21">
            <v>4166</v>
          </cell>
          <cell r="AW21">
            <v>4166</v>
          </cell>
          <cell r="AX21">
            <v>4170</v>
          </cell>
          <cell r="AY21">
            <v>4170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</row>
        <row r="22">
          <cell r="A22" t="str">
            <v>CALPOL</v>
          </cell>
          <cell r="B22">
            <v>288.18</v>
          </cell>
          <cell r="C22">
            <v>401.15</v>
          </cell>
          <cell r="D22">
            <v>497.59</v>
          </cell>
          <cell r="E22">
            <v>264.18</v>
          </cell>
          <cell r="F22">
            <v>339.49</v>
          </cell>
          <cell r="G22">
            <v>-720.28</v>
          </cell>
          <cell r="H22">
            <v>191.96</v>
          </cell>
          <cell r="I22">
            <v>-753.95</v>
          </cell>
          <cell r="J22">
            <v>626.78</v>
          </cell>
          <cell r="K22">
            <v>2126.91</v>
          </cell>
          <cell r="L22">
            <v>0</v>
          </cell>
          <cell r="M22">
            <v>302.58999999999997</v>
          </cell>
          <cell r="N22">
            <v>0</v>
          </cell>
          <cell r="O22">
            <v>-300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</row>
        <row r="23">
          <cell r="A23" t="str">
            <v>DRAPOLENE</v>
          </cell>
          <cell r="B23">
            <v>7746.34</v>
          </cell>
          <cell r="C23">
            <v>-26080.93</v>
          </cell>
          <cell r="D23">
            <v>4616.3100000000004</v>
          </cell>
          <cell r="E23">
            <v>4107.05</v>
          </cell>
          <cell r="F23">
            <v>3359.65</v>
          </cell>
          <cell r="G23">
            <v>15587.12</v>
          </cell>
          <cell r="H23">
            <v>3699.74</v>
          </cell>
          <cell r="I23">
            <v>-2173.6</v>
          </cell>
          <cell r="J23">
            <v>4422.46</v>
          </cell>
          <cell r="K23">
            <v>830.34</v>
          </cell>
          <cell r="L23">
            <v>20551.349999999999</v>
          </cell>
          <cell r="M23">
            <v>9190.94</v>
          </cell>
          <cell r="N23">
            <v>2036.03</v>
          </cell>
          <cell r="O23">
            <v>5244.56</v>
          </cell>
          <cell r="P23">
            <v>1553.88</v>
          </cell>
          <cell r="Q23">
            <v>2854.24</v>
          </cell>
          <cell r="R23">
            <v>1578.51</v>
          </cell>
          <cell r="S23">
            <v>0</v>
          </cell>
          <cell r="T23">
            <v>112.42</v>
          </cell>
          <cell r="U23">
            <v>0</v>
          </cell>
          <cell r="V23">
            <v>2400.4</v>
          </cell>
          <cell r="W23">
            <v>1044</v>
          </cell>
          <cell r="X23">
            <v>1186.08</v>
          </cell>
          <cell r="Y23">
            <v>3286</v>
          </cell>
          <cell r="Z23">
            <v>675</v>
          </cell>
          <cell r="AA23">
            <v>169.44</v>
          </cell>
          <cell r="AB23">
            <v>3569.75</v>
          </cell>
          <cell r="AC23">
            <v>-24</v>
          </cell>
          <cell r="AD23">
            <v>6.8</v>
          </cell>
          <cell r="AE23">
            <v>1143.1099999999999</v>
          </cell>
          <cell r="AF23">
            <v>3311.5</v>
          </cell>
          <cell r="AG23">
            <v>7349</v>
          </cell>
          <cell r="AH23">
            <v>0</v>
          </cell>
          <cell r="AI23">
            <v>760</v>
          </cell>
          <cell r="AJ23">
            <v>1759.65</v>
          </cell>
          <cell r="AK23">
            <v>5295.4</v>
          </cell>
          <cell r="AL23">
            <v>706.8</v>
          </cell>
          <cell r="AM23">
            <v>0</v>
          </cell>
          <cell r="AN23">
            <v>8333</v>
          </cell>
          <cell r="AO23">
            <v>8333</v>
          </cell>
          <cell r="AP23">
            <v>8333</v>
          </cell>
          <cell r="AQ23">
            <v>8333</v>
          </cell>
          <cell r="AR23">
            <v>8333</v>
          </cell>
          <cell r="AS23">
            <v>8333</v>
          </cell>
          <cell r="AT23">
            <v>8333</v>
          </cell>
          <cell r="AU23">
            <v>8333</v>
          </cell>
          <cell r="AV23">
            <v>8333</v>
          </cell>
          <cell r="AW23">
            <v>8333</v>
          </cell>
          <cell r="AX23">
            <v>8333</v>
          </cell>
          <cell r="AY23">
            <v>8337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</row>
        <row r="24">
          <cell r="A24" t="str">
            <v>EYE MO</v>
          </cell>
          <cell r="B24">
            <v>30041.23</v>
          </cell>
          <cell r="C24">
            <v>-48095.37</v>
          </cell>
          <cell r="D24">
            <v>-13087.89</v>
          </cell>
          <cell r="E24">
            <v>55644.01</v>
          </cell>
          <cell r="F24">
            <v>50546.38</v>
          </cell>
          <cell r="G24">
            <v>-11641.57</v>
          </cell>
          <cell r="H24">
            <v>-8317.18</v>
          </cell>
          <cell r="I24">
            <v>-25515.4</v>
          </cell>
          <cell r="J24">
            <v>40974.050000000003</v>
          </cell>
          <cell r="K24">
            <v>154993.76999999999</v>
          </cell>
          <cell r="L24">
            <v>-115492.58</v>
          </cell>
          <cell r="M24">
            <v>30871.439999999999</v>
          </cell>
          <cell r="N24">
            <v>-4009.77</v>
          </cell>
          <cell r="O24">
            <v>-40007.910000000003</v>
          </cell>
          <cell r="P24">
            <v>-192.41</v>
          </cell>
          <cell r="Q24">
            <v>8720.3799999999992</v>
          </cell>
          <cell r="R24">
            <v>3584.41</v>
          </cell>
          <cell r="S24">
            <v>3310.32</v>
          </cell>
          <cell r="T24">
            <v>2223.52</v>
          </cell>
          <cell r="U24">
            <v>13300</v>
          </cell>
          <cell r="V24">
            <v>2.79</v>
          </cell>
          <cell r="W24">
            <v>10262.25</v>
          </cell>
          <cell r="X24">
            <v>14376.62</v>
          </cell>
          <cell r="Y24">
            <v>77.52</v>
          </cell>
          <cell r="Z24">
            <v>4409.5</v>
          </cell>
          <cell r="AA24">
            <v>-639</v>
          </cell>
          <cell r="AB24">
            <v>615</v>
          </cell>
          <cell r="AC24">
            <v>23.2</v>
          </cell>
          <cell r="AD24">
            <v>2691.78</v>
          </cell>
          <cell r="AE24">
            <v>-208</v>
          </cell>
          <cell r="AF24">
            <v>36675</v>
          </cell>
          <cell r="AG24">
            <v>106652.69</v>
          </cell>
          <cell r="AH24">
            <v>4308.75</v>
          </cell>
          <cell r="AI24">
            <v>51674.87</v>
          </cell>
          <cell r="AJ24">
            <v>-60049.33</v>
          </cell>
          <cell r="AK24">
            <v>-16</v>
          </cell>
          <cell r="AL24">
            <v>17475</v>
          </cell>
          <cell r="AM24">
            <v>6142.62</v>
          </cell>
          <cell r="AN24">
            <v>65675</v>
          </cell>
          <cell r="AO24">
            <v>95175</v>
          </cell>
          <cell r="AP24">
            <v>65675</v>
          </cell>
          <cell r="AQ24">
            <v>65675</v>
          </cell>
          <cell r="AR24">
            <v>65675</v>
          </cell>
          <cell r="AS24">
            <v>65675</v>
          </cell>
          <cell r="AT24">
            <v>65675</v>
          </cell>
          <cell r="AU24">
            <v>72075</v>
          </cell>
          <cell r="AV24">
            <v>101675</v>
          </cell>
          <cell r="AW24">
            <v>101675</v>
          </cell>
          <cell r="AX24">
            <v>69675</v>
          </cell>
          <cell r="AY24">
            <v>65675</v>
          </cell>
          <cell r="AZ24">
            <v>68175</v>
          </cell>
          <cell r="BA24">
            <v>97675</v>
          </cell>
          <cell r="BB24">
            <v>68175</v>
          </cell>
          <cell r="BC24">
            <v>68175</v>
          </cell>
          <cell r="BD24">
            <v>104175</v>
          </cell>
          <cell r="BE24">
            <v>104175</v>
          </cell>
          <cell r="BF24">
            <v>72175</v>
          </cell>
          <cell r="BG24">
            <v>74575</v>
          </cell>
          <cell r="BH24">
            <v>68175</v>
          </cell>
          <cell r="BI24">
            <v>68175</v>
          </cell>
          <cell r="BJ24">
            <v>68175</v>
          </cell>
          <cell r="BK24">
            <v>68175</v>
          </cell>
          <cell r="BL24">
            <v>70675</v>
          </cell>
          <cell r="BM24">
            <v>100175</v>
          </cell>
          <cell r="BN24">
            <v>70675</v>
          </cell>
          <cell r="BO24">
            <v>70675</v>
          </cell>
          <cell r="BP24">
            <v>70675</v>
          </cell>
          <cell r="BQ24">
            <v>70675</v>
          </cell>
          <cell r="BR24">
            <v>70675</v>
          </cell>
          <cell r="BS24">
            <v>77075</v>
          </cell>
          <cell r="BT24">
            <v>106675</v>
          </cell>
          <cell r="BU24">
            <v>106675</v>
          </cell>
          <cell r="BV24">
            <v>74675</v>
          </cell>
          <cell r="BW24">
            <v>70675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</row>
        <row r="25">
          <cell r="A25" t="str">
            <v>Overhead Allocation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</row>
        <row r="26">
          <cell r="A26" t="str">
            <v>LUCOZADE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120000</v>
          </cell>
          <cell r="G26">
            <v>-68000</v>
          </cell>
          <cell r="H26">
            <v>-75000</v>
          </cell>
          <cell r="I26">
            <v>23000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</row>
        <row r="27">
          <cell r="A27" t="str">
            <v>RIBENA</v>
          </cell>
          <cell r="B27">
            <v>1203902.98</v>
          </cell>
          <cell r="C27">
            <v>-2972185.4</v>
          </cell>
          <cell r="D27">
            <v>-212447.6</v>
          </cell>
          <cell r="E27">
            <v>1023165.52</v>
          </cell>
          <cell r="F27">
            <v>29869.49</v>
          </cell>
          <cell r="G27">
            <v>120103</v>
          </cell>
          <cell r="H27">
            <v>195108.5</v>
          </cell>
          <cell r="I27">
            <v>-86795.81</v>
          </cell>
          <cell r="J27">
            <v>97026.59</v>
          </cell>
          <cell r="K27">
            <v>597418.47</v>
          </cell>
          <cell r="L27">
            <v>284018.82</v>
          </cell>
          <cell r="M27">
            <v>842367.51</v>
          </cell>
          <cell r="N27">
            <v>61005.42</v>
          </cell>
          <cell r="O27">
            <v>44321.13</v>
          </cell>
          <cell r="P27">
            <v>8542.6</v>
          </cell>
          <cell r="Q27">
            <v>57582.17</v>
          </cell>
          <cell r="R27">
            <v>513042.36</v>
          </cell>
          <cell r="S27">
            <v>13764.75</v>
          </cell>
          <cell r="T27">
            <v>168851.79</v>
          </cell>
          <cell r="U27">
            <v>227003.3</v>
          </cell>
          <cell r="V27">
            <v>341721.08</v>
          </cell>
          <cell r="W27">
            <v>155620.79</v>
          </cell>
          <cell r="X27">
            <v>219485.73</v>
          </cell>
          <cell r="Y27">
            <v>468944.1</v>
          </cell>
          <cell r="Z27">
            <v>420600.57</v>
          </cell>
          <cell r="AA27">
            <v>51724.62</v>
          </cell>
          <cell r="AB27">
            <v>20670.310000000001</v>
          </cell>
          <cell r="AC27">
            <v>643889.06999999995</v>
          </cell>
          <cell r="AD27">
            <v>334401.05</v>
          </cell>
          <cell r="AE27">
            <v>-34373.449999999997</v>
          </cell>
          <cell r="AF27">
            <v>72312.67</v>
          </cell>
          <cell r="AG27">
            <v>139219.6</v>
          </cell>
          <cell r="AH27">
            <v>949832.04</v>
          </cell>
          <cell r="AI27">
            <v>67474.06</v>
          </cell>
          <cell r="AJ27">
            <v>282154.90999999997</v>
          </cell>
          <cell r="AK27">
            <v>36912.639999999999</v>
          </cell>
          <cell r="AL27">
            <v>39305.360000000001</v>
          </cell>
          <cell r="AM27">
            <v>29556.25</v>
          </cell>
          <cell r="AN27">
            <v>317916</v>
          </cell>
          <cell r="AO27">
            <v>317916</v>
          </cell>
          <cell r="AP27">
            <v>317916</v>
          </cell>
          <cell r="AQ27">
            <v>317916</v>
          </cell>
          <cell r="AR27">
            <v>317916</v>
          </cell>
          <cell r="AS27">
            <v>317916</v>
          </cell>
          <cell r="AT27">
            <v>317916</v>
          </cell>
          <cell r="AU27">
            <v>317916</v>
          </cell>
          <cell r="AV27">
            <v>317916</v>
          </cell>
          <cell r="AW27">
            <v>317916</v>
          </cell>
          <cell r="AX27">
            <v>317916</v>
          </cell>
          <cell r="AY27">
            <v>317916</v>
          </cell>
          <cell r="AZ27">
            <v>375000</v>
          </cell>
          <cell r="BA27">
            <v>375000</v>
          </cell>
          <cell r="BB27">
            <v>375000</v>
          </cell>
          <cell r="BC27">
            <v>375000</v>
          </cell>
          <cell r="BD27">
            <v>375000</v>
          </cell>
          <cell r="BE27">
            <v>375000</v>
          </cell>
          <cell r="BF27">
            <v>375000</v>
          </cell>
          <cell r="BG27">
            <v>375000</v>
          </cell>
          <cell r="BH27">
            <v>375000</v>
          </cell>
          <cell r="BI27">
            <v>375000</v>
          </cell>
          <cell r="BJ27">
            <v>375000</v>
          </cell>
          <cell r="BK27">
            <v>375000</v>
          </cell>
          <cell r="BL27">
            <v>433333</v>
          </cell>
          <cell r="BM27">
            <v>433333</v>
          </cell>
          <cell r="BN27">
            <v>433333</v>
          </cell>
          <cell r="BO27">
            <v>433333</v>
          </cell>
          <cell r="BP27">
            <v>433333</v>
          </cell>
          <cell r="BQ27">
            <v>433333</v>
          </cell>
          <cell r="BR27">
            <v>433333</v>
          </cell>
          <cell r="BS27">
            <v>433333</v>
          </cell>
          <cell r="BT27">
            <v>433333</v>
          </cell>
          <cell r="BU27">
            <v>433333</v>
          </cell>
          <cell r="BV27">
            <v>433333</v>
          </cell>
          <cell r="BW27">
            <v>433333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</row>
        <row r="28">
          <cell r="A28" t="str">
            <v>RIBENA RTD</v>
          </cell>
          <cell r="B28">
            <v>38492.82</v>
          </cell>
          <cell r="C28">
            <v>69417.429999999993</v>
          </cell>
          <cell r="D28">
            <v>42318.55</v>
          </cell>
          <cell r="E28">
            <v>14411.59</v>
          </cell>
          <cell r="F28">
            <v>53755.85</v>
          </cell>
          <cell r="G28">
            <v>11205.25</v>
          </cell>
          <cell r="H28">
            <v>-1624.5</v>
          </cell>
          <cell r="I28">
            <v>-96239.54</v>
          </cell>
          <cell r="J28">
            <v>10399.64</v>
          </cell>
          <cell r="K28">
            <v>50008.55</v>
          </cell>
          <cell r="L28">
            <v>17291.41</v>
          </cell>
          <cell r="M28">
            <v>4625.18</v>
          </cell>
          <cell r="N28">
            <v>20554.57</v>
          </cell>
          <cell r="O28">
            <v>79949.19</v>
          </cell>
          <cell r="P28">
            <v>4394.41</v>
          </cell>
          <cell r="Q28">
            <v>2588.77</v>
          </cell>
          <cell r="R28">
            <v>10184.56</v>
          </cell>
          <cell r="S28">
            <v>6507.46</v>
          </cell>
          <cell r="T28">
            <v>26272.14</v>
          </cell>
          <cell r="U28">
            <v>13513.11</v>
          </cell>
          <cell r="V28">
            <v>43601.77</v>
          </cell>
          <cell r="W28">
            <v>4323.75</v>
          </cell>
          <cell r="X28">
            <v>9859.4500000000007</v>
          </cell>
          <cell r="Y28">
            <v>8270.67</v>
          </cell>
          <cell r="Z28">
            <v>7560.8</v>
          </cell>
          <cell r="AA28">
            <v>51678.23</v>
          </cell>
          <cell r="AB28">
            <v>-88832.93</v>
          </cell>
          <cell r="AC28">
            <v>5489.32</v>
          </cell>
          <cell r="AD28">
            <v>14635.4</v>
          </cell>
          <cell r="AE28">
            <v>2290.4499999999998</v>
          </cell>
          <cell r="AF28">
            <v>14031.69</v>
          </cell>
          <cell r="AG28">
            <v>478.56</v>
          </cell>
          <cell r="AH28">
            <v>5317.39</v>
          </cell>
          <cell r="AI28">
            <v>14961.58</v>
          </cell>
          <cell r="AJ28">
            <v>16026.05</v>
          </cell>
          <cell r="AK28">
            <v>5651.48</v>
          </cell>
          <cell r="AL28">
            <v>15429.74</v>
          </cell>
          <cell r="AM28">
            <v>70818.289999999994</v>
          </cell>
          <cell r="AN28">
            <v>66000</v>
          </cell>
          <cell r="AO28">
            <v>224000</v>
          </cell>
          <cell r="AP28">
            <v>124000</v>
          </cell>
          <cell r="AQ28">
            <v>24000</v>
          </cell>
          <cell r="AR28">
            <v>314000</v>
          </cell>
          <cell r="AS28">
            <v>24000</v>
          </cell>
          <cell r="AT28">
            <v>24000</v>
          </cell>
          <cell r="AU28">
            <v>24000</v>
          </cell>
          <cell r="AV28">
            <v>304000</v>
          </cell>
          <cell r="AW28">
            <v>24000</v>
          </cell>
          <cell r="AX28">
            <v>24000</v>
          </cell>
          <cell r="AY28">
            <v>113000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139000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189000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</row>
        <row r="29">
          <cell r="A29" t="str">
            <v>SPARKLING RIBENA</v>
          </cell>
          <cell r="B29">
            <v>5541.77</v>
          </cell>
          <cell r="C29">
            <v>1597</v>
          </cell>
          <cell r="D29">
            <v>5696.27</v>
          </cell>
          <cell r="E29">
            <v>235.22</v>
          </cell>
          <cell r="F29">
            <v>-495.24</v>
          </cell>
          <cell r="G29">
            <v>6273.02</v>
          </cell>
          <cell r="H29">
            <v>11887.76</v>
          </cell>
          <cell r="I29">
            <v>15838.12</v>
          </cell>
          <cell r="J29">
            <v>9140.74</v>
          </cell>
          <cell r="K29">
            <v>11044.94</v>
          </cell>
          <cell r="L29">
            <v>12559.46</v>
          </cell>
          <cell r="M29">
            <v>0</v>
          </cell>
          <cell r="N29">
            <v>4107.46</v>
          </cell>
          <cell r="O29">
            <v>115.8</v>
          </cell>
          <cell r="P29">
            <v>293.32</v>
          </cell>
          <cell r="Q29">
            <v>26.02</v>
          </cell>
          <cell r="R29">
            <v>0</v>
          </cell>
          <cell r="S29">
            <v>0</v>
          </cell>
          <cell r="T29">
            <v>0</v>
          </cell>
          <cell r="U29">
            <v>1631</v>
          </cell>
          <cell r="V29">
            <v>26.02</v>
          </cell>
          <cell r="W29">
            <v>164.77</v>
          </cell>
          <cell r="X29">
            <v>728.45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26.09</v>
          </cell>
          <cell r="AG29">
            <v>0</v>
          </cell>
          <cell r="AH29">
            <v>0</v>
          </cell>
          <cell r="AI29">
            <v>0</v>
          </cell>
          <cell r="AJ29">
            <v>1400</v>
          </cell>
          <cell r="AK29">
            <v>340</v>
          </cell>
          <cell r="AL29">
            <v>14300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12000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</row>
        <row r="30">
          <cell r="A30" t="str">
            <v>RIBENA PASTILLE</v>
          </cell>
          <cell r="B30">
            <v>32463.37</v>
          </cell>
          <cell r="C30">
            <v>19573</v>
          </cell>
          <cell r="D30">
            <v>17313.43</v>
          </cell>
          <cell r="E30">
            <v>18993.580000000002</v>
          </cell>
          <cell r="F30">
            <v>10924.67</v>
          </cell>
          <cell r="G30">
            <v>12104.64</v>
          </cell>
          <cell r="H30">
            <v>7231.31</v>
          </cell>
          <cell r="I30">
            <v>6049.33</v>
          </cell>
          <cell r="J30">
            <v>11101.94</v>
          </cell>
          <cell r="K30">
            <v>72741.16</v>
          </cell>
          <cell r="L30">
            <v>21858.29</v>
          </cell>
          <cell r="M30">
            <v>6423.63</v>
          </cell>
          <cell r="N30">
            <v>3269.97</v>
          </cell>
          <cell r="O30">
            <v>11139.09</v>
          </cell>
          <cell r="P30">
            <v>102.94</v>
          </cell>
          <cell r="Q30">
            <v>676.82</v>
          </cell>
          <cell r="R30">
            <v>6624.43</v>
          </cell>
          <cell r="S30">
            <v>1007.24</v>
          </cell>
          <cell r="T30">
            <v>1571.2</v>
          </cell>
          <cell r="U30">
            <v>1160.21</v>
          </cell>
          <cell r="V30">
            <v>5995.89</v>
          </cell>
          <cell r="W30">
            <v>2460.98</v>
          </cell>
          <cell r="X30">
            <v>2382.21</v>
          </cell>
          <cell r="Y30">
            <v>-3449.65</v>
          </cell>
          <cell r="Z30">
            <v>1887.38</v>
          </cell>
          <cell r="AA30">
            <v>403.59</v>
          </cell>
          <cell r="AB30">
            <v>127.33</v>
          </cell>
          <cell r="AC30">
            <v>187.46</v>
          </cell>
          <cell r="AD30">
            <v>8173.73</v>
          </cell>
          <cell r="AE30">
            <v>1247.8499999999999</v>
          </cell>
          <cell r="AF30">
            <v>1655.17</v>
          </cell>
          <cell r="AG30">
            <v>-289.64</v>
          </cell>
          <cell r="AH30">
            <v>20733.419999999998</v>
          </cell>
          <cell r="AI30">
            <v>1933.7</v>
          </cell>
          <cell r="AJ30">
            <v>26548.07</v>
          </cell>
          <cell r="AK30">
            <v>21862.48</v>
          </cell>
          <cell r="AL30">
            <v>-26304.06</v>
          </cell>
          <cell r="AM30">
            <v>3039.11</v>
          </cell>
          <cell r="AN30">
            <v>40000</v>
          </cell>
          <cell r="AO30">
            <v>0</v>
          </cell>
          <cell r="AP30">
            <v>0</v>
          </cell>
          <cell r="AQ30">
            <v>10000</v>
          </cell>
          <cell r="AR30">
            <v>0</v>
          </cell>
          <cell r="AS30">
            <v>0</v>
          </cell>
          <cell r="AT30">
            <v>6000</v>
          </cell>
          <cell r="AU30">
            <v>0</v>
          </cell>
          <cell r="AV30">
            <v>0</v>
          </cell>
          <cell r="AW30">
            <v>0</v>
          </cell>
          <cell r="AX30">
            <v>10000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</row>
        <row r="31">
          <cell r="A31" t="str">
            <v>RIBENA MOBILE</v>
          </cell>
          <cell r="B31">
            <v>54814.26</v>
          </cell>
          <cell r="C31">
            <v>180974.76</v>
          </cell>
          <cell r="D31">
            <v>-23883.02</v>
          </cell>
          <cell r="E31">
            <v>65187.93</v>
          </cell>
          <cell r="F31">
            <v>65458.5</v>
          </cell>
          <cell r="G31">
            <v>12638.8</v>
          </cell>
          <cell r="H31">
            <v>98028.22</v>
          </cell>
          <cell r="I31">
            <v>-57038.97</v>
          </cell>
          <cell r="J31">
            <v>58271.54</v>
          </cell>
          <cell r="K31">
            <v>224761.09</v>
          </cell>
          <cell r="L31">
            <v>88653.86</v>
          </cell>
          <cell r="M31">
            <v>84076.89</v>
          </cell>
          <cell r="N31">
            <v>334037.8</v>
          </cell>
          <cell r="O31">
            <v>-109224.42</v>
          </cell>
          <cell r="P31">
            <v>13273.05</v>
          </cell>
          <cell r="Q31">
            <v>77691.490000000005</v>
          </cell>
          <cell r="R31">
            <v>153049.51</v>
          </cell>
          <cell r="S31">
            <v>341588.92</v>
          </cell>
          <cell r="T31">
            <v>130556.7</v>
          </cell>
          <cell r="U31">
            <v>-39719.46</v>
          </cell>
          <cell r="V31">
            <v>5816.2</v>
          </cell>
          <cell r="W31">
            <v>448632.78</v>
          </cell>
          <cell r="X31">
            <v>-213369.08</v>
          </cell>
          <cell r="Y31">
            <v>87547.73</v>
          </cell>
          <cell r="Z31">
            <v>-18364.89</v>
          </cell>
          <cell r="AA31">
            <v>128.26</v>
          </cell>
          <cell r="AB31">
            <v>37367.160000000003</v>
          </cell>
          <cell r="AC31">
            <v>-2668.51</v>
          </cell>
          <cell r="AD31">
            <v>90637.55</v>
          </cell>
          <cell r="AE31">
            <v>55496.25</v>
          </cell>
          <cell r="AF31">
            <v>154704.85999999999</v>
          </cell>
          <cell r="AG31">
            <v>64868.79</v>
          </cell>
          <cell r="AH31">
            <v>10076.32</v>
          </cell>
          <cell r="AI31">
            <v>66000.19</v>
          </cell>
          <cell r="AJ31">
            <v>85933.66</v>
          </cell>
          <cell r="AK31">
            <v>231780.42</v>
          </cell>
          <cell r="AL31">
            <v>88929.97</v>
          </cell>
          <cell r="AM31">
            <v>4976.9799999999996</v>
          </cell>
          <cell r="AN31">
            <v>0</v>
          </cell>
          <cell r="AO31">
            <v>0</v>
          </cell>
          <cell r="AP31">
            <v>140000</v>
          </cell>
          <cell r="AQ31">
            <v>310000</v>
          </cell>
          <cell r="AR31">
            <v>0</v>
          </cell>
          <cell r="AS31">
            <v>0</v>
          </cell>
          <cell r="AT31">
            <v>0</v>
          </cell>
          <cell r="AU31">
            <v>150000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</row>
        <row r="32">
          <cell r="A32" t="str">
            <v>HORLICKS MALT</v>
          </cell>
          <cell r="B32">
            <v>390758.27</v>
          </cell>
          <cell r="C32">
            <v>-1142201.45</v>
          </cell>
          <cell r="D32">
            <v>58663.05</v>
          </cell>
          <cell r="E32">
            <v>299915.2</v>
          </cell>
          <cell r="F32">
            <v>382287.37</v>
          </cell>
          <cell r="G32">
            <v>76815.3</v>
          </cell>
          <cell r="H32">
            <v>166890.79</v>
          </cell>
          <cell r="I32">
            <v>250090</v>
          </cell>
          <cell r="J32">
            <v>311686.81</v>
          </cell>
          <cell r="K32">
            <v>465240.47</v>
          </cell>
          <cell r="L32">
            <v>-94878.78</v>
          </cell>
          <cell r="M32">
            <v>258989.06</v>
          </cell>
          <cell r="N32">
            <v>621996.22</v>
          </cell>
          <cell r="O32">
            <v>-306667.73</v>
          </cell>
          <cell r="P32">
            <v>27911.7</v>
          </cell>
          <cell r="Q32">
            <v>44133.760000000002</v>
          </cell>
          <cell r="R32">
            <v>705918.44</v>
          </cell>
          <cell r="S32">
            <v>102630.66</v>
          </cell>
          <cell r="T32">
            <v>-205656.22</v>
          </cell>
          <cell r="U32">
            <v>246108.19</v>
          </cell>
          <cell r="V32">
            <v>143132.21</v>
          </cell>
          <cell r="W32">
            <v>53134.81</v>
          </cell>
          <cell r="X32">
            <v>329946.73</v>
          </cell>
          <cell r="Y32">
            <v>-14531.96</v>
          </cell>
          <cell r="Z32">
            <v>48436.25</v>
          </cell>
          <cell r="AA32">
            <v>31699.59</v>
          </cell>
          <cell r="AB32">
            <v>15510.15</v>
          </cell>
          <cell r="AC32">
            <v>229230.53</v>
          </cell>
          <cell r="AD32">
            <v>151931.32999999999</v>
          </cell>
          <cell r="AE32">
            <v>65492.5</v>
          </cell>
          <cell r="AF32">
            <v>40538.720000000001</v>
          </cell>
          <cell r="AG32">
            <v>274601</v>
          </cell>
          <cell r="AH32">
            <v>110765.1</v>
          </cell>
          <cell r="AI32">
            <v>5535.58</v>
          </cell>
          <cell r="AJ32">
            <v>39120.589999999997</v>
          </cell>
          <cell r="AK32">
            <v>111462.17</v>
          </cell>
          <cell r="AL32">
            <v>41422.33</v>
          </cell>
          <cell r="AM32">
            <v>131592.82</v>
          </cell>
          <cell r="AN32">
            <v>46000</v>
          </cell>
          <cell r="AO32">
            <v>46000</v>
          </cell>
          <cell r="AP32">
            <v>381000</v>
          </cell>
          <cell r="AQ32">
            <v>161000</v>
          </cell>
          <cell r="AR32">
            <v>261000</v>
          </cell>
          <cell r="AS32">
            <v>41000</v>
          </cell>
          <cell r="AT32">
            <v>41000</v>
          </cell>
          <cell r="AU32">
            <v>41000</v>
          </cell>
          <cell r="AV32">
            <v>11000</v>
          </cell>
          <cell r="AW32">
            <v>71000</v>
          </cell>
          <cell r="AX32">
            <v>391000</v>
          </cell>
          <cell r="AY32">
            <v>161000</v>
          </cell>
          <cell r="AZ32">
            <v>53000</v>
          </cell>
          <cell r="BA32">
            <v>23000</v>
          </cell>
          <cell r="BB32">
            <v>563000</v>
          </cell>
          <cell r="BC32">
            <v>173000</v>
          </cell>
          <cell r="BD32">
            <v>53000</v>
          </cell>
          <cell r="BE32">
            <v>313000</v>
          </cell>
          <cell r="BF32">
            <v>53000</v>
          </cell>
          <cell r="BG32">
            <v>53000</v>
          </cell>
          <cell r="BH32">
            <v>483000</v>
          </cell>
          <cell r="BI32">
            <v>53000</v>
          </cell>
          <cell r="BJ32">
            <v>173000</v>
          </cell>
          <cell r="BK32">
            <v>478000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</row>
        <row r="33">
          <cell r="A33" t="str">
            <v>HORLICKS 3 IN 1</v>
          </cell>
          <cell r="B33">
            <v>1828.93</v>
          </cell>
          <cell r="C33">
            <v>941.21</v>
          </cell>
          <cell r="D33">
            <v>339.2</v>
          </cell>
          <cell r="E33">
            <v>2792.05</v>
          </cell>
          <cell r="F33">
            <v>11628.28</v>
          </cell>
          <cell r="G33">
            <v>2044.2</v>
          </cell>
          <cell r="H33">
            <v>966.1</v>
          </cell>
          <cell r="I33">
            <v>10.6</v>
          </cell>
          <cell r="J33">
            <v>9848.56</v>
          </cell>
          <cell r="K33">
            <v>37828.449999999997</v>
          </cell>
          <cell r="L33">
            <v>4010.03</v>
          </cell>
          <cell r="M33">
            <v>7891.39</v>
          </cell>
          <cell r="N33">
            <v>10156</v>
          </cell>
          <cell r="O33">
            <v>13636.88</v>
          </cell>
          <cell r="P33">
            <v>5.54</v>
          </cell>
          <cell r="Q33">
            <v>199.26</v>
          </cell>
          <cell r="R33">
            <v>464.94</v>
          </cell>
          <cell r="S33">
            <v>415.13</v>
          </cell>
          <cell r="T33">
            <v>0</v>
          </cell>
          <cell r="U33">
            <v>0</v>
          </cell>
          <cell r="V33">
            <v>0</v>
          </cell>
          <cell r="W33">
            <v>44.28</v>
          </cell>
          <cell r="X33">
            <v>324.8</v>
          </cell>
          <cell r="Y33">
            <v>0</v>
          </cell>
          <cell r="Z33">
            <v>481.55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220.8</v>
          </cell>
          <cell r="AK33">
            <v>0</v>
          </cell>
          <cell r="AL33">
            <v>20.34</v>
          </cell>
          <cell r="AM33">
            <v>5.81</v>
          </cell>
          <cell r="AN33">
            <v>0</v>
          </cell>
          <cell r="AO33">
            <v>0</v>
          </cell>
          <cell r="AP33">
            <v>0</v>
          </cell>
          <cell r="AQ33">
            <v>25000</v>
          </cell>
          <cell r="AR33">
            <v>0</v>
          </cell>
          <cell r="AS33">
            <v>0</v>
          </cell>
          <cell r="AT33">
            <v>0</v>
          </cell>
          <cell r="AU33">
            <v>25000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25000</v>
          </cell>
          <cell r="BD33">
            <v>0</v>
          </cell>
          <cell r="BE33">
            <v>0</v>
          </cell>
          <cell r="BF33">
            <v>0</v>
          </cell>
          <cell r="BG33">
            <v>25000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25000</v>
          </cell>
          <cell r="BP33">
            <v>0</v>
          </cell>
          <cell r="BQ33">
            <v>0</v>
          </cell>
          <cell r="BR33">
            <v>0</v>
          </cell>
          <cell r="BS33">
            <v>25000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</row>
        <row r="34">
          <cell r="A34" t="str">
            <v>HORLICKS NCD</v>
          </cell>
          <cell r="B34">
            <v>2056.3200000000002</v>
          </cell>
          <cell r="C34">
            <v>2674.41</v>
          </cell>
          <cell r="D34">
            <v>527.67999999999995</v>
          </cell>
          <cell r="E34">
            <v>109.44</v>
          </cell>
          <cell r="F34">
            <v>438.8</v>
          </cell>
          <cell r="G34">
            <v>56.92</v>
          </cell>
          <cell r="H34">
            <v>176.32</v>
          </cell>
          <cell r="I34">
            <v>13109.88</v>
          </cell>
          <cell r="J34">
            <v>255.16</v>
          </cell>
          <cell r="K34">
            <v>165.52</v>
          </cell>
          <cell r="L34">
            <v>496.13</v>
          </cell>
          <cell r="M34">
            <v>480.32</v>
          </cell>
          <cell r="N34">
            <v>0</v>
          </cell>
          <cell r="O34">
            <v>0</v>
          </cell>
          <cell r="P34">
            <v>6.07</v>
          </cell>
          <cell r="Q34">
            <v>0</v>
          </cell>
          <cell r="R34">
            <v>0</v>
          </cell>
          <cell r="S34">
            <v>436.92</v>
          </cell>
          <cell r="T34">
            <v>2767.19</v>
          </cell>
          <cell r="U34">
            <v>509.74</v>
          </cell>
          <cell r="V34">
            <v>1602.06</v>
          </cell>
          <cell r="W34">
            <v>2469.84</v>
          </cell>
          <cell r="X34">
            <v>297.35000000000002</v>
          </cell>
          <cell r="Y34">
            <v>455.34</v>
          </cell>
          <cell r="Z34">
            <v>72.819999999999993</v>
          </cell>
          <cell r="AA34">
            <v>0</v>
          </cell>
          <cell r="AB34">
            <v>78.540000000000006</v>
          </cell>
          <cell r="AC34">
            <v>-27.2</v>
          </cell>
          <cell r="AD34">
            <v>0</v>
          </cell>
          <cell r="AE34">
            <v>314.16000000000003</v>
          </cell>
          <cell r="AF34">
            <v>785.4</v>
          </cell>
          <cell r="AG34">
            <v>0</v>
          </cell>
          <cell r="AH34">
            <v>78.540000000000006</v>
          </cell>
          <cell r="AI34">
            <v>942.48</v>
          </cell>
          <cell r="AJ34">
            <v>-68.709999999999994</v>
          </cell>
          <cell r="AK34">
            <v>-32</v>
          </cell>
          <cell r="AL34">
            <v>22.91</v>
          </cell>
          <cell r="AM34">
            <v>6.55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</row>
        <row r="35">
          <cell r="A35" t="str">
            <v>HORLICKS SAC</v>
          </cell>
          <cell r="B35">
            <v>8831.27</v>
          </cell>
          <cell r="C35">
            <v>4073.82</v>
          </cell>
          <cell r="D35">
            <v>1950.22</v>
          </cell>
          <cell r="E35">
            <v>245.42</v>
          </cell>
          <cell r="F35">
            <v>3593.27</v>
          </cell>
          <cell r="G35">
            <v>4713.7299999999996</v>
          </cell>
          <cell r="H35">
            <v>-3247.48</v>
          </cell>
          <cell r="I35">
            <v>1030.51</v>
          </cell>
          <cell r="J35">
            <v>2320.61</v>
          </cell>
          <cell r="K35">
            <v>-22147.95</v>
          </cell>
          <cell r="L35">
            <v>25120.400000000001</v>
          </cell>
          <cell r="M35">
            <v>2069.83</v>
          </cell>
          <cell r="N35">
            <v>1076.3499999999999</v>
          </cell>
          <cell r="O35">
            <v>1299.19</v>
          </cell>
          <cell r="P35">
            <v>92.46</v>
          </cell>
          <cell r="Q35">
            <v>193.01</v>
          </cell>
          <cell r="R35">
            <v>2338.4</v>
          </cell>
          <cell r="S35">
            <v>2387.85</v>
          </cell>
          <cell r="T35">
            <v>859.66</v>
          </cell>
          <cell r="U35">
            <v>475.05</v>
          </cell>
          <cell r="V35">
            <v>576.1</v>
          </cell>
          <cell r="W35">
            <v>1449.62</v>
          </cell>
          <cell r="X35">
            <v>1113.02</v>
          </cell>
          <cell r="Y35">
            <v>-2028</v>
          </cell>
          <cell r="Z35">
            <v>262.33999999999997</v>
          </cell>
          <cell r="AA35">
            <v>-573.53</v>
          </cell>
          <cell r="AB35">
            <v>15.39</v>
          </cell>
          <cell r="AC35">
            <v>143.5</v>
          </cell>
          <cell r="AD35">
            <v>0</v>
          </cell>
          <cell r="AE35">
            <v>310.37</v>
          </cell>
          <cell r="AF35">
            <v>267.20999999999998</v>
          </cell>
          <cell r="AG35">
            <v>0</v>
          </cell>
          <cell r="AH35">
            <v>0</v>
          </cell>
          <cell r="AI35">
            <v>37374.75</v>
          </cell>
          <cell r="AJ35">
            <v>2282.4299999999998</v>
          </cell>
          <cell r="AK35">
            <v>-3.44</v>
          </cell>
          <cell r="AL35">
            <v>-187.2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25000</v>
          </cell>
          <cell r="AR35">
            <v>0</v>
          </cell>
          <cell r="AS35">
            <v>0</v>
          </cell>
          <cell r="AT35">
            <v>0</v>
          </cell>
          <cell r="AU35">
            <v>25000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25000</v>
          </cell>
          <cell r="BD35">
            <v>0</v>
          </cell>
          <cell r="BE35">
            <v>0</v>
          </cell>
          <cell r="BF35">
            <v>0</v>
          </cell>
          <cell r="BG35">
            <v>25000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25000</v>
          </cell>
          <cell r="BP35">
            <v>0</v>
          </cell>
          <cell r="BQ35">
            <v>0</v>
          </cell>
          <cell r="BR35">
            <v>0</v>
          </cell>
          <cell r="BS35">
            <v>25000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</row>
        <row r="36">
          <cell r="A36" t="str">
            <v>Horlicks RTD</v>
          </cell>
          <cell r="B36">
            <v>29974.720000000001</v>
          </cell>
          <cell r="C36">
            <v>62270.95</v>
          </cell>
          <cell r="D36">
            <v>183519.01</v>
          </cell>
          <cell r="E36">
            <v>11200</v>
          </cell>
          <cell r="F36">
            <v>-50772.23</v>
          </cell>
          <cell r="G36">
            <v>44340.01</v>
          </cell>
          <cell r="H36">
            <v>13775.06</v>
          </cell>
          <cell r="I36">
            <v>-3987.86</v>
          </cell>
          <cell r="J36">
            <v>106470.27</v>
          </cell>
          <cell r="K36">
            <v>106998.89</v>
          </cell>
          <cell r="L36">
            <v>-34590.699999999997</v>
          </cell>
          <cell r="M36">
            <v>147398.15</v>
          </cell>
          <cell r="N36">
            <v>13063.43</v>
          </cell>
          <cell r="O36">
            <v>31319.52</v>
          </cell>
          <cell r="P36">
            <v>-27896.44</v>
          </cell>
          <cell r="Q36">
            <v>765.77</v>
          </cell>
          <cell r="R36">
            <v>1500</v>
          </cell>
          <cell r="S36">
            <v>500</v>
          </cell>
          <cell r="T36">
            <v>-1367.11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-169.23</v>
          </cell>
          <cell r="AD36">
            <v>265.77</v>
          </cell>
          <cell r="AE36">
            <v>159.46</v>
          </cell>
          <cell r="AF36">
            <v>0</v>
          </cell>
          <cell r="AG36">
            <v>664.43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</row>
        <row r="37">
          <cell r="A37" t="str">
            <v>CLO</v>
          </cell>
          <cell r="B37">
            <v>9329.09</v>
          </cell>
          <cell r="C37">
            <v>7299.6</v>
          </cell>
          <cell r="D37">
            <v>-2700.52</v>
          </cell>
          <cell r="E37">
            <v>3426.97</v>
          </cell>
          <cell r="F37">
            <v>2142.2399999999998</v>
          </cell>
          <cell r="G37">
            <v>-1292.6099999999999</v>
          </cell>
          <cell r="H37">
            <v>4198.84</v>
          </cell>
          <cell r="I37">
            <v>-1456.39</v>
          </cell>
          <cell r="J37">
            <v>1252.9000000000001</v>
          </cell>
          <cell r="K37">
            <v>15792.63</v>
          </cell>
          <cell r="L37">
            <v>97.36</v>
          </cell>
          <cell r="M37">
            <v>1491.62</v>
          </cell>
          <cell r="N37">
            <v>1469.25</v>
          </cell>
          <cell r="O37">
            <v>6991.45</v>
          </cell>
          <cell r="P37">
            <v>0</v>
          </cell>
          <cell r="Q37">
            <v>101.92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157.12</v>
          </cell>
          <cell r="W37">
            <v>660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308.36</v>
          </cell>
          <cell r="AD37">
            <v>0</v>
          </cell>
          <cell r="AE37">
            <v>0</v>
          </cell>
          <cell r="AF37">
            <v>431.71</v>
          </cell>
          <cell r="AG37">
            <v>443</v>
          </cell>
          <cell r="AH37">
            <v>2400</v>
          </cell>
          <cell r="AI37">
            <v>0</v>
          </cell>
          <cell r="AJ37">
            <v>61.67</v>
          </cell>
          <cell r="AK37">
            <v>-38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35000</v>
          </cell>
          <cell r="AQ37">
            <v>0</v>
          </cell>
          <cell r="AR37">
            <v>0</v>
          </cell>
          <cell r="AS37">
            <v>17000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17000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</row>
        <row r="38">
          <cell r="A38" t="str">
            <v>Scotts Emulsion</v>
          </cell>
          <cell r="B38">
            <v>194291.32</v>
          </cell>
          <cell r="C38">
            <v>-452914.42</v>
          </cell>
          <cell r="D38">
            <v>-74350.2</v>
          </cell>
          <cell r="E38">
            <v>185327.7</v>
          </cell>
          <cell r="F38">
            <v>44731.11</v>
          </cell>
          <cell r="G38">
            <v>233785.74</v>
          </cell>
          <cell r="H38">
            <v>42765.63</v>
          </cell>
          <cell r="I38">
            <v>-165594.82</v>
          </cell>
          <cell r="J38">
            <v>37675.089999999997</v>
          </cell>
          <cell r="K38">
            <v>205352.95</v>
          </cell>
          <cell r="L38">
            <v>-66758.06</v>
          </cell>
          <cell r="M38">
            <v>198989.07</v>
          </cell>
          <cell r="N38">
            <v>161743.85999999999</v>
          </cell>
          <cell r="O38">
            <v>21167.15</v>
          </cell>
          <cell r="P38">
            <v>1561.21</v>
          </cell>
          <cell r="Q38">
            <v>15808.52</v>
          </cell>
          <cell r="R38">
            <v>257873.59</v>
          </cell>
          <cell r="S38">
            <v>-250648.23</v>
          </cell>
          <cell r="T38">
            <v>281710.32</v>
          </cell>
          <cell r="U38">
            <v>30332.09</v>
          </cell>
          <cell r="V38">
            <v>23277.85</v>
          </cell>
          <cell r="W38">
            <v>31080.29</v>
          </cell>
          <cell r="X38">
            <v>53711.42</v>
          </cell>
          <cell r="Y38">
            <v>4868.72</v>
          </cell>
          <cell r="Z38">
            <v>15791.23</v>
          </cell>
          <cell r="AA38">
            <v>139282.45000000001</v>
          </cell>
          <cell r="AB38">
            <v>12277.62</v>
          </cell>
          <cell r="AC38">
            <v>-5432.86</v>
          </cell>
          <cell r="AD38">
            <v>443270.62</v>
          </cell>
          <cell r="AE38">
            <v>26722.07</v>
          </cell>
          <cell r="AF38">
            <v>32229.38</v>
          </cell>
          <cell r="AG38">
            <v>5896.33</v>
          </cell>
          <cell r="AH38">
            <v>30667.39</v>
          </cell>
          <cell r="AI38">
            <v>11509.57</v>
          </cell>
          <cell r="AJ38">
            <v>11519.4</v>
          </cell>
          <cell r="AK38">
            <v>186841.04</v>
          </cell>
          <cell r="AL38">
            <v>194739.56</v>
          </cell>
          <cell r="AM38">
            <v>-169335.13</v>
          </cell>
          <cell r="AN38">
            <v>4424</v>
          </cell>
          <cell r="AO38">
            <v>4424</v>
          </cell>
          <cell r="AP38">
            <v>4424</v>
          </cell>
          <cell r="AQ38">
            <v>229424</v>
          </cell>
          <cell r="AR38">
            <v>4424</v>
          </cell>
          <cell r="AS38">
            <v>64424</v>
          </cell>
          <cell r="AT38">
            <v>121424</v>
          </cell>
          <cell r="AU38">
            <v>28834</v>
          </cell>
          <cell r="AV38">
            <v>28834</v>
          </cell>
          <cell r="AW38">
            <v>190324</v>
          </cell>
          <cell r="AX38">
            <v>4424</v>
          </cell>
          <cell r="AY38">
            <v>4424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</row>
        <row r="39">
          <cell r="A39" t="str">
            <v>Total</v>
          </cell>
          <cell r="B39">
            <v>2368286.96</v>
          </cell>
          <cell r="C39">
            <v>-4577453.63</v>
          </cell>
          <cell r="D39">
            <v>75979.28</v>
          </cell>
          <cell r="E39">
            <v>2138377.27</v>
          </cell>
          <cell r="F39">
            <v>1202911.6299999999</v>
          </cell>
          <cell r="G39">
            <v>817822.98</v>
          </cell>
          <cell r="H39">
            <v>795071.23</v>
          </cell>
          <cell r="I39">
            <v>-269957.88</v>
          </cell>
          <cell r="J39">
            <v>1010067.46</v>
          </cell>
          <cell r="K39">
            <v>2735663.12</v>
          </cell>
          <cell r="L39">
            <v>-101759.52</v>
          </cell>
          <cell r="M39">
            <v>2052195.05</v>
          </cell>
          <cell r="N39">
            <v>1353957.8</v>
          </cell>
          <cell r="O39">
            <v>461218.83</v>
          </cell>
          <cell r="P39">
            <v>75751.27</v>
          </cell>
          <cell r="Q39">
            <v>237631.95</v>
          </cell>
          <cell r="R39">
            <v>1865944.7</v>
          </cell>
          <cell r="S39">
            <v>489396.68</v>
          </cell>
          <cell r="T39">
            <v>610515.42000000004</v>
          </cell>
          <cell r="U39">
            <v>1005292.52</v>
          </cell>
          <cell r="V39">
            <v>718467.62</v>
          </cell>
          <cell r="W39">
            <v>756319.04</v>
          </cell>
          <cell r="X39">
            <v>802946.79</v>
          </cell>
          <cell r="Y39">
            <v>627367.41</v>
          </cell>
          <cell r="Z39">
            <v>587301.94999999995</v>
          </cell>
          <cell r="AA39">
            <v>861078.73</v>
          </cell>
          <cell r="AB39">
            <v>38597.35</v>
          </cell>
          <cell r="AC39">
            <v>903812.07</v>
          </cell>
          <cell r="AD39">
            <v>1278085.1299999999</v>
          </cell>
          <cell r="AE39">
            <v>181188.86</v>
          </cell>
          <cell r="AF39">
            <v>516182.37</v>
          </cell>
          <cell r="AG39">
            <v>1243828.27</v>
          </cell>
          <cell r="AH39">
            <v>1612722.69</v>
          </cell>
          <cell r="AI39">
            <v>744387.77</v>
          </cell>
          <cell r="AJ39">
            <v>603452.36</v>
          </cell>
          <cell r="AK39">
            <v>679270.31</v>
          </cell>
          <cell r="AL39">
            <v>530083.56000000006</v>
          </cell>
          <cell r="AM39">
            <v>190783.24</v>
          </cell>
          <cell r="AN39">
            <v>958913</v>
          </cell>
          <cell r="AO39">
            <v>1003613</v>
          </cell>
          <cell r="AP39">
            <v>1341313</v>
          </cell>
          <cell r="AQ39">
            <v>1576913</v>
          </cell>
          <cell r="AR39">
            <v>1389513</v>
          </cell>
          <cell r="AS39">
            <v>908913</v>
          </cell>
          <cell r="AT39">
            <v>1022313</v>
          </cell>
          <cell r="AU39">
            <v>1047523</v>
          </cell>
          <cell r="AV39">
            <v>1179923</v>
          </cell>
          <cell r="AW39">
            <v>1073413</v>
          </cell>
          <cell r="AX39">
            <v>1197717</v>
          </cell>
          <cell r="AY39">
            <v>980733</v>
          </cell>
          <cell r="AZ39">
            <v>496175</v>
          </cell>
          <cell r="BA39">
            <v>495675</v>
          </cell>
          <cell r="BB39">
            <v>1006175</v>
          </cell>
          <cell r="BC39">
            <v>666175</v>
          </cell>
          <cell r="BD39">
            <v>532175</v>
          </cell>
          <cell r="BE39">
            <v>792175</v>
          </cell>
          <cell r="BF39">
            <v>500175</v>
          </cell>
          <cell r="BG39">
            <v>552575</v>
          </cell>
          <cell r="BH39">
            <v>926175</v>
          </cell>
          <cell r="BI39">
            <v>496175</v>
          </cell>
          <cell r="BJ39">
            <v>616175</v>
          </cell>
          <cell r="BK39">
            <v>1060175</v>
          </cell>
          <cell r="BL39">
            <v>504008</v>
          </cell>
          <cell r="BM39">
            <v>533508</v>
          </cell>
          <cell r="BN39">
            <v>504008</v>
          </cell>
          <cell r="BO39">
            <v>554008</v>
          </cell>
          <cell r="BP39">
            <v>504008</v>
          </cell>
          <cell r="BQ39">
            <v>504008</v>
          </cell>
          <cell r="BR39">
            <v>504008</v>
          </cell>
          <cell r="BS39">
            <v>560408</v>
          </cell>
          <cell r="BT39">
            <v>540008</v>
          </cell>
          <cell r="BU39">
            <v>540008</v>
          </cell>
          <cell r="BV39">
            <v>508008</v>
          </cell>
          <cell r="BW39">
            <v>693008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"/>
      <sheetName val="FTEs (LOG+Support Func)"/>
      <sheetName val="FTEs (LOG only)"/>
      <sheetName val="Vacancy"/>
      <sheetName val="P and L CM1"/>
    </sheetNames>
    <sheetDataSet>
      <sheetData sheetId="0" refreshError="1"/>
      <sheetData sheetId="1" refreshError="1"/>
      <sheetData sheetId="2" refreshError="1"/>
      <sheetData sheetId="3" refreshError="1">
        <row r="145">
          <cell r="D145" t="str">
            <v>Column3</v>
          </cell>
        </row>
        <row r="146">
          <cell r="D146" t="str">
            <v>Yes</v>
          </cell>
        </row>
      </sheetData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Charts_KS"/>
      <sheetName val="Monat"/>
      <sheetName val="Chex"/>
      <sheetName val="NPD_Highlight"/>
      <sheetName val="Fixed_GBP"/>
      <sheetName val="Variable_GBP"/>
      <sheetName val="Fixed_EUR"/>
      <sheetName val="Variable_EUR"/>
      <sheetName val="NPDEUE"/>
      <sheetName val="NPDGAE"/>
      <sheetName val="NPDAUE"/>
      <sheetName val="NPDCHE"/>
      <sheetName val="LY_EUE"/>
      <sheetName val="A_EUE"/>
      <sheetName val="A_GAE"/>
      <sheetName val="B_GAE"/>
      <sheetName val="AXGAE"/>
      <sheetName val="ASGAE"/>
      <sheetName val="LY_GAE"/>
      <sheetName val="B_EXE"/>
      <sheetName val="AXEXE"/>
      <sheetName val="LY_EXE"/>
      <sheetName val="B_AUE"/>
      <sheetName val="A_AUE"/>
      <sheetName val="AXAUE"/>
      <sheetName val="ASAUE"/>
      <sheetName val="LY_AUE"/>
      <sheetName val="B_CHL"/>
      <sheetName val="A_CHL"/>
      <sheetName val="AXCHL"/>
      <sheetName val="ASCHL"/>
      <sheetName val="LY_CHL"/>
      <sheetName val="SALEUP"/>
      <sheetName val="SALEUE"/>
      <sheetName val="SALEUL"/>
      <sheetName val="SALEHE"/>
      <sheetName val="SALEAE"/>
      <sheetName val="SALETE"/>
      <sheetName val="OV"/>
      <sheetName val="OVSelf"/>
      <sheetName val="SALEXP1"/>
      <sheetName val="SALEXP2"/>
      <sheetName val="SALOHE"/>
      <sheetName val="SALABE"/>
      <sheetName val="SALOTE"/>
      <sheetName val="SALAHE"/>
      <sheetName val="SALAAE"/>
      <sheetName val="SALATE"/>
      <sheetName val="SALSBE"/>
      <sheetName val="SALCAE"/>
      <sheetName val="SALSHE"/>
      <sheetName val="SALSBL"/>
      <sheetName val="SALCAL"/>
      <sheetName val="SALSHL"/>
      <sheetName val="Garnier"/>
      <sheetName val="AS_GAE"/>
      <sheetName val="AS_AUE"/>
      <sheetName val="AS_CHE"/>
      <sheetName val="UNIGAE"/>
      <sheetName val="UNIAUE"/>
      <sheetName val="UNICHL"/>
      <sheetName val="GAE_IHD"/>
      <sheetName val="GAE_IDE"/>
      <sheetName val="BDE_IHD"/>
      <sheetName val="BDE_IDE"/>
      <sheetName val="AUE_IHD"/>
      <sheetName val="AUE_IDE"/>
      <sheetName val="CHL_IHD"/>
      <sheetName val="CHL_IDE"/>
      <sheetName val="Unison"/>
      <sheetName val="DL-GAE"/>
      <sheetName val="DL-GBE"/>
      <sheetName val="MOD-DL"/>
      <sheetName val="DL-AUE"/>
      <sheetName val="DL-CHL"/>
      <sheetName val="MailVerteiler"/>
      <sheetName val="CC-Mail"/>
      <sheetName val="Makro CC-Mail"/>
      <sheetName val="DIA_CC"/>
      <sheetName val="Dialog_MW"/>
      <sheetName val="Interface"/>
      <sheetName val="Rohdaten"/>
      <sheetName val="RB-Overview"/>
      <sheetName val="RBEUE"/>
      <sheetName val="RBGAE"/>
      <sheetName val="RBAUE"/>
      <sheetName val="RBCHL"/>
      <sheetName val="RBCHE"/>
      <sheetName val="PlaRep"/>
      <sheetName val="Charts Switzerland"/>
      <sheetName val="Produkte"/>
      <sheetName val="MW"/>
      <sheetName val="Error Handling"/>
    </sheetNames>
    <sheetDataSet>
      <sheetData sheetId="0" refreshError="1"/>
      <sheetData sheetId="1" refreshError="1"/>
      <sheetData sheetId="2" refreshError="1">
        <row r="1">
          <cell r="E1">
            <v>2003</v>
          </cell>
        </row>
        <row r="5">
          <cell r="E5">
            <v>2002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연차수당"/>
      <sheetName val="RXCX연차"/>
      <sheetName val="임원Detail"/>
      <sheetName val="GMS연차"/>
    </sheetNames>
    <sheetDataSet>
      <sheetData sheetId="0" refreshError="1"/>
      <sheetData sheetId="1" refreshError="1">
        <row r="4">
          <cell r="B4" t="str">
            <v>E-ID</v>
          </cell>
          <cell r="C4" t="str">
            <v>Department</v>
          </cell>
          <cell r="D4" t="str">
            <v>Team</v>
          </cell>
          <cell r="E4" t="str">
            <v>Name</v>
          </cell>
          <cell r="F4" t="str">
            <v>K.Title</v>
          </cell>
          <cell r="G4" t="str">
            <v>입사일</v>
          </cell>
          <cell r="H4" t="str">
            <v>성별</v>
          </cell>
          <cell r="I4" t="str">
            <v>04이월</v>
          </cell>
          <cell r="J4" t="str">
            <v>04정산</v>
          </cell>
          <cell r="K4" t="str">
            <v>05발생</v>
          </cell>
          <cell r="L4" t="str">
            <v>05총연차</v>
          </cell>
          <cell r="M4" t="str">
            <v>05사용</v>
          </cell>
          <cell r="N4" t="str">
            <v>05잔여</v>
          </cell>
          <cell r="O4" t="str">
            <v>05지급</v>
          </cell>
          <cell r="P4" t="str">
            <v>06이월</v>
          </cell>
          <cell r="Q4" t="str">
            <v>06발생</v>
          </cell>
          <cell r="R4" t="str">
            <v>06총연차</v>
          </cell>
        </row>
        <row r="6">
          <cell r="B6">
            <v>1208</v>
          </cell>
          <cell r="D6" t="str">
            <v>GM</v>
          </cell>
          <cell r="E6" t="str">
            <v>김진호</v>
          </cell>
          <cell r="F6" t="str">
            <v>사장</v>
          </cell>
          <cell r="G6" t="str">
            <v>1997-11-10</v>
          </cell>
          <cell r="H6" t="str">
            <v>남</v>
          </cell>
          <cell r="I6">
            <v>5</v>
          </cell>
          <cell r="J6">
            <v>10</v>
          </cell>
          <cell r="K6">
            <v>30</v>
          </cell>
          <cell r="L6">
            <v>35</v>
          </cell>
          <cell r="M6">
            <v>3</v>
          </cell>
          <cell r="N6">
            <v>32</v>
          </cell>
          <cell r="O6">
            <v>10</v>
          </cell>
          <cell r="P6">
            <v>5</v>
          </cell>
          <cell r="Q6">
            <v>30</v>
          </cell>
          <cell r="R6">
            <v>35</v>
          </cell>
        </row>
        <row r="7">
          <cell r="B7">
            <v>8001</v>
          </cell>
          <cell r="D7" t="str">
            <v>CX</v>
          </cell>
          <cell r="E7" t="str">
            <v>하창우</v>
          </cell>
          <cell r="F7" t="str">
            <v>사장</v>
          </cell>
          <cell r="G7" t="str">
            <v>1994-03-15</v>
          </cell>
          <cell r="H7" t="str">
            <v>남</v>
          </cell>
          <cell r="I7">
            <v>5</v>
          </cell>
          <cell r="J7">
            <v>10</v>
          </cell>
          <cell r="K7">
            <v>30</v>
          </cell>
          <cell r="L7">
            <v>35</v>
          </cell>
          <cell r="M7">
            <v>24</v>
          </cell>
          <cell r="N7">
            <v>11</v>
          </cell>
          <cell r="O7">
            <v>10</v>
          </cell>
          <cell r="P7">
            <v>1</v>
          </cell>
          <cell r="Q7">
            <v>30</v>
          </cell>
          <cell r="R7">
            <v>31</v>
          </cell>
        </row>
        <row r="8">
          <cell r="B8">
            <v>1024</v>
          </cell>
          <cell r="D8" t="str">
            <v>GH</v>
          </cell>
          <cell r="E8" t="str">
            <v>김종호</v>
          </cell>
          <cell r="F8" t="str">
            <v>상무</v>
          </cell>
          <cell r="G8" t="str">
            <v>1988-02-22</v>
          </cell>
          <cell r="H8" t="str">
            <v>남</v>
          </cell>
          <cell r="I8">
            <v>5</v>
          </cell>
          <cell r="J8">
            <v>10</v>
          </cell>
          <cell r="K8">
            <v>30</v>
          </cell>
          <cell r="L8">
            <v>35</v>
          </cell>
          <cell r="M8">
            <v>8</v>
          </cell>
          <cell r="N8">
            <v>27</v>
          </cell>
          <cell r="O8">
            <v>10</v>
          </cell>
          <cell r="P8">
            <v>5</v>
          </cell>
          <cell r="Q8">
            <v>30</v>
          </cell>
          <cell r="R8">
            <v>35</v>
          </cell>
        </row>
        <row r="9">
          <cell r="B9">
            <v>1172</v>
          </cell>
          <cell r="D9" t="str">
            <v>Clinic</v>
          </cell>
          <cell r="E9" t="str">
            <v>김병화</v>
          </cell>
          <cell r="F9" t="str">
            <v>상무</v>
          </cell>
          <cell r="G9" t="str">
            <v>1995-04-24</v>
          </cell>
          <cell r="H9" t="str">
            <v>남</v>
          </cell>
          <cell r="I9">
            <v>5</v>
          </cell>
          <cell r="J9">
            <v>10</v>
          </cell>
          <cell r="K9">
            <v>30</v>
          </cell>
          <cell r="L9">
            <v>35</v>
          </cell>
          <cell r="M9">
            <v>10</v>
          </cell>
          <cell r="N9">
            <v>25</v>
          </cell>
          <cell r="O9">
            <v>10</v>
          </cell>
          <cell r="P9">
            <v>5</v>
          </cell>
          <cell r="Q9">
            <v>30</v>
          </cell>
          <cell r="R9">
            <v>35</v>
          </cell>
        </row>
        <row r="10">
          <cell r="B10">
            <v>1041</v>
          </cell>
          <cell r="D10" t="str">
            <v>BD</v>
          </cell>
          <cell r="E10" t="str">
            <v>조남용</v>
          </cell>
          <cell r="F10" t="str">
            <v>상무</v>
          </cell>
          <cell r="G10" t="str">
            <v>1989-09-18</v>
          </cell>
          <cell r="H10" t="str">
            <v>남</v>
          </cell>
          <cell r="I10">
            <v>5</v>
          </cell>
          <cell r="J10">
            <v>10</v>
          </cell>
          <cell r="K10">
            <v>30</v>
          </cell>
          <cell r="L10">
            <v>35</v>
          </cell>
          <cell r="M10">
            <v>14</v>
          </cell>
          <cell r="N10">
            <v>21</v>
          </cell>
          <cell r="O10">
            <v>10</v>
          </cell>
          <cell r="P10">
            <v>5</v>
          </cell>
          <cell r="Q10">
            <v>30</v>
          </cell>
          <cell r="R10">
            <v>35</v>
          </cell>
        </row>
        <row r="11">
          <cell r="B11">
            <v>1143</v>
          </cell>
          <cell r="D11" t="str">
            <v>Regulatory</v>
          </cell>
          <cell r="E11" t="str">
            <v>김성호</v>
          </cell>
          <cell r="F11" t="str">
            <v>상무</v>
          </cell>
          <cell r="G11" t="str">
            <v>1994-08-16</v>
          </cell>
          <cell r="H11" t="str">
            <v>남</v>
          </cell>
          <cell r="I11">
            <v>5</v>
          </cell>
          <cell r="J11">
            <v>10</v>
          </cell>
          <cell r="K11">
            <v>30</v>
          </cell>
          <cell r="L11">
            <v>35</v>
          </cell>
          <cell r="M11">
            <v>11</v>
          </cell>
          <cell r="N11">
            <v>24</v>
          </cell>
          <cell r="O11">
            <v>10</v>
          </cell>
          <cell r="P11">
            <v>5</v>
          </cell>
          <cell r="Q11">
            <v>30</v>
          </cell>
          <cell r="R11">
            <v>35</v>
          </cell>
        </row>
        <row r="12">
          <cell r="B12">
            <v>1575</v>
          </cell>
          <cell r="D12" t="str">
            <v>Bio Regulatory &amp; GA</v>
          </cell>
          <cell r="E12" t="str">
            <v>김경호</v>
          </cell>
          <cell r="F12" t="str">
            <v>상무</v>
          </cell>
          <cell r="G12" t="str">
            <v>2004-08-01</v>
          </cell>
          <cell r="H12" t="str">
            <v>남</v>
          </cell>
          <cell r="I12">
            <v>0</v>
          </cell>
          <cell r="J12">
            <v>5.6</v>
          </cell>
          <cell r="K12">
            <v>30</v>
          </cell>
          <cell r="L12">
            <v>30</v>
          </cell>
          <cell r="M12">
            <v>6.5</v>
          </cell>
          <cell r="N12">
            <v>23.5</v>
          </cell>
          <cell r="O12">
            <v>10</v>
          </cell>
          <cell r="P12">
            <v>5</v>
          </cell>
          <cell r="Q12">
            <v>30</v>
          </cell>
          <cell r="R12">
            <v>35</v>
          </cell>
        </row>
        <row r="13">
          <cell r="B13">
            <v>1188</v>
          </cell>
          <cell r="D13" t="str">
            <v>Commercial Efficiency</v>
          </cell>
          <cell r="E13" t="str">
            <v>이주철</v>
          </cell>
          <cell r="F13" t="str">
            <v>상무</v>
          </cell>
          <cell r="G13" t="str">
            <v>1996-10-01</v>
          </cell>
          <cell r="H13" t="str">
            <v>남</v>
          </cell>
          <cell r="I13">
            <v>1.7</v>
          </cell>
          <cell r="J13">
            <v>10</v>
          </cell>
          <cell r="K13">
            <v>30</v>
          </cell>
          <cell r="L13">
            <v>31.7</v>
          </cell>
          <cell r="M13">
            <v>10</v>
          </cell>
          <cell r="N13">
            <v>21.7</v>
          </cell>
          <cell r="O13">
            <v>10</v>
          </cell>
          <cell r="P13">
            <v>5</v>
          </cell>
          <cell r="Q13">
            <v>30</v>
          </cell>
          <cell r="R13">
            <v>35</v>
          </cell>
        </row>
        <row r="14">
          <cell r="B14">
            <v>1018</v>
          </cell>
          <cell r="D14" t="str">
            <v>Regulatory</v>
          </cell>
          <cell r="E14" t="str">
            <v>연정흠</v>
          </cell>
          <cell r="F14" t="str">
            <v>이사</v>
          </cell>
          <cell r="G14" t="str">
            <v>1987-08-16</v>
          </cell>
          <cell r="H14" t="str">
            <v>남</v>
          </cell>
          <cell r="I14">
            <v>5</v>
          </cell>
          <cell r="J14">
            <v>10</v>
          </cell>
          <cell r="K14">
            <v>30</v>
          </cell>
          <cell r="L14">
            <v>35</v>
          </cell>
          <cell r="M14">
            <v>9</v>
          </cell>
          <cell r="N14">
            <v>26</v>
          </cell>
          <cell r="O14">
            <v>10</v>
          </cell>
          <cell r="P14">
            <v>5</v>
          </cell>
          <cell r="Q14">
            <v>30</v>
          </cell>
          <cell r="R14">
            <v>35</v>
          </cell>
        </row>
        <row r="15">
          <cell r="B15">
            <v>8003</v>
          </cell>
          <cell r="D15" t="str">
            <v>CX</v>
          </cell>
          <cell r="E15" t="str">
            <v>지승렬</v>
          </cell>
          <cell r="F15" t="str">
            <v>이사</v>
          </cell>
          <cell r="G15" t="str">
            <v>1996-08-19</v>
          </cell>
          <cell r="H15" t="str">
            <v>남</v>
          </cell>
          <cell r="I15">
            <v>5</v>
          </cell>
          <cell r="J15">
            <v>10</v>
          </cell>
          <cell r="K15">
            <v>30</v>
          </cell>
          <cell r="L15">
            <v>35</v>
          </cell>
          <cell r="M15">
            <v>12</v>
          </cell>
          <cell r="N15">
            <v>23</v>
          </cell>
          <cell r="O15">
            <v>10</v>
          </cell>
          <cell r="P15">
            <v>5</v>
          </cell>
          <cell r="Q15">
            <v>30</v>
          </cell>
          <cell r="R15">
            <v>35</v>
          </cell>
        </row>
        <row r="16">
          <cell r="B16">
            <v>1583</v>
          </cell>
          <cell r="D16" t="str">
            <v>HR&amp;G</v>
          </cell>
          <cell r="E16" t="str">
            <v>유삼동</v>
          </cell>
          <cell r="F16" t="str">
            <v>전무</v>
          </cell>
          <cell r="G16" t="str">
            <v>2004-10-01</v>
          </cell>
          <cell r="H16" t="str">
            <v>남</v>
          </cell>
          <cell r="I16">
            <v>0</v>
          </cell>
          <cell r="J16">
            <v>6.6</v>
          </cell>
          <cell r="K16">
            <v>30</v>
          </cell>
          <cell r="L16">
            <v>30</v>
          </cell>
          <cell r="M16">
            <v>5</v>
          </cell>
          <cell r="N16">
            <v>25</v>
          </cell>
          <cell r="O16">
            <v>10</v>
          </cell>
          <cell r="P16">
            <v>5</v>
          </cell>
          <cell r="Q16">
            <v>30</v>
          </cell>
          <cell r="R16">
            <v>35</v>
          </cell>
        </row>
        <row r="17">
          <cell r="B17">
            <v>1389</v>
          </cell>
          <cell r="D17" t="str">
            <v>Commercial Efficiency</v>
          </cell>
          <cell r="E17" t="str">
            <v>이춘엽</v>
          </cell>
          <cell r="F17" t="str">
            <v>부사장</v>
          </cell>
          <cell r="G17" t="str">
            <v>2002-04-01</v>
          </cell>
          <cell r="H17" t="str">
            <v>남</v>
          </cell>
          <cell r="I17">
            <v>5</v>
          </cell>
          <cell r="J17">
            <v>10</v>
          </cell>
          <cell r="K17">
            <v>30</v>
          </cell>
          <cell r="L17">
            <v>35</v>
          </cell>
          <cell r="M17">
            <v>15</v>
          </cell>
          <cell r="N17">
            <v>20</v>
          </cell>
          <cell r="O17">
            <v>10</v>
          </cell>
          <cell r="P17">
            <v>5</v>
          </cell>
          <cell r="Q17">
            <v>30</v>
          </cell>
          <cell r="R17">
            <v>35</v>
          </cell>
        </row>
        <row r="18">
          <cell r="B18">
            <v>1590</v>
          </cell>
          <cell r="D18" t="str">
            <v>Medical</v>
          </cell>
          <cell r="E18" t="str">
            <v>이일섭</v>
          </cell>
          <cell r="F18" t="str">
            <v>부사장</v>
          </cell>
          <cell r="G18" t="str">
            <v>2005-01-01</v>
          </cell>
          <cell r="H18" t="str">
            <v>남</v>
          </cell>
          <cell r="K18">
            <v>30</v>
          </cell>
          <cell r="L18">
            <v>30</v>
          </cell>
          <cell r="M18">
            <v>13</v>
          </cell>
          <cell r="N18">
            <v>17</v>
          </cell>
          <cell r="O18">
            <v>10</v>
          </cell>
          <cell r="P18">
            <v>5</v>
          </cell>
          <cell r="Q18">
            <v>30</v>
          </cell>
          <cell r="R18">
            <v>35</v>
          </cell>
        </row>
        <row r="19">
          <cell r="B19">
            <v>1391</v>
          </cell>
          <cell r="D19" t="str">
            <v>Finance&amp;Vaccine Business</v>
          </cell>
          <cell r="E19" t="str">
            <v>김영도</v>
          </cell>
          <cell r="F19" t="str">
            <v>부사장</v>
          </cell>
          <cell r="G19" t="str">
            <v>2002-05-13</v>
          </cell>
          <cell r="H19" t="str">
            <v>남</v>
          </cell>
          <cell r="I19">
            <v>5</v>
          </cell>
          <cell r="J19">
            <v>10</v>
          </cell>
          <cell r="K19">
            <v>30</v>
          </cell>
          <cell r="L19">
            <v>35</v>
          </cell>
          <cell r="M19">
            <v>4</v>
          </cell>
          <cell r="N19">
            <v>31</v>
          </cell>
          <cell r="O19">
            <v>10</v>
          </cell>
          <cell r="P19">
            <v>5</v>
          </cell>
          <cell r="Q19">
            <v>30</v>
          </cell>
          <cell r="R19">
            <v>35</v>
          </cell>
        </row>
        <row r="20">
          <cell r="B20">
            <v>1594</v>
          </cell>
          <cell r="D20" t="str">
            <v>Legal</v>
          </cell>
          <cell r="E20" t="str">
            <v>연태준</v>
          </cell>
          <cell r="F20" t="str">
            <v>상무</v>
          </cell>
          <cell r="G20">
            <v>38443</v>
          </cell>
          <cell r="H20" t="str">
            <v>남</v>
          </cell>
          <cell r="K20">
            <v>22.602739726027398</v>
          </cell>
          <cell r="L20">
            <v>22.602739726027398</v>
          </cell>
          <cell r="M20">
            <v>10.5</v>
          </cell>
          <cell r="N20">
            <v>12.102739726027398</v>
          </cell>
          <cell r="O20">
            <v>10</v>
          </cell>
          <cell r="P20">
            <v>2.1027397260273979</v>
          </cell>
          <cell r="Q20">
            <v>30</v>
          </cell>
          <cell r="R20">
            <v>32.102739726027394</v>
          </cell>
        </row>
        <row r="21">
          <cell r="B21">
            <v>1595</v>
          </cell>
          <cell r="D21" t="str">
            <v>Finance</v>
          </cell>
          <cell r="E21" t="str">
            <v>윤성덕</v>
          </cell>
          <cell r="F21" t="str">
            <v>이사</v>
          </cell>
          <cell r="G21">
            <v>38448</v>
          </cell>
          <cell r="H21" t="str">
            <v>남</v>
          </cell>
          <cell r="K21">
            <v>22.19178082191781</v>
          </cell>
          <cell r="L21">
            <v>22.19178082191781</v>
          </cell>
          <cell r="M21">
            <v>10</v>
          </cell>
          <cell r="N21">
            <v>12.19178082191781</v>
          </cell>
          <cell r="O21">
            <v>10</v>
          </cell>
          <cell r="P21">
            <v>2.1917808219178099</v>
          </cell>
          <cell r="Q21">
            <v>30</v>
          </cell>
          <cell r="R21">
            <v>32.19178082191781</v>
          </cell>
        </row>
        <row r="22">
          <cell r="B22">
            <v>1597</v>
          </cell>
          <cell r="D22" t="str">
            <v>Marketing</v>
          </cell>
          <cell r="E22" t="str">
            <v>Fraser Matthew</v>
          </cell>
          <cell r="F22" t="str">
            <v>상무</v>
          </cell>
          <cell r="G22">
            <v>38504</v>
          </cell>
          <cell r="H22" t="str">
            <v>남</v>
          </cell>
          <cell r="K22">
            <v>17.589041095890412</v>
          </cell>
          <cell r="L22">
            <v>17.589041095890412</v>
          </cell>
          <cell r="M22">
            <v>13</v>
          </cell>
          <cell r="N22">
            <v>4.589041095890412</v>
          </cell>
          <cell r="O22">
            <v>4.589041095890412</v>
          </cell>
          <cell r="P22">
            <v>0</v>
          </cell>
          <cell r="Q22">
            <v>30</v>
          </cell>
          <cell r="R22">
            <v>30</v>
          </cell>
        </row>
        <row r="23">
          <cell r="B23">
            <v>9027</v>
          </cell>
          <cell r="D23" t="str">
            <v>General Advisor</v>
          </cell>
          <cell r="E23" t="str">
            <v>최현식</v>
          </cell>
          <cell r="F23" t="str">
            <v>상임고문</v>
          </cell>
          <cell r="G23">
            <v>38443</v>
          </cell>
          <cell r="H23" t="str">
            <v>남</v>
          </cell>
          <cell r="K23">
            <v>22.602739726027398</v>
          </cell>
          <cell r="L23">
            <v>22.602739726027398</v>
          </cell>
          <cell r="M23">
            <v>7</v>
          </cell>
          <cell r="N23">
            <v>15.602739726027398</v>
          </cell>
          <cell r="O23">
            <v>10</v>
          </cell>
          <cell r="P23">
            <v>5</v>
          </cell>
          <cell r="Q23">
            <v>30</v>
          </cell>
          <cell r="R23">
            <v>35</v>
          </cell>
        </row>
        <row r="24">
          <cell r="B24">
            <v>1162</v>
          </cell>
          <cell r="D24" t="str">
            <v>National Sales Manager</v>
          </cell>
          <cell r="E24" t="str">
            <v>이병춘</v>
          </cell>
          <cell r="F24" t="str">
            <v>부장</v>
          </cell>
          <cell r="G24" t="str">
            <v>1995-04-01</v>
          </cell>
          <cell r="H24" t="str">
            <v>남</v>
          </cell>
          <cell r="I24">
            <v>7</v>
          </cell>
          <cell r="J24">
            <v>17</v>
          </cell>
          <cell r="K24">
            <v>20</v>
          </cell>
          <cell r="L24">
            <v>27</v>
          </cell>
          <cell r="M24">
            <v>0</v>
          </cell>
          <cell r="N24">
            <v>27</v>
          </cell>
          <cell r="O24">
            <v>27</v>
          </cell>
          <cell r="P24">
            <v>0</v>
          </cell>
          <cell r="Q24">
            <v>30</v>
          </cell>
          <cell r="R24">
            <v>30</v>
          </cell>
        </row>
        <row r="25">
          <cell r="B25">
            <v>1108</v>
          </cell>
          <cell r="D25" t="str">
            <v>National Sales Manager</v>
          </cell>
          <cell r="E25" t="str">
            <v>조성배</v>
          </cell>
          <cell r="F25" t="str">
            <v>부장</v>
          </cell>
          <cell r="G25" t="str">
            <v>1992-08-10</v>
          </cell>
          <cell r="H25" t="str">
            <v>남</v>
          </cell>
          <cell r="I25">
            <v>7</v>
          </cell>
          <cell r="J25">
            <v>20</v>
          </cell>
          <cell r="K25">
            <v>23</v>
          </cell>
          <cell r="L25">
            <v>30</v>
          </cell>
          <cell r="M25">
            <v>0</v>
          </cell>
          <cell r="N25">
            <v>30</v>
          </cell>
          <cell r="O25">
            <v>30</v>
          </cell>
          <cell r="P25">
            <v>0</v>
          </cell>
          <cell r="Q25">
            <v>30</v>
          </cell>
          <cell r="R25">
            <v>30</v>
          </cell>
        </row>
        <row r="26">
          <cell r="B26">
            <v>1023</v>
          </cell>
          <cell r="D26" t="str">
            <v>National Sales Manager</v>
          </cell>
          <cell r="E26" t="str">
            <v>강은구</v>
          </cell>
          <cell r="F26" t="str">
            <v>부장</v>
          </cell>
          <cell r="G26" t="str">
            <v>1988-02-22</v>
          </cell>
          <cell r="H26" t="str">
            <v>남</v>
          </cell>
          <cell r="I26">
            <v>7</v>
          </cell>
          <cell r="J26">
            <v>22</v>
          </cell>
          <cell r="K26">
            <v>27</v>
          </cell>
          <cell r="L26">
            <v>34</v>
          </cell>
          <cell r="M26">
            <v>4</v>
          </cell>
          <cell r="N26">
            <v>30</v>
          </cell>
          <cell r="O26">
            <v>30</v>
          </cell>
          <cell r="P26">
            <v>0</v>
          </cell>
          <cell r="Q26">
            <v>30</v>
          </cell>
          <cell r="R26">
            <v>30</v>
          </cell>
        </row>
        <row r="27">
          <cell r="B27">
            <v>1404</v>
          </cell>
          <cell r="D27" t="str">
            <v>PR</v>
          </cell>
          <cell r="E27" t="str">
            <v>양윤희</v>
          </cell>
          <cell r="F27" t="str">
            <v>부장</v>
          </cell>
          <cell r="G27" t="str">
            <v>2002-07-02</v>
          </cell>
          <cell r="H27" t="str">
            <v>여</v>
          </cell>
          <cell r="I27">
            <v>7</v>
          </cell>
          <cell r="J27">
            <v>4.9863013698630141</v>
          </cell>
          <cell r="K27">
            <v>13</v>
          </cell>
          <cell r="L27">
            <v>20</v>
          </cell>
          <cell r="M27">
            <v>4</v>
          </cell>
          <cell r="N27">
            <v>16</v>
          </cell>
          <cell r="O27">
            <v>16</v>
          </cell>
          <cell r="P27">
            <v>0</v>
          </cell>
          <cell r="Q27">
            <v>30</v>
          </cell>
          <cell r="R27">
            <v>30</v>
          </cell>
        </row>
        <row r="28">
          <cell r="B28">
            <v>1539</v>
          </cell>
          <cell r="D28" t="str">
            <v xml:space="preserve">Planning </v>
          </cell>
          <cell r="E28" t="str">
            <v>남찬희</v>
          </cell>
          <cell r="F28" t="str">
            <v>부장</v>
          </cell>
          <cell r="G28" t="str">
            <v>2003-11-10</v>
          </cell>
          <cell r="H28" t="str">
            <v>여</v>
          </cell>
          <cell r="I28">
            <v>7</v>
          </cell>
          <cell r="J28">
            <v>1.8972602739726021</v>
          </cell>
          <cell r="K28">
            <v>12</v>
          </cell>
          <cell r="L28">
            <v>19</v>
          </cell>
          <cell r="M28">
            <v>3</v>
          </cell>
          <cell r="N28">
            <v>16</v>
          </cell>
          <cell r="O28">
            <v>16</v>
          </cell>
          <cell r="P28">
            <v>0</v>
          </cell>
          <cell r="Q28">
            <v>30</v>
          </cell>
          <cell r="R28">
            <v>30</v>
          </cell>
        </row>
        <row r="29">
          <cell r="B29">
            <v>1542</v>
          </cell>
          <cell r="D29" t="str">
            <v>CNS</v>
          </cell>
          <cell r="E29" t="str">
            <v>주상은</v>
          </cell>
          <cell r="F29" t="str">
            <v>부장</v>
          </cell>
          <cell r="G29" t="str">
            <v>2004-01-01</v>
          </cell>
          <cell r="H29" t="str">
            <v>여</v>
          </cell>
          <cell r="I29">
            <v>7.8904109589041092</v>
          </cell>
          <cell r="J29">
            <v>0</v>
          </cell>
          <cell r="K29">
            <v>12</v>
          </cell>
          <cell r="L29">
            <v>19.890410958904109</v>
          </cell>
          <cell r="M29">
            <v>4</v>
          </cell>
          <cell r="N29">
            <v>15.890410958904109</v>
          </cell>
          <cell r="O29">
            <v>15.890410958904109</v>
          </cell>
          <cell r="P29">
            <v>0</v>
          </cell>
          <cell r="Q29">
            <v>30</v>
          </cell>
          <cell r="R29">
            <v>30</v>
          </cell>
        </row>
        <row r="31">
          <cell r="B31">
            <v>1177</v>
          </cell>
          <cell r="C31" t="str">
            <v>General Hospital</v>
          </cell>
          <cell r="D31" t="str">
            <v>National Sales Manager</v>
          </cell>
          <cell r="E31" t="str">
            <v>이종태</v>
          </cell>
          <cell r="F31" t="str">
            <v>부장</v>
          </cell>
          <cell r="G31" t="str">
            <v>1996-01-01</v>
          </cell>
          <cell r="H31" t="str">
            <v>남</v>
          </cell>
          <cell r="I31">
            <v>7</v>
          </cell>
          <cell r="J31">
            <v>15</v>
          </cell>
          <cell r="K31">
            <v>20</v>
          </cell>
          <cell r="L31">
            <v>27</v>
          </cell>
          <cell r="M31">
            <v>7</v>
          </cell>
          <cell r="N31">
            <v>20</v>
          </cell>
          <cell r="O31">
            <v>20</v>
          </cell>
          <cell r="P31">
            <v>0</v>
          </cell>
          <cell r="Q31">
            <v>21</v>
          </cell>
          <cell r="R31">
            <v>21</v>
          </cell>
        </row>
        <row r="32">
          <cell r="B32">
            <v>1203</v>
          </cell>
          <cell r="C32" t="str">
            <v>General Hospital</v>
          </cell>
          <cell r="D32" t="str">
            <v>National Sales Manager</v>
          </cell>
          <cell r="E32" t="str">
            <v>장덕환</v>
          </cell>
          <cell r="F32" t="str">
            <v>부장</v>
          </cell>
          <cell r="G32" t="str">
            <v>1997-07-14</v>
          </cell>
          <cell r="H32" t="str">
            <v>남</v>
          </cell>
          <cell r="I32">
            <v>7</v>
          </cell>
          <cell r="J32">
            <v>14</v>
          </cell>
          <cell r="K32">
            <v>18</v>
          </cell>
          <cell r="L32">
            <v>25</v>
          </cell>
          <cell r="M32">
            <v>5</v>
          </cell>
          <cell r="N32">
            <v>20</v>
          </cell>
          <cell r="O32">
            <v>20</v>
          </cell>
          <cell r="P32">
            <v>0</v>
          </cell>
          <cell r="Q32">
            <v>19</v>
          </cell>
          <cell r="R32">
            <v>19</v>
          </cell>
        </row>
        <row r="33">
          <cell r="B33">
            <v>1084</v>
          </cell>
          <cell r="C33" t="str">
            <v>Hospital</v>
          </cell>
          <cell r="D33" t="str">
            <v>National Sales Manager</v>
          </cell>
          <cell r="E33" t="str">
            <v>안병철</v>
          </cell>
          <cell r="F33" t="str">
            <v>부장</v>
          </cell>
          <cell r="G33" t="str">
            <v>1991-11-01</v>
          </cell>
          <cell r="H33" t="str">
            <v>남</v>
          </cell>
          <cell r="I33">
            <v>7</v>
          </cell>
          <cell r="J33">
            <v>23</v>
          </cell>
          <cell r="K33">
            <v>24</v>
          </cell>
          <cell r="L33">
            <v>31</v>
          </cell>
          <cell r="M33">
            <v>0</v>
          </cell>
          <cell r="N33">
            <v>31</v>
          </cell>
          <cell r="O33">
            <v>31</v>
          </cell>
          <cell r="P33">
            <v>0</v>
          </cell>
          <cell r="Q33">
            <v>25</v>
          </cell>
          <cell r="R33">
            <v>25</v>
          </cell>
        </row>
        <row r="34">
          <cell r="B34">
            <v>1039</v>
          </cell>
          <cell r="C34" t="str">
            <v>Clinic</v>
          </cell>
          <cell r="D34" t="str">
            <v>National Sales Manager</v>
          </cell>
          <cell r="E34" t="str">
            <v>윤정락</v>
          </cell>
          <cell r="F34" t="str">
            <v>부장</v>
          </cell>
          <cell r="G34" t="str">
            <v>1989-07-25</v>
          </cell>
          <cell r="H34" t="str">
            <v>남</v>
          </cell>
          <cell r="I34">
            <v>7</v>
          </cell>
          <cell r="J34">
            <v>19</v>
          </cell>
          <cell r="K34">
            <v>26</v>
          </cell>
          <cell r="L34">
            <v>33</v>
          </cell>
          <cell r="M34">
            <v>6</v>
          </cell>
          <cell r="N34">
            <v>27</v>
          </cell>
          <cell r="O34">
            <v>27</v>
          </cell>
          <cell r="P34">
            <v>0</v>
          </cell>
          <cell r="Q34">
            <v>27</v>
          </cell>
          <cell r="R34">
            <v>27</v>
          </cell>
        </row>
        <row r="35">
          <cell r="B35">
            <v>1036</v>
          </cell>
          <cell r="C35" t="str">
            <v>Clinic</v>
          </cell>
          <cell r="D35" t="str">
            <v>National Sales Manager</v>
          </cell>
          <cell r="E35" t="str">
            <v>박현욱</v>
          </cell>
          <cell r="F35" t="str">
            <v>부장</v>
          </cell>
          <cell r="G35" t="str">
            <v>1989-03-27</v>
          </cell>
          <cell r="H35" t="str">
            <v>남</v>
          </cell>
          <cell r="I35">
            <v>7</v>
          </cell>
          <cell r="J35">
            <v>23</v>
          </cell>
          <cell r="K35">
            <v>26</v>
          </cell>
          <cell r="L35">
            <v>33</v>
          </cell>
          <cell r="M35">
            <v>2</v>
          </cell>
          <cell r="N35">
            <v>31</v>
          </cell>
          <cell r="O35">
            <v>31</v>
          </cell>
          <cell r="P35">
            <v>0</v>
          </cell>
          <cell r="Q35">
            <v>27</v>
          </cell>
          <cell r="R35">
            <v>27</v>
          </cell>
        </row>
        <row r="36">
          <cell r="B36">
            <v>1020</v>
          </cell>
          <cell r="C36" t="str">
            <v>Clinic</v>
          </cell>
          <cell r="D36" t="str">
            <v>National Sales Manager</v>
          </cell>
          <cell r="E36" t="str">
            <v>남연우</v>
          </cell>
          <cell r="F36" t="str">
            <v>부장</v>
          </cell>
          <cell r="G36" t="str">
            <v>1987-10-19</v>
          </cell>
          <cell r="H36" t="str">
            <v>남</v>
          </cell>
          <cell r="I36">
            <v>7</v>
          </cell>
          <cell r="J36">
            <v>21</v>
          </cell>
          <cell r="K36">
            <v>28</v>
          </cell>
          <cell r="L36">
            <v>35</v>
          </cell>
          <cell r="M36">
            <v>7</v>
          </cell>
          <cell r="N36">
            <v>28</v>
          </cell>
          <cell r="O36">
            <v>28</v>
          </cell>
          <cell r="P36">
            <v>0</v>
          </cell>
          <cell r="Q36">
            <v>29</v>
          </cell>
          <cell r="R36">
            <v>29</v>
          </cell>
        </row>
        <row r="37">
          <cell r="B37">
            <v>1199</v>
          </cell>
          <cell r="C37" t="str">
            <v>Clinic</v>
          </cell>
          <cell r="D37" t="str">
            <v>National Sales Manager</v>
          </cell>
          <cell r="E37" t="str">
            <v>소만억</v>
          </cell>
          <cell r="F37" t="str">
            <v>부장</v>
          </cell>
          <cell r="G37" t="str">
            <v>1997-05-06</v>
          </cell>
          <cell r="H37" t="str">
            <v>남</v>
          </cell>
          <cell r="I37">
            <v>7</v>
          </cell>
          <cell r="J37">
            <v>16</v>
          </cell>
          <cell r="K37">
            <v>18</v>
          </cell>
          <cell r="L37">
            <v>25</v>
          </cell>
          <cell r="M37">
            <v>2</v>
          </cell>
          <cell r="N37">
            <v>23</v>
          </cell>
          <cell r="O37">
            <v>23</v>
          </cell>
          <cell r="P37">
            <v>0</v>
          </cell>
          <cell r="Q37">
            <v>19</v>
          </cell>
          <cell r="R37">
            <v>19</v>
          </cell>
        </row>
        <row r="38">
          <cell r="B38">
            <v>1059</v>
          </cell>
          <cell r="C38" t="str">
            <v>Urology</v>
          </cell>
          <cell r="D38" t="str">
            <v>National Sales Manager</v>
          </cell>
          <cell r="E38" t="str">
            <v>권기수</v>
          </cell>
          <cell r="F38" t="str">
            <v>부장</v>
          </cell>
          <cell r="G38" t="str">
            <v>1990-10-26</v>
          </cell>
          <cell r="H38" t="str">
            <v>남</v>
          </cell>
          <cell r="I38">
            <v>7</v>
          </cell>
          <cell r="J38">
            <v>24</v>
          </cell>
          <cell r="K38">
            <v>25</v>
          </cell>
          <cell r="L38">
            <v>32</v>
          </cell>
          <cell r="M38">
            <v>0</v>
          </cell>
          <cell r="N38">
            <v>32</v>
          </cell>
          <cell r="O38">
            <v>32</v>
          </cell>
          <cell r="P38">
            <v>0</v>
          </cell>
          <cell r="Q38">
            <v>26</v>
          </cell>
          <cell r="R38">
            <v>26</v>
          </cell>
        </row>
        <row r="39">
          <cell r="B39">
            <v>1073</v>
          </cell>
          <cell r="C39" t="str">
            <v>General Hospital</v>
          </cell>
          <cell r="D39" t="str">
            <v>1사업부 SV1팀</v>
          </cell>
          <cell r="E39" t="str">
            <v>박원호</v>
          </cell>
          <cell r="F39" t="str">
            <v>부장</v>
          </cell>
          <cell r="G39" t="str">
            <v>1991-09-09</v>
          </cell>
          <cell r="H39" t="str">
            <v>남</v>
          </cell>
          <cell r="I39">
            <v>7</v>
          </cell>
          <cell r="J39">
            <v>20</v>
          </cell>
          <cell r="K39">
            <v>24</v>
          </cell>
          <cell r="L39">
            <v>31</v>
          </cell>
          <cell r="M39">
            <v>1</v>
          </cell>
          <cell r="N39">
            <v>30</v>
          </cell>
          <cell r="O39">
            <v>30</v>
          </cell>
          <cell r="P39">
            <v>0</v>
          </cell>
          <cell r="Q39">
            <v>25</v>
          </cell>
          <cell r="R39">
            <v>25</v>
          </cell>
        </row>
        <row r="40">
          <cell r="B40">
            <v>1198</v>
          </cell>
          <cell r="C40" t="str">
            <v>General Hospital</v>
          </cell>
          <cell r="D40" t="str">
            <v>1사업부 SV1팀</v>
          </cell>
          <cell r="E40" t="str">
            <v>황병원</v>
          </cell>
          <cell r="F40" t="str">
            <v>차장</v>
          </cell>
          <cell r="G40" t="str">
            <v>1997-05-06</v>
          </cell>
          <cell r="H40" t="str">
            <v>남</v>
          </cell>
          <cell r="I40">
            <v>7</v>
          </cell>
          <cell r="J40">
            <v>11</v>
          </cell>
          <cell r="K40">
            <v>18</v>
          </cell>
          <cell r="L40">
            <v>25</v>
          </cell>
          <cell r="M40">
            <v>5</v>
          </cell>
          <cell r="N40">
            <v>20</v>
          </cell>
          <cell r="O40">
            <v>20</v>
          </cell>
          <cell r="P40">
            <v>0</v>
          </cell>
          <cell r="Q40">
            <v>19</v>
          </cell>
          <cell r="R40">
            <v>19</v>
          </cell>
        </row>
        <row r="41">
          <cell r="B41">
            <v>1068</v>
          </cell>
          <cell r="C41" t="str">
            <v>General Hospital</v>
          </cell>
          <cell r="D41" t="str">
            <v>1사업부 SV1팀</v>
          </cell>
          <cell r="E41" t="str">
            <v>유상훈</v>
          </cell>
          <cell r="F41" t="str">
            <v>차장</v>
          </cell>
          <cell r="G41" t="str">
            <v>1991-06-03</v>
          </cell>
          <cell r="H41" t="str">
            <v>남</v>
          </cell>
          <cell r="I41">
            <v>7</v>
          </cell>
          <cell r="J41">
            <v>17</v>
          </cell>
          <cell r="K41">
            <v>24</v>
          </cell>
          <cell r="L41">
            <v>31</v>
          </cell>
          <cell r="M41">
            <v>8</v>
          </cell>
          <cell r="N41">
            <v>23</v>
          </cell>
          <cell r="O41">
            <v>23</v>
          </cell>
          <cell r="P41">
            <v>0</v>
          </cell>
          <cell r="Q41">
            <v>25</v>
          </cell>
          <cell r="R41">
            <v>25</v>
          </cell>
        </row>
        <row r="42">
          <cell r="B42">
            <v>1124</v>
          </cell>
          <cell r="C42" t="str">
            <v>General Hospital</v>
          </cell>
          <cell r="D42" t="str">
            <v>1사업부 SV1팀</v>
          </cell>
          <cell r="E42" t="str">
            <v>서문섭</v>
          </cell>
          <cell r="F42" t="str">
            <v>차장</v>
          </cell>
          <cell r="G42" t="str">
            <v>1993-04-01</v>
          </cell>
          <cell r="H42" t="str">
            <v>남</v>
          </cell>
          <cell r="I42">
            <v>7</v>
          </cell>
          <cell r="J42">
            <v>17</v>
          </cell>
          <cell r="K42">
            <v>22</v>
          </cell>
          <cell r="L42">
            <v>29</v>
          </cell>
          <cell r="M42">
            <v>6</v>
          </cell>
          <cell r="N42">
            <v>23</v>
          </cell>
          <cell r="O42">
            <v>23</v>
          </cell>
          <cell r="P42">
            <v>0</v>
          </cell>
          <cell r="Q42">
            <v>23</v>
          </cell>
          <cell r="R42">
            <v>23</v>
          </cell>
        </row>
        <row r="43">
          <cell r="B43">
            <v>1210</v>
          </cell>
          <cell r="C43" t="str">
            <v>General Hospital</v>
          </cell>
          <cell r="D43" t="str">
            <v>1사업부 SV1팀</v>
          </cell>
          <cell r="E43" t="str">
            <v>김기성</v>
          </cell>
          <cell r="F43" t="str">
            <v>차장</v>
          </cell>
          <cell r="G43" t="str">
            <v>1997-11-17</v>
          </cell>
          <cell r="H43" t="str">
            <v>남</v>
          </cell>
          <cell r="I43">
            <v>7</v>
          </cell>
          <cell r="J43">
            <v>11</v>
          </cell>
          <cell r="K43">
            <v>18</v>
          </cell>
          <cell r="L43">
            <v>25</v>
          </cell>
          <cell r="M43">
            <v>6</v>
          </cell>
          <cell r="N43">
            <v>19</v>
          </cell>
          <cell r="O43">
            <v>19</v>
          </cell>
          <cell r="P43">
            <v>0</v>
          </cell>
          <cell r="Q43">
            <v>19</v>
          </cell>
          <cell r="R43">
            <v>19</v>
          </cell>
        </row>
        <row r="44">
          <cell r="B44">
            <v>1223</v>
          </cell>
          <cell r="C44" t="str">
            <v>General Hospital</v>
          </cell>
          <cell r="D44" t="str">
            <v>1사업부 SV1팀</v>
          </cell>
          <cell r="E44" t="str">
            <v>신민호</v>
          </cell>
          <cell r="F44" t="str">
            <v>대리</v>
          </cell>
          <cell r="G44" t="str">
            <v>1999-01-25</v>
          </cell>
          <cell r="H44" t="str">
            <v>남</v>
          </cell>
          <cell r="I44">
            <v>7</v>
          </cell>
          <cell r="J44">
            <v>11</v>
          </cell>
          <cell r="K44">
            <v>16</v>
          </cell>
          <cell r="L44">
            <v>23</v>
          </cell>
          <cell r="M44">
            <v>5</v>
          </cell>
          <cell r="N44">
            <v>18</v>
          </cell>
          <cell r="O44">
            <v>18</v>
          </cell>
          <cell r="P44">
            <v>0</v>
          </cell>
          <cell r="Q44">
            <v>17</v>
          </cell>
          <cell r="R44">
            <v>17</v>
          </cell>
        </row>
        <row r="45">
          <cell r="B45">
            <v>1417</v>
          </cell>
          <cell r="C45" t="str">
            <v>General Hospital</v>
          </cell>
          <cell r="D45" t="str">
            <v>1사업부 SV1팀</v>
          </cell>
          <cell r="E45" t="str">
            <v>김형수</v>
          </cell>
          <cell r="F45" t="str">
            <v>주임</v>
          </cell>
          <cell r="G45" t="str">
            <v>2002-11-04</v>
          </cell>
          <cell r="H45" t="str">
            <v>남</v>
          </cell>
          <cell r="I45">
            <v>7</v>
          </cell>
          <cell r="J45">
            <v>7.0616438356164366</v>
          </cell>
          <cell r="K45">
            <v>13</v>
          </cell>
          <cell r="L45">
            <v>20</v>
          </cell>
          <cell r="M45">
            <v>4</v>
          </cell>
          <cell r="N45">
            <v>16</v>
          </cell>
          <cell r="O45">
            <v>16</v>
          </cell>
          <cell r="P45">
            <v>0</v>
          </cell>
          <cell r="Q45">
            <v>14</v>
          </cell>
          <cell r="R45">
            <v>14</v>
          </cell>
        </row>
        <row r="46">
          <cell r="B46">
            <v>1319</v>
          </cell>
          <cell r="C46" t="str">
            <v>General Hospital</v>
          </cell>
          <cell r="D46" t="str">
            <v>1사업부 SV1팀</v>
          </cell>
          <cell r="E46" t="str">
            <v>이수성</v>
          </cell>
          <cell r="F46" t="str">
            <v>대리</v>
          </cell>
          <cell r="G46" t="str">
            <v>2001-02-26</v>
          </cell>
          <cell r="H46" t="str">
            <v>남</v>
          </cell>
          <cell r="I46">
            <v>7</v>
          </cell>
          <cell r="J46">
            <v>7</v>
          </cell>
          <cell r="K46">
            <v>14</v>
          </cell>
          <cell r="L46">
            <v>21</v>
          </cell>
          <cell r="M46">
            <v>6</v>
          </cell>
          <cell r="N46">
            <v>15</v>
          </cell>
          <cell r="O46">
            <v>15</v>
          </cell>
          <cell r="P46">
            <v>0</v>
          </cell>
          <cell r="Q46">
            <v>15</v>
          </cell>
          <cell r="R46">
            <v>15</v>
          </cell>
        </row>
        <row r="47">
          <cell r="B47">
            <v>1116</v>
          </cell>
          <cell r="C47" t="str">
            <v>General Hospital</v>
          </cell>
          <cell r="D47" t="str">
            <v>1사업부 SV2팀</v>
          </cell>
          <cell r="E47" t="str">
            <v>이재훈</v>
          </cell>
          <cell r="F47" t="str">
            <v>차장</v>
          </cell>
          <cell r="G47" t="str">
            <v>1992-12-01</v>
          </cell>
          <cell r="H47" t="str">
            <v>남</v>
          </cell>
          <cell r="I47">
            <v>7</v>
          </cell>
          <cell r="J47">
            <v>20</v>
          </cell>
          <cell r="K47">
            <v>23</v>
          </cell>
          <cell r="L47">
            <v>30</v>
          </cell>
          <cell r="M47">
            <v>0</v>
          </cell>
          <cell r="N47">
            <v>30</v>
          </cell>
          <cell r="O47">
            <v>30</v>
          </cell>
          <cell r="P47">
            <v>0</v>
          </cell>
          <cell r="Q47">
            <v>24</v>
          </cell>
          <cell r="R47">
            <v>24</v>
          </cell>
        </row>
        <row r="48">
          <cell r="B48">
            <v>1423</v>
          </cell>
          <cell r="C48" t="str">
            <v>General Hospital</v>
          </cell>
          <cell r="D48" t="str">
            <v>1사업부 SV2팀</v>
          </cell>
          <cell r="E48" t="str">
            <v>박성준</v>
          </cell>
          <cell r="F48" t="str">
            <v>과장</v>
          </cell>
          <cell r="G48" t="str">
            <v>2002-12-02</v>
          </cell>
          <cell r="H48" t="str">
            <v>남</v>
          </cell>
          <cell r="I48">
            <v>7</v>
          </cell>
          <cell r="J48">
            <v>6</v>
          </cell>
          <cell r="K48">
            <v>13</v>
          </cell>
          <cell r="L48">
            <v>20</v>
          </cell>
          <cell r="M48">
            <v>9</v>
          </cell>
          <cell r="N48">
            <v>11</v>
          </cell>
          <cell r="O48">
            <v>11</v>
          </cell>
          <cell r="P48">
            <v>0</v>
          </cell>
          <cell r="Q48">
            <v>14</v>
          </cell>
          <cell r="R48">
            <v>14</v>
          </cell>
        </row>
        <row r="49">
          <cell r="B49">
            <v>1220</v>
          </cell>
          <cell r="C49" t="str">
            <v>General Hospital</v>
          </cell>
          <cell r="D49" t="str">
            <v>1사업부 SV2팀</v>
          </cell>
          <cell r="E49" t="str">
            <v>허일</v>
          </cell>
          <cell r="F49" t="str">
            <v>과장</v>
          </cell>
          <cell r="G49" t="str">
            <v>1998-07-01</v>
          </cell>
          <cell r="H49" t="str">
            <v>남</v>
          </cell>
          <cell r="I49">
            <v>7</v>
          </cell>
          <cell r="J49">
            <v>12</v>
          </cell>
          <cell r="K49">
            <v>17</v>
          </cell>
          <cell r="L49">
            <v>24</v>
          </cell>
          <cell r="M49">
            <v>0</v>
          </cell>
          <cell r="N49">
            <v>24</v>
          </cell>
          <cell r="O49">
            <v>24</v>
          </cell>
          <cell r="P49">
            <v>0</v>
          </cell>
          <cell r="Q49">
            <v>18</v>
          </cell>
          <cell r="R49">
            <v>18</v>
          </cell>
        </row>
        <row r="50">
          <cell r="B50">
            <v>1232</v>
          </cell>
          <cell r="C50" t="str">
            <v>General Hospital</v>
          </cell>
          <cell r="D50" t="str">
            <v>1사업부 SV2팀</v>
          </cell>
          <cell r="E50" t="str">
            <v>노승열</v>
          </cell>
          <cell r="F50" t="str">
            <v>대리</v>
          </cell>
          <cell r="G50" t="str">
            <v>1999-07-01</v>
          </cell>
          <cell r="H50" t="str">
            <v>남</v>
          </cell>
          <cell r="I50">
            <v>7</v>
          </cell>
          <cell r="J50">
            <v>8</v>
          </cell>
          <cell r="K50">
            <v>16</v>
          </cell>
          <cell r="L50">
            <v>23</v>
          </cell>
          <cell r="M50">
            <v>5</v>
          </cell>
          <cell r="N50">
            <v>18</v>
          </cell>
          <cell r="O50">
            <v>18</v>
          </cell>
          <cell r="P50">
            <v>0</v>
          </cell>
          <cell r="Q50">
            <v>17</v>
          </cell>
          <cell r="R50">
            <v>17</v>
          </cell>
        </row>
        <row r="51">
          <cell r="B51">
            <v>1437</v>
          </cell>
          <cell r="C51" t="str">
            <v>General Hospital</v>
          </cell>
          <cell r="D51" t="str">
            <v>1사업부 SV2팀</v>
          </cell>
          <cell r="E51" t="str">
            <v>김제중</v>
          </cell>
          <cell r="F51" t="str">
            <v>주임</v>
          </cell>
          <cell r="G51" t="str">
            <v>2003-01-07</v>
          </cell>
          <cell r="H51" t="str">
            <v>남</v>
          </cell>
          <cell r="I51">
            <v>7</v>
          </cell>
          <cell r="J51">
            <v>2.8082191780821919</v>
          </cell>
          <cell r="K51">
            <v>12</v>
          </cell>
          <cell r="L51">
            <v>19</v>
          </cell>
          <cell r="M51">
            <v>8</v>
          </cell>
          <cell r="N51">
            <v>11</v>
          </cell>
          <cell r="O51">
            <v>11</v>
          </cell>
          <cell r="P51">
            <v>0</v>
          </cell>
          <cell r="Q51">
            <v>13</v>
          </cell>
          <cell r="R51">
            <v>13</v>
          </cell>
        </row>
        <row r="52">
          <cell r="B52">
            <v>1491</v>
          </cell>
          <cell r="C52" t="str">
            <v>General Hospital</v>
          </cell>
          <cell r="D52" t="str">
            <v>1사업부 SV2팀</v>
          </cell>
          <cell r="E52" t="str">
            <v>정지원</v>
          </cell>
          <cell r="F52" t="str">
            <v>주임</v>
          </cell>
          <cell r="G52" t="str">
            <v>2003-03-10</v>
          </cell>
          <cell r="H52" t="str">
            <v>남</v>
          </cell>
          <cell r="I52">
            <v>7</v>
          </cell>
          <cell r="J52">
            <v>2.1095890410958908</v>
          </cell>
          <cell r="K52">
            <v>12</v>
          </cell>
          <cell r="L52">
            <v>19</v>
          </cell>
          <cell r="M52">
            <v>6</v>
          </cell>
          <cell r="N52">
            <v>13</v>
          </cell>
          <cell r="O52">
            <v>13</v>
          </cell>
          <cell r="P52">
            <v>0</v>
          </cell>
          <cell r="Q52">
            <v>13</v>
          </cell>
          <cell r="R52">
            <v>13</v>
          </cell>
        </row>
        <row r="53">
          <cell r="B53">
            <v>1090</v>
          </cell>
          <cell r="C53" t="str">
            <v>General Hospital</v>
          </cell>
          <cell r="D53" t="str">
            <v>1사업부 2팀 AP</v>
          </cell>
          <cell r="E53" t="str">
            <v>최태수</v>
          </cell>
          <cell r="F53" t="str">
            <v>차장</v>
          </cell>
          <cell r="G53" t="str">
            <v>1992-02-10</v>
          </cell>
          <cell r="H53" t="str">
            <v>남</v>
          </cell>
          <cell r="I53">
            <v>7</v>
          </cell>
          <cell r="J53">
            <v>18</v>
          </cell>
          <cell r="K53">
            <v>23</v>
          </cell>
          <cell r="L53">
            <v>30</v>
          </cell>
          <cell r="M53">
            <v>6</v>
          </cell>
          <cell r="N53">
            <v>24</v>
          </cell>
          <cell r="O53">
            <v>24</v>
          </cell>
          <cell r="P53">
            <v>0</v>
          </cell>
          <cell r="Q53">
            <v>24</v>
          </cell>
          <cell r="R53">
            <v>24</v>
          </cell>
        </row>
        <row r="54">
          <cell r="B54">
            <v>1202</v>
          </cell>
          <cell r="C54" t="str">
            <v>General Hospital</v>
          </cell>
          <cell r="D54" t="str">
            <v>1사업부 2팀 AP</v>
          </cell>
          <cell r="E54" t="str">
            <v>이형우</v>
          </cell>
          <cell r="F54" t="str">
            <v>차장</v>
          </cell>
          <cell r="G54" t="str">
            <v>1997-07-14</v>
          </cell>
          <cell r="H54" t="str">
            <v>남</v>
          </cell>
          <cell r="I54">
            <v>7</v>
          </cell>
          <cell r="J54">
            <v>14</v>
          </cell>
          <cell r="K54">
            <v>18</v>
          </cell>
          <cell r="L54">
            <v>25</v>
          </cell>
          <cell r="M54">
            <v>5</v>
          </cell>
          <cell r="N54">
            <v>20</v>
          </cell>
          <cell r="O54">
            <v>20</v>
          </cell>
          <cell r="P54">
            <v>0</v>
          </cell>
          <cell r="Q54">
            <v>19</v>
          </cell>
          <cell r="R54">
            <v>19</v>
          </cell>
        </row>
        <row r="55">
          <cell r="B55">
            <v>1280</v>
          </cell>
          <cell r="C55" t="str">
            <v>General Hospital</v>
          </cell>
          <cell r="D55" t="str">
            <v>1사업부 2팀 AP</v>
          </cell>
          <cell r="E55" t="str">
            <v>문영창</v>
          </cell>
          <cell r="F55" t="str">
            <v>차장</v>
          </cell>
          <cell r="G55" t="str">
            <v>2000-01-17</v>
          </cell>
          <cell r="H55" t="str">
            <v>남</v>
          </cell>
          <cell r="I55">
            <v>7</v>
          </cell>
          <cell r="J55">
            <v>10</v>
          </cell>
          <cell r="K55">
            <v>15</v>
          </cell>
          <cell r="L55">
            <v>22</v>
          </cell>
          <cell r="M55">
            <v>4</v>
          </cell>
          <cell r="N55">
            <v>18</v>
          </cell>
          <cell r="O55">
            <v>18</v>
          </cell>
          <cell r="P55">
            <v>0</v>
          </cell>
          <cell r="Q55">
            <v>16</v>
          </cell>
          <cell r="R55">
            <v>16</v>
          </cell>
        </row>
        <row r="56">
          <cell r="B56">
            <v>1098</v>
          </cell>
          <cell r="C56" t="str">
            <v>General Hospital</v>
          </cell>
          <cell r="D56" t="str">
            <v>1사업부 2팀 AP</v>
          </cell>
          <cell r="E56" t="str">
            <v>이충근</v>
          </cell>
          <cell r="F56" t="str">
            <v>차장</v>
          </cell>
          <cell r="G56" t="str">
            <v>1992-06-15</v>
          </cell>
          <cell r="H56" t="str">
            <v>남</v>
          </cell>
          <cell r="I56">
            <v>7</v>
          </cell>
          <cell r="J56">
            <v>18</v>
          </cell>
          <cell r="K56">
            <v>23</v>
          </cell>
          <cell r="L56">
            <v>30</v>
          </cell>
          <cell r="M56">
            <v>4</v>
          </cell>
          <cell r="N56">
            <v>26</v>
          </cell>
          <cell r="O56">
            <v>26</v>
          </cell>
          <cell r="P56">
            <v>0</v>
          </cell>
          <cell r="Q56">
            <v>24</v>
          </cell>
          <cell r="R56">
            <v>24</v>
          </cell>
        </row>
        <row r="57">
          <cell r="B57">
            <v>1164</v>
          </cell>
          <cell r="C57" t="str">
            <v>General Hospital</v>
          </cell>
          <cell r="D57" t="str">
            <v>1사업부 2팀 AP</v>
          </cell>
          <cell r="E57" t="str">
            <v>백기열</v>
          </cell>
          <cell r="F57" t="str">
            <v>과장</v>
          </cell>
          <cell r="G57" t="str">
            <v>1995-04-17</v>
          </cell>
          <cell r="H57" t="str">
            <v>남</v>
          </cell>
          <cell r="I57">
            <v>7</v>
          </cell>
          <cell r="J57">
            <v>12</v>
          </cell>
          <cell r="K57">
            <v>20</v>
          </cell>
          <cell r="L57">
            <v>27</v>
          </cell>
          <cell r="M57">
            <v>7</v>
          </cell>
          <cell r="N57">
            <v>20</v>
          </cell>
          <cell r="O57">
            <v>20</v>
          </cell>
          <cell r="P57">
            <v>0</v>
          </cell>
          <cell r="Q57">
            <v>21</v>
          </cell>
          <cell r="R57">
            <v>21</v>
          </cell>
        </row>
        <row r="58">
          <cell r="B58">
            <v>1145</v>
          </cell>
          <cell r="C58" t="str">
            <v>General Hospital</v>
          </cell>
          <cell r="D58" t="str">
            <v>1사업부 2팀 AP</v>
          </cell>
          <cell r="E58" t="str">
            <v>서동희</v>
          </cell>
          <cell r="F58" t="str">
            <v>과장</v>
          </cell>
          <cell r="G58" t="str">
            <v>1994-09-05</v>
          </cell>
          <cell r="H58" t="str">
            <v>남</v>
          </cell>
          <cell r="I58">
            <v>7</v>
          </cell>
          <cell r="J58">
            <v>16</v>
          </cell>
          <cell r="K58">
            <v>21</v>
          </cell>
          <cell r="L58">
            <v>28</v>
          </cell>
          <cell r="M58">
            <v>9</v>
          </cell>
          <cell r="N58">
            <v>19</v>
          </cell>
          <cell r="O58">
            <v>19</v>
          </cell>
          <cell r="P58">
            <v>0</v>
          </cell>
          <cell r="Q58">
            <v>22</v>
          </cell>
          <cell r="R58">
            <v>22</v>
          </cell>
        </row>
        <row r="59">
          <cell r="B59">
            <v>1247</v>
          </cell>
          <cell r="C59" t="str">
            <v>General Hospital</v>
          </cell>
          <cell r="D59" t="str">
            <v>1사업부 2팀 AP</v>
          </cell>
          <cell r="E59" t="str">
            <v>장명균</v>
          </cell>
          <cell r="F59" t="str">
            <v>과장</v>
          </cell>
          <cell r="G59" t="str">
            <v>1999-10-01</v>
          </cell>
          <cell r="H59" t="str">
            <v>남</v>
          </cell>
          <cell r="I59">
            <v>7</v>
          </cell>
          <cell r="J59">
            <v>9</v>
          </cell>
          <cell r="K59">
            <v>16</v>
          </cell>
          <cell r="L59">
            <v>23</v>
          </cell>
          <cell r="M59">
            <v>7</v>
          </cell>
          <cell r="N59">
            <v>16</v>
          </cell>
          <cell r="O59">
            <v>16</v>
          </cell>
          <cell r="P59">
            <v>0</v>
          </cell>
          <cell r="Q59">
            <v>17</v>
          </cell>
          <cell r="R59">
            <v>17</v>
          </cell>
        </row>
        <row r="60">
          <cell r="B60">
            <v>1234</v>
          </cell>
          <cell r="C60" t="str">
            <v>General Hospital</v>
          </cell>
          <cell r="D60" t="str">
            <v>1사업부 2팀 AP</v>
          </cell>
          <cell r="E60" t="str">
            <v>차용범</v>
          </cell>
          <cell r="F60" t="str">
            <v>대리</v>
          </cell>
          <cell r="G60" t="str">
            <v>1999-07-01</v>
          </cell>
          <cell r="H60" t="str">
            <v>남</v>
          </cell>
          <cell r="I60">
            <v>7</v>
          </cell>
          <cell r="J60">
            <v>10</v>
          </cell>
          <cell r="K60">
            <v>16</v>
          </cell>
          <cell r="L60">
            <v>23</v>
          </cell>
          <cell r="M60">
            <v>8</v>
          </cell>
          <cell r="N60">
            <v>15</v>
          </cell>
          <cell r="O60">
            <v>15</v>
          </cell>
          <cell r="P60">
            <v>0</v>
          </cell>
          <cell r="Q60">
            <v>17</v>
          </cell>
          <cell r="R60">
            <v>17</v>
          </cell>
        </row>
        <row r="61">
          <cell r="B61">
            <v>1233</v>
          </cell>
          <cell r="C61" t="str">
            <v>General Hospital</v>
          </cell>
          <cell r="D61" t="str">
            <v>1사업부 2팀 AP</v>
          </cell>
          <cell r="E61" t="str">
            <v>윤현구</v>
          </cell>
          <cell r="F61" t="str">
            <v>대리</v>
          </cell>
          <cell r="G61" t="str">
            <v>1999-07-01</v>
          </cell>
          <cell r="H61" t="str">
            <v>남</v>
          </cell>
          <cell r="I61">
            <v>7</v>
          </cell>
          <cell r="J61">
            <v>10</v>
          </cell>
          <cell r="K61">
            <v>16</v>
          </cell>
          <cell r="L61">
            <v>23</v>
          </cell>
          <cell r="M61">
            <v>6</v>
          </cell>
          <cell r="N61">
            <v>17</v>
          </cell>
          <cell r="O61">
            <v>17</v>
          </cell>
          <cell r="P61">
            <v>0</v>
          </cell>
          <cell r="Q61">
            <v>17</v>
          </cell>
          <cell r="R61">
            <v>17</v>
          </cell>
        </row>
        <row r="62">
          <cell r="B62">
            <v>1047</v>
          </cell>
          <cell r="C62" t="str">
            <v>General Hospital</v>
          </cell>
          <cell r="D62" t="str">
            <v>1사업부 3팀 Onco1팀</v>
          </cell>
          <cell r="E62" t="str">
            <v>신현성</v>
          </cell>
          <cell r="F62" t="str">
            <v>차장</v>
          </cell>
          <cell r="G62" t="str">
            <v>1990-04-02</v>
          </cell>
          <cell r="H62" t="str">
            <v>남</v>
          </cell>
          <cell r="I62">
            <v>7</v>
          </cell>
          <cell r="J62">
            <v>21</v>
          </cell>
          <cell r="K62">
            <v>25</v>
          </cell>
          <cell r="L62">
            <v>32</v>
          </cell>
          <cell r="M62">
            <v>5</v>
          </cell>
          <cell r="N62">
            <v>27</v>
          </cell>
          <cell r="O62">
            <v>27</v>
          </cell>
          <cell r="P62">
            <v>0</v>
          </cell>
          <cell r="Q62">
            <v>26</v>
          </cell>
          <cell r="R62">
            <v>26</v>
          </cell>
        </row>
        <row r="63">
          <cell r="B63">
            <v>1138</v>
          </cell>
          <cell r="C63" t="str">
            <v>General Hospital</v>
          </cell>
          <cell r="D63" t="str">
            <v>1사업부 3팀 Onco1팀</v>
          </cell>
          <cell r="E63" t="str">
            <v>김덕재</v>
          </cell>
          <cell r="F63" t="str">
            <v>차장</v>
          </cell>
          <cell r="G63" t="str">
            <v>1994-05-02</v>
          </cell>
          <cell r="H63" t="str">
            <v>남</v>
          </cell>
          <cell r="I63">
            <v>7</v>
          </cell>
          <cell r="J63">
            <v>14</v>
          </cell>
          <cell r="K63">
            <v>21</v>
          </cell>
          <cell r="L63">
            <v>28</v>
          </cell>
          <cell r="M63">
            <v>7</v>
          </cell>
          <cell r="N63">
            <v>21</v>
          </cell>
          <cell r="O63">
            <v>21</v>
          </cell>
          <cell r="P63">
            <v>0</v>
          </cell>
          <cell r="Q63">
            <v>22</v>
          </cell>
          <cell r="R63">
            <v>22</v>
          </cell>
        </row>
        <row r="64">
          <cell r="B64">
            <v>1512</v>
          </cell>
          <cell r="C64" t="str">
            <v>General Hospital</v>
          </cell>
          <cell r="D64" t="str">
            <v>1사업부 3팀 Onco1팀</v>
          </cell>
          <cell r="E64" t="str">
            <v>김진천</v>
          </cell>
          <cell r="F64" t="str">
            <v>주임</v>
          </cell>
          <cell r="G64" t="str">
            <v>2003-07-01</v>
          </cell>
          <cell r="H64" t="str">
            <v>남</v>
          </cell>
          <cell r="I64">
            <v>7</v>
          </cell>
          <cell r="J64">
            <v>1.0136986301369859</v>
          </cell>
          <cell r="K64">
            <v>12</v>
          </cell>
          <cell r="L64">
            <v>19</v>
          </cell>
          <cell r="M64">
            <v>4</v>
          </cell>
          <cell r="N64">
            <v>15</v>
          </cell>
          <cell r="O64">
            <v>15</v>
          </cell>
          <cell r="P64">
            <v>0</v>
          </cell>
          <cell r="Q64">
            <v>13</v>
          </cell>
          <cell r="R64">
            <v>13</v>
          </cell>
        </row>
        <row r="65">
          <cell r="B65">
            <v>1440</v>
          </cell>
          <cell r="C65" t="str">
            <v>General Hospital</v>
          </cell>
          <cell r="D65" t="str">
            <v>1사업부 3팀 Onco1팀</v>
          </cell>
          <cell r="E65" t="str">
            <v>유진수</v>
          </cell>
          <cell r="F65" t="str">
            <v>사원</v>
          </cell>
          <cell r="G65" t="str">
            <v>2003-01-07</v>
          </cell>
          <cell r="H65" t="str">
            <v>남</v>
          </cell>
          <cell r="I65">
            <v>7</v>
          </cell>
          <cell r="J65">
            <v>1.8082191780821919</v>
          </cell>
          <cell r="K65">
            <v>12</v>
          </cell>
          <cell r="L65">
            <v>19</v>
          </cell>
          <cell r="M65">
            <v>6</v>
          </cell>
          <cell r="N65">
            <v>13</v>
          </cell>
          <cell r="O65">
            <v>13</v>
          </cell>
          <cell r="P65">
            <v>0</v>
          </cell>
          <cell r="Q65">
            <v>13</v>
          </cell>
          <cell r="R65">
            <v>13</v>
          </cell>
        </row>
        <row r="66">
          <cell r="B66">
            <v>1464</v>
          </cell>
          <cell r="C66" t="str">
            <v>General Hospital</v>
          </cell>
          <cell r="D66" t="str">
            <v>1사업부 3팀 Onco1팀</v>
          </cell>
          <cell r="E66" t="str">
            <v>이규선</v>
          </cell>
          <cell r="F66" t="str">
            <v>주임</v>
          </cell>
          <cell r="G66" t="str">
            <v>2003-01-07</v>
          </cell>
          <cell r="H66" t="str">
            <v>남</v>
          </cell>
          <cell r="I66">
            <v>7</v>
          </cell>
          <cell r="J66">
            <v>1.8082191780821919</v>
          </cell>
          <cell r="K66">
            <v>12</v>
          </cell>
          <cell r="L66">
            <v>19</v>
          </cell>
          <cell r="M66">
            <v>5</v>
          </cell>
          <cell r="N66">
            <v>14</v>
          </cell>
          <cell r="O66">
            <v>14</v>
          </cell>
          <cell r="P66">
            <v>0</v>
          </cell>
          <cell r="Q66">
            <v>13</v>
          </cell>
          <cell r="R66">
            <v>13</v>
          </cell>
        </row>
        <row r="67">
          <cell r="B67">
            <v>1543</v>
          </cell>
          <cell r="C67" t="str">
            <v>General Hospital</v>
          </cell>
          <cell r="D67" t="str">
            <v>1사업부 3팀 Onco1팀</v>
          </cell>
          <cell r="E67" t="str">
            <v>강종우</v>
          </cell>
          <cell r="F67" t="str">
            <v>주임</v>
          </cell>
          <cell r="G67" t="str">
            <v>2004-01-26</v>
          </cell>
          <cell r="H67" t="str">
            <v>남</v>
          </cell>
          <cell r="I67">
            <v>5.3150684931506849</v>
          </cell>
          <cell r="J67">
            <v>0</v>
          </cell>
          <cell r="K67">
            <v>11</v>
          </cell>
          <cell r="L67">
            <v>16.315068493150683</v>
          </cell>
          <cell r="M67">
            <v>5</v>
          </cell>
          <cell r="N67">
            <v>11.315068493150683</v>
          </cell>
          <cell r="O67">
            <v>11.315068493150683</v>
          </cell>
          <cell r="P67">
            <v>0</v>
          </cell>
          <cell r="Q67">
            <v>12</v>
          </cell>
          <cell r="R67">
            <v>12</v>
          </cell>
        </row>
        <row r="68">
          <cell r="B68">
            <v>1320</v>
          </cell>
          <cell r="C68" t="str">
            <v>General Hospital</v>
          </cell>
          <cell r="D68" t="str">
            <v>1사업부 3팀 Onco1팀</v>
          </cell>
          <cell r="E68" t="str">
            <v>이현상</v>
          </cell>
          <cell r="F68" t="str">
            <v>주임</v>
          </cell>
          <cell r="G68" t="str">
            <v>2001-02-26</v>
          </cell>
          <cell r="H68" t="str">
            <v>남</v>
          </cell>
          <cell r="I68">
            <v>7</v>
          </cell>
          <cell r="J68">
            <v>7</v>
          </cell>
          <cell r="K68">
            <v>14</v>
          </cell>
          <cell r="L68">
            <v>21</v>
          </cell>
          <cell r="M68">
            <v>3</v>
          </cell>
          <cell r="N68">
            <v>18</v>
          </cell>
          <cell r="O68">
            <v>18</v>
          </cell>
          <cell r="P68">
            <v>0</v>
          </cell>
          <cell r="Q68">
            <v>15</v>
          </cell>
          <cell r="R68">
            <v>15</v>
          </cell>
        </row>
        <row r="69">
          <cell r="B69">
            <v>1102</v>
          </cell>
          <cell r="C69" t="str">
            <v>General Hospital</v>
          </cell>
          <cell r="D69" t="str">
            <v>2사업부 APSV-E</v>
          </cell>
          <cell r="E69" t="str">
            <v>마희종</v>
          </cell>
          <cell r="F69" t="str">
            <v>차장</v>
          </cell>
          <cell r="G69" t="str">
            <v>1992-08-10</v>
          </cell>
          <cell r="H69" t="str">
            <v>남</v>
          </cell>
          <cell r="I69">
            <v>7</v>
          </cell>
          <cell r="J69">
            <v>18</v>
          </cell>
          <cell r="K69">
            <v>23</v>
          </cell>
          <cell r="L69">
            <v>30</v>
          </cell>
          <cell r="M69">
            <v>0</v>
          </cell>
          <cell r="N69">
            <v>30</v>
          </cell>
          <cell r="O69">
            <v>30</v>
          </cell>
          <cell r="P69">
            <v>0</v>
          </cell>
          <cell r="Q69">
            <v>24</v>
          </cell>
          <cell r="R69">
            <v>24</v>
          </cell>
        </row>
        <row r="70">
          <cell r="B70">
            <v>1191</v>
          </cell>
          <cell r="C70" t="str">
            <v>General Hospital</v>
          </cell>
          <cell r="D70" t="str">
            <v>2사업부 APSV-E</v>
          </cell>
          <cell r="E70" t="str">
            <v>김태연</v>
          </cell>
          <cell r="F70" t="str">
            <v>차장</v>
          </cell>
          <cell r="G70" t="str">
            <v>1997-01-01</v>
          </cell>
          <cell r="H70" t="str">
            <v>남</v>
          </cell>
          <cell r="I70">
            <v>7</v>
          </cell>
          <cell r="J70">
            <v>14</v>
          </cell>
          <cell r="K70">
            <v>19</v>
          </cell>
          <cell r="L70">
            <v>26</v>
          </cell>
          <cell r="M70">
            <v>5.5</v>
          </cell>
          <cell r="N70">
            <v>20.5</v>
          </cell>
          <cell r="O70">
            <v>20.5</v>
          </cell>
          <cell r="P70">
            <v>0</v>
          </cell>
          <cell r="Q70">
            <v>20</v>
          </cell>
          <cell r="R70">
            <v>20</v>
          </cell>
        </row>
        <row r="71">
          <cell r="B71">
            <v>1229</v>
          </cell>
          <cell r="C71" t="str">
            <v>General Hospital</v>
          </cell>
          <cell r="D71" t="str">
            <v>2사업부 APSV-E</v>
          </cell>
          <cell r="E71" t="str">
            <v>김병국</v>
          </cell>
          <cell r="F71" t="str">
            <v>과장</v>
          </cell>
          <cell r="G71" t="str">
            <v>1999-06-01</v>
          </cell>
          <cell r="H71" t="str">
            <v>남</v>
          </cell>
          <cell r="I71">
            <v>7</v>
          </cell>
          <cell r="J71">
            <v>11</v>
          </cell>
          <cell r="K71">
            <v>16</v>
          </cell>
          <cell r="L71">
            <v>23</v>
          </cell>
          <cell r="M71">
            <v>4</v>
          </cell>
          <cell r="N71">
            <v>19</v>
          </cell>
          <cell r="O71">
            <v>19</v>
          </cell>
          <cell r="P71">
            <v>0</v>
          </cell>
          <cell r="Q71">
            <v>17</v>
          </cell>
          <cell r="R71">
            <v>17</v>
          </cell>
        </row>
        <row r="72">
          <cell r="B72">
            <v>1252</v>
          </cell>
          <cell r="C72" t="str">
            <v>General Hospital</v>
          </cell>
          <cell r="D72" t="str">
            <v>2사업부 APSV-E</v>
          </cell>
          <cell r="E72" t="str">
            <v>황준식</v>
          </cell>
          <cell r="F72" t="str">
            <v>주임</v>
          </cell>
          <cell r="G72" t="str">
            <v>1999-12-01</v>
          </cell>
          <cell r="H72" t="str">
            <v>남</v>
          </cell>
          <cell r="I72">
            <v>7</v>
          </cell>
          <cell r="J72">
            <v>12</v>
          </cell>
          <cell r="K72">
            <v>16</v>
          </cell>
          <cell r="L72">
            <v>23</v>
          </cell>
          <cell r="M72">
            <v>3.5</v>
          </cell>
          <cell r="N72">
            <v>19.5</v>
          </cell>
          <cell r="O72">
            <v>19.5</v>
          </cell>
          <cell r="P72">
            <v>0</v>
          </cell>
          <cell r="Q72">
            <v>17</v>
          </cell>
          <cell r="R72">
            <v>17</v>
          </cell>
        </row>
        <row r="73">
          <cell r="B73">
            <v>1284</v>
          </cell>
          <cell r="C73" t="str">
            <v>General Hospital</v>
          </cell>
          <cell r="D73" t="str">
            <v>2사업부 APSV-E</v>
          </cell>
          <cell r="E73" t="str">
            <v>류병재</v>
          </cell>
          <cell r="F73" t="str">
            <v>주임</v>
          </cell>
          <cell r="G73" t="str">
            <v>2000-02-01</v>
          </cell>
          <cell r="H73" t="str">
            <v>남</v>
          </cell>
          <cell r="I73">
            <v>3</v>
          </cell>
          <cell r="J73">
            <v>0</v>
          </cell>
          <cell r="K73">
            <v>15</v>
          </cell>
          <cell r="L73">
            <v>18</v>
          </cell>
          <cell r="M73">
            <v>10</v>
          </cell>
          <cell r="N73">
            <v>8</v>
          </cell>
          <cell r="O73">
            <v>8</v>
          </cell>
          <cell r="P73">
            <v>0</v>
          </cell>
          <cell r="Q73">
            <v>16</v>
          </cell>
          <cell r="R73">
            <v>16</v>
          </cell>
        </row>
        <row r="74">
          <cell r="B74">
            <v>1549</v>
          </cell>
          <cell r="C74" t="str">
            <v>General Hospital</v>
          </cell>
          <cell r="D74" t="str">
            <v>2사업부 APSV-E</v>
          </cell>
          <cell r="E74" t="str">
            <v>박재민</v>
          </cell>
          <cell r="F74" t="str">
            <v>사원</v>
          </cell>
          <cell r="G74" t="str">
            <v>2004-01-26</v>
          </cell>
          <cell r="H74" t="str">
            <v>남</v>
          </cell>
          <cell r="I74">
            <v>4.3150684931506849</v>
          </cell>
          <cell r="J74">
            <v>0</v>
          </cell>
          <cell r="K74">
            <v>11</v>
          </cell>
          <cell r="L74">
            <v>15.315068493150685</v>
          </cell>
          <cell r="M74">
            <v>3</v>
          </cell>
          <cell r="N74">
            <v>12.315068493150685</v>
          </cell>
          <cell r="O74">
            <v>12.315068493150685</v>
          </cell>
          <cell r="P74">
            <v>0</v>
          </cell>
          <cell r="Q74">
            <v>12</v>
          </cell>
          <cell r="R74">
            <v>12</v>
          </cell>
        </row>
        <row r="75">
          <cell r="B75">
            <v>1077</v>
          </cell>
          <cell r="C75" t="str">
            <v>General Hospital</v>
          </cell>
          <cell r="D75" t="str">
            <v>2사업부 APSV-E</v>
          </cell>
          <cell r="E75" t="str">
            <v>김홍주</v>
          </cell>
          <cell r="F75" t="str">
            <v>차장</v>
          </cell>
          <cell r="G75" t="str">
            <v>1991-09-09</v>
          </cell>
          <cell r="H75" t="str">
            <v>남</v>
          </cell>
          <cell r="I75">
            <v>7</v>
          </cell>
          <cell r="J75">
            <v>17</v>
          </cell>
          <cell r="K75">
            <v>24</v>
          </cell>
          <cell r="L75">
            <v>31</v>
          </cell>
          <cell r="M75">
            <v>7.5</v>
          </cell>
          <cell r="N75">
            <v>23.5</v>
          </cell>
          <cell r="O75">
            <v>23.5</v>
          </cell>
          <cell r="P75">
            <v>0</v>
          </cell>
          <cell r="Q75">
            <v>25</v>
          </cell>
          <cell r="R75">
            <v>25</v>
          </cell>
        </row>
        <row r="76">
          <cell r="B76">
            <v>1292</v>
          </cell>
          <cell r="C76" t="str">
            <v>General Hospital</v>
          </cell>
          <cell r="D76" t="str">
            <v>2사업부 APSV-E</v>
          </cell>
          <cell r="E76" t="str">
            <v>박수병</v>
          </cell>
          <cell r="F76" t="str">
            <v>주임</v>
          </cell>
          <cell r="G76" t="str">
            <v>2000-02-01</v>
          </cell>
          <cell r="H76" t="str">
            <v>남</v>
          </cell>
          <cell r="I76">
            <v>7</v>
          </cell>
          <cell r="J76">
            <v>8</v>
          </cell>
          <cell r="K76">
            <v>15</v>
          </cell>
          <cell r="L76">
            <v>22</v>
          </cell>
          <cell r="M76">
            <v>3.5</v>
          </cell>
          <cell r="N76">
            <v>18.5</v>
          </cell>
          <cell r="O76">
            <v>18.5</v>
          </cell>
          <cell r="P76">
            <v>0</v>
          </cell>
          <cell r="Q76">
            <v>16</v>
          </cell>
          <cell r="R76">
            <v>16</v>
          </cell>
        </row>
        <row r="77">
          <cell r="B77">
            <v>1533</v>
          </cell>
          <cell r="C77" t="str">
            <v>General Hospital</v>
          </cell>
          <cell r="D77" t="str">
            <v>2사업부 APSV-E</v>
          </cell>
          <cell r="E77" t="str">
            <v>노동조</v>
          </cell>
          <cell r="F77" t="str">
            <v>대리</v>
          </cell>
          <cell r="G77" t="str">
            <v>2003-07-01</v>
          </cell>
          <cell r="H77" t="str">
            <v>남</v>
          </cell>
          <cell r="I77">
            <v>5.0136986301369859</v>
          </cell>
          <cell r="J77">
            <v>0</v>
          </cell>
          <cell r="K77">
            <v>12</v>
          </cell>
          <cell r="L77">
            <v>17.013698630136986</v>
          </cell>
          <cell r="M77">
            <v>7</v>
          </cell>
          <cell r="N77">
            <v>10.013698630136986</v>
          </cell>
          <cell r="O77">
            <v>10.013698630136986</v>
          </cell>
          <cell r="P77">
            <v>0</v>
          </cell>
          <cell r="Q77">
            <v>13</v>
          </cell>
          <cell r="R77">
            <v>13</v>
          </cell>
        </row>
        <row r="78">
          <cell r="B78">
            <v>1062</v>
          </cell>
          <cell r="C78" t="str">
            <v>General Hospital</v>
          </cell>
          <cell r="D78" t="str">
            <v>2사업부 APSV-W</v>
          </cell>
          <cell r="E78" t="str">
            <v>유수청</v>
          </cell>
          <cell r="F78" t="str">
            <v>차장</v>
          </cell>
          <cell r="G78" t="str">
            <v>1990-12-10</v>
          </cell>
          <cell r="H78" t="str">
            <v>남</v>
          </cell>
          <cell r="I78">
            <v>7</v>
          </cell>
          <cell r="J78">
            <v>19</v>
          </cell>
          <cell r="K78">
            <v>25</v>
          </cell>
          <cell r="L78">
            <v>32</v>
          </cell>
          <cell r="M78">
            <v>0</v>
          </cell>
          <cell r="N78">
            <v>32</v>
          </cell>
          <cell r="O78">
            <v>32</v>
          </cell>
          <cell r="P78">
            <v>0</v>
          </cell>
          <cell r="Q78">
            <v>26</v>
          </cell>
          <cell r="R78">
            <v>26</v>
          </cell>
        </row>
        <row r="79">
          <cell r="B79">
            <v>1251</v>
          </cell>
          <cell r="C79" t="str">
            <v>General Hospital</v>
          </cell>
          <cell r="D79" t="str">
            <v>2사업부 APSV-W</v>
          </cell>
          <cell r="E79" t="str">
            <v>유정암</v>
          </cell>
          <cell r="F79" t="str">
            <v>대리</v>
          </cell>
          <cell r="G79" t="str">
            <v>1999-12-01</v>
          </cell>
          <cell r="H79" t="str">
            <v>남</v>
          </cell>
          <cell r="I79">
            <v>7</v>
          </cell>
          <cell r="J79">
            <v>10</v>
          </cell>
          <cell r="K79">
            <v>16</v>
          </cell>
          <cell r="L79">
            <v>23</v>
          </cell>
          <cell r="M79">
            <v>0</v>
          </cell>
          <cell r="N79">
            <v>23</v>
          </cell>
          <cell r="O79">
            <v>23</v>
          </cell>
          <cell r="P79">
            <v>0</v>
          </cell>
          <cell r="Q79">
            <v>17</v>
          </cell>
          <cell r="R79">
            <v>17</v>
          </cell>
        </row>
        <row r="80">
          <cell r="B80">
            <v>1335</v>
          </cell>
          <cell r="C80" t="str">
            <v>General Hospital</v>
          </cell>
          <cell r="D80" t="str">
            <v>2사업부 APSV-W</v>
          </cell>
          <cell r="E80" t="str">
            <v>이정희</v>
          </cell>
          <cell r="F80" t="str">
            <v>대리</v>
          </cell>
          <cell r="G80" t="str">
            <v>2001-02-26</v>
          </cell>
          <cell r="H80" t="str">
            <v>남</v>
          </cell>
          <cell r="I80">
            <v>7</v>
          </cell>
          <cell r="J80">
            <v>10</v>
          </cell>
          <cell r="K80">
            <v>14</v>
          </cell>
          <cell r="L80">
            <v>21</v>
          </cell>
          <cell r="M80">
            <v>6</v>
          </cell>
          <cell r="N80">
            <v>15</v>
          </cell>
          <cell r="O80">
            <v>15</v>
          </cell>
          <cell r="P80">
            <v>0</v>
          </cell>
          <cell r="Q80">
            <v>15</v>
          </cell>
          <cell r="R80">
            <v>15</v>
          </cell>
        </row>
        <row r="81">
          <cell r="B81">
            <v>1365</v>
          </cell>
          <cell r="C81" t="str">
            <v>General Hospital</v>
          </cell>
          <cell r="D81" t="str">
            <v>2사업부 APSV-W</v>
          </cell>
          <cell r="E81" t="str">
            <v>이종서</v>
          </cell>
          <cell r="F81" t="str">
            <v>주임</v>
          </cell>
          <cell r="G81" t="str">
            <v>2001-05-02</v>
          </cell>
          <cell r="H81" t="str">
            <v>남</v>
          </cell>
          <cell r="I81">
            <v>7</v>
          </cell>
          <cell r="J81">
            <v>7.5</v>
          </cell>
          <cell r="K81">
            <v>14</v>
          </cell>
          <cell r="L81">
            <v>21</v>
          </cell>
          <cell r="M81">
            <v>9</v>
          </cell>
          <cell r="N81">
            <v>12</v>
          </cell>
          <cell r="O81">
            <v>12</v>
          </cell>
          <cell r="P81">
            <v>0</v>
          </cell>
          <cell r="Q81">
            <v>15</v>
          </cell>
          <cell r="R81">
            <v>15</v>
          </cell>
        </row>
        <row r="82">
          <cell r="B82">
            <v>1553</v>
          </cell>
          <cell r="C82" t="str">
            <v>General Hospital</v>
          </cell>
          <cell r="D82" t="str">
            <v>2사업부 APSV-W</v>
          </cell>
          <cell r="E82" t="str">
            <v>양주안</v>
          </cell>
          <cell r="F82" t="str">
            <v>대리</v>
          </cell>
          <cell r="G82" t="str">
            <v>2004-01-26</v>
          </cell>
          <cell r="H82" t="str">
            <v>남</v>
          </cell>
          <cell r="I82">
            <v>3.3150684931506849</v>
          </cell>
          <cell r="J82">
            <v>0</v>
          </cell>
          <cell r="K82">
            <v>11</v>
          </cell>
          <cell r="L82">
            <v>14.315068493150685</v>
          </cell>
          <cell r="M82">
            <v>8</v>
          </cell>
          <cell r="N82">
            <v>6.3150684931506849</v>
          </cell>
          <cell r="O82">
            <v>6.3150684931506849</v>
          </cell>
          <cell r="P82">
            <v>0</v>
          </cell>
          <cell r="Q82">
            <v>12</v>
          </cell>
          <cell r="R82">
            <v>12</v>
          </cell>
        </row>
        <row r="83">
          <cell r="B83">
            <v>1363</v>
          </cell>
          <cell r="C83" t="str">
            <v>General Hospital</v>
          </cell>
          <cell r="D83" t="str">
            <v>2사업부 APSV-W</v>
          </cell>
          <cell r="E83" t="str">
            <v>박동윤</v>
          </cell>
          <cell r="F83" t="str">
            <v>대리</v>
          </cell>
          <cell r="G83" t="str">
            <v>2001-04-30</v>
          </cell>
          <cell r="H83" t="str">
            <v>남</v>
          </cell>
          <cell r="I83">
            <v>7</v>
          </cell>
          <cell r="J83">
            <v>7</v>
          </cell>
          <cell r="K83">
            <v>14</v>
          </cell>
          <cell r="L83">
            <v>21</v>
          </cell>
          <cell r="M83">
            <v>4</v>
          </cell>
          <cell r="N83">
            <v>17</v>
          </cell>
          <cell r="O83">
            <v>17</v>
          </cell>
          <cell r="P83">
            <v>0</v>
          </cell>
          <cell r="Q83">
            <v>15</v>
          </cell>
          <cell r="R83">
            <v>15</v>
          </cell>
        </row>
        <row r="84">
          <cell r="B84">
            <v>1432</v>
          </cell>
          <cell r="C84" t="str">
            <v>General Hospital</v>
          </cell>
          <cell r="D84" t="str">
            <v>2사업부 APSV-W</v>
          </cell>
          <cell r="E84" t="str">
            <v>김상헌</v>
          </cell>
          <cell r="F84" t="str">
            <v>사원</v>
          </cell>
          <cell r="G84" t="str">
            <v>2003-01-07</v>
          </cell>
          <cell r="H84" t="str">
            <v>남</v>
          </cell>
          <cell r="I84">
            <v>7</v>
          </cell>
          <cell r="J84">
            <v>3.3082191780821901</v>
          </cell>
          <cell r="K84">
            <v>12</v>
          </cell>
          <cell r="L84">
            <v>19</v>
          </cell>
          <cell r="M84">
            <v>6</v>
          </cell>
          <cell r="N84">
            <v>13</v>
          </cell>
          <cell r="O84">
            <v>13</v>
          </cell>
          <cell r="P84">
            <v>0</v>
          </cell>
          <cell r="Q84">
            <v>13</v>
          </cell>
          <cell r="R84">
            <v>13</v>
          </cell>
        </row>
        <row r="85">
          <cell r="B85">
            <v>1263</v>
          </cell>
          <cell r="C85" t="str">
            <v>General Hospital</v>
          </cell>
          <cell r="D85" t="str">
            <v>2사업부 APSV-W</v>
          </cell>
          <cell r="E85" t="str">
            <v>강태용</v>
          </cell>
          <cell r="F85" t="str">
            <v>주임</v>
          </cell>
          <cell r="G85" t="str">
            <v>2000-01-10</v>
          </cell>
          <cell r="H85" t="str">
            <v>남</v>
          </cell>
          <cell r="I85">
            <v>7</v>
          </cell>
          <cell r="J85">
            <v>11</v>
          </cell>
          <cell r="K85">
            <v>15</v>
          </cell>
          <cell r="L85">
            <v>22</v>
          </cell>
          <cell r="M85">
            <v>4</v>
          </cell>
          <cell r="N85">
            <v>18</v>
          </cell>
          <cell r="O85">
            <v>18</v>
          </cell>
          <cell r="P85">
            <v>0</v>
          </cell>
          <cell r="Q85">
            <v>16</v>
          </cell>
          <cell r="R85">
            <v>16</v>
          </cell>
        </row>
        <row r="86">
          <cell r="B86">
            <v>1076</v>
          </cell>
          <cell r="C86" t="str">
            <v>General Hospital</v>
          </cell>
          <cell r="D86" t="str">
            <v>2사업부 3팀 Onco2팀</v>
          </cell>
          <cell r="E86" t="str">
            <v>최원석</v>
          </cell>
          <cell r="F86" t="str">
            <v>차장</v>
          </cell>
          <cell r="G86" t="str">
            <v>1991-09-09</v>
          </cell>
          <cell r="H86" t="str">
            <v>남</v>
          </cell>
          <cell r="I86">
            <v>7</v>
          </cell>
          <cell r="J86">
            <v>17.5</v>
          </cell>
          <cell r="K86">
            <v>24</v>
          </cell>
          <cell r="L86">
            <v>31</v>
          </cell>
          <cell r="M86">
            <v>10</v>
          </cell>
          <cell r="N86">
            <v>21</v>
          </cell>
          <cell r="O86">
            <v>21</v>
          </cell>
          <cell r="P86">
            <v>0</v>
          </cell>
          <cell r="Q86">
            <v>25</v>
          </cell>
          <cell r="R86">
            <v>25</v>
          </cell>
        </row>
        <row r="87">
          <cell r="B87">
            <v>1109</v>
          </cell>
          <cell r="C87" t="str">
            <v>General Hospital</v>
          </cell>
          <cell r="D87" t="str">
            <v>2사업부 3팀 Onco2팀</v>
          </cell>
          <cell r="E87" t="str">
            <v>김원수</v>
          </cell>
          <cell r="F87" t="str">
            <v>차장</v>
          </cell>
          <cell r="G87" t="str">
            <v>1992-08-17</v>
          </cell>
          <cell r="H87" t="str">
            <v>남</v>
          </cell>
          <cell r="I87">
            <v>7</v>
          </cell>
          <cell r="J87">
            <v>16</v>
          </cell>
          <cell r="K87">
            <v>23</v>
          </cell>
          <cell r="L87">
            <v>30</v>
          </cell>
          <cell r="M87">
            <v>10</v>
          </cell>
          <cell r="N87">
            <v>20</v>
          </cell>
          <cell r="O87">
            <v>20</v>
          </cell>
          <cell r="P87">
            <v>0</v>
          </cell>
          <cell r="Q87">
            <v>24</v>
          </cell>
          <cell r="R87">
            <v>24</v>
          </cell>
        </row>
        <row r="88">
          <cell r="B88">
            <v>1027</v>
          </cell>
          <cell r="C88" t="str">
            <v>General Hospital</v>
          </cell>
          <cell r="D88" t="str">
            <v>2사업부 3팀 Onco2팀</v>
          </cell>
          <cell r="E88" t="str">
            <v>고규영</v>
          </cell>
          <cell r="F88" t="str">
            <v>부장</v>
          </cell>
          <cell r="G88" t="str">
            <v>1988-08-08</v>
          </cell>
          <cell r="H88" t="str">
            <v>남</v>
          </cell>
          <cell r="I88">
            <v>7</v>
          </cell>
          <cell r="J88">
            <v>21</v>
          </cell>
          <cell r="K88">
            <v>27</v>
          </cell>
          <cell r="L88">
            <v>34</v>
          </cell>
          <cell r="M88">
            <v>8</v>
          </cell>
          <cell r="N88">
            <v>26</v>
          </cell>
          <cell r="O88">
            <v>26</v>
          </cell>
          <cell r="P88">
            <v>0</v>
          </cell>
          <cell r="Q88">
            <v>28</v>
          </cell>
          <cell r="R88">
            <v>28</v>
          </cell>
        </row>
        <row r="89">
          <cell r="B89">
            <v>1148</v>
          </cell>
          <cell r="C89" t="str">
            <v>General Hospital</v>
          </cell>
          <cell r="D89" t="str">
            <v>2사업부 3팀 Onco2팀</v>
          </cell>
          <cell r="E89" t="str">
            <v>김영호</v>
          </cell>
          <cell r="F89" t="str">
            <v>과장</v>
          </cell>
          <cell r="G89" t="str">
            <v>1994-09-05</v>
          </cell>
          <cell r="H89" t="str">
            <v>남</v>
          </cell>
          <cell r="I89">
            <v>7</v>
          </cell>
          <cell r="J89">
            <v>15</v>
          </cell>
          <cell r="K89">
            <v>21</v>
          </cell>
          <cell r="L89">
            <v>28</v>
          </cell>
          <cell r="M89">
            <v>8</v>
          </cell>
          <cell r="N89">
            <v>20</v>
          </cell>
          <cell r="O89">
            <v>20</v>
          </cell>
          <cell r="P89">
            <v>0</v>
          </cell>
          <cell r="Q89">
            <v>22</v>
          </cell>
          <cell r="R89">
            <v>22</v>
          </cell>
        </row>
        <row r="90">
          <cell r="B90">
            <v>1147</v>
          </cell>
          <cell r="C90" t="str">
            <v>General Hospital</v>
          </cell>
          <cell r="D90" t="str">
            <v>2사업부 3팀 Onco2팀</v>
          </cell>
          <cell r="E90" t="str">
            <v>박대순</v>
          </cell>
          <cell r="F90" t="str">
            <v>과장</v>
          </cell>
          <cell r="G90" t="str">
            <v>1994-09-05</v>
          </cell>
          <cell r="H90" t="str">
            <v>남</v>
          </cell>
          <cell r="I90">
            <v>7</v>
          </cell>
          <cell r="J90">
            <v>16</v>
          </cell>
          <cell r="K90">
            <v>21</v>
          </cell>
          <cell r="L90">
            <v>28</v>
          </cell>
          <cell r="M90">
            <v>7</v>
          </cell>
          <cell r="N90">
            <v>21</v>
          </cell>
          <cell r="O90">
            <v>21</v>
          </cell>
          <cell r="P90">
            <v>0</v>
          </cell>
          <cell r="Q90">
            <v>22</v>
          </cell>
          <cell r="R90">
            <v>22</v>
          </cell>
        </row>
        <row r="91">
          <cell r="B91">
            <v>1493</v>
          </cell>
          <cell r="C91" t="str">
            <v>General Hospital</v>
          </cell>
          <cell r="D91" t="str">
            <v>2사업부 3팀 Onco2팀</v>
          </cell>
          <cell r="E91" t="str">
            <v>임준모</v>
          </cell>
          <cell r="F91" t="str">
            <v>대리</v>
          </cell>
          <cell r="G91" t="str">
            <v>2003-04-01</v>
          </cell>
          <cell r="H91" t="str">
            <v>남</v>
          </cell>
          <cell r="I91">
            <v>7</v>
          </cell>
          <cell r="J91">
            <v>2.506849315068493</v>
          </cell>
          <cell r="K91">
            <v>12</v>
          </cell>
          <cell r="L91">
            <v>19</v>
          </cell>
          <cell r="M91">
            <v>5.5</v>
          </cell>
          <cell r="N91">
            <v>13.5</v>
          </cell>
          <cell r="O91">
            <v>13.5</v>
          </cell>
          <cell r="P91">
            <v>0</v>
          </cell>
          <cell r="Q91">
            <v>13</v>
          </cell>
          <cell r="R91">
            <v>13</v>
          </cell>
        </row>
        <row r="92">
          <cell r="B92">
            <v>1496</v>
          </cell>
          <cell r="C92" t="str">
            <v>General Hospital</v>
          </cell>
          <cell r="D92" t="str">
            <v>2사업부 3팀 Onco2팀</v>
          </cell>
          <cell r="E92" t="str">
            <v>강지훈</v>
          </cell>
          <cell r="F92" t="str">
            <v>대리</v>
          </cell>
          <cell r="G92" t="str">
            <v>2003-04-25</v>
          </cell>
          <cell r="H92" t="str">
            <v>남</v>
          </cell>
          <cell r="I92">
            <v>5.8493150684931514</v>
          </cell>
          <cell r="J92">
            <v>0</v>
          </cell>
          <cell r="K92">
            <v>12</v>
          </cell>
          <cell r="L92">
            <v>17.849315068493151</v>
          </cell>
          <cell r="M92">
            <v>8</v>
          </cell>
          <cell r="N92">
            <v>9.8493150684931514</v>
          </cell>
          <cell r="O92">
            <v>9.8493150684931514</v>
          </cell>
          <cell r="P92">
            <v>0</v>
          </cell>
          <cell r="Q92">
            <v>13</v>
          </cell>
          <cell r="R92">
            <v>13</v>
          </cell>
        </row>
        <row r="93">
          <cell r="B93">
            <v>1283</v>
          </cell>
          <cell r="C93" t="str">
            <v>General Hospital</v>
          </cell>
          <cell r="D93" t="str">
            <v>2사업부 3팀 Onco2팀</v>
          </cell>
          <cell r="E93" t="str">
            <v>박준신</v>
          </cell>
          <cell r="F93" t="str">
            <v>주임</v>
          </cell>
          <cell r="G93" t="str">
            <v>2000-02-01</v>
          </cell>
          <cell r="H93" t="str">
            <v>남</v>
          </cell>
          <cell r="I93">
            <v>7</v>
          </cell>
          <cell r="J93">
            <v>7</v>
          </cell>
          <cell r="K93">
            <v>15</v>
          </cell>
          <cell r="L93">
            <v>22</v>
          </cell>
          <cell r="M93">
            <v>7</v>
          </cell>
          <cell r="N93">
            <v>15</v>
          </cell>
          <cell r="O93">
            <v>15</v>
          </cell>
          <cell r="P93">
            <v>0</v>
          </cell>
          <cell r="Q93">
            <v>16</v>
          </cell>
          <cell r="R93">
            <v>16</v>
          </cell>
        </row>
        <row r="94">
          <cell r="B94">
            <v>1034</v>
          </cell>
          <cell r="C94" t="str">
            <v>Hospital</v>
          </cell>
          <cell r="D94" t="str">
            <v>병원사업부 1팀</v>
          </cell>
          <cell r="E94" t="str">
            <v>최규덕</v>
          </cell>
          <cell r="F94" t="str">
            <v>차장</v>
          </cell>
          <cell r="G94" t="str">
            <v>1989-03-27</v>
          </cell>
          <cell r="H94" t="str">
            <v>남</v>
          </cell>
          <cell r="I94">
            <v>7</v>
          </cell>
          <cell r="J94">
            <v>21</v>
          </cell>
          <cell r="K94">
            <v>26</v>
          </cell>
          <cell r="L94">
            <v>33</v>
          </cell>
          <cell r="M94">
            <v>6</v>
          </cell>
          <cell r="N94">
            <v>27</v>
          </cell>
          <cell r="O94">
            <v>27</v>
          </cell>
          <cell r="P94">
            <v>0</v>
          </cell>
          <cell r="Q94">
            <v>27</v>
          </cell>
          <cell r="R94">
            <v>27</v>
          </cell>
        </row>
        <row r="95">
          <cell r="B95">
            <v>1268</v>
          </cell>
          <cell r="C95" t="str">
            <v>Hospital</v>
          </cell>
          <cell r="D95" t="str">
            <v>병원사업부 1팀</v>
          </cell>
          <cell r="E95" t="str">
            <v>김종훈A</v>
          </cell>
          <cell r="F95" t="str">
            <v>차장</v>
          </cell>
          <cell r="G95" t="str">
            <v>2000-01-10</v>
          </cell>
          <cell r="H95" t="str">
            <v>남</v>
          </cell>
          <cell r="I95">
            <v>7</v>
          </cell>
          <cell r="J95">
            <v>8</v>
          </cell>
          <cell r="K95">
            <v>15</v>
          </cell>
          <cell r="L95">
            <v>22</v>
          </cell>
          <cell r="M95">
            <v>8</v>
          </cell>
          <cell r="N95">
            <v>14</v>
          </cell>
          <cell r="O95">
            <v>14</v>
          </cell>
          <cell r="P95">
            <v>0</v>
          </cell>
          <cell r="Q95">
            <v>16</v>
          </cell>
          <cell r="R95">
            <v>16</v>
          </cell>
        </row>
        <row r="96">
          <cell r="B96">
            <v>1315</v>
          </cell>
          <cell r="C96" t="str">
            <v>Hospital</v>
          </cell>
          <cell r="D96" t="str">
            <v>병원사업부 1팀</v>
          </cell>
          <cell r="E96" t="str">
            <v>김영선A</v>
          </cell>
          <cell r="F96" t="str">
            <v>과장</v>
          </cell>
          <cell r="G96" t="str">
            <v>2001-02-21</v>
          </cell>
          <cell r="H96" t="str">
            <v>남</v>
          </cell>
          <cell r="I96">
            <v>7</v>
          </cell>
          <cell r="J96">
            <v>7</v>
          </cell>
          <cell r="K96">
            <v>14</v>
          </cell>
          <cell r="L96">
            <v>21</v>
          </cell>
          <cell r="M96">
            <v>11</v>
          </cell>
          <cell r="N96">
            <v>10</v>
          </cell>
          <cell r="O96">
            <v>10</v>
          </cell>
          <cell r="P96">
            <v>0</v>
          </cell>
          <cell r="Q96">
            <v>15</v>
          </cell>
          <cell r="R96">
            <v>15</v>
          </cell>
        </row>
        <row r="97">
          <cell r="B97">
            <v>1344</v>
          </cell>
          <cell r="C97" t="str">
            <v>Hospital</v>
          </cell>
          <cell r="D97" t="str">
            <v>병원사업부 1팀</v>
          </cell>
          <cell r="E97" t="str">
            <v>이준용</v>
          </cell>
          <cell r="F97" t="str">
            <v>주임</v>
          </cell>
          <cell r="G97" t="str">
            <v>2001-03-05</v>
          </cell>
          <cell r="H97" t="str">
            <v>남</v>
          </cell>
          <cell r="I97">
            <v>7</v>
          </cell>
          <cell r="J97">
            <v>6</v>
          </cell>
          <cell r="K97">
            <v>14</v>
          </cell>
          <cell r="L97">
            <v>21</v>
          </cell>
          <cell r="M97">
            <v>8</v>
          </cell>
          <cell r="N97">
            <v>13</v>
          </cell>
          <cell r="O97">
            <v>13</v>
          </cell>
          <cell r="P97">
            <v>0</v>
          </cell>
          <cell r="Q97">
            <v>15</v>
          </cell>
          <cell r="R97">
            <v>15</v>
          </cell>
        </row>
        <row r="98">
          <cell r="B98">
            <v>1309</v>
          </cell>
          <cell r="C98" t="str">
            <v>Hospital</v>
          </cell>
          <cell r="D98" t="str">
            <v>병원사업부 1팀</v>
          </cell>
          <cell r="E98" t="str">
            <v>조성찬</v>
          </cell>
          <cell r="F98" t="str">
            <v>대리</v>
          </cell>
          <cell r="G98" t="str">
            <v>2000-05-02</v>
          </cell>
          <cell r="H98" t="str">
            <v>남</v>
          </cell>
          <cell r="I98">
            <v>7</v>
          </cell>
          <cell r="J98">
            <v>8</v>
          </cell>
          <cell r="K98">
            <v>15</v>
          </cell>
          <cell r="L98">
            <v>22</v>
          </cell>
          <cell r="M98">
            <v>7</v>
          </cell>
          <cell r="N98">
            <v>15</v>
          </cell>
          <cell r="O98">
            <v>15</v>
          </cell>
          <cell r="P98">
            <v>0</v>
          </cell>
          <cell r="Q98">
            <v>16</v>
          </cell>
          <cell r="R98">
            <v>16</v>
          </cell>
        </row>
        <row r="99">
          <cell r="B99">
            <v>1463</v>
          </cell>
          <cell r="C99" t="str">
            <v>Hospital</v>
          </cell>
          <cell r="D99" t="str">
            <v>병원사업부 1팀</v>
          </cell>
          <cell r="E99" t="str">
            <v>이계왕</v>
          </cell>
          <cell r="F99" t="str">
            <v>주임</v>
          </cell>
          <cell r="G99" t="str">
            <v>2003-01-07</v>
          </cell>
          <cell r="H99" t="str">
            <v>남</v>
          </cell>
          <cell r="I99">
            <v>7</v>
          </cell>
          <cell r="J99">
            <v>4.8082191780821901</v>
          </cell>
          <cell r="K99">
            <v>12</v>
          </cell>
          <cell r="L99">
            <v>19</v>
          </cell>
          <cell r="M99">
            <v>10</v>
          </cell>
          <cell r="N99">
            <v>9</v>
          </cell>
          <cell r="O99">
            <v>9</v>
          </cell>
          <cell r="P99">
            <v>0</v>
          </cell>
          <cell r="Q99">
            <v>13</v>
          </cell>
          <cell r="R99">
            <v>13</v>
          </cell>
        </row>
        <row r="100">
          <cell r="B100">
            <v>1469</v>
          </cell>
          <cell r="C100" t="str">
            <v>Hospital</v>
          </cell>
          <cell r="D100" t="str">
            <v>병원사업부 1팀</v>
          </cell>
          <cell r="E100" t="str">
            <v>장기덕</v>
          </cell>
          <cell r="F100" t="str">
            <v>주임</v>
          </cell>
          <cell r="G100" t="str">
            <v>2003-01-07</v>
          </cell>
          <cell r="H100" t="str">
            <v>남</v>
          </cell>
          <cell r="I100">
            <v>7</v>
          </cell>
          <cell r="J100">
            <v>6.8082191780821901</v>
          </cell>
          <cell r="K100">
            <v>12</v>
          </cell>
          <cell r="L100">
            <v>19</v>
          </cell>
          <cell r="M100">
            <v>11.5</v>
          </cell>
          <cell r="N100">
            <v>7.5</v>
          </cell>
          <cell r="O100">
            <v>7.5</v>
          </cell>
          <cell r="P100">
            <v>0</v>
          </cell>
          <cell r="Q100">
            <v>13</v>
          </cell>
          <cell r="R100">
            <v>13</v>
          </cell>
        </row>
        <row r="101">
          <cell r="B101">
            <v>1354</v>
          </cell>
          <cell r="C101" t="str">
            <v>Hospital</v>
          </cell>
          <cell r="D101" t="str">
            <v>병원사업부 1팀</v>
          </cell>
          <cell r="E101" t="str">
            <v>김택</v>
          </cell>
          <cell r="F101" t="str">
            <v>주임</v>
          </cell>
          <cell r="G101" t="str">
            <v>2001-04-30</v>
          </cell>
          <cell r="H101" t="str">
            <v>남</v>
          </cell>
          <cell r="I101">
            <v>7</v>
          </cell>
          <cell r="J101">
            <v>7</v>
          </cell>
          <cell r="K101">
            <v>14</v>
          </cell>
          <cell r="L101">
            <v>21</v>
          </cell>
          <cell r="M101">
            <v>8</v>
          </cell>
          <cell r="N101">
            <v>13</v>
          </cell>
          <cell r="O101">
            <v>13</v>
          </cell>
          <cell r="P101">
            <v>0</v>
          </cell>
          <cell r="Q101">
            <v>15</v>
          </cell>
          <cell r="R101">
            <v>15</v>
          </cell>
        </row>
        <row r="102">
          <cell r="B102">
            <v>1579</v>
          </cell>
          <cell r="C102" t="str">
            <v>Hospital</v>
          </cell>
          <cell r="D102" t="str">
            <v>병원사업부 1팀</v>
          </cell>
          <cell r="E102" t="str">
            <v>전호진</v>
          </cell>
          <cell r="F102" t="str">
            <v>사원</v>
          </cell>
          <cell r="G102" t="str">
            <v>2004-09-10</v>
          </cell>
          <cell r="H102" t="str">
            <v>남</v>
          </cell>
          <cell r="I102">
            <v>-4.9315068493150687</v>
          </cell>
          <cell r="J102">
            <v>0</v>
          </cell>
          <cell r="K102">
            <v>11</v>
          </cell>
          <cell r="L102">
            <v>6.0684931506849313</v>
          </cell>
          <cell r="M102">
            <v>15</v>
          </cell>
          <cell r="N102">
            <v>-8.9315068493150687</v>
          </cell>
          <cell r="O102">
            <v>0</v>
          </cell>
          <cell r="P102">
            <v>-8.9315068493150687</v>
          </cell>
          <cell r="Q102">
            <v>12</v>
          </cell>
          <cell r="R102">
            <v>3.0684931506849313</v>
          </cell>
        </row>
        <row r="103">
          <cell r="B103">
            <v>1217</v>
          </cell>
          <cell r="C103" t="str">
            <v>Hospital</v>
          </cell>
          <cell r="D103" t="str">
            <v>병원사업부 2팀</v>
          </cell>
          <cell r="E103" t="str">
            <v>박제영</v>
          </cell>
          <cell r="F103" t="str">
            <v>차장</v>
          </cell>
          <cell r="G103" t="str">
            <v>1998-05-25</v>
          </cell>
          <cell r="H103" t="str">
            <v>남</v>
          </cell>
          <cell r="I103">
            <v>7</v>
          </cell>
          <cell r="J103">
            <v>10</v>
          </cell>
          <cell r="K103">
            <v>17</v>
          </cell>
          <cell r="L103">
            <v>24</v>
          </cell>
          <cell r="M103">
            <v>8</v>
          </cell>
          <cell r="N103">
            <v>16</v>
          </cell>
          <cell r="O103">
            <v>16</v>
          </cell>
          <cell r="P103">
            <v>0</v>
          </cell>
          <cell r="Q103">
            <v>18</v>
          </cell>
          <cell r="R103">
            <v>18</v>
          </cell>
        </row>
        <row r="104">
          <cell r="B104">
            <v>1127</v>
          </cell>
          <cell r="C104" t="str">
            <v>Hospital</v>
          </cell>
          <cell r="D104" t="str">
            <v>병원사업부 2팀</v>
          </cell>
          <cell r="E104" t="str">
            <v>박영길</v>
          </cell>
          <cell r="F104" t="str">
            <v>부장</v>
          </cell>
          <cell r="G104" t="str">
            <v>1993-04-01</v>
          </cell>
          <cell r="H104" t="str">
            <v>남</v>
          </cell>
          <cell r="I104">
            <v>7</v>
          </cell>
          <cell r="J104">
            <v>15</v>
          </cell>
          <cell r="K104">
            <v>22</v>
          </cell>
          <cell r="L104">
            <v>29</v>
          </cell>
          <cell r="M104">
            <v>9</v>
          </cell>
          <cell r="N104">
            <v>20</v>
          </cell>
          <cell r="O104">
            <v>20</v>
          </cell>
          <cell r="P104">
            <v>0</v>
          </cell>
          <cell r="Q104">
            <v>23</v>
          </cell>
          <cell r="R104">
            <v>23</v>
          </cell>
        </row>
        <row r="105">
          <cell r="B105">
            <v>1364</v>
          </cell>
          <cell r="C105" t="str">
            <v>Hospital</v>
          </cell>
          <cell r="D105" t="str">
            <v>병원사업부 2팀</v>
          </cell>
          <cell r="E105" t="str">
            <v>김태현</v>
          </cell>
          <cell r="F105" t="str">
            <v>과장</v>
          </cell>
          <cell r="G105" t="str">
            <v>2001-04-30</v>
          </cell>
          <cell r="H105" t="str">
            <v>남</v>
          </cell>
          <cell r="I105">
            <v>7</v>
          </cell>
          <cell r="J105">
            <v>4</v>
          </cell>
          <cell r="K105">
            <v>14</v>
          </cell>
          <cell r="L105">
            <v>21</v>
          </cell>
          <cell r="M105">
            <v>8.5</v>
          </cell>
          <cell r="N105">
            <v>12.5</v>
          </cell>
          <cell r="O105">
            <v>12.5</v>
          </cell>
          <cell r="P105">
            <v>0</v>
          </cell>
          <cell r="Q105">
            <v>15</v>
          </cell>
          <cell r="R105">
            <v>15</v>
          </cell>
        </row>
        <row r="106">
          <cell r="B106">
            <v>1242</v>
          </cell>
          <cell r="C106" t="str">
            <v>Hospital</v>
          </cell>
          <cell r="D106" t="str">
            <v>병원사업부 2팀</v>
          </cell>
          <cell r="E106" t="str">
            <v>장정환</v>
          </cell>
          <cell r="F106" t="str">
            <v>대리</v>
          </cell>
          <cell r="G106" t="str">
            <v>1999-07-01</v>
          </cell>
          <cell r="H106" t="str">
            <v>남</v>
          </cell>
          <cell r="I106">
            <v>7</v>
          </cell>
          <cell r="J106">
            <v>8.5</v>
          </cell>
          <cell r="K106">
            <v>16</v>
          </cell>
          <cell r="L106">
            <v>23</v>
          </cell>
          <cell r="M106">
            <v>9.5</v>
          </cell>
          <cell r="N106">
            <v>13.5</v>
          </cell>
          <cell r="O106">
            <v>13.5</v>
          </cell>
          <cell r="P106">
            <v>0</v>
          </cell>
          <cell r="Q106">
            <v>17</v>
          </cell>
          <cell r="R106">
            <v>17</v>
          </cell>
        </row>
        <row r="107">
          <cell r="B107">
            <v>1272</v>
          </cell>
          <cell r="C107" t="str">
            <v>Hospital</v>
          </cell>
          <cell r="D107" t="str">
            <v>병원사업부 2팀</v>
          </cell>
          <cell r="E107" t="str">
            <v>손성호</v>
          </cell>
          <cell r="F107" t="str">
            <v>주임</v>
          </cell>
          <cell r="G107" t="str">
            <v>2000-01-10</v>
          </cell>
          <cell r="H107" t="str">
            <v>남</v>
          </cell>
          <cell r="I107">
            <v>7</v>
          </cell>
          <cell r="J107">
            <v>8</v>
          </cell>
          <cell r="K107">
            <v>15</v>
          </cell>
          <cell r="L107">
            <v>22</v>
          </cell>
          <cell r="M107">
            <v>10</v>
          </cell>
          <cell r="N107">
            <v>12</v>
          </cell>
          <cell r="O107">
            <v>12</v>
          </cell>
          <cell r="P107">
            <v>0</v>
          </cell>
          <cell r="Q107">
            <v>16</v>
          </cell>
          <cell r="R107">
            <v>16</v>
          </cell>
        </row>
        <row r="108">
          <cell r="B108">
            <v>1298</v>
          </cell>
          <cell r="C108" t="str">
            <v>Hospital</v>
          </cell>
          <cell r="D108" t="str">
            <v>병원사업부 2팀</v>
          </cell>
          <cell r="E108" t="str">
            <v>장병진</v>
          </cell>
          <cell r="F108" t="str">
            <v>주임</v>
          </cell>
          <cell r="G108" t="str">
            <v>2000-02-01</v>
          </cell>
          <cell r="H108" t="str">
            <v>남</v>
          </cell>
          <cell r="I108">
            <v>7</v>
          </cell>
          <cell r="J108">
            <v>8</v>
          </cell>
          <cell r="K108">
            <v>15</v>
          </cell>
          <cell r="L108">
            <v>22</v>
          </cell>
          <cell r="M108">
            <v>11</v>
          </cell>
          <cell r="N108">
            <v>11</v>
          </cell>
          <cell r="O108">
            <v>11</v>
          </cell>
          <cell r="P108">
            <v>0</v>
          </cell>
          <cell r="Q108">
            <v>16</v>
          </cell>
          <cell r="R108">
            <v>16</v>
          </cell>
        </row>
        <row r="109">
          <cell r="B109">
            <v>1230</v>
          </cell>
          <cell r="C109" t="str">
            <v>Hospital</v>
          </cell>
          <cell r="D109" t="str">
            <v>병원사업부 2팀</v>
          </cell>
          <cell r="E109" t="str">
            <v>정영수</v>
          </cell>
          <cell r="F109" t="str">
            <v>대리</v>
          </cell>
          <cell r="G109" t="str">
            <v>1999-06-01</v>
          </cell>
          <cell r="H109" t="str">
            <v>남</v>
          </cell>
          <cell r="I109">
            <v>7</v>
          </cell>
          <cell r="J109">
            <v>9</v>
          </cell>
          <cell r="K109">
            <v>16</v>
          </cell>
          <cell r="L109">
            <v>23</v>
          </cell>
          <cell r="M109">
            <v>9</v>
          </cell>
          <cell r="N109">
            <v>14</v>
          </cell>
          <cell r="O109">
            <v>14</v>
          </cell>
          <cell r="P109">
            <v>0</v>
          </cell>
          <cell r="Q109">
            <v>17</v>
          </cell>
          <cell r="R109">
            <v>17</v>
          </cell>
        </row>
        <row r="110">
          <cell r="B110">
            <v>1339</v>
          </cell>
          <cell r="C110" t="str">
            <v>Hospital</v>
          </cell>
          <cell r="D110" t="str">
            <v>병원사업부 2팀</v>
          </cell>
          <cell r="E110" t="str">
            <v>신상흔</v>
          </cell>
          <cell r="F110" t="str">
            <v>주임</v>
          </cell>
          <cell r="G110" t="str">
            <v>2001-02-26</v>
          </cell>
          <cell r="H110" t="str">
            <v>남</v>
          </cell>
          <cell r="I110">
            <v>7</v>
          </cell>
          <cell r="J110">
            <v>7</v>
          </cell>
          <cell r="K110">
            <v>14</v>
          </cell>
          <cell r="L110">
            <v>21</v>
          </cell>
          <cell r="M110">
            <v>10</v>
          </cell>
          <cell r="N110">
            <v>11</v>
          </cell>
          <cell r="O110">
            <v>11</v>
          </cell>
          <cell r="P110">
            <v>0</v>
          </cell>
          <cell r="Q110">
            <v>15</v>
          </cell>
          <cell r="R110">
            <v>15</v>
          </cell>
        </row>
        <row r="111">
          <cell r="B111">
            <v>1396</v>
          </cell>
          <cell r="C111" t="str">
            <v>Hospital</v>
          </cell>
          <cell r="D111" t="str">
            <v>병원사업부 2팀</v>
          </cell>
          <cell r="E111" t="str">
            <v>김성훈</v>
          </cell>
          <cell r="F111" t="str">
            <v>주임</v>
          </cell>
          <cell r="G111" t="str">
            <v>2002-06-17</v>
          </cell>
          <cell r="H111" t="str">
            <v>남</v>
          </cell>
          <cell r="I111">
            <v>7</v>
          </cell>
          <cell r="J111">
            <v>3.3972602739726021</v>
          </cell>
          <cell r="K111">
            <v>13</v>
          </cell>
          <cell r="L111">
            <v>20</v>
          </cell>
          <cell r="M111">
            <v>9.5</v>
          </cell>
          <cell r="N111">
            <v>10.5</v>
          </cell>
          <cell r="O111">
            <v>10.5</v>
          </cell>
          <cell r="P111">
            <v>0</v>
          </cell>
          <cell r="Q111">
            <v>14</v>
          </cell>
          <cell r="R111">
            <v>14</v>
          </cell>
        </row>
        <row r="112">
          <cell r="B112">
            <v>1427</v>
          </cell>
          <cell r="C112" t="str">
            <v>Hospital</v>
          </cell>
          <cell r="D112" t="str">
            <v>병원사업부 2팀</v>
          </cell>
          <cell r="E112" t="str">
            <v>곽명주</v>
          </cell>
          <cell r="F112" t="str">
            <v>대리</v>
          </cell>
          <cell r="G112" t="str">
            <v>2003-01-07</v>
          </cell>
          <cell r="H112" t="str">
            <v>남</v>
          </cell>
          <cell r="I112">
            <v>7</v>
          </cell>
          <cell r="J112">
            <v>1.8082191780821919</v>
          </cell>
          <cell r="K112">
            <v>12</v>
          </cell>
          <cell r="L112">
            <v>19</v>
          </cell>
          <cell r="M112">
            <v>6</v>
          </cell>
          <cell r="N112">
            <v>13</v>
          </cell>
          <cell r="O112">
            <v>13</v>
          </cell>
          <cell r="P112">
            <v>0</v>
          </cell>
          <cell r="Q112">
            <v>13</v>
          </cell>
          <cell r="R112">
            <v>13</v>
          </cell>
        </row>
        <row r="113">
          <cell r="B113">
            <v>1122</v>
          </cell>
          <cell r="C113" t="str">
            <v>Hospital</v>
          </cell>
          <cell r="D113" t="str">
            <v>병원사업부 3팀</v>
          </cell>
          <cell r="E113" t="str">
            <v>박석희</v>
          </cell>
          <cell r="F113" t="str">
            <v>차장</v>
          </cell>
          <cell r="G113" t="str">
            <v>1993-02-01</v>
          </cell>
          <cell r="H113" t="str">
            <v>남</v>
          </cell>
          <cell r="I113">
            <v>7</v>
          </cell>
          <cell r="J113">
            <v>16</v>
          </cell>
          <cell r="K113">
            <v>22</v>
          </cell>
          <cell r="L113">
            <v>29</v>
          </cell>
          <cell r="M113">
            <v>7</v>
          </cell>
          <cell r="N113">
            <v>22</v>
          </cell>
          <cell r="O113">
            <v>22</v>
          </cell>
          <cell r="P113">
            <v>0</v>
          </cell>
          <cell r="Q113">
            <v>23</v>
          </cell>
          <cell r="R113">
            <v>23</v>
          </cell>
        </row>
        <row r="114">
          <cell r="B114">
            <v>1190</v>
          </cell>
          <cell r="C114" t="str">
            <v>Hospital</v>
          </cell>
          <cell r="D114" t="str">
            <v>병원사업부 3팀</v>
          </cell>
          <cell r="E114" t="str">
            <v>이상만</v>
          </cell>
          <cell r="F114" t="str">
            <v>차장</v>
          </cell>
          <cell r="G114" t="str">
            <v>1996-12-01</v>
          </cell>
          <cell r="H114" t="str">
            <v>남</v>
          </cell>
          <cell r="I114">
            <v>7</v>
          </cell>
          <cell r="J114">
            <v>12.5</v>
          </cell>
          <cell r="K114">
            <v>19</v>
          </cell>
          <cell r="L114">
            <v>26</v>
          </cell>
          <cell r="M114">
            <v>8</v>
          </cell>
          <cell r="N114">
            <v>18</v>
          </cell>
          <cell r="O114">
            <v>18</v>
          </cell>
          <cell r="P114">
            <v>0</v>
          </cell>
          <cell r="Q114">
            <v>20</v>
          </cell>
          <cell r="R114">
            <v>20</v>
          </cell>
        </row>
        <row r="115">
          <cell r="B115">
            <v>1140</v>
          </cell>
          <cell r="C115" t="str">
            <v>Hospital</v>
          </cell>
          <cell r="D115" t="str">
            <v>병원사업부 3팀</v>
          </cell>
          <cell r="E115" t="str">
            <v>정경선</v>
          </cell>
          <cell r="F115" t="str">
            <v>차장</v>
          </cell>
          <cell r="G115" t="str">
            <v>1994-05-02</v>
          </cell>
          <cell r="H115" t="str">
            <v>남</v>
          </cell>
          <cell r="I115">
            <v>7</v>
          </cell>
          <cell r="J115">
            <v>14</v>
          </cell>
          <cell r="K115">
            <v>21</v>
          </cell>
          <cell r="L115">
            <v>28</v>
          </cell>
          <cell r="M115">
            <v>7</v>
          </cell>
          <cell r="N115">
            <v>21</v>
          </cell>
          <cell r="O115">
            <v>21</v>
          </cell>
          <cell r="P115">
            <v>0</v>
          </cell>
          <cell r="Q115">
            <v>22</v>
          </cell>
          <cell r="R115">
            <v>22</v>
          </cell>
        </row>
        <row r="116">
          <cell r="B116">
            <v>1246</v>
          </cell>
          <cell r="C116" t="str">
            <v>Hospital</v>
          </cell>
          <cell r="D116" t="str">
            <v>병원사업부 3팀</v>
          </cell>
          <cell r="E116" t="str">
            <v>유제동</v>
          </cell>
          <cell r="F116" t="str">
            <v>과장</v>
          </cell>
          <cell r="G116" t="str">
            <v>1999-08-23</v>
          </cell>
          <cell r="H116" t="str">
            <v>남</v>
          </cell>
          <cell r="I116">
            <v>7</v>
          </cell>
          <cell r="J116">
            <v>9.5</v>
          </cell>
          <cell r="K116">
            <v>16</v>
          </cell>
          <cell r="L116">
            <v>23</v>
          </cell>
          <cell r="M116">
            <v>6</v>
          </cell>
          <cell r="N116">
            <v>17</v>
          </cell>
          <cell r="O116">
            <v>17</v>
          </cell>
          <cell r="P116">
            <v>0</v>
          </cell>
          <cell r="Q116">
            <v>17</v>
          </cell>
          <cell r="R116">
            <v>17</v>
          </cell>
        </row>
        <row r="117">
          <cell r="B117">
            <v>1270</v>
          </cell>
          <cell r="C117" t="str">
            <v>Hospital</v>
          </cell>
          <cell r="D117" t="str">
            <v>병원사업부 3팀</v>
          </cell>
          <cell r="E117" t="str">
            <v>김영록</v>
          </cell>
          <cell r="F117" t="str">
            <v>대리</v>
          </cell>
          <cell r="G117" t="str">
            <v>2000-01-10</v>
          </cell>
          <cell r="H117" t="str">
            <v>남</v>
          </cell>
          <cell r="I117">
            <v>7</v>
          </cell>
          <cell r="J117">
            <v>7.5</v>
          </cell>
          <cell r="K117">
            <v>15</v>
          </cell>
          <cell r="L117">
            <v>22</v>
          </cell>
          <cell r="M117">
            <v>9</v>
          </cell>
          <cell r="N117">
            <v>13</v>
          </cell>
          <cell r="O117">
            <v>13</v>
          </cell>
          <cell r="P117">
            <v>0</v>
          </cell>
          <cell r="Q117">
            <v>16</v>
          </cell>
          <cell r="R117">
            <v>16</v>
          </cell>
        </row>
        <row r="118">
          <cell r="B118">
            <v>1049</v>
          </cell>
          <cell r="C118" t="str">
            <v>Hospital</v>
          </cell>
          <cell r="D118" t="str">
            <v>병원사업부 3팀</v>
          </cell>
          <cell r="E118" t="str">
            <v>박창규</v>
          </cell>
          <cell r="F118" t="str">
            <v>차장</v>
          </cell>
          <cell r="G118" t="str">
            <v>1990-04-02</v>
          </cell>
          <cell r="H118" t="str">
            <v>남</v>
          </cell>
          <cell r="I118">
            <v>7</v>
          </cell>
          <cell r="J118">
            <v>21</v>
          </cell>
          <cell r="K118">
            <v>22.479452054794521</v>
          </cell>
          <cell r="L118">
            <v>29.479452054794521</v>
          </cell>
          <cell r="M118">
            <v>9</v>
          </cell>
          <cell r="N118">
            <v>20.479452054794521</v>
          </cell>
          <cell r="O118">
            <v>20.479452054794521</v>
          </cell>
          <cell r="P118">
            <v>0</v>
          </cell>
          <cell r="Q118">
            <v>26</v>
          </cell>
          <cell r="R118">
            <v>26</v>
          </cell>
        </row>
        <row r="119">
          <cell r="B119">
            <v>1362</v>
          </cell>
          <cell r="C119" t="str">
            <v>Hospital</v>
          </cell>
          <cell r="D119" t="str">
            <v>병원사업부 3팀</v>
          </cell>
          <cell r="E119" t="str">
            <v>김경강</v>
          </cell>
          <cell r="F119" t="str">
            <v>주임</v>
          </cell>
          <cell r="G119" t="str">
            <v>2001-04-30</v>
          </cell>
          <cell r="H119" t="str">
            <v>남</v>
          </cell>
          <cell r="I119">
            <v>7</v>
          </cell>
          <cell r="J119">
            <v>6.5</v>
          </cell>
          <cell r="K119">
            <v>14</v>
          </cell>
          <cell r="L119">
            <v>21</v>
          </cell>
          <cell r="M119">
            <v>8</v>
          </cell>
          <cell r="N119">
            <v>13</v>
          </cell>
          <cell r="O119">
            <v>13</v>
          </cell>
          <cell r="P119">
            <v>0</v>
          </cell>
          <cell r="Q119">
            <v>15</v>
          </cell>
          <cell r="R119">
            <v>15</v>
          </cell>
        </row>
        <row r="120">
          <cell r="B120">
            <v>1303</v>
          </cell>
          <cell r="C120" t="str">
            <v>Clinic</v>
          </cell>
          <cell r="D120" t="str">
            <v>서울1팀</v>
          </cell>
          <cell r="E120" t="str">
            <v>정호인</v>
          </cell>
          <cell r="F120" t="str">
            <v>차장</v>
          </cell>
          <cell r="G120" t="str">
            <v>2000-03-01</v>
          </cell>
          <cell r="H120" t="str">
            <v>남</v>
          </cell>
          <cell r="I120">
            <v>7</v>
          </cell>
          <cell r="J120">
            <v>11</v>
          </cell>
          <cell r="K120">
            <v>15</v>
          </cell>
          <cell r="L120">
            <v>22</v>
          </cell>
          <cell r="M120">
            <v>6</v>
          </cell>
          <cell r="N120">
            <v>16</v>
          </cell>
          <cell r="O120">
            <v>16</v>
          </cell>
          <cell r="P120">
            <v>0</v>
          </cell>
          <cell r="Q120">
            <v>16</v>
          </cell>
          <cell r="R120">
            <v>16</v>
          </cell>
        </row>
        <row r="121">
          <cell r="B121">
            <v>1171</v>
          </cell>
          <cell r="C121" t="str">
            <v>Clinic</v>
          </cell>
          <cell r="D121" t="str">
            <v>서울1팀</v>
          </cell>
          <cell r="E121" t="str">
            <v>신철호</v>
          </cell>
          <cell r="F121" t="str">
            <v>과장</v>
          </cell>
          <cell r="G121" t="str">
            <v>1995-04-17</v>
          </cell>
          <cell r="H121" t="str">
            <v>남</v>
          </cell>
          <cell r="I121">
            <v>7</v>
          </cell>
          <cell r="J121">
            <v>5</v>
          </cell>
          <cell r="K121">
            <v>20</v>
          </cell>
          <cell r="L121">
            <v>27</v>
          </cell>
          <cell r="M121">
            <v>6</v>
          </cell>
          <cell r="N121">
            <v>21</v>
          </cell>
          <cell r="O121">
            <v>21</v>
          </cell>
          <cell r="P121">
            <v>0</v>
          </cell>
          <cell r="Q121">
            <v>21</v>
          </cell>
          <cell r="R121">
            <v>21</v>
          </cell>
        </row>
        <row r="122">
          <cell r="B122">
            <v>1316</v>
          </cell>
          <cell r="C122" t="str">
            <v>Clinic</v>
          </cell>
          <cell r="D122" t="str">
            <v>서울1팀</v>
          </cell>
          <cell r="E122" t="str">
            <v>최희승</v>
          </cell>
          <cell r="F122" t="str">
            <v>주임</v>
          </cell>
          <cell r="G122" t="str">
            <v>2001-02-26</v>
          </cell>
          <cell r="H122" t="str">
            <v>남</v>
          </cell>
          <cell r="I122">
            <v>7</v>
          </cell>
          <cell r="J122">
            <v>8</v>
          </cell>
          <cell r="K122">
            <v>14</v>
          </cell>
          <cell r="L122">
            <v>21</v>
          </cell>
          <cell r="M122">
            <v>8</v>
          </cell>
          <cell r="N122">
            <v>13</v>
          </cell>
          <cell r="O122">
            <v>13</v>
          </cell>
          <cell r="P122">
            <v>0</v>
          </cell>
          <cell r="Q122">
            <v>15</v>
          </cell>
          <cell r="R122">
            <v>15</v>
          </cell>
        </row>
        <row r="123">
          <cell r="B123">
            <v>1382</v>
          </cell>
          <cell r="C123" t="str">
            <v>Clinic</v>
          </cell>
          <cell r="D123" t="str">
            <v>서울1팀</v>
          </cell>
          <cell r="E123" t="str">
            <v>박문용</v>
          </cell>
          <cell r="F123" t="str">
            <v>주임</v>
          </cell>
          <cell r="G123" t="str">
            <v>2001-11-19</v>
          </cell>
          <cell r="H123" t="str">
            <v>남</v>
          </cell>
          <cell r="I123">
            <v>7</v>
          </cell>
          <cell r="J123">
            <v>8</v>
          </cell>
          <cell r="K123">
            <v>14</v>
          </cell>
          <cell r="L123">
            <v>21</v>
          </cell>
          <cell r="M123">
            <v>9</v>
          </cell>
          <cell r="N123">
            <v>12</v>
          </cell>
          <cell r="O123">
            <v>12</v>
          </cell>
          <cell r="P123">
            <v>0</v>
          </cell>
          <cell r="Q123">
            <v>15</v>
          </cell>
          <cell r="R123">
            <v>15</v>
          </cell>
        </row>
        <row r="124">
          <cell r="B124">
            <v>1483</v>
          </cell>
          <cell r="C124" t="str">
            <v>Clinic</v>
          </cell>
          <cell r="D124" t="str">
            <v>서울1팀</v>
          </cell>
          <cell r="E124" t="str">
            <v>최희영</v>
          </cell>
          <cell r="F124" t="str">
            <v>주임</v>
          </cell>
          <cell r="G124" t="str">
            <v>2003-02-05</v>
          </cell>
          <cell r="H124" t="str">
            <v>여</v>
          </cell>
          <cell r="I124">
            <v>7</v>
          </cell>
          <cell r="J124">
            <v>6.0136986301369859</v>
          </cell>
          <cell r="K124">
            <v>12</v>
          </cell>
          <cell r="L124">
            <v>19</v>
          </cell>
          <cell r="M124">
            <v>5</v>
          </cell>
          <cell r="N124">
            <v>14</v>
          </cell>
          <cell r="O124">
            <v>14</v>
          </cell>
          <cell r="P124">
            <v>0</v>
          </cell>
          <cell r="Q124">
            <v>13</v>
          </cell>
          <cell r="R124">
            <v>13</v>
          </cell>
        </row>
        <row r="125">
          <cell r="B125">
            <v>1546</v>
          </cell>
          <cell r="C125" t="str">
            <v>Clinic</v>
          </cell>
          <cell r="D125" t="str">
            <v>서울1팀</v>
          </cell>
          <cell r="E125" t="str">
            <v>김진성</v>
          </cell>
          <cell r="F125" t="str">
            <v>사원</v>
          </cell>
          <cell r="G125" t="str">
            <v>2004-01-26</v>
          </cell>
          <cell r="H125" t="str">
            <v>남</v>
          </cell>
          <cell r="I125">
            <v>3.3150684931506849</v>
          </cell>
          <cell r="J125">
            <v>0</v>
          </cell>
          <cell r="K125">
            <v>11</v>
          </cell>
          <cell r="L125">
            <v>14.315068493150685</v>
          </cell>
          <cell r="M125">
            <v>8</v>
          </cell>
          <cell r="N125">
            <v>6.3150684931506849</v>
          </cell>
          <cell r="O125">
            <v>6.3150684931506849</v>
          </cell>
          <cell r="P125">
            <v>0</v>
          </cell>
          <cell r="Q125">
            <v>12</v>
          </cell>
          <cell r="R125">
            <v>12</v>
          </cell>
        </row>
        <row r="126">
          <cell r="B126">
            <v>1064</v>
          </cell>
          <cell r="C126" t="str">
            <v>Clinic</v>
          </cell>
          <cell r="D126" t="str">
            <v>서울1팀</v>
          </cell>
          <cell r="E126" t="str">
            <v>임원일</v>
          </cell>
          <cell r="F126" t="str">
            <v>차장</v>
          </cell>
          <cell r="G126" t="str">
            <v>1991-03-18</v>
          </cell>
          <cell r="H126" t="str">
            <v>남</v>
          </cell>
          <cell r="I126">
            <v>7</v>
          </cell>
          <cell r="J126">
            <v>17</v>
          </cell>
          <cell r="K126">
            <v>24</v>
          </cell>
          <cell r="L126">
            <v>31</v>
          </cell>
          <cell r="M126">
            <v>7</v>
          </cell>
          <cell r="N126">
            <v>24</v>
          </cell>
          <cell r="O126">
            <v>24</v>
          </cell>
          <cell r="P126">
            <v>0</v>
          </cell>
          <cell r="Q126">
            <v>25</v>
          </cell>
          <cell r="R126">
            <v>25</v>
          </cell>
        </row>
        <row r="127">
          <cell r="B127">
            <v>1318</v>
          </cell>
          <cell r="C127" t="str">
            <v>Clinic</v>
          </cell>
          <cell r="D127" t="str">
            <v>서울1팀</v>
          </cell>
          <cell r="E127" t="str">
            <v>홍준석</v>
          </cell>
          <cell r="F127" t="str">
            <v>대리</v>
          </cell>
          <cell r="G127" t="str">
            <v>2001-02-26</v>
          </cell>
          <cell r="H127" t="str">
            <v>남</v>
          </cell>
          <cell r="I127">
            <v>7</v>
          </cell>
          <cell r="J127">
            <v>7</v>
          </cell>
          <cell r="K127">
            <v>14</v>
          </cell>
          <cell r="L127">
            <v>21</v>
          </cell>
          <cell r="M127">
            <v>9</v>
          </cell>
          <cell r="N127">
            <v>12</v>
          </cell>
          <cell r="O127">
            <v>12</v>
          </cell>
          <cell r="P127">
            <v>0</v>
          </cell>
          <cell r="Q127">
            <v>15</v>
          </cell>
          <cell r="R127">
            <v>15</v>
          </cell>
        </row>
        <row r="128">
          <cell r="B128">
            <v>1010</v>
          </cell>
          <cell r="C128" t="str">
            <v>Clinic</v>
          </cell>
          <cell r="D128" t="str">
            <v>서울2팀</v>
          </cell>
          <cell r="E128" t="str">
            <v>박춘식</v>
          </cell>
          <cell r="F128" t="str">
            <v>부장</v>
          </cell>
          <cell r="G128" t="str">
            <v>1985-02-15</v>
          </cell>
          <cell r="H128" t="str">
            <v>남</v>
          </cell>
          <cell r="I128">
            <v>7</v>
          </cell>
          <cell r="J128">
            <v>23</v>
          </cell>
          <cell r="K128">
            <v>30</v>
          </cell>
          <cell r="L128">
            <v>37</v>
          </cell>
          <cell r="M128">
            <v>7</v>
          </cell>
          <cell r="N128">
            <v>30</v>
          </cell>
          <cell r="O128">
            <v>30</v>
          </cell>
          <cell r="P128">
            <v>0</v>
          </cell>
          <cell r="Q128">
            <v>31</v>
          </cell>
          <cell r="R128">
            <v>31</v>
          </cell>
        </row>
        <row r="129">
          <cell r="B129">
            <v>1031</v>
          </cell>
          <cell r="C129" t="str">
            <v>Clinic</v>
          </cell>
          <cell r="D129" t="str">
            <v>서울2팀</v>
          </cell>
          <cell r="E129" t="str">
            <v>엄정무</v>
          </cell>
          <cell r="F129" t="str">
            <v>부장</v>
          </cell>
          <cell r="G129" t="str">
            <v>1989-01-16</v>
          </cell>
          <cell r="H129" t="str">
            <v>남</v>
          </cell>
          <cell r="I129">
            <v>7</v>
          </cell>
          <cell r="J129">
            <v>19</v>
          </cell>
          <cell r="K129">
            <v>26</v>
          </cell>
          <cell r="L129">
            <v>33</v>
          </cell>
          <cell r="M129">
            <v>6</v>
          </cell>
          <cell r="N129">
            <v>27</v>
          </cell>
          <cell r="O129">
            <v>27</v>
          </cell>
          <cell r="P129">
            <v>0</v>
          </cell>
          <cell r="Q129">
            <v>27</v>
          </cell>
          <cell r="R129">
            <v>27</v>
          </cell>
        </row>
        <row r="130">
          <cell r="B130">
            <v>1045</v>
          </cell>
          <cell r="C130" t="str">
            <v>Clinic</v>
          </cell>
          <cell r="D130" t="str">
            <v>서울2팀</v>
          </cell>
          <cell r="E130" t="str">
            <v>민태정</v>
          </cell>
          <cell r="F130" t="str">
            <v>차장</v>
          </cell>
          <cell r="G130" t="str">
            <v>1989-12-04</v>
          </cell>
          <cell r="H130" t="str">
            <v>남</v>
          </cell>
          <cell r="I130">
            <v>7</v>
          </cell>
          <cell r="J130">
            <v>20</v>
          </cell>
          <cell r="K130">
            <v>26</v>
          </cell>
          <cell r="L130">
            <v>33</v>
          </cell>
          <cell r="M130">
            <v>5</v>
          </cell>
          <cell r="N130">
            <v>28</v>
          </cell>
          <cell r="O130">
            <v>28</v>
          </cell>
          <cell r="P130">
            <v>0</v>
          </cell>
          <cell r="Q130">
            <v>27</v>
          </cell>
          <cell r="R130">
            <v>27</v>
          </cell>
        </row>
        <row r="131">
          <cell r="B131">
            <v>1054</v>
          </cell>
          <cell r="C131" t="str">
            <v>Clinic</v>
          </cell>
          <cell r="D131" t="str">
            <v>서울2팀</v>
          </cell>
          <cell r="E131" t="str">
            <v>김경선</v>
          </cell>
          <cell r="F131" t="str">
            <v>차장</v>
          </cell>
          <cell r="G131" t="str">
            <v>1990-09-24</v>
          </cell>
          <cell r="H131" t="str">
            <v>남</v>
          </cell>
          <cell r="I131">
            <v>7</v>
          </cell>
          <cell r="J131">
            <v>18</v>
          </cell>
          <cell r="K131">
            <v>25</v>
          </cell>
          <cell r="L131">
            <v>32</v>
          </cell>
          <cell r="M131">
            <v>4</v>
          </cell>
          <cell r="N131">
            <v>28</v>
          </cell>
          <cell r="O131">
            <v>28</v>
          </cell>
          <cell r="P131">
            <v>0</v>
          </cell>
          <cell r="Q131">
            <v>26</v>
          </cell>
          <cell r="R131">
            <v>26</v>
          </cell>
        </row>
        <row r="132">
          <cell r="B132">
            <v>1157</v>
          </cell>
          <cell r="C132" t="str">
            <v>Clinic</v>
          </cell>
          <cell r="D132" t="str">
            <v>서울2팀</v>
          </cell>
          <cell r="E132" t="str">
            <v>박정근</v>
          </cell>
          <cell r="F132" t="str">
            <v>과장</v>
          </cell>
          <cell r="G132" t="str">
            <v>1994-12-19</v>
          </cell>
          <cell r="H132" t="str">
            <v>남</v>
          </cell>
          <cell r="I132">
            <v>7</v>
          </cell>
          <cell r="J132">
            <v>18</v>
          </cell>
          <cell r="K132">
            <v>21</v>
          </cell>
          <cell r="L132">
            <v>28</v>
          </cell>
          <cell r="M132">
            <v>8</v>
          </cell>
          <cell r="N132">
            <v>20</v>
          </cell>
          <cell r="O132">
            <v>20</v>
          </cell>
          <cell r="P132">
            <v>0</v>
          </cell>
          <cell r="Q132">
            <v>22</v>
          </cell>
          <cell r="R132">
            <v>22</v>
          </cell>
        </row>
        <row r="133">
          <cell r="B133">
            <v>1126</v>
          </cell>
          <cell r="C133" t="str">
            <v>Clinic</v>
          </cell>
          <cell r="D133" t="str">
            <v>서울2팀</v>
          </cell>
          <cell r="E133" t="str">
            <v>권혁래</v>
          </cell>
          <cell r="F133" t="str">
            <v>차장</v>
          </cell>
          <cell r="G133" t="str">
            <v>1993-04-01</v>
          </cell>
          <cell r="H133" t="str">
            <v>남</v>
          </cell>
          <cell r="I133">
            <v>7</v>
          </cell>
          <cell r="J133">
            <v>16</v>
          </cell>
          <cell r="K133">
            <v>22</v>
          </cell>
          <cell r="L133">
            <v>29</v>
          </cell>
          <cell r="M133">
            <v>7</v>
          </cell>
          <cell r="N133">
            <v>22</v>
          </cell>
          <cell r="O133">
            <v>22</v>
          </cell>
          <cell r="P133">
            <v>0</v>
          </cell>
          <cell r="Q133">
            <v>23</v>
          </cell>
          <cell r="R133">
            <v>23</v>
          </cell>
        </row>
        <row r="134">
          <cell r="B134">
            <v>1253</v>
          </cell>
          <cell r="C134" t="str">
            <v>Clinic</v>
          </cell>
          <cell r="D134" t="str">
            <v>서울2팀</v>
          </cell>
          <cell r="E134" t="str">
            <v>국승원</v>
          </cell>
          <cell r="F134" t="str">
            <v>주임</v>
          </cell>
          <cell r="G134" t="str">
            <v>1999-12-01</v>
          </cell>
          <cell r="H134" t="str">
            <v>남</v>
          </cell>
          <cell r="I134">
            <v>7</v>
          </cell>
          <cell r="J134">
            <v>9</v>
          </cell>
          <cell r="K134">
            <v>16</v>
          </cell>
          <cell r="L134">
            <v>23</v>
          </cell>
          <cell r="M134">
            <v>7</v>
          </cell>
          <cell r="N134">
            <v>16</v>
          </cell>
          <cell r="O134">
            <v>16</v>
          </cell>
          <cell r="P134">
            <v>0</v>
          </cell>
          <cell r="Q134">
            <v>17</v>
          </cell>
          <cell r="R134">
            <v>17</v>
          </cell>
        </row>
        <row r="135">
          <cell r="B135">
            <v>1282</v>
          </cell>
          <cell r="C135" t="str">
            <v>Clinic</v>
          </cell>
          <cell r="D135" t="str">
            <v>서울2팀</v>
          </cell>
          <cell r="E135" t="str">
            <v>강동균</v>
          </cell>
          <cell r="F135" t="str">
            <v>주임</v>
          </cell>
          <cell r="G135" t="str">
            <v>1999-12-01</v>
          </cell>
          <cell r="H135" t="str">
            <v>남</v>
          </cell>
          <cell r="I135">
            <v>7</v>
          </cell>
          <cell r="J135">
            <v>9</v>
          </cell>
          <cell r="K135">
            <v>16</v>
          </cell>
          <cell r="L135">
            <v>23</v>
          </cell>
          <cell r="M135">
            <v>5</v>
          </cell>
          <cell r="N135">
            <v>18</v>
          </cell>
          <cell r="O135">
            <v>18</v>
          </cell>
          <cell r="P135">
            <v>0</v>
          </cell>
          <cell r="Q135">
            <v>17</v>
          </cell>
          <cell r="R135">
            <v>17</v>
          </cell>
        </row>
        <row r="136">
          <cell r="B136">
            <v>1511</v>
          </cell>
          <cell r="C136" t="str">
            <v>Clinic</v>
          </cell>
          <cell r="D136" t="str">
            <v>서울2팀</v>
          </cell>
          <cell r="E136" t="str">
            <v>김이영</v>
          </cell>
          <cell r="F136" t="str">
            <v>주임</v>
          </cell>
          <cell r="G136" t="str">
            <v>2003-07-01</v>
          </cell>
          <cell r="H136" t="str">
            <v>남</v>
          </cell>
          <cell r="I136">
            <v>4.0136986301369859</v>
          </cell>
          <cell r="J136">
            <v>0</v>
          </cell>
          <cell r="K136">
            <v>12</v>
          </cell>
          <cell r="L136">
            <v>16.013698630136986</v>
          </cell>
          <cell r="M136">
            <v>8</v>
          </cell>
          <cell r="N136">
            <v>8.0136986301369859</v>
          </cell>
          <cell r="O136">
            <v>8.0136986301369859</v>
          </cell>
          <cell r="P136">
            <v>0</v>
          </cell>
          <cell r="Q136">
            <v>13</v>
          </cell>
          <cell r="R136">
            <v>13</v>
          </cell>
        </row>
        <row r="137">
          <cell r="B137">
            <v>1429</v>
          </cell>
          <cell r="C137" t="str">
            <v>Clinic</v>
          </cell>
          <cell r="D137" t="str">
            <v>서울2팀</v>
          </cell>
          <cell r="E137" t="str">
            <v>김경은</v>
          </cell>
          <cell r="F137" t="str">
            <v>주임</v>
          </cell>
          <cell r="G137" t="str">
            <v>2003-01-07</v>
          </cell>
          <cell r="H137" t="str">
            <v>여</v>
          </cell>
          <cell r="I137">
            <v>7</v>
          </cell>
          <cell r="J137">
            <v>1.8082191780821919</v>
          </cell>
          <cell r="K137">
            <v>12</v>
          </cell>
          <cell r="L137">
            <v>19</v>
          </cell>
          <cell r="M137">
            <v>5</v>
          </cell>
          <cell r="N137">
            <v>14</v>
          </cell>
          <cell r="O137">
            <v>14</v>
          </cell>
          <cell r="P137">
            <v>0</v>
          </cell>
          <cell r="Q137">
            <v>13</v>
          </cell>
          <cell r="R137">
            <v>13</v>
          </cell>
        </row>
        <row r="138">
          <cell r="B138">
            <v>1260</v>
          </cell>
          <cell r="C138" t="str">
            <v>Clinic</v>
          </cell>
          <cell r="D138" t="str">
            <v>서울2팀</v>
          </cell>
          <cell r="E138" t="str">
            <v>박성환</v>
          </cell>
          <cell r="F138" t="str">
            <v>사원</v>
          </cell>
          <cell r="G138">
            <v>36500</v>
          </cell>
          <cell r="H138" t="str">
            <v>남</v>
          </cell>
          <cell r="I138">
            <v>8.3000000000000007</v>
          </cell>
          <cell r="K138">
            <v>8</v>
          </cell>
          <cell r="L138">
            <v>16.3</v>
          </cell>
          <cell r="M138">
            <v>5</v>
          </cell>
          <cell r="N138">
            <v>11.3</v>
          </cell>
          <cell r="O138">
            <v>11.3</v>
          </cell>
          <cell r="P138">
            <v>0</v>
          </cell>
          <cell r="Q138">
            <v>17</v>
          </cell>
          <cell r="R138">
            <v>17</v>
          </cell>
        </row>
        <row r="139">
          <cell r="B139">
            <v>1063</v>
          </cell>
          <cell r="C139" t="str">
            <v>Clinic</v>
          </cell>
          <cell r="D139" t="str">
            <v>서울3팀</v>
          </cell>
          <cell r="E139" t="str">
            <v>조명건</v>
          </cell>
          <cell r="F139" t="str">
            <v>차장</v>
          </cell>
          <cell r="G139" t="str">
            <v>1990-12-10</v>
          </cell>
          <cell r="H139" t="str">
            <v>남</v>
          </cell>
          <cell r="I139">
            <v>7</v>
          </cell>
          <cell r="J139">
            <v>18</v>
          </cell>
          <cell r="K139">
            <v>25</v>
          </cell>
          <cell r="L139">
            <v>32</v>
          </cell>
          <cell r="M139">
            <v>3</v>
          </cell>
          <cell r="N139">
            <v>29</v>
          </cell>
          <cell r="O139">
            <v>29</v>
          </cell>
          <cell r="P139">
            <v>0</v>
          </cell>
          <cell r="Q139">
            <v>26</v>
          </cell>
          <cell r="R139">
            <v>26</v>
          </cell>
        </row>
        <row r="140">
          <cell r="B140">
            <v>1497</v>
          </cell>
          <cell r="C140" t="str">
            <v>Clinic</v>
          </cell>
          <cell r="D140" t="str">
            <v>서울3팀</v>
          </cell>
          <cell r="E140" t="str">
            <v>최규룡</v>
          </cell>
          <cell r="F140" t="str">
            <v>차장</v>
          </cell>
          <cell r="G140" t="str">
            <v>2003-04-25</v>
          </cell>
          <cell r="H140" t="str">
            <v>남</v>
          </cell>
          <cell r="I140">
            <v>5.8493150684931514</v>
          </cell>
          <cell r="J140">
            <v>0</v>
          </cell>
          <cell r="K140">
            <v>12</v>
          </cell>
          <cell r="L140">
            <v>17.849315068493151</v>
          </cell>
          <cell r="M140">
            <v>10</v>
          </cell>
          <cell r="N140">
            <v>7.8493150684931514</v>
          </cell>
          <cell r="O140">
            <v>7.8493150684931514</v>
          </cell>
          <cell r="P140">
            <v>0</v>
          </cell>
          <cell r="Q140">
            <v>13</v>
          </cell>
          <cell r="R140">
            <v>13</v>
          </cell>
        </row>
        <row r="141">
          <cell r="B141">
            <v>1118</v>
          </cell>
          <cell r="C141" t="str">
            <v>Clinic</v>
          </cell>
          <cell r="D141" t="str">
            <v>서울3팀</v>
          </cell>
          <cell r="E141" t="str">
            <v>정동수</v>
          </cell>
          <cell r="F141" t="str">
            <v>차장</v>
          </cell>
          <cell r="G141" t="str">
            <v>1992-12-01</v>
          </cell>
          <cell r="H141" t="str">
            <v>남</v>
          </cell>
          <cell r="I141">
            <v>7</v>
          </cell>
          <cell r="J141">
            <v>16</v>
          </cell>
          <cell r="K141">
            <v>23</v>
          </cell>
          <cell r="L141">
            <v>30</v>
          </cell>
          <cell r="M141">
            <v>9</v>
          </cell>
          <cell r="N141">
            <v>21</v>
          </cell>
          <cell r="O141">
            <v>21</v>
          </cell>
          <cell r="P141">
            <v>0</v>
          </cell>
          <cell r="Q141">
            <v>24</v>
          </cell>
          <cell r="R141">
            <v>24</v>
          </cell>
        </row>
        <row r="142">
          <cell r="B142">
            <v>1366</v>
          </cell>
          <cell r="C142" t="str">
            <v>Clinic</v>
          </cell>
          <cell r="D142" t="str">
            <v>서울3팀</v>
          </cell>
          <cell r="E142" t="str">
            <v>장종일</v>
          </cell>
          <cell r="F142" t="str">
            <v>주임</v>
          </cell>
          <cell r="G142" t="str">
            <v>2001-05-02</v>
          </cell>
          <cell r="H142" t="str">
            <v>남</v>
          </cell>
          <cell r="I142">
            <v>7</v>
          </cell>
          <cell r="J142">
            <v>7</v>
          </cell>
          <cell r="K142">
            <v>14</v>
          </cell>
          <cell r="L142">
            <v>21</v>
          </cell>
          <cell r="M142">
            <v>7</v>
          </cell>
          <cell r="N142">
            <v>14</v>
          </cell>
          <cell r="O142">
            <v>14</v>
          </cell>
          <cell r="P142">
            <v>0</v>
          </cell>
          <cell r="Q142">
            <v>15</v>
          </cell>
          <cell r="R142">
            <v>15</v>
          </cell>
        </row>
        <row r="143">
          <cell r="B143">
            <v>1343</v>
          </cell>
          <cell r="C143" t="str">
            <v>Clinic</v>
          </cell>
          <cell r="D143" t="str">
            <v>서울3팀</v>
          </cell>
          <cell r="E143" t="str">
            <v>이석훈</v>
          </cell>
          <cell r="F143" t="str">
            <v>주임</v>
          </cell>
          <cell r="G143" t="str">
            <v>2001-03-05</v>
          </cell>
          <cell r="H143" t="str">
            <v>남</v>
          </cell>
          <cell r="I143">
            <v>7</v>
          </cell>
          <cell r="J143">
            <v>6</v>
          </cell>
          <cell r="K143">
            <v>14</v>
          </cell>
          <cell r="L143">
            <v>21</v>
          </cell>
          <cell r="M143">
            <v>13</v>
          </cell>
          <cell r="N143">
            <v>8</v>
          </cell>
          <cell r="O143">
            <v>8</v>
          </cell>
          <cell r="P143">
            <v>0</v>
          </cell>
          <cell r="Q143">
            <v>15</v>
          </cell>
          <cell r="R143">
            <v>15</v>
          </cell>
        </row>
        <row r="144">
          <cell r="B144">
            <v>1380</v>
          </cell>
          <cell r="C144" t="str">
            <v>Clinic</v>
          </cell>
          <cell r="D144" t="str">
            <v>서울3팀</v>
          </cell>
          <cell r="E144" t="str">
            <v>노대석</v>
          </cell>
          <cell r="F144" t="str">
            <v>주임</v>
          </cell>
          <cell r="G144" t="str">
            <v>2001-11-19</v>
          </cell>
          <cell r="H144" t="str">
            <v>남</v>
          </cell>
          <cell r="I144">
            <v>7</v>
          </cell>
          <cell r="J144">
            <v>4</v>
          </cell>
          <cell r="K144">
            <v>14</v>
          </cell>
          <cell r="L144">
            <v>21</v>
          </cell>
          <cell r="M144">
            <v>9</v>
          </cell>
          <cell r="N144">
            <v>12</v>
          </cell>
          <cell r="O144">
            <v>12</v>
          </cell>
          <cell r="P144">
            <v>0</v>
          </cell>
          <cell r="Q144">
            <v>15</v>
          </cell>
          <cell r="R144">
            <v>15</v>
          </cell>
        </row>
        <row r="145">
          <cell r="B145">
            <v>1477</v>
          </cell>
          <cell r="C145" t="str">
            <v>Clinic</v>
          </cell>
          <cell r="D145" t="str">
            <v>서울3팀</v>
          </cell>
          <cell r="E145" t="str">
            <v>주원재</v>
          </cell>
          <cell r="F145" t="str">
            <v>주임</v>
          </cell>
          <cell r="G145" t="str">
            <v>2003-01-07</v>
          </cell>
          <cell r="H145" t="str">
            <v>남</v>
          </cell>
          <cell r="I145">
            <v>7</v>
          </cell>
          <cell r="J145">
            <v>1.8082191780821919</v>
          </cell>
          <cell r="K145">
            <v>12</v>
          </cell>
          <cell r="L145">
            <v>19</v>
          </cell>
          <cell r="M145">
            <v>9.5</v>
          </cell>
          <cell r="N145">
            <v>9.5</v>
          </cell>
          <cell r="O145">
            <v>9.5</v>
          </cell>
          <cell r="P145">
            <v>0</v>
          </cell>
          <cell r="Q145">
            <v>13</v>
          </cell>
          <cell r="R145">
            <v>13</v>
          </cell>
        </row>
        <row r="146">
          <cell r="B146">
            <v>1410</v>
          </cell>
          <cell r="C146" t="str">
            <v>Clinic</v>
          </cell>
          <cell r="D146" t="str">
            <v>서울3팀</v>
          </cell>
          <cell r="E146" t="str">
            <v>정미정</v>
          </cell>
          <cell r="F146" t="str">
            <v>주임</v>
          </cell>
          <cell r="G146" t="str">
            <v>2002-09-09</v>
          </cell>
          <cell r="H146" t="str">
            <v>여</v>
          </cell>
          <cell r="I146">
            <v>7</v>
          </cell>
          <cell r="J146">
            <v>9.5958904109589049</v>
          </cell>
          <cell r="K146">
            <v>13</v>
          </cell>
          <cell r="L146">
            <v>20</v>
          </cell>
          <cell r="M146">
            <v>4</v>
          </cell>
          <cell r="N146">
            <v>16</v>
          </cell>
          <cell r="O146">
            <v>16</v>
          </cell>
          <cell r="P146">
            <v>0</v>
          </cell>
          <cell r="Q146">
            <v>14</v>
          </cell>
          <cell r="R146">
            <v>14</v>
          </cell>
        </row>
        <row r="147">
          <cell r="B147">
            <v>1577</v>
          </cell>
          <cell r="C147" t="str">
            <v>Clinic</v>
          </cell>
          <cell r="D147" t="str">
            <v>서울3팀</v>
          </cell>
          <cell r="E147" t="str">
            <v>임솔미</v>
          </cell>
          <cell r="F147" t="str">
            <v>사원</v>
          </cell>
          <cell r="G147" t="str">
            <v>2004-09-06</v>
          </cell>
          <cell r="H147" t="str">
            <v>여</v>
          </cell>
          <cell r="I147">
            <v>-2.9315068493150687</v>
          </cell>
          <cell r="J147">
            <v>0</v>
          </cell>
          <cell r="K147">
            <v>11</v>
          </cell>
          <cell r="L147">
            <v>8.0684931506849313</v>
          </cell>
          <cell r="M147">
            <v>7</v>
          </cell>
          <cell r="N147">
            <v>1.0684931506849313</v>
          </cell>
          <cell r="O147">
            <v>1.0684931506849313</v>
          </cell>
          <cell r="P147">
            <v>0</v>
          </cell>
          <cell r="Q147">
            <v>12</v>
          </cell>
          <cell r="R147">
            <v>12</v>
          </cell>
        </row>
        <row r="148">
          <cell r="B148">
            <v>1119</v>
          </cell>
          <cell r="C148" t="str">
            <v>Clinic</v>
          </cell>
          <cell r="D148" t="str">
            <v>서울4팀</v>
          </cell>
          <cell r="E148" t="str">
            <v>박상덕</v>
          </cell>
          <cell r="F148" t="str">
            <v>차장</v>
          </cell>
          <cell r="G148" t="str">
            <v>1992-12-01</v>
          </cell>
          <cell r="H148" t="str">
            <v>남</v>
          </cell>
          <cell r="I148">
            <v>7</v>
          </cell>
          <cell r="J148">
            <v>16</v>
          </cell>
          <cell r="K148">
            <v>23</v>
          </cell>
          <cell r="L148">
            <v>30</v>
          </cell>
          <cell r="M148">
            <v>5</v>
          </cell>
          <cell r="N148">
            <v>25</v>
          </cell>
          <cell r="O148">
            <v>25</v>
          </cell>
          <cell r="P148">
            <v>0</v>
          </cell>
          <cell r="Q148">
            <v>24</v>
          </cell>
          <cell r="R148">
            <v>24</v>
          </cell>
        </row>
        <row r="149">
          <cell r="B149">
            <v>1323</v>
          </cell>
          <cell r="C149" t="str">
            <v>Clinic</v>
          </cell>
          <cell r="D149" t="str">
            <v>서울4팀</v>
          </cell>
          <cell r="E149" t="str">
            <v>이윤복</v>
          </cell>
          <cell r="F149" t="str">
            <v>대리</v>
          </cell>
          <cell r="G149" t="str">
            <v>2001-02-26</v>
          </cell>
          <cell r="H149" t="str">
            <v>남</v>
          </cell>
          <cell r="I149">
            <v>7</v>
          </cell>
          <cell r="J149">
            <v>7</v>
          </cell>
          <cell r="K149">
            <v>14</v>
          </cell>
          <cell r="L149">
            <v>21</v>
          </cell>
          <cell r="M149">
            <v>8</v>
          </cell>
          <cell r="N149">
            <v>13</v>
          </cell>
          <cell r="O149">
            <v>13</v>
          </cell>
          <cell r="P149">
            <v>0</v>
          </cell>
          <cell r="Q149">
            <v>15</v>
          </cell>
          <cell r="R149">
            <v>15</v>
          </cell>
        </row>
        <row r="150">
          <cell r="B150">
            <v>1361</v>
          </cell>
          <cell r="C150" t="str">
            <v>Clinic</v>
          </cell>
          <cell r="D150" t="str">
            <v>서울4팀</v>
          </cell>
          <cell r="E150" t="str">
            <v>장준</v>
          </cell>
          <cell r="F150" t="str">
            <v>주임</v>
          </cell>
          <cell r="G150" t="str">
            <v>2001-04-30</v>
          </cell>
          <cell r="H150" t="str">
            <v>남</v>
          </cell>
          <cell r="I150">
            <v>7</v>
          </cell>
          <cell r="J150">
            <v>6.5</v>
          </cell>
          <cell r="K150">
            <v>14</v>
          </cell>
          <cell r="L150">
            <v>21</v>
          </cell>
          <cell r="M150">
            <v>8</v>
          </cell>
          <cell r="N150">
            <v>13</v>
          </cell>
          <cell r="O150">
            <v>13</v>
          </cell>
          <cell r="P150">
            <v>0</v>
          </cell>
          <cell r="Q150">
            <v>15</v>
          </cell>
          <cell r="R150">
            <v>15</v>
          </cell>
        </row>
        <row r="151">
          <cell r="B151">
            <v>1544</v>
          </cell>
          <cell r="C151" t="str">
            <v>Clinic</v>
          </cell>
          <cell r="D151" t="str">
            <v>서울4팀</v>
          </cell>
          <cell r="E151" t="str">
            <v>김억태</v>
          </cell>
          <cell r="F151" t="str">
            <v>사원</v>
          </cell>
          <cell r="G151" t="str">
            <v>2004-01-26</v>
          </cell>
          <cell r="H151" t="str">
            <v>남</v>
          </cell>
          <cell r="I151">
            <v>3.3150684931506849</v>
          </cell>
          <cell r="J151">
            <v>0</v>
          </cell>
          <cell r="K151">
            <v>11</v>
          </cell>
          <cell r="L151">
            <v>14.315068493150685</v>
          </cell>
          <cell r="M151">
            <v>10</v>
          </cell>
          <cell r="N151">
            <v>4.3150684931506849</v>
          </cell>
          <cell r="O151">
            <v>4.3150684931506849</v>
          </cell>
          <cell r="P151">
            <v>0</v>
          </cell>
          <cell r="Q151">
            <v>12</v>
          </cell>
          <cell r="R151">
            <v>12</v>
          </cell>
        </row>
        <row r="152">
          <cell r="B152">
            <v>1551</v>
          </cell>
          <cell r="C152" t="str">
            <v>Clinic</v>
          </cell>
          <cell r="D152" t="str">
            <v>서울3팀</v>
          </cell>
          <cell r="E152" t="str">
            <v>배상윤</v>
          </cell>
          <cell r="F152" t="str">
            <v>사원</v>
          </cell>
          <cell r="G152" t="str">
            <v>2004-01-26</v>
          </cell>
          <cell r="H152" t="str">
            <v>남</v>
          </cell>
          <cell r="I152">
            <v>2.3150684931506849</v>
          </cell>
          <cell r="J152">
            <v>0</v>
          </cell>
          <cell r="K152">
            <v>11</v>
          </cell>
          <cell r="L152">
            <v>13.315068493150685</v>
          </cell>
          <cell r="M152">
            <v>11</v>
          </cell>
          <cell r="N152">
            <v>2.3150684931506849</v>
          </cell>
          <cell r="O152">
            <v>2.3150684931506849</v>
          </cell>
          <cell r="P152">
            <v>0</v>
          </cell>
          <cell r="Q152">
            <v>12</v>
          </cell>
          <cell r="R152">
            <v>12</v>
          </cell>
        </row>
        <row r="153">
          <cell r="B153">
            <v>1569</v>
          </cell>
          <cell r="C153" t="str">
            <v>Clinic</v>
          </cell>
          <cell r="D153" t="str">
            <v>서울4팀</v>
          </cell>
          <cell r="E153" t="str">
            <v>윤희지</v>
          </cell>
          <cell r="F153" t="str">
            <v>사원</v>
          </cell>
          <cell r="G153" t="str">
            <v>2004-05-17</v>
          </cell>
          <cell r="H153" t="str">
            <v>여</v>
          </cell>
          <cell r="I153">
            <v>1.2465753424657535</v>
          </cell>
          <cell r="J153">
            <v>0</v>
          </cell>
          <cell r="K153">
            <v>11</v>
          </cell>
          <cell r="L153">
            <v>12.246575342465754</v>
          </cell>
          <cell r="M153">
            <v>4</v>
          </cell>
          <cell r="N153">
            <v>8.2465753424657535</v>
          </cell>
          <cell r="O153">
            <v>8.2465753424657535</v>
          </cell>
          <cell r="P153">
            <v>0</v>
          </cell>
          <cell r="Q153">
            <v>12</v>
          </cell>
          <cell r="R153">
            <v>12</v>
          </cell>
        </row>
        <row r="154">
          <cell r="B154">
            <v>1489</v>
          </cell>
          <cell r="C154" t="str">
            <v>Clinic</v>
          </cell>
          <cell r="D154" t="str">
            <v>서울4팀</v>
          </cell>
          <cell r="E154" t="str">
            <v>김광호</v>
          </cell>
          <cell r="F154" t="str">
            <v>사원</v>
          </cell>
          <cell r="G154" t="str">
            <v>2003-03-10</v>
          </cell>
          <cell r="H154" t="str">
            <v>남</v>
          </cell>
          <cell r="I154">
            <v>7</v>
          </cell>
          <cell r="J154">
            <v>2.1095890410958908</v>
          </cell>
          <cell r="K154">
            <v>12</v>
          </cell>
          <cell r="L154">
            <v>19</v>
          </cell>
          <cell r="M154">
            <v>8</v>
          </cell>
          <cell r="N154">
            <v>11</v>
          </cell>
          <cell r="O154">
            <v>11</v>
          </cell>
          <cell r="P154">
            <v>0</v>
          </cell>
          <cell r="Q154">
            <v>13</v>
          </cell>
          <cell r="R154">
            <v>13</v>
          </cell>
        </row>
        <row r="155">
          <cell r="B155">
            <v>1581</v>
          </cell>
          <cell r="C155" t="str">
            <v>Clinic</v>
          </cell>
          <cell r="D155" t="str">
            <v>서울4팀</v>
          </cell>
          <cell r="E155" t="str">
            <v>김미나</v>
          </cell>
          <cell r="F155" t="str">
            <v>사원</v>
          </cell>
          <cell r="G155" t="str">
            <v>2004-09-10</v>
          </cell>
          <cell r="H155" t="str">
            <v>여</v>
          </cell>
          <cell r="I155">
            <v>-1.9315068493150687</v>
          </cell>
          <cell r="J155">
            <v>0</v>
          </cell>
          <cell r="K155">
            <v>11</v>
          </cell>
          <cell r="L155">
            <v>9.0684931506849313</v>
          </cell>
          <cell r="M155">
            <v>7</v>
          </cell>
          <cell r="N155">
            <v>2.0684931506849313</v>
          </cell>
          <cell r="O155">
            <v>2.0684931506849313</v>
          </cell>
          <cell r="P155">
            <v>0</v>
          </cell>
          <cell r="Q155">
            <v>12</v>
          </cell>
          <cell r="R155">
            <v>12</v>
          </cell>
        </row>
        <row r="156">
          <cell r="B156">
            <v>1490</v>
          </cell>
          <cell r="C156" t="str">
            <v>Clinic</v>
          </cell>
          <cell r="D156" t="str">
            <v>서울4팀</v>
          </cell>
          <cell r="E156" t="str">
            <v>김남영</v>
          </cell>
          <cell r="F156" t="str">
            <v>주임</v>
          </cell>
          <cell r="G156" t="str">
            <v>2003-03-10</v>
          </cell>
          <cell r="H156" t="str">
            <v>여</v>
          </cell>
          <cell r="I156">
            <v>7</v>
          </cell>
          <cell r="J156">
            <v>1.1095890410958908</v>
          </cell>
          <cell r="K156">
            <v>12</v>
          </cell>
          <cell r="L156">
            <v>19</v>
          </cell>
          <cell r="M156">
            <v>5</v>
          </cell>
          <cell r="N156">
            <v>14</v>
          </cell>
          <cell r="O156">
            <v>14</v>
          </cell>
          <cell r="P156">
            <v>0</v>
          </cell>
          <cell r="Q156">
            <v>13</v>
          </cell>
          <cell r="R156">
            <v>13</v>
          </cell>
        </row>
        <row r="157">
          <cell r="B157">
            <v>1580</v>
          </cell>
          <cell r="C157" t="str">
            <v>Clinic</v>
          </cell>
          <cell r="D157" t="str">
            <v>서울4팀</v>
          </cell>
          <cell r="E157" t="str">
            <v>김범은</v>
          </cell>
          <cell r="F157" t="str">
            <v>사원</v>
          </cell>
          <cell r="G157" t="str">
            <v>2004-09-10</v>
          </cell>
          <cell r="H157" t="str">
            <v>여</v>
          </cell>
          <cell r="I157">
            <v>-1.9315068493150687</v>
          </cell>
          <cell r="J157">
            <v>0</v>
          </cell>
          <cell r="K157">
            <v>11</v>
          </cell>
          <cell r="L157">
            <v>9.0684931506849313</v>
          </cell>
          <cell r="M157">
            <v>6.5</v>
          </cell>
          <cell r="N157">
            <v>2.5684931506849313</v>
          </cell>
          <cell r="O157">
            <v>2.5684931506849313</v>
          </cell>
          <cell r="P157">
            <v>0</v>
          </cell>
          <cell r="Q157">
            <v>12</v>
          </cell>
          <cell r="R157">
            <v>12</v>
          </cell>
        </row>
        <row r="158">
          <cell r="B158">
            <v>1043</v>
          </cell>
          <cell r="C158" t="str">
            <v>Clinic</v>
          </cell>
          <cell r="D158" t="str">
            <v>인천팀</v>
          </cell>
          <cell r="E158" t="str">
            <v>김진우</v>
          </cell>
          <cell r="F158" t="str">
            <v>차장</v>
          </cell>
          <cell r="G158" t="str">
            <v>1989-12-04</v>
          </cell>
          <cell r="H158" t="str">
            <v>남</v>
          </cell>
          <cell r="I158">
            <v>7</v>
          </cell>
          <cell r="J158">
            <v>23</v>
          </cell>
          <cell r="K158">
            <v>26</v>
          </cell>
          <cell r="L158">
            <v>33</v>
          </cell>
          <cell r="M158">
            <v>6</v>
          </cell>
          <cell r="N158">
            <v>27</v>
          </cell>
          <cell r="O158">
            <v>27</v>
          </cell>
          <cell r="P158">
            <v>0</v>
          </cell>
          <cell r="Q158">
            <v>27</v>
          </cell>
          <cell r="R158">
            <v>27</v>
          </cell>
        </row>
        <row r="159">
          <cell r="B159">
            <v>1324</v>
          </cell>
          <cell r="C159" t="str">
            <v>Clinic</v>
          </cell>
          <cell r="D159" t="str">
            <v>인천팀</v>
          </cell>
          <cell r="E159" t="str">
            <v>방제국</v>
          </cell>
          <cell r="F159" t="str">
            <v>주임</v>
          </cell>
          <cell r="G159" t="str">
            <v>2001-02-26</v>
          </cell>
          <cell r="H159" t="str">
            <v>남</v>
          </cell>
          <cell r="I159">
            <v>7</v>
          </cell>
          <cell r="J159">
            <v>7</v>
          </cell>
          <cell r="K159">
            <v>14</v>
          </cell>
          <cell r="L159">
            <v>21</v>
          </cell>
          <cell r="M159">
            <v>8</v>
          </cell>
          <cell r="N159">
            <v>13</v>
          </cell>
          <cell r="O159">
            <v>13</v>
          </cell>
          <cell r="P159">
            <v>0</v>
          </cell>
          <cell r="Q159">
            <v>15</v>
          </cell>
          <cell r="R159">
            <v>15</v>
          </cell>
        </row>
        <row r="160">
          <cell r="B160">
            <v>1529</v>
          </cell>
          <cell r="C160" t="str">
            <v>Clinic</v>
          </cell>
          <cell r="D160" t="str">
            <v>인천팀</v>
          </cell>
          <cell r="E160" t="str">
            <v>최진원</v>
          </cell>
          <cell r="F160" t="str">
            <v>주임</v>
          </cell>
          <cell r="G160" t="str">
            <v>2003-07-01</v>
          </cell>
          <cell r="H160" t="str">
            <v>남</v>
          </cell>
          <cell r="I160">
            <v>5.0136986301369859</v>
          </cell>
          <cell r="J160">
            <v>0</v>
          </cell>
          <cell r="K160">
            <v>12</v>
          </cell>
          <cell r="L160">
            <v>17.013698630136986</v>
          </cell>
          <cell r="M160">
            <v>7</v>
          </cell>
          <cell r="N160">
            <v>10.013698630136986</v>
          </cell>
          <cell r="O160">
            <v>10.013698630136986</v>
          </cell>
          <cell r="P160">
            <v>0</v>
          </cell>
          <cell r="Q160">
            <v>13</v>
          </cell>
          <cell r="R160">
            <v>13</v>
          </cell>
        </row>
        <row r="161">
          <cell r="B161">
            <v>1288</v>
          </cell>
          <cell r="C161" t="str">
            <v>Clinic</v>
          </cell>
          <cell r="D161" t="str">
            <v>인천팀</v>
          </cell>
          <cell r="E161" t="str">
            <v>이지성</v>
          </cell>
          <cell r="F161" t="str">
            <v>주임</v>
          </cell>
          <cell r="G161" t="str">
            <v>2000-02-01</v>
          </cell>
          <cell r="H161" t="str">
            <v>남</v>
          </cell>
          <cell r="I161">
            <v>7</v>
          </cell>
          <cell r="J161">
            <v>7</v>
          </cell>
          <cell r="K161">
            <v>15</v>
          </cell>
          <cell r="L161">
            <v>22</v>
          </cell>
          <cell r="M161">
            <v>6</v>
          </cell>
          <cell r="N161">
            <v>16</v>
          </cell>
          <cell r="O161">
            <v>16</v>
          </cell>
          <cell r="P161">
            <v>0</v>
          </cell>
          <cell r="Q161">
            <v>16</v>
          </cell>
          <cell r="R161">
            <v>16</v>
          </cell>
        </row>
        <row r="162">
          <cell r="B162">
            <v>1105</v>
          </cell>
          <cell r="C162" t="str">
            <v>Clinic</v>
          </cell>
          <cell r="D162" t="str">
            <v>인천팀</v>
          </cell>
          <cell r="E162" t="str">
            <v>정철교</v>
          </cell>
          <cell r="F162" t="str">
            <v>차장</v>
          </cell>
          <cell r="G162" t="str">
            <v>1992-08-10</v>
          </cell>
          <cell r="H162" t="str">
            <v>남</v>
          </cell>
          <cell r="I162">
            <v>7</v>
          </cell>
          <cell r="J162">
            <v>18</v>
          </cell>
          <cell r="K162">
            <v>23</v>
          </cell>
          <cell r="L162">
            <v>30</v>
          </cell>
          <cell r="M162">
            <v>7</v>
          </cell>
          <cell r="N162">
            <v>23</v>
          </cell>
          <cell r="O162">
            <v>23</v>
          </cell>
          <cell r="P162">
            <v>0</v>
          </cell>
          <cell r="Q162">
            <v>24</v>
          </cell>
          <cell r="R162">
            <v>24</v>
          </cell>
        </row>
        <row r="163">
          <cell r="B163">
            <v>1056</v>
          </cell>
          <cell r="C163" t="str">
            <v>Clinic</v>
          </cell>
          <cell r="D163" t="str">
            <v>경기팀</v>
          </cell>
          <cell r="E163" t="str">
            <v>김상희</v>
          </cell>
          <cell r="F163" t="str">
            <v>차장</v>
          </cell>
          <cell r="G163" t="str">
            <v>1990-09-24</v>
          </cell>
          <cell r="H163" t="str">
            <v>남</v>
          </cell>
          <cell r="I163">
            <v>7</v>
          </cell>
          <cell r="J163">
            <v>18</v>
          </cell>
          <cell r="K163">
            <v>25</v>
          </cell>
          <cell r="L163">
            <v>32</v>
          </cell>
          <cell r="M163">
            <v>2</v>
          </cell>
          <cell r="N163">
            <v>30</v>
          </cell>
          <cell r="O163">
            <v>30</v>
          </cell>
          <cell r="P163">
            <v>0</v>
          </cell>
          <cell r="Q163">
            <v>26</v>
          </cell>
          <cell r="R163">
            <v>26</v>
          </cell>
        </row>
        <row r="164">
          <cell r="B164">
            <v>1120</v>
          </cell>
          <cell r="C164" t="str">
            <v>Clinic</v>
          </cell>
          <cell r="D164" t="str">
            <v>경기팀</v>
          </cell>
          <cell r="E164" t="str">
            <v>임종만</v>
          </cell>
          <cell r="F164" t="str">
            <v>차장</v>
          </cell>
          <cell r="G164" t="str">
            <v>1992-12-01</v>
          </cell>
          <cell r="H164" t="str">
            <v>남</v>
          </cell>
          <cell r="I164">
            <v>7</v>
          </cell>
          <cell r="J164">
            <v>16</v>
          </cell>
          <cell r="K164">
            <v>23</v>
          </cell>
          <cell r="L164">
            <v>30</v>
          </cell>
          <cell r="M164">
            <v>9</v>
          </cell>
          <cell r="N164">
            <v>21</v>
          </cell>
          <cell r="O164">
            <v>21</v>
          </cell>
          <cell r="P164">
            <v>0</v>
          </cell>
          <cell r="Q164">
            <v>24</v>
          </cell>
          <cell r="R164">
            <v>24</v>
          </cell>
        </row>
        <row r="165">
          <cell r="B165">
            <v>1079</v>
          </cell>
          <cell r="C165" t="str">
            <v>Clinic</v>
          </cell>
          <cell r="D165" t="str">
            <v>경기팀</v>
          </cell>
          <cell r="E165" t="str">
            <v>김범식</v>
          </cell>
          <cell r="F165" t="str">
            <v>차장</v>
          </cell>
          <cell r="G165" t="str">
            <v>1991-09-09</v>
          </cell>
          <cell r="H165" t="str">
            <v>남</v>
          </cell>
          <cell r="I165">
            <v>7</v>
          </cell>
          <cell r="J165">
            <v>16</v>
          </cell>
          <cell r="K165">
            <v>24</v>
          </cell>
          <cell r="L165">
            <v>31</v>
          </cell>
          <cell r="M165">
            <v>10</v>
          </cell>
          <cell r="N165">
            <v>21</v>
          </cell>
          <cell r="O165">
            <v>21</v>
          </cell>
          <cell r="P165">
            <v>0</v>
          </cell>
          <cell r="Q165">
            <v>25</v>
          </cell>
          <cell r="R165">
            <v>25</v>
          </cell>
        </row>
        <row r="166">
          <cell r="B166">
            <v>1359</v>
          </cell>
          <cell r="C166" t="str">
            <v>Clinic</v>
          </cell>
          <cell r="D166" t="str">
            <v>경기팀</v>
          </cell>
          <cell r="E166" t="str">
            <v>백동민</v>
          </cell>
          <cell r="F166" t="str">
            <v>주임</v>
          </cell>
          <cell r="G166" t="str">
            <v>2001-04-30</v>
          </cell>
          <cell r="H166" t="str">
            <v>남</v>
          </cell>
          <cell r="I166">
            <v>7</v>
          </cell>
          <cell r="J166">
            <v>7</v>
          </cell>
          <cell r="K166">
            <v>14</v>
          </cell>
          <cell r="L166">
            <v>21</v>
          </cell>
          <cell r="M166">
            <v>8</v>
          </cell>
          <cell r="N166">
            <v>13</v>
          </cell>
          <cell r="O166">
            <v>13</v>
          </cell>
          <cell r="P166">
            <v>0</v>
          </cell>
          <cell r="Q166">
            <v>15</v>
          </cell>
          <cell r="R166">
            <v>15</v>
          </cell>
        </row>
        <row r="167">
          <cell r="B167">
            <v>1516</v>
          </cell>
          <cell r="C167" t="str">
            <v>Clinic</v>
          </cell>
          <cell r="D167" t="str">
            <v>경기팀</v>
          </cell>
          <cell r="E167" t="str">
            <v>문준호</v>
          </cell>
          <cell r="F167" t="str">
            <v>주임</v>
          </cell>
          <cell r="G167" t="str">
            <v>2003-07-01</v>
          </cell>
          <cell r="H167" t="str">
            <v>남</v>
          </cell>
          <cell r="I167">
            <v>4.0136986301369859</v>
          </cell>
          <cell r="J167">
            <v>0</v>
          </cell>
          <cell r="K167">
            <v>12</v>
          </cell>
          <cell r="L167">
            <v>16.013698630136986</v>
          </cell>
          <cell r="M167">
            <v>9</v>
          </cell>
          <cell r="N167">
            <v>7.0136986301369859</v>
          </cell>
          <cell r="O167">
            <v>7.0136986301369859</v>
          </cell>
          <cell r="P167">
            <v>0</v>
          </cell>
          <cell r="Q167">
            <v>13</v>
          </cell>
          <cell r="R167">
            <v>13</v>
          </cell>
        </row>
        <row r="168">
          <cell r="B168">
            <v>1328</v>
          </cell>
          <cell r="C168" t="str">
            <v>Clinic</v>
          </cell>
          <cell r="D168" t="str">
            <v>경기팀</v>
          </cell>
          <cell r="E168" t="str">
            <v>허호석</v>
          </cell>
          <cell r="F168" t="str">
            <v>주임</v>
          </cell>
          <cell r="G168" t="str">
            <v>2001-02-26</v>
          </cell>
          <cell r="H168" t="str">
            <v>남</v>
          </cell>
          <cell r="I168">
            <v>7</v>
          </cell>
          <cell r="J168">
            <v>7</v>
          </cell>
          <cell r="K168">
            <v>14</v>
          </cell>
          <cell r="L168">
            <v>21</v>
          </cell>
          <cell r="M168">
            <v>10</v>
          </cell>
          <cell r="N168">
            <v>11</v>
          </cell>
          <cell r="O168">
            <v>11</v>
          </cell>
          <cell r="P168">
            <v>0</v>
          </cell>
          <cell r="Q168">
            <v>15</v>
          </cell>
          <cell r="R168">
            <v>15</v>
          </cell>
        </row>
        <row r="169">
          <cell r="B169">
            <v>1330</v>
          </cell>
          <cell r="C169" t="str">
            <v>Clinic</v>
          </cell>
          <cell r="D169" t="str">
            <v>경기팀</v>
          </cell>
          <cell r="E169" t="str">
            <v>조강연</v>
          </cell>
          <cell r="F169" t="str">
            <v>주임</v>
          </cell>
          <cell r="G169" t="str">
            <v>2001-02-26</v>
          </cell>
          <cell r="H169" t="str">
            <v>남</v>
          </cell>
          <cell r="I169">
            <v>7</v>
          </cell>
          <cell r="J169">
            <v>7</v>
          </cell>
          <cell r="K169">
            <v>14</v>
          </cell>
          <cell r="L169">
            <v>21</v>
          </cell>
          <cell r="M169">
            <v>8</v>
          </cell>
          <cell r="N169">
            <v>13</v>
          </cell>
          <cell r="O169">
            <v>13</v>
          </cell>
          <cell r="P169">
            <v>0</v>
          </cell>
          <cell r="Q169">
            <v>15</v>
          </cell>
          <cell r="R169">
            <v>15</v>
          </cell>
        </row>
        <row r="170">
          <cell r="B170">
            <v>1397</v>
          </cell>
          <cell r="C170" t="str">
            <v>Clinic</v>
          </cell>
          <cell r="D170" t="str">
            <v>경기팀</v>
          </cell>
          <cell r="E170" t="str">
            <v>남동명</v>
          </cell>
          <cell r="F170" t="str">
            <v>주임</v>
          </cell>
          <cell r="G170" t="str">
            <v>2002-06-17</v>
          </cell>
          <cell r="H170" t="str">
            <v>남</v>
          </cell>
          <cell r="I170">
            <v>7</v>
          </cell>
          <cell r="J170">
            <v>4.3972602739726021</v>
          </cell>
          <cell r="K170">
            <v>13</v>
          </cell>
          <cell r="L170">
            <v>20</v>
          </cell>
          <cell r="M170">
            <v>8</v>
          </cell>
          <cell r="N170">
            <v>12</v>
          </cell>
          <cell r="O170">
            <v>12</v>
          </cell>
          <cell r="P170">
            <v>0</v>
          </cell>
          <cell r="Q170">
            <v>14</v>
          </cell>
          <cell r="R170">
            <v>14</v>
          </cell>
        </row>
        <row r="171">
          <cell r="B171">
            <v>1578</v>
          </cell>
          <cell r="C171" t="str">
            <v>Clinic</v>
          </cell>
          <cell r="D171" t="str">
            <v>경기팀</v>
          </cell>
          <cell r="E171" t="str">
            <v>박현정</v>
          </cell>
          <cell r="F171" t="str">
            <v>사원</v>
          </cell>
          <cell r="G171" t="str">
            <v>2004-09-10</v>
          </cell>
          <cell r="H171" t="str">
            <v>여</v>
          </cell>
          <cell r="I171">
            <v>-1.9315068493150687</v>
          </cell>
          <cell r="J171">
            <v>0</v>
          </cell>
          <cell r="K171">
            <v>11</v>
          </cell>
          <cell r="L171">
            <v>9.0684931506849313</v>
          </cell>
          <cell r="M171">
            <v>5</v>
          </cell>
          <cell r="N171">
            <v>4.0684931506849313</v>
          </cell>
          <cell r="O171">
            <v>4.0684931506849313</v>
          </cell>
          <cell r="P171">
            <v>0</v>
          </cell>
          <cell r="Q171">
            <v>12</v>
          </cell>
          <cell r="R171">
            <v>12</v>
          </cell>
        </row>
        <row r="172">
          <cell r="B172">
            <v>1011</v>
          </cell>
          <cell r="C172" t="str">
            <v>Clinic</v>
          </cell>
          <cell r="D172" t="str">
            <v>대전팀</v>
          </cell>
          <cell r="E172" t="str">
            <v>정동균</v>
          </cell>
          <cell r="F172" t="str">
            <v>부장</v>
          </cell>
          <cell r="G172" t="str">
            <v>1986-01-04</v>
          </cell>
          <cell r="H172" t="str">
            <v>남</v>
          </cell>
          <cell r="I172">
            <v>7</v>
          </cell>
          <cell r="J172">
            <v>24</v>
          </cell>
          <cell r="K172">
            <v>30</v>
          </cell>
          <cell r="L172">
            <v>37</v>
          </cell>
          <cell r="M172">
            <v>8</v>
          </cell>
          <cell r="N172">
            <v>29</v>
          </cell>
          <cell r="O172">
            <v>29</v>
          </cell>
          <cell r="P172">
            <v>0</v>
          </cell>
          <cell r="Q172">
            <v>31</v>
          </cell>
          <cell r="R172">
            <v>31</v>
          </cell>
        </row>
        <row r="173">
          <cell r="B173">
            <v>1087</v>
          </cell>
          <cell r="C173" t="str">
            <v>Clinic</v>
          </cell>
          <cell r="D173" t="str">
            <v>대전팀</v>
          </cell>
          <cell r="E173" t="str">
            <v>오인수</v>
          </cell>
          <cell r="F173" t="str">
            <v>차장</v>
          </cell>
          <cell r="G173" t="str">
            <v>1992-02-10</v>
          </cell>
          <cell r="H173" t="str">
            <v>남</v>
          </cell>
          <cell r="I173">
            <v>7</v>
          </cell>
          <cell r="J173">
            <v>18</v>
          </cell>
          <cell r="K173">
            <v>23</v>
          </cell>
          <cell r="L173">
            <v>30</v>
          </cell>
          <cell r="M173">
            <v>12</v>
          </cell>
          <cell r="N173">
            <v>18</v>
          </cell>
          <cell r="O173">
            <v>18</v>
          </cell>
          <cell r="P173">
            <v>0</v>
          </cell>
          <cell r="Q173">
            <v>24</v>
          </cell>
          <cell r="R173">
            <v>24</v>
          </cell>
        </row>
        <row r="174">
          <cell r="B174">
            <v>1032</v>
          </cell>
          <cell r="C174" t="str">
            <v>Clinic</v>
          </cell>
          <cell r="D174" t="str">
            <v>대전팀</v>
          </cell>
          <cell r="E174" t="str">
            <v>허상욱</v>
          </cell>
          <cell r="F174" t="str">
            <v>부장</v>
          </cell>
          <cell r="G174" t="str">
            <v>1989-03-27</v>
          </cell>
          <cell r="H174" t="str">
            <v>남</v>
          </cell>
          <cell r="I174">
            <v>7</v>
          </cell>
          <cell r="J174">
            <v>19</v>
          </cell>
          <cell r="K174">
            <v>26</v>
          </cell>
          <cell r="L174">
            <v>33</v>
          </cell>
          <cell r="M174">
            <v>10</v>
          </cell>
          <cell r="N174">
            <v>23</v>
          </cell>
          <cell r="O174">
            <v>23</v>
          </cell>
          <cell r="P174">
            <v>0</v>
          </cell>
          <cell r="Q174">
            <v>27</v>
          </cell>
          <cell r="R174">
            <v>27</v>
          </cell>
        </row>
        <row r="175">
          <cell r="B175">
            <v>1015</v>
          </cell>
          <cell r="C175" t="str">
            <v>Clinic</v>
          </cell>
          <cell r="D175" t="str">
            <v>대전팀</v>
          </cell>
          <cell r="E175" t="str">
            <v>이종혁</v>
          </cell>
          <cell r="F175" t="str">
            <v>차장</v>
          </cell>
          <cell r="G175" t="str">
            <v>1987-05-18</v>
          </cell>
          <cell r="H175" t="str">
            <v>남</v>
          </cell>
          <cell r="I175">
            <v>7</v>
          </cell>
          <cell r="J175">
            <v>24</v>
          </cell>
          <cell r="K175">
            <v>28</v>
          </cell>
          <cell r="L175">
            <v>35</v>
          </cell>
          <cell r="M175">
            <v>9</v>
          </cell>
          <cell r="N175">
            <v>26</v>
          </cell>
          <cell r="O175">
            <v>26</v>
          </cell>
          <cell r="P175">
            <v>0</v>
          </cell>
          <cell r="Q175">
            <v>29</v>
          </cell>
          <cell r="R175">
            <v>29</v>
          </cell>
        </row>
        <row r="176">
          <cell r="B176">
            <v>1158</v>
          </cell>
          <cell r="C176" t="str">
            <v>Clinic</v>
          </cell>
          <cell r="D176" t="str">
            <v>대전팀</v>
          </cell>
          <cell r="E176" t="str">
            <v>이근표</v>
          </cell>
          <cell r="F176" t="str">
            <v>과장</v>
          </cell>
          <cell r="G176" t="str">
            <v>1994-12-19</v>
          </cell>
          <cell r="H176" t="str">
            <v>남</v>
          </cell>
          <cell r="I176">
            <v>7</v>
          </cell>
          <cell r="J176">
            <v>13.5</v>
          </cell>
          <cell r="K176">
            <v>21</v>
          </cell>
          <cell r="L176">
            <v>28</v>
          </cell>
          <cell r="M176">
            <v>11</v>
          </cell>
          <cell r="N176">
            <v>17</v>
          </cell>
          <cell r="O176">
            <v>17</v>
          </cell>
          <cell r="P176">
            <v>0</v>
          </cell>
          <cell r="Q176">
            <v>22</v>
          </cell>
          <cell r="R176">
            <v>22</v>
          </cell>
        </row>
        <row r="177">
          <cell r="B177">
            <v>1290</v>
          </cell>
          <cell r="C177" t="str">
            <v>Clinic</v>
          </cell>
          <cell r="D177" t="str">
            <v>대전팀</v>
          </cell>
          <cell r="E177" t="str">
            <v>이재윤</v>
          </cell>
          <cell r="F177" t="str">
            <v>주임</v>
          </cell>
          <cell r="G177" t="str">
            <v>2000-02-01</v>
          </cell>
          <cell r="H177" t="str">
            <v>남</v>
          </cell>
          <cell r="I177">
            <v>7</v>
          </cell>
          <cell r="J177">
            <v>7.5</v>
          </cell>
          <cell r="K177">
            <v>15</v>
          </cell>
          <cell r="L177">
            <v>22</v>
          </cell>
          <cell r="M177">
            <v>10</v>
          </cell>
          <cell r="N177">
            <v>12</v>
          </cell>
          <cell r="O177">
            <v>12</v>
          </cell>
          <cell r="P177">
            <v>0</v>
          </cell>
          <cell r="Q177">
            <v>16</v>
          </cell>
          <cell r="R177">
            <v>16</v>
          </cell>
        </row>
        <row r="178">
          <cell r="B178">
            <v>1428</v>
          </cell>
          <cell r="C178" t="str">
            <v>Clinic</v>
          </cell>
          <cell r="D178" t="str">
            <v>대전팀</v>
          </cell>
          <cell r="E178" t="str">
            <v>권오선</v>
          </cell>
          <cell r="F178" t="str">
            <v>사원</v>
          </cell>
          <cell r="G178" t="str">
            <v>2003-01-07</v>
          </cell>
          <cell r="H178" t="str">
            <v>남</v>
          </cell>
          <cell r="I178">
            <v>7</v>
          </cell>
          <cell r="J178">
            <v>2.3082191780821919</v>
          </cell>
          <cell r="K178">
            <v>12</v>
          </cell>
          <cell r="L178">
            <v>19</v>
          </cell>
          <cell r="M178">
            <v>10</v>
          </cell>
          <cell r="N178">
            <v>9</v>
          </cell>
          <cell r="O178">
            <v>9</v>
          </cell>
          <cell r="P178">
            <v>0</v>
          </cell>
          <cell r="Q178">
            <v>13</v>
          </cell>
          <cell r="R178">
            <v>13</v>
          </cell>
        </row>
        <row r="179">
          <cell r="B179">
            <v>1438</v>
          </cell>
          <cell r="C179" t="str">
            <v>Clinic</v>
          </cell>
          <cell r="D179" t="str">
            <v>대전팀</v>
          </cell>
          <cell r="E179" t="str">
            <v>김종민</v>
          </cell>
          <cell r="F179" t="str">
            <v>사원</v>
          </cell>
          <cell r="G179" t="str">
            <v>2003-01-07</v>
          </cell>
          <cell r="H179" t="str">
            <v>남</v>
          </cell>
          <cell r="I179">
            <v>7.3082191780821919</v>
          </cell>
          <cell r="J179">
            <v>0</v>
          </cell>
          <cell r="K179">
            <v>12</v>
          </cell>
          <cell r="L179">
            <v>19.30821917808219</v>
          </cell>
          <cell r="M179">
            <v>11</v>
          </cell>
          <cell r="N179">
            <v>8.3082191780821901</v>
          </cell>
          <cell r="O179">
            <v>8.3082191780821901</v>
          </cell>
          <cell r="P179">
            <v>0</v>
          </cell>
          <cell r="Q179">
            <v>13</v>
          </cell>
          <cell r="R179">
            <v>13</v>
          </cell>
        </row>
        <row r="180">
          <cell r="B180">
            <v>1452</v>
          </cell>
          <cell r="C180" t="str">
            <v>Clinic</v>
          </cell>
          <cell r="D180" t="str">
            <v>대전팀</v>
          </cell>
          <cell r="E180" t="str">
            <v>배세훈</v>
          </cell>
          <cell r="F180" t="str">
            <v>사원</v>
          </cell>
          <cell r="G180" t="str">
            <v>2003-01-07</v>
          </cell>
          <cell r="H180" t="str">
            <v>남</v>
          </cell>
          <cell r="I180">
            <v>7.8082191780821919</v>
          </cell>
          <cell r="J180">
            <v>0</v>
          </cell>
          <cell r="K180">
            <v>12</v>
          </cell>
          <cell r="L180">
            <v>19.80821917808219</v>
          </cell>
          <cell r="M180">
            <v>15</v>
          </cell>
          <cell r="N180">
            <v>4.8082191780821901</v>
          </cell>
          <cell r="O180">
            <v>4.8082191780821901</v>
          </cell>
          <cell r="P180">
            <v>0</v>
          </cell>
          <cell r="Q180">
            <v>13</v>
          </cell>
          <cell r="R180">
            <v>13</v>
          </cell>
        </row>
        <row r="181">
          <cell r="B181">
            <v>1055</v>
          </cell>
          <cell r="C181" t="str">
            <v>Clinic</v>
          </cell>
          <cell r="D181" t="str">
            <v>전주팀</v>
          </cell>
          <cell r="E181" t="str">
            <v>오재석</v>
          </cell>
          <cell r="F181" t="str">
            <v>차장</v>
          </cell>
          <cell r="G181" t="str">
            <v>1990-09-24</v>
          </cell>
          <cell r="H181" t="str">
            <v>남</v>
          </cell>
          <cell r="I181">
            <v>7</v>
          </cell>
          <cell r="J181">
            <v>18</v>
          </cell>
          <cell r="K181">
            <v>25</v>
          </cell>
          <cell r="L181">
            <v>32</v>
          </cell>
          <cell r="M181">
            <v>4</v>
          </cell>
          <cell r="N181">
            <v>28</v>
          </cell>
          <cell r="O181">
            <v>28</v>
          </cell>
          <cell r="P181">
            <v>0</v>
          </cell>
          <cell r="Q181">
            <v>26</v>
          </cell>
          <cell r="R181">
            <v>26</v>
          </cell>
        </row>
        <row r="182">
          <cell r="B182">
            <v>1239</v>
          </cell>
          <cell r="C182" t="str">
            <v>Clinic</v>
          </cell>
          <cell r="D182" t="str">
            <v>전주팀</v>
          </cell>
          <cell r="E182" t="str">
            <v>주창우</v>
          </cell>
          <cell r="F182" t="str">
            <v>대리</v>
          </cell>
          <cell r="G182" t="str">
            <v>1999-07-01</v>
          </cell>
          <cell r="H182" t="str">
            <v>남</v>
          </cell>
          <cell r="I182">
            <v>7</v>
          </cell>
          <cell r="J182">
            <v>8.5</v>
          </cell>
          <cell r="K182">
            <v>16</v>
          </cell>
          <cell r="L182">
            <v>23</v>
          </cell>
          <cell r="M182">
            <v>8</v>
          </cell>
          <cell r="N182">
            <v>15</v>
          </cell>
          <cell r="O182">
            <v>15</v>
          </cell>
          <cell r="P182">
            <v>0</v>
          </cell>
          <cell r="Q182">
            <v>17</v>
          </cell>
          <cell r="R182">
            <v>17</v>
          </cell>
        </row>
        <row r="183">
          <cell r="B183">
            <v>1430</v>
          </cell>
          <cell r="C183" t="str">
            <v>Clinic</v>
          </cell>
          <cell r="D183" t="str">
            <v>전주팀</v>
          </cell>
          <cell r="E183" t="str">
            <v>김기현</v>
          </cell>
          <cell r="F183" t="str">
            <v>주임</v>
          </cell>
          <cell r="G183" t="str">
            <v>2003-01-07</v>
          </cell>
          <cell r="H183" t="str">
            <v>남</v>
          </cell>
          <cell r="I183">
            <v>7</v>
          </cell>
          <cell r="J183">
            <v>4.8082191780821901</v>
          </cell>
          <cell r="K183">
            <v>12</v>
          </cell>
          <cell r="L183">
            <v>19</v>
          </cell>
          <cell r="M183">
            <v>8</v>
          </cell>
          <cell r="N183">
            <v>11</v>
          </cell>
          <cell r="O183">
            <v>11</v>
          </cell>
          <cell r="P183">
            <v>0</v>
          </cell>
          <cell r="Q183">
            <v>13</v>
          </cell>
          <cell r="R183">
            <v>13</v>
          </cell>
        </row>
        <row r="184">
          <cell r="B184">
            <v>1431</v>
          </cell>
          <cell r="C184" t="str">
            <v>Clinic</v>
          </cell>
          <cell r="D184" t="str">
            <v>전주팀</v>
          </cell>
          <cell r="E184" t="str">
            <v>김대환</v>
          </cell>
          <cell r="F184" t="str">
            <v>주임</v>
          </cell>
          <cell r="G184" t="str">
            <v>2003-01-07</v>
          </cell>
          <cell r="H184" t="str">
            <v>남</v>
          </cell>
          <cell r="I184">
            <v>7</v>
          </cell>
          <cell r="J184">
            <v>1.8082191780821919</v>
          </cell>
          <cell r="K184">
            <v>12</v>
          </cell>
          <cell r="L184">
            <v>19</v>
          </cell>
          <cell r="M184">
            <v>10.5</v>
          </cell>
          <cell r="N184">
            <v>8.5</v>
          </cell>
          <cell r="O184">
            <v>8.5</v>
          </cell>
          <cell r="P184">
            <v>0</v>
          </cell>
          <cell r="Q184">
            <v>13</v>
          </cell>
          <cell r="R184">
            <v>13</v>
          </cell>
        </row>
        <row r="185">
          <cell r="B185">
            <v>1331</v>
          </cell>
          <cell r="C185" t="str">
            <v>Clinic</v>
          </cell>
          <cell r="D185" t="str">
            <v>전주팀</v>
          </cell>
          <cell r="E185" t="str">
            <v>이승민</v>
          </cell>
          <cell r="F185" t="str">
            <v>주임</v>
          </cell>
          <cell r="G185" t="str">
            <v>2001-02-26</v>
          </cell>
          <cell r="H185" t="str">
            <v>남</v>
          </cell>
          <cell r="I185">
            <v>7</v>
          </cell>
          <cell r="J185">
            <v>8</v>
          </cell>
          <cell r="K185">
            <v>14</v>
          </cell>
          <cell r="L185">
            <v>21</v>
          </cell>
          <cell r="M185">
            <v>8</v>
          </cell>
          <cell r="N185">
            <v>13</v>
          </cell>
          <cell r="O185">
            <v>13</v>
          </cell>
          <cell r="P185">
            <v>0</v>
          </cell>
          <cell r="Q185">
            <v>15</v>
          </cell>
          <cell r="R185">
            <v>15</v>
          </cell>
        </row>
        <row r="186">
          <cell r="B186">
            <v>1446</v>
          </cell>
          <cell r="C186" t="str">
            <v>Clinic</v>
          </cell>
          <cell r="D186" t="str">
            <v>전주팀</v>
          </cell>
          <cell r="E186" t="str">
            <v>문창환</v>
          </cell>
          <cell r="F186" t="str">
            <v>사원</v>
          </cell>
          <cell r="G186" t="str">
            <v>2003-01-07</v>
          </cell>
          <cell r="H186" t="str">
            <v>남</v>
          </cell>
          <cell r="I186">
            <v>7.3082191780821919</v>
          </cell>
          <cell r="J186">
            <v>0</v>
          </cell>
          <cell r="K186">
            <v>12</v>
          </cell>
          <cell r="L186">
            <v>19.30821917808219</v>
          </cell>
          <cell r="M186">
            <v>8.5</v>
          </cell>
          <cell r="N186">
            <v>10.80821917808219</v>
          </cell>
          <cell r="O186">
            <v>10.80821917808219</v>
          </cell>
          <cell r="P186">
            <v>0</v>
          </cell>
          <cell r="Q186">
            <v>13</v>
          </cell>
          <cell r="R186">
            <v>13</v>
          </cell>
        </row>
        <row r="187">
          <cell r="B187">
            <v>1558</v>
          </cell>
          <cell r="C187" t="str">
            <v>Clinic</v>
          </cell>
          <cell r="D187" t="str">
            <v>전주팀</v>
          </cell>
          <cell r="E187" t="str">
            <v>임남곡</v>
          </cell>
          <cell r="F187" t="str">
            <v>사원</v>
          </cell>
          <cell r="G187" t="str">
            <v>2004-01-26</v>
          </cell>
          <cell r="H187" t="str">
            <v>남</v>
          </cell>
          <cell r="I187">
            <v>3.3150684931506849</v>
          </cell>
          <cell r="J187">
            <v>0</v>
          </cell>
          <cell r="K187">
            <v>11</v>
          </cell>
          <cell r="L187">
            <v>14.315068493150685</v>
          </cell>
          <cell r="M187">
            <v>8</v>
          </cell>
          <cell r="N187">
            <v>6.3150684931506849</v>
          </cell>
          <cell r="O187">
            <v>6.3150684931506849</v>
          </cell>
          <cell r="P187">
            <v>0</v>
          </cell>
          <cell r="Q187">
            <v>12</v>
          </cell>
          <cell r="R187">
            <v>12</v>
          </cell>
        </row>
        <row r="188">
          <cell r="B188">
            <v>1092</v>
          </cell>
          <cell r="C188" t="str">
            <v>Clinic</v>
          </cell>
          <cell r="D188" t="str">
            <v>대구팀</v>
          </cell>
          <cell r="E188" t="str">
            <v>이기덕</v>
          </cell>
          <cell r="F188" t="str">
            <v>차장</v>
          </cell>
          <cell r="G188" t="str">
            <v>1992-02-10</v>
          </cell>
          <cell r="H188" t="str">
            <v>남</v>
          </cell>
          <cell r="I188">
            <v>7</v>
          </cell>
          <cell r="J188">
            <v>20</v>
          </cell>
          <cell r="K188">
            <v>23</v>
          </cell>
          <cell r="L188">
            <v>30</v>
          </cell>
          <cell r="M188">
            <v>0</v>
          </cell>
          <cell r="N188">
            <v>30</v>
          </cell>
          <cell r="O188">
            <v>30</v>
          </cell>
          <cell r="P188">
            <v>0</v>
          </cell>
          <cell r="Q188">
            <v>24</v>
          </cell>
          <cell r="R188">
            <v>24</v>
          </cell>
        </row>
        <row r="189">
          <cell r="B189">
            <v>1289</v>
          </cell>
          <cell r="C189" t="str">
            <v>Clinic</v>
          </cell>
          <cell r="D189" t="str">
            <v>대구팀</v>
          </cell>
          <cell r="E189" t="str">
            <v>전재형</v>
          </cell>
          <cell r="F189" t="str">
            <v>주임</v>
          </cell>
          <cell r="G189" t="str">
            <v>2000-02-01</v>
          </cell>
          <cell r="H189" t="str">
            <v>남</v>
          </cell>
          <cell r="I189">
            <v>7</v>
          </cell>
          <cell r="J189">
            <v>10</v>
          </cell>
          <cell r="K189">
            <v>15</v>
          </cell>
          <cell r="L189">
            <v>22</v>
          </cell>
          <cell r="M189">
            <v>1</v>
          </cell>
          <cell r="N189">
            <v>21</v>
          </cell>
          <cell r="O189">
            <v>21</v>
          </cell>
          <cell r="P189">
            <v>0</v>
          </cell>
          <cell r="Q189">
            <v>16</v>
          </cell>
          <cell r="R189">
            <v>16</v>
          </cell>
        </row>
        <row r="190">
          <cell r="B190">
            <v>1307</v>
          </cell>
          <cell r="C190" t="str">
            <v>Clinic</v>
          </cell>
          <cell r="D190" t="str">
            <v>대구팀</v>
          </cell>
          <cell r="E190" t="str">
            <v>박진석</v>
          </cell>
          <cell r="F190" t="str">
            <v>주임</v>
          </cell>
          <cell r="G190" t="str">
            <v>2000-04-17</v>
          </cell>
          <cell r="H190" t="str">
            <v>남</v>
          </cell>
          <cell r="I190">
            <v>7</v>
          </cell>
          <cell r="J190">
            <v>10</v>
          </cell>
          <cell r="K190">
            <v>15</v>
          </cell>
          <cell r="L190">
            <v>22</v>
          </cell>
          <cell r="M190">
            <v>7</v>
          </cell>
          <cell r="N190">
            <v>15</v>
          </cell>
          <cell r="O190">
            <v>15</v>
          </cell>
          <cell r="P190">
            <v>0</v>
          </cell>
          <cell r="Q190">
            <v>16</v>
          </cell>
          <cell r="R190">
            <v>16</v>
          </cell>
        </row>
        <row r="191">
          <cell r="B191">
            <v>1445</v>
          </cell>
          <cell r="C191" t="str">
            <v>Clinic</v>
          </cell>
          <cell r="D191" t="str">
            <v>대구팀</v>
          </cell>
          <cell r="E191" t="str">
            <v>문명훈</v>
          </cell>
          <cell r="F191" t="str">
            <v>주임</v>
          </cell>
          <cell r="G191" t="str">
            <v>2003-01-07</v>
          </cell>
          <cell r="H191" t="str">
            <v>남</v>
          </cell>
          <cell r="I191">
            <v>7</v>
          </cell>
          <cell r="J191">
            <v>2.8082191780821919</v>
          </cell>
          <cell r="K191">
            <v>12</v>
          </cell>
          <cell r="L191">
            <v>19</v>
          </cell>
          <cell r="M191">
            <v>3</v>
          </cell>
          <cell r="N191">
            <v>16</v>
          </cell>
          <cell r="O191">
            <v>16</v>
          </cell>
          <cell r="P191">
            <v>0</v>
          </cell>
          <cell r="Q191">
            <v>13</v>
          </cell>
          <cell r="R191">
            <v>13</v>
          </cell>
        </row>
        <row r="192">
          <cell r="B192">
            <v>1519</v>
          </cell>
          <cell r="C192" t="str">
            <v>Clinic</v>
          </cell>
          <cell r="D192" t="str">
            <v>대구팀</v>
          </cell>
          <cell r="E192" t="str">
            <v>안세호</v>
          </cell>
          <cell r="F192" t="str">
            <v>사원</v>
          </cell>
          <cell r="G192" t="str">
            <v>2003-07-01</v>
          </cell>
          <cell r="H192" t="str">
            <v>남</v>
          </cell>
          <cell r="I192">
            <v>4.0136986301369859</v>
          </cell>
          <cell r="J192">
            <v>0</v>
          </cell>
          <cell r="K192">
            <v>12</v>
          </cell>
          <cell r="L192">
            <v>16.013698630136986</v>
          </cell>
          <cell r="M192">
            <v>9</v>
          </cell>
          <cell r="N192">
            <v>7.0136986301369859</v>
          </cell>
          <cell r="O192">
            <v>7.0136986301369859</v>
          </cell>
          <cell r="P192">
            <v>0</v>
          </cell>
          <cell r="Q192">
            <v>13</v>
          </cell>
          <cell r="R192">
            <v>13</v>
          </cell>
        </row>
        <row r="193">
          <cell r="B193">
            <v>1357</v>
          </cell>
          <cell r="C193" t="str">
            <v>Clinic</v>
          </cell>
          <cell r="D193" t="str">
            <v>대구팀</v>
          </cell>
          <cell r="E193" t="str">
            <v>조대진</v>
          </cell>
          <cell r="F193" t="str">
            <v>주임</v>
          </cell>
          <cell r="G193" t="str">
            <v>2001-04-30</v>
          </cell>
          <cell r="H193" t="str">
            <v>남</v>
          </cell>
          <cell r="I193">
            <v>7</v>
          </cell>
          <cell r="J193">
            <v>10</v>
          </cell>
          <cell r="K193">
            <v>14</v>
          </cell>
          <cell r="L193">
            <v>21</v>
          </cell>
          <cell r="M193">
            <v>6</v>
          </cell>
          <cell r="N193">
            <v>15</v>
          </cell>
          <cell r="O193">
            <v>15</v>
          </cell>
          <cell r="P193">
            <v>0</v>
          </cell>
          <cell r="Q193">
            <v>15</v>
          </cell>
          <cell r="R193">
            <v>15</v>
          </cell>
        </row>
        <row r="194">
          <cell r="B194">
            <v>1435</v>
          </cell>
          <cell r="C194" t="str">
            <v>Clinic</v>
          </cell>
          <cell r="D194" t="str">
            <v>대구팀</v>
          </cell>
          <cell r="E194" t="str">
            <v>김재동</v>
          </cell>
          <cell r="F194" t="str">
            <v>주임</v>
          </cell>
          <cell r="G194" t="str">
            <v>2003-01-07</v>
          </cell>
          <cell r="H194" t="str">
            <v>남</v>
          </cell>
          <cell r="I194">
            <v>7</v>
          </cell>
          <cell r="J194">
            <v>4.8082191780821919</v>
          </cell>
          <cell r="K194">
            <v>12</v>
          </cell>
          <cell r="L194">
            <v>19</v>
          </cell>
          <cell r="M194">
            <v>4</v>
          </cell>
          <cell r="N194">
            <v>15</v>
          </cell>
          <cell r="O194">
            <v>15</v>
          </cell>
          <cell r="P194">
            <v>0</v>
          </cell>
          <cell r="Q194">
            <v>13</v>
          </cell>
          <cell r="R194">
            <v>13</v>
          </cell>
        </row>
        <row r="195">
          <cell r="B195">
            <v>1475</v>
          </cell>
          <cell r="C195" t="str">
            <v>Clinic</v>
          </cell>
          <cell r="D195" t="str">
            <v>대구팀</v>
          </cell>
          <cell r="E195" t="str">
            <v>정영훈</v>
          </cell>
          <cell r="F195" t="str">
            <v>사원</v>
          </cell>
          <cell r="G195" t="str">
            <v>2003-01-07</v>
          </cell>
          <cell r="H195" t="str">
            <v>남</v>
          </cell>
          <cell r="I195">
            <v>7.8082191780821919</v>
          </cell>
          <cell r="J195">
            <v>0</v>
          </cell>
          <cell r="K195">
            <v>12</v>
          </cell>
          <cell r="L195">
            <v>19.80821917808219</v>
          </cell>
          <cell r="M195">
            <v>8.5</v>
          </cell>
          <cell r="N195">
            <v>11.30821917808219</v>
          </cell>
          <cell r="O195">
            <v>11.30821917808219</v>
          </cell>
          <cell r="P195">
            <v>0</v>
          </cell>
          <cell r="Q195">
            <v>13</v>
          </cell>
          <cell r="R195">
            <v>13</v>
          </cell>
        </row>
        <row r="196">
          <cell r="B196">
            <v>1517</v>
          </cell>
          <cell r="C196" t="str">
            <v>Clinic</v>
          </cell>
          <cell r="D196" t="str">
            <v>대구팀</v>
          </cell>
          <cell r="E196" t="str">
            <v>문희남</v>
          </cell>
          <cell r="F196" t="str">
            <v>사원</v>
          </cell>
          <cell r="G196" t="str">
            <v>2003-07-01</v>
          </cell>
          <cell r="H196" t="str">
            <v>남</v>
          </cell>
          <cell r="I196">
            <v>6.0136986301369859</v>
          </cell>
          <cell r="J196">
            <v>0</v>
          </cell>
          <cell r="K196">
            <v>12</v>
          </cell>
          <cell r="L196">
            <v>18.013698630136986</v>
          </cell>
          <cell r="M196">
            <v>6</v>
          </cell>
          <cell r="N196">
            <v>12.013698630136986</v>
          </cell>
          <cell r="O196">
            <v>12.013698630136986</v>
          </cell>
          <cell r="P196">
            <v>0</v>
          </cell>
          <cell r="Q196">
            <v>13</v>
          </cell>
          <cell r="R196">
            <v>13</v>
          </cell>
        </row>
        <row r="197">
          <cell r="B197">
            <v>1467</v>
          </cell>
          <cell r="C197" t="str">
            <v>Clinic</v>
          </cell>
          <cell r="D197" t="str">
            <v>대구팀</v>
          </cell>
          <cell r="E197" t="str">
            <v>이원혁</v>
          </cell>
          <cell r="F197" t="str">
            <v>주임</v>
          </cell>
          <cell r="G197" t="str">
            <v>2003-01-07</v>
          </cell>
          <cell r="H197" t="str">
            <v>남</v>
          </cell>
          <cell r="I197">
            <v>6.8082191780821919</v>
          </cell>
          <cell r="J197">
            <v>0</v>
          </cell>
          <cell r="K197">
            <v>12</v>
          </cell>
          <cell r="L197">
            <v>18.80821917808219</v>
          </cell>
          <cell r="M197">
            <v>8</v>
          </cell>
          <cell r="N197">
            <v>10.80821917808219</v>
          </cell>
          <cell r="O197">
            <v>10.80821917808219</v>
          </cell>
          <cell r="P197">
            <v>0</v>
          </cell>
          <cell r="Q197">
            <v>13</v>
          </cell>
          <cell r="R197">
            <v>13</v>
          </cell>
        </row>
        <row r="198">
          <cell r="B198">
            <v>1561</v>
          </cell>
          <cell r="C198" t="str">
            <v>Clinic</v>
          </cell>
          <cell r="D198" t="str">
            <v>대구팀</v>
          </cell>
          <cell r="E198" t="str">
            <v>조창희</v>
          </cell>
          <cell r="F198" t="str">
            <v>사원</v>
          </cell>
          <cell r="G198" t="str">
            <v>2004-01-26</v>
          </cell>
          <cell r="H198" t="str">
            <v>남</v>
          </cell>
          <cell r="I198">
            <v>2.3150684931506849</v>
          </cell>
          <cell r="J198">
            <v>0</v>
          </cell>
          <cell r="K198">
            <v>11</v>
          </cell>
          <cell r="L198">
            <v>13.315068493150685</v>
          </cell>
          <cell r="M198">
            <v>9</v>
          </cell>
          <cell r="N198">
            <v>4.3150684931506849</v>
          </cell>
          <cell r="O198">
            <v>4.3150684931506849</v>
          </cell>
          <cell r="P198">
            <v>0</v>
          </cell>
          <cell r="Q198">
            <v>12</v>
          </cell>
          <cell r="R198">
            <v>12</v>
          </cell>
        </row>
        <row r="199">
          <cell r="B199">
            <v>1550</v>
          </cell>
          <cell r="C199" t="str">
            <v>Clinic</v>
          </cell>
          <cell r="D199" t="str">
            <v>대구팀</v>
          </cell>
          <cell r="E199" t="str">
            <v>박철주</v>
          </cell>
          <cell r="F199" t="str">
            <v>사원</v>
          </cell>
          <cell r="G199" t="str">
            <v>2004-01-26</v>
          </cell>
          <cell r="H199" t="str">
            <v>남</v>
          </cell>
          <cell r="I199">
            <v>5.3150684931506849</v>
          </cell>
          <cell r="J199">
            <v>0</v>
          </cell>
          <cell r="K199">
            <v>11</v>
          </cell>
          <cell r="L199">
            <v>16.315068493150683</v>
          </cell>
          <cell r="M199">
            <v>7</v>
          </cell>
          <cell r="N199">
            <v>9.3150684931506831</v>
          </cell>
          <cell r="O199">
            <v>9.3150684931506831</v>
          </cell>
          <cell r="P199">
            <v>0</v>
          </cell>
          <cell r="Q199">
            <v>12</v>
          </cell>
          <cell r="R199">
            <v>12</v>
          </cell>
        </row>
        <row r="200">
          <cell r="B200">
            <v>1069</v>
          </cell>
          <cell r="C200" t="str">
            <v>Clinic</v>
          </cell>
          <cell r="D200" t="str">
            <v>부산팀</v>
          </cell>
          <cell r="E200" t="str">
            <v>송승수</v>
          </cell>
          <cell r="F200" t="str">
            <v>차장</v>
          </cell>
          <cell r="G200" t="str">
            <v>1991-06-03</v>
          </cell>
          <cell r="H200" t="str">
            <v>남</v>
          </cell>
          <cell r="I200">
            <v>7</v>
          </cell>
          <cell r="J200">
            <v>20</v>
          </cell>
          <cell r="K200">
            <v>24</v>
          </cell>
          <cell r="L200">
            <v>31</v>
          </cell>
          <cell r="M200">
            <v>1.5</v>
          </cell>
          <cell r="N200">
            <v>29.5</v>
          </cell>
          <cell r="O200">
            <v>29.5</v>
          </cell>
          <cell r="P200">
            <v>0</v>
          </cell>
          <cell r="Q200">
            <v>25</v>
          </cell>
          <cell r="R200">
            <v>25</v>
          </cell>
        </row>
        <row r="201">
          <cell r="B201">
            <v>1281</v>
          </cell>
          <cell r="C201" t="str">
            <v>Clinic</v>
          </cell>
          <cell r="D201" t="str">
            <v>부산팀</v>
          </cell>
          <cell r="E201" t="str">
            <v>강은경</v>
          </cell>
          <cell r="F201" t="str">
            <v>주임</v>
          </cell>
          <cell r="G201" t="str">
            <v>2000-02-01</v>
          </cell>
          <cell r="H201" t="str">
            <v>여</v>
          </cell>
          <cell r="I201">
            <v>7</v>
          </cell>
          <cell r="J201">
            <v>10</v>
          </cell>
          <cell r="K201">
            <v>15</v>
          </cell>
          <cell r="L201">
            <v>22</v>
          </cell>
          <cell r="M201">
            <v>2</v>
          </cell>
          <cell r="N201">
            <v>20</v>
          </cell>
          <cell r="O201">
            <v>20</v>
          </cell>
          <cell r="P201">
            <v>0</v>
          </cell>
          <cell r="Q201">
            <v>16</v>
          </cell>
          <cell r="R201">
            <v>16</v>
          </cell>
        </row>
        <row r="202">
          <cell r="B202">
            <v>1520</v>
          </cell>
          <cell r="C202" t="str">
            <v>Clinic</v>
          </cell>
          <cell r="D202" t="str">
            <v>부산팀</v>
          </cell>
          <cell r="E202" t="str">
            <v>이우성</v>
          </cell>
          <cell r="F202" t="str">
            <v>사원</v>
          </cell>
          <cell r="G202" t="str">
            <v>2003-07-01</v>
          </cell>
          <cell r="H202" t="str">
            <v>남</v>
          </cell>
          <cell r="I202">
            <v>7.0136986301369859</v>
          </cell>
          <cell r="J202">
            <v>0</v>
          </cell>
          <cell r="K202">
            <v>12</v>
          </cell>
          <cell r="L202">
            <v>19.013698630136986</v>
          </cell>
          <cell r="M202">
            <v>2.5</v>
          </cell>
          <cell r="N202">
            <v>16.513698630136986</v>
          </cell>
          <cell r="O202">
            <v>16.513698630136986</v>
          </cell>
          <cell r="P202">
            <v>0</v>
          </cell>
          <cell r="Q202">
            <v>13</v>
          </cell>
          <cell r="R202">
            <v>13</v>
          </cell>
        </row>
        <row r="203">
          <cell r="B203">
            <v>1518</v>
          </cell>
          <cell r="C203" t="str">
            <v>Clinic</v>
          </cell>
          <cell r="D203" t="str">
            <v>부산팀</v>
          </cell>
          <cell r="E203" t="str">
            <v>신진민</v>
          </cell>
          <cell r="F203" t="str">
            <v>사원</v>
          </cell>
          <cell r="G203" t="str">
            <v>2003-07-01</v>
          </cell>
          <cell r="H203" t="str">
            <v>남</v>
          </cell>
          <cell r="I203">
            <v>7.0136986301369859</v>
          </cell>
          <cell r="J203">
            <v>0</v>
          </cell>
          <cell r="K203">
            <v>12</v>
          </cell>
          <cell r="L203">
            <v>19.013698630136986</v>
          </cell>
          <cell r="M203">
            <v>4.5</v>
          </cell>
          <cell r="N203">
            <v>14.513698630136986</v>
          </cell>
          <cell r="O203">
            <v>14.513698630136986</v>
          </cell>
          <cell r="P203">
            <v>0</v>
          </cell>
          <cell r="Q203">
            <v>13</v>
          </cell>
          <cell r="R203">
            <v>13</v>
          </cell>
        </row>
        <row r="204">
          <cell r="B204">
            <v>1360</v>
          </cell>
          <cell r="C204" t="str">
            <v>Clinic</v>
          </cell>
          <cell r="D204" t="str">
            <v>부산팀</v>
          </cell>
          <cell r="E204" t="str">
            <v>허종서</v>
          </cell>
          <cell r="F204" t="str">
            <v>주임</v>
          </cell>
          <cell r="G204" t="str">
            <v>2001-04-30</v>
          </cell>
          <cell r="H204" t="str">
            <v>남</v>
          </cell>
          <cell r="I204">
            <v>7</v>
          </cell>
          <cell r="J204">
            <v>7</v>
          </cell>
          <cell r="K204">
            <v>14</v>
          </cell>
          <cell r="L204">
            <v>21</v>
          </cell>
          <cell r="M204">
            <v>2</v>
          </cell>
          <cell r="N204">
            <v>19</v>
          </cell>
          <cell r="O204">
            <v>19</v>
          </cell>
          <cell r="P204">
            <v>0</v>
          </cell>
          <cell r="Q204">
            <v>15</v>
          </cell>
          <cell r="R204">
            <v>15</v>
          </cell>
        </row>
        <row r="205">
          <cell r="B205">
            <v>1556</v>
          </cell>
          <cell r="C205" t="str">
            <v>Clinic</v>
          </cell>
          <cell r="D205" t="str">
            <v>부산팀</v>
          </cell>
          <cell r="E205" t="str">
            <v>이지훈</v>
          </cell>
          <cell r="F205" t="str">
            <v>사원</v>
          </cell>
          <cell r="G205" t="str">
            <v>2004-01-26</v>
          </cell>
          <cell r="H205" t="str">
            <v>남</v>
          </cell>
          <cell r="I205">
            <v>3.3150684931506849</v>
          </cell>
          <cell r="J205">
            <v>0</v>
          </cell>
          <cell r="K205">
            <v>11</v>
          </cell>
          <cell r="L205">
            <v>14.315068493150685</v>
          </cell>
          <cell r="M205">
            <v>2.5</v>
          </cell>
          <cell r="N205">
            <v>11.815068493150685</v>
          </cell>
          <cell r="O205">
            <v>11.815068493150685</v>
          </cell>
          <cell r="P205">
            <v>0</v>
          </cell>
          <cell r="Q205">
            <v>12</v>
          </cell>
          <cell r="R205">
            <v>12</v>
          </cell>
        </row>
        <row r="206">
          <cell r="B206">
            <v>1293</v>
          </cell>
          <cell r="C206" t="str">
            <v>Clinic</v>
          </cell>
          <cell r="D206" t="str">
            <v>부산팀</v>
          </cell>
          <cell r="E206" t="str">
            <v>박상현</v>
          </cell>
          <cell r="F206" t="str">
            <v>주임</v>
          </cell>
          <cell r="G206" t="str">
            <v>2000-02-01</v>
          </cell>
          <cell r="H206" t="str">
            <v>남</v>
          </cell>
          <cell r="I206">
            <v>7</v>
          </cell>
          <cell r="J206">
            <v>9</v>
          </cell>
          <cell r="K206">
            <v>15</v>
          </cell>
          <cell r="L206">
            <v>22</v>
          </cell>
          <cell r="M206">
            <v>2.5</v>
          </cell>
          <cell r="N206">
            <v>19.5</v>
          </cell>
          <cell r="O206">
            <v>19.5</v>
          </cell>
          <cell r="P206">
            <v>0</v>
          </cell>
          <cell r="Q206">
            <v>16</v>
          </cell>
          <cell r="R206">
            <v>16</v>
          </cell>
        </row>
        <row r="207">
          <cell r="B207">
            <v>1406</v>
          </cell>
          <cell r="C207" t="str">
            <v>Clinic</v>
          </cell>
          <cell r="D207" t="str">
            <v>부산팀</v>
          </cell>
          <cell r="E207" t="str">
            <v>문광성</v>
          </cell>
          <cell r="F207" t="str">
            <v>주임</v>
          </cell>
          <cell r="G207" t="str">
            <v>2001-02-01</v>
          </cell>
          <cell r="H207" t="str">
            <v>남</v>
          </cell>
          <cell r="I207">
            <v>7</v>
          </cell>
          <cell r="J207">
            <v>6</v>
          </cell>
          <cell r="K207">
            <v>14</v>
          </cell>
          <cell r="L207">
            <v>21</v>
          </cell>
          <cell r="M207">
            <v>6.5</v>
          </cell>
          <cell r="N207">
            <v>14.5</v>
          </cell>
          <cell r="O207">
            <v>14.5</v>
          </cell>
          <cell r="P207">
            <v>0</v>
          </cell>
          <cell r="Q207">
            <v>15</v>
          </cell>
          <cell r="R207">
            <v>15</v>
          </cell>
        </row>
        <row r="208">
          <cell r="B208">
            <v>1081</v>
          </cell>
          <cell r="C208" t="str">
            <v>Clinic</v>
          </cell>
          <cell r="D208" t="str">
            <v>경남팀</v>
          </cell>
          <cell r="E208" t="str">
            <v>류병식</v>
          </cell>
          <cell r="F208" t="str">
            <v>차장</v>
          </cell>
          <cell r="G208" t="str">
            <v>1991-09-09</v>
          </cell>
          <cell r="H208" t="str">
            <v>남</v>
          </cell>
          <cell r="I208">
            <v>7</v>
          </cell>
          <cell r="J208">
            <v>22</v>
          </cell>
          <cell r="K208">
            <v>24</v>
          </cell>
          <cell r="L208">
            <v>31</v>
          </cell>
          <cell r="M208">
            <v>4</v>
          </cell>
          <cell r="N208">
            <v>27</v>
          </cell>
          <cell r="O208">
            <v>27</v>
          </cell>
          <cell r="P208">
            <v>0</v>
          </cell>
          <cell r="Q208">
            <v>25</v>
          </cell>
          <cell r="R208">
            <v>25</v>
          </cell>
        </row>
        <row r="209">
          <cell r="B209">
            <v>1379</v>
          </cell>
          <cell r="C209" t="str">
            <v>Clinic</v>
          </cell>
          <cell r="D209" t="str">
            <v>경남팀</v>
          </cell>
          <cell r="E209" t="str">
            <v>김세곤</v>
          </cell>
          <cell r="F209" t="str">
            <v>주임</v>
          </cell>
          <cell r="G209" t="str">
            <v>2001-11-19</v>
          </cell>
          <cell r="H209" t="str">
            <v>남</v>
          </cell>
          <cell r="I209">
            <v>7</v>
          </cell>
          <cell r="J209">
            <v>9</v>
          </cell>
          <cell r="K209">
            <v>14</v>
          </cell>
          <cell r="L209">
            <v>21</v>
          </cell>
          <cell r="M209">
            <v>5</v>
          </cell>
          <cell r="N209">
            <v>16</v>
          </cell>
          <cell r="O209">
            <v>16</v>
          </cell>
          <cell r="P209">
            <v>0</v>
          </cell>
          <cell r="Q209">
            <v>15</v>
          </cell>
          <cell r="R209">
            <v>15</v>
          </cell>
        </row>
        <row r="210">
          <cell r="B210">
            <v>1474</v>
          </cell>
          <cell r="C210" t="str">
            <v>Clinic</v>
          </cell>
          <cell r="D210" t="str">
            <v>경남팀</v>
          </cell>
          <cell r="E210" t="str">
            <v>정병윤</v>
          </cell>
          <cell r="F210" t="str">
            <v>주임</v>
          </cell>
          <cell r="G210" t="str">
            <v>2003-01-07</v>
          </cell>
          <cell r="H210" t="str">
            <v>남</v>
          </cell>
          <cell r="I210">
            <v>2.8082191780821919</v>
          </cell>
          <cell r="J210">
            <v>0</v>
          </cell>
          <cell r="K210">
            <v>12</v>
          </cell>
          <cell r="L210">
            <v>14.808219178082192</v>
          </cell>
          <cell r="M210">
            <v>8</v>
          </cell>
          <cell r="N210">
            <v>6.8082191780821919</v>
          </cell>
          <cell r="O210">
            <v>6.8082191780821919</v>
          </cell>
          <cell r="P210">
            <v>0</v>
          </cell>
          <cell r="Q210">
            <v>13</v>
          </cell>
          <cell r="R210">
            <v>13</v>
          </cell>
        </row>
        <row r="211">
          <cell r="B211">
            <v>1384</v>
          </cell>
          <cell r="C211" t="str">
            <v>Clinic</v>
          </cell>
          <cell r="D211" t="str">
            <v>경남팀</v>
          </cell>
          <cell r="E211" t="str">
            <v>오요한</v>
          </cell>
          <cell r="F211" t="str">
            <v>주임</v>
          </cell>
          <cell r="G211" t="str">
            <v>2001-11-19</v>
          </cell>
          <cell r="H211" t="str">
            <v>남</v>
          </cell>
          <cell r="I211">
            <v>7</v>
          </cell>
          <cell r="J211">
            <v>9</v>
          </cell>
          <cell r="K211">
            <v>14</v>
          </cell>
          <cell r="L211">
            <v>21</v>
          </cell>
          <cell r="M211">
            <v>4</v>
          </cell>
          <cell r="N211">
            <v>17</v>
          </cell>
          <cell r="O211">
            <v>17</v>
          </cell>
          <cell r="P211">
            <v>0</v>
          </cell>
          <cell r="Q211">
            <v>15</v>
          </cell>
          <cell r="R211">
            <v>15</v>
          </cell>
        </row>
        <row r="212">
          <cell r="B212">
            <v>1398</v>
          </cell>
          <cell r="C212" t="str">
            <v>Clinic</v>
          </cell>
          <cell r="D212" t="str">
            <v>경남팀</v>
          </cell>
          <cell r="E212" t="str">
            <v>백영철</v>
          </cell>
          <cell r="F212" t="str">
            <v>주임</v>
          </cell>
          <cell r="G212" t="str">
            <v>2002-06-17</v>
          </cell>
          <cell r="H212" t="str">
            <v>남</v>
          </cell>
          <cell r="I212">
            <v>7</v>
          </cell>
          <cell r="J212">
            <v>8.3972602739726021</v>
          </cell>
          <cell r="K212">
            <v>13</v>
          </cell>
          <cell r="L212">
            <v>20</v>
          </cell>
          <cell r="M212">
            <v>4</v>
          </cell>
          <cell r="N212">
            <v>16</v>
          </cell>
          <cell r="O212">
            <v>16</v>
          </cell>
          <cell r="P212">
            <v>0</v>
          </cell>
          <cell r="Q212">
            <v>14</v>
          </cell>
          <cell r="R212">
            <v>14</v>
          </cell>
        </row>
        <row r="213">
          <cell r="B213">
            <v>1462</v>
          </cell>
          <cell r="C213" t="str">
            <v>Clinic</v>
          </cell>
          <cell r="D213" t="str">
            <v>경남팀</v>
          </cell>
          <cell r="E213" t="str">
            <v>윤희원</v>
          </cell>
          <cell r="F213" t="str">
            <v>사원</v>
          </cell>
          <cell r="G213" t="str">
            <v>2003-01-07</v>
          </cell>
          <cell r="H213" t="str">
            <v>남</v>
          </cell>
          <cell r="I213">
            <v>7</v>
          </cell>
          <cell r="J213">
            <v>4.8082191780821919</v>
          </cell>
          <cell r="K213">
            <v>12</v>
          </cell>
          <cell r="L213">
            <v>19</v>
          </cell>
          <cell r="M213">
            <v>1</v>
          </cell>
          <cell r="N213">
            <v>18</v>
          </cell>
          <cell r="O213">
            <v>18</v>
          </cell>
          <cell r="P213">
            <v>0</v>
          </cell>
          <cell r="Q213">
            <v>13</v>
          </cell>
          <cell r="R213">
            <v>13</v>
          </cell>
        </row>
        <row r="214">
          <cell r="B214">
            <v>1338</v>
          </cell>
          <cell r="C214" t="str">
            <v>Clinic</v>
          </cell>
          <cell r="D214" t="str">
            <v>경남팀</v>
          </cell>
          <cell r="E214" t="str">
            <v>고민환</v>
          </cell>
          <cell r="F214" t="str">
            <v>사원</v>
          </cell>
          <cell r="G214" t="str">
            <v>2001-02-26</v>
          </cell>
          <cell r="H214" t="str">
            <v>남</v>
          </cell>
          <cell r="I214">
            <v>7</v>
          </cell>
          <cell r="J214">
            <v>9</v>
          </cell>
          <cell r="K214">
            <v>14</v>
          </cell>
          <cell r="L214">
            <v>21</v>
          </cell>
          <cell r="M214">
            <v>5</v>
          </cell>
          <cell r="N214">
            <v>16</v>
          </cell>
          <cell r="O214">
            <v>16</v>
          </cell>
          <cell r="P214">
            <v>0</v>
          </cell>
          <cell r="Q214">
            <v>15</v>
          </cell>
          <cell r="R214">
            <v>15</v>
          </cell>
        </row>
        <row r="215">
          <cell r="B215">
            <v>1513</v>
          </cell>
          <cell r="C215" t="str">
            <v>Clinic</v>
          </cell>
          <cell r="D215" t="str">
            <v>경남팀</v>
          </cell>
          <cell r="E215" t="str">
            <v>김태양</v>
          </cell>
          <cell r="F215" t="str">
            <v>사원</v>
          </cell>
          <cell r="G215" t="str">
            <v>2003-07-01</v>
          </cell>
          <cell r="H215" t="str">
            <v>남</v>
          </cell>
          <cell r="I215">
            <v>5.0136986301369859</v>
          </cell>
          <cell r="J215">
            <v>0</v>
          </cell>
          <cell r="K215">
            <v>12</v>
          </cell>
          <cell r="L215">
            <v>17.013698630136986</v>
          </cell>
          <cell r="M215">
            <v>7</v>
          </cell>
          <cell r="N215">
            <v>10.013698630136986</v>
          </cell>
          <cell r="O215">
            <v>10.013698630136986</v>
          </cell>
          <cell r="P215">
            <v>0</v>
          </cell>
          <cell r="Q215">
            <v>13</v>
          </cell>
          <cell r="R215">
            <v>13</v>
          </cell>
        </row>
        <row r="216">
          <cell r="B216">
            <v>1515</v>
          </cell>
          <cell r="C216" t="str">
            <v>Clinic</v>
          </cell>
          <cell r="D216" t="str">
            <v>경남팀</v>
          </cell>
          <cell r="E216" t="str">
            <v>김현진</v>
          </cell>
          <cell r="F216" t="str">
            <v>사원</v>
          </cell>
          <cell r="G216" t="str">
            <v>2003-07-01</v>
          </cell>
          <cell r="H216" t="str">
            <v>남</v>
          </cell>
          <cell r="I216">
            <v>7</v>
          </cell>
          <cell r="J216">
            <v>2.0136986301369859</v>
          </cell>
          <cell r="K216">
            <v>12</v>
          </cell>
          <cell r="L216">
            <v>19</v>
          </cell>
          <cell r="M216">
            <v>4</v>
          </cell>
          <cell r="N216">
            <v>15</v>
          </cell>
          <cell r="O216">
            <v>15</v>
          </cell>
          <cell r="P216">
            <v>0</v>
          </cell>
          <cell r="Q216">
            <v>13</v>
          </cell>
          <cell r="R216">
            <v>13</v>
          </cell>
        </row>
        <row r="217">
          <cell r="B217">
            <v>1050</v>
          </cell>
          <cell r="C217" t="str">
            <v>Clinic</v>
          </cell>
          <cell r="D217" t="str">
            <v>광주팀</v>
          </cell>
          <cell r="E217" t="str">
            <v>이종오</v>
          </cell>
          <cell r="F217" t="str">
            <v>차장</v>
          </cell>
          <cell r="G217" t="str">
            <v>1990-04-02</v>
          </cell>
          <cell r="H217" t="str">
            <v>남</v>
          </cell>
          <cell r="I217">
            <v>7</v>
          </cell>
          <cell r="J217">
            <v>19.5</v>
          </cell>
          <cell r="K217">
            <v>25</v>
          </cell>
          <cell r="L217">
            <v>32</v>
          </cell>
          <cell r="M217">
            <v>9</v>
          </cell>
          <cell r="N217">
            <v>23</v>
          </cell>
          <cell r="O217">
            <v>23</v>
          </cell>
          <cell r="P217">
            <v>0</v>
          </cell>
          <cell r="Q217">
            <v>26</v>
          </cell>
          <cell r="R217">
            <v>26</v>
          </cell>
        </row>
        <row r="218">
          <cell r="B218">
            <v>1097</v>
          </cell>
          <cell r="C218" t="str">
            <v>Clinic</v>
          </cell>
          <cell r="D218" t="str">
            <v>광주팀</v>
          </cell>
          <cell r="E218" t="str">
            <v>박명규</v>
          </cell>
          <cell r="F218" t="str">
            <v>차장</v>
          </cell>
          <cell r="G218" t="str">
            <v>1992-06-15</v>
          </cell>
          <cell r="H218" t="str">
            <v>남</v>
          </cell>
          <cell r="I218">
            <v>7</v>
          </cell>
          <cell r="J218">
            <v>17</v>
          </cell>
          <cell r="K218">
            <v>23</v>
          </cell>
          <cell r="L218">
            <v>30</v>
          </cell>
          <cell r="M218">
            <v>9</v>
          </cell>
          <cell r="N218">
            <v>21</v>
          </cell>
          <cell r="O218">
            <v>21</v>
          </cell>
          <cell r="P218">
            <v>0</v>
          </cell>
          <cell r="Q218">
            <v>24</v>
          </cell>
          <cell r="R218">
            <v>24</v>
          </cell>
        </row>
        <row r="219">
          <cell r="B219">
            <v>1088</v>
          </cell>
          <cell r="C219" t="str">
            <v>Clinic</v>
          </cell>
          <cell r="D219" t="str">
            <v>광주팀</v>
          </cell>
          <cell r="E219" t="str">
            <v>주재경</v>
          </cell>
          <cell r="F219" t="str">
            <v>차장</v>
          </cell>
          <cell r="G219" t="str">
            <v>1992-02-10</v>
          </cell>
          <cell r="H219" t="str">
            <v>남</v>
          </cell>
          <cell r="I219">
            <v>7</v>
          </cell>
          <cell r="J219">
            <v>16</v>
          </cell>
          <cell r="K219">
            <v>23</v>
          </cell>
          <cell r="L219">
            <v>30</v>
          </cell>
          <cell r="M219">
            <v>7</v>
          </cell>
          <cell r="N219">
            <v>23</v>
          </cell>
          <cell r="O219">
            <v>23</v>
          </cell>
          <cell r="P219">
            <v>0</v>
          </cell>
          <cell r="Q219">
            <v>24</v>
          </cell>
          <cell r="R219">
            <v>24</v>
          </cell>
        </row>
        <row r="220">
          <cell r="B220">
            <v>1168</v>
          </cell>
          <cell r="C220" t="str">
            <v>Clinic</v>
          </cell>
          <cell r="D220" t="str">
            <v>광주팀</v>
          </cell>
          <cell r="E220" t="str">
            <v>정고명</v>
          </cell>
          <cell r="F220" t="str">
            <v>과장</v>
          </cell>
          <cell r="G220" t="str">
            <v>1995-04-17</v>
          </cell>
          <cell r="H220" t="str">
            <v>남</v>
          </cell>
          <cell r="I220">
            <v>7</v>
          </cell>
          <cell r="J220">
            <v>13</v>
          </cell>
          <cell r="K220">
            <v>20</v>
          </cell>
          <cell r="L220">
            <v>27</v>
          </cell>
          <cell r="M220">
            <v>8</v>
          </cell>
          <cell r="N220">
            <v>19</v>
          </cell>
          <cell r="O220">
            <v>19</v>
          </cell>
          <cell r="P220">
            <v>0</v>
          </cell>
          <cell r="Q220">
            <v>21</v>
          </cell>
          <cell r="R220">
            <v>21</v>
          </cell>
        </row>
        <row r="221">
          <cell r="B221">
            <v>1306</v>
          </cell>
          <cell r="C221" t="str">
            <v>Clinic</v>
          </cell>
          <cell r="D221" t="str">
            <v>광주팀</v>
          </cell>
          <cell r="E221" t="str">
            <v>박현우</v>
          </cell>
          <cell r="F221" t="str">
            <v>대리</v>
          </cell>
          <cell r="G221" t="str">
            <v>2000-04-17</v>
          </cell>
          <cell r="H221" t="str">
            <v>남</v>
          </cell>
          <cell r="I221">
            <v>7</v>
          </cell>
          <cell r="J221">
            <v>14</v>
          </cell>
          <cell r="K221">
            <v>15</v>
          </cell>
          <cell r="L221">
            <v>22</v>
          </cell>
          <cell r="M221">
            <v>9</v>
          </cell>
          <cell r="N221">
            <v>13</v>
          </cell>
          <cell r="O221">
            <v>13</v>
          </cell>
          <cell r="P221">
            <v>0</v>
          </cell>
          <cell r="Q221">
            <v>16</v>
          </cell>
          <cell r="R221">
            <v>16</v>
          </cell>
        </row>
        <row r="222">
          <cell r="B222">
            <v>1525</v>
          </cell>
          <cell r="C222" t="str">
            <v>Clinic</v>
          </cell>
          <cell r="D222" t="str">
            <v>광주팀</v>
          </cell>
          <cell r="E222" t="str">
            <v>장헌</v>
          </cell>
          <cell r="F222" t="str">
            <v>주임</v>
          </cell>
          <cell r="G222" t="str">
            <v>2003-07-01</v>
          </cell>
          <cell r="H222" t="str">
            <v>남</v>
          </cell>
          <cell r="I222">
            <v>6.5136986301369859</v>
          </cell>
          <cell r="J222">
            <v>0</v>
          </cell>
          <cell r="K222">
            <v>12</v>
          </cell>
          <cell r="L222">
            <v>18.513698630136986</v>
          </cell>
          <cell r="M222">
            <v>9</v>
          </cell>
          <cell r="N222">
            <v>9.5136986301369859</v>
          </cell>
          <cell r="O222">
            <v>9.5136986301369859</v>
          </cell>
          <cell r="P222">
            <v>0</v>
          </cell>
          <cell r="Q222">
            <v>13</v>
          </cell>
          <cell r="R222">
            <v>13</v>
          </cell>
        </row>
        <row r="223">
          <cell r="B223">
            <v>1275</v>
          </cell>
          <cell r="C223" t="str">
            <v>Clinic</v>
          </cell>
          <cell r="D223" t="str">
            <v>광주팀</v>
          </cell>
          <cell r="E223" t="str">
            <v>이상현</v>
          </cell>
          <cell r="F223" t="str">
            <v>주임</v>
          </cell>
          <cell r="G223" t="str">
            <v>2000-01-10</v>
          </cell>
          <cell r="H223" t="str">
            <v>남</v>
          </cell>
          <cell r="I223">
            <v>7</v>
          </cell>
          <cell r="J223">
            <v>8</v>
          </cell>
          <cell r="K223">
            <v>15</v>
          </cell>
          <cell r="L223">
            <v>22</v>
          </cell>
          <cell r="M223">
            <v>14</v>
          </cell>
          <cell r="N223">
            <v>8</v>
          </cell>
          <cell r="O223">
            <v>8</v>
          </cell>
          <cell r="P223">
            <v>0</v>
          </cell>
          <cell r="Q223">
            <v>16</v>
          </cell>
          <cell r="R223">
            <v>16</v>
          </cell>
        </row>
        <row r="224">
          <cell r="B224">
            <v>1332</v>
          </cell>
          <cell r="C224" t="str">
            <v>Clinic</v>
          </cell>
          <cell r="D224" t="str">
            <v>광주팀</v>
          </cell>
          <cell r="E224" t="str">
            <v>문상준</v>
          </cell>
          <cell r="F224" t="str">
            <v>주임</v>
          </cell>
          <cell r="G224" t="str">
            <v>2001-02-26</v>
          </cell>
          <cell r="H224" t="str">
            <v>남</v>
          </cell>
          <cell r="I224">
            <v>7</v>
          </cell>
          <cell r="J224">
            <v>7</v>
          </cell>
          <cell r="K224">
            <v>14</v>
          </cell>
          <cell r="L224">
            <v>21</v>
          </cell>
          <cell r="M224">
            <v>8</v>
          </cell>
          <cell r="N224">
            <v>13</v>
          </cell>
          <cell r="O224">
            <v>13</v>
          </cell>
          <cell r="P224">
            <v>0</v>
          </cell>
          <cell r="Q224">
            <v>15</v>
          </cell>
          <cell r="R224">
            <v>15</v>
          </cell>
        </row>
        <row r="225">
          <cell r="B225">
            <v>1559</v>
          </cell>
          <cell r="C225" t="str">
            <v>Clinic</v>
          </cell>
          <cell r="D225" t="str">
            <v>광주팀</v>
          </cell>
          <cell r="E225" t="str">
            <v>정민진</v>
          </cell>
          <cell r="F225" t="str">
            <v>사원</v>
          </cell>
          <cell r="G225" t="str">
            <v>2004-01-26</v>
          </cell>
          <cell r="H225" t="str">
            <v>남</v>
          </cell>
          <cell r="I225">
            <v>3.3150684931506849</v>
          </cell>
          <cell r="J225">
            <v>0</v>
          </cell>
          <cell r="K225">
            <v>11</v>
          </cell>
          <cell r="L225">
            <v>14.315068493150685</v>
          </cell>
          <cell r="M225">
            <v>9</v>
          </cell>
          <cell r="N225">
            <v>5.3150684931506849</v>
          </cell>
          <cell r="O225">
            <v>5.3150684931506849</v>
          </cell>
          <cell r="P225">
            <v>0</v>
          </cell>
          <cell r="Q225">
            <v>12</v>
          </cell>
          <cell r="R225">
            <v>12</v>
          </cell>
        </row>
        <row r="226">
          <cell r="B226">
            <v>1026</v>
          </cell>
          <cell r="C226" t="str">
            <v>GI/Hepato</v>
          </cell>
          <cell r="D226" t="str">
            <v>GI 1팀</v>
          </cell>
          <cell r="E226" t="str">
            <v>장삼성</v>
          </cell>
          <cell r="F226" t="str">
            <v>부장</v>
          </cell>
          <cell r="G226" t="str">
            <v>1988-06-07</v>
          </cell>
          <cell r="H226" t="str">
            <v>남</v>
          </cell>
          <cell r="I226">
            <v>7</v>
          </cell>
          <cell r="J226">
            <v>21</v>
          </cell>
          <cell r="K226">
            <v>27</v>
          </cell>
          <cell r="L226">
            <v>34</v>
          </cell>
          <cell r="M226">
            <v>7</v>
          </cell>
          <cell r="N226">
            <v>27</v>
          </cell>
          <cell r="O226">
            <v>27</v>
          </cell>
          <cell r="P226">
            <v>0</v>
          </cell>
          <cell r="Q226">
            <v>28</v>
          </cell>
          <cell r="R226">
            <v>28</v>
          </cell>
        </row>
        <row r="227">
          <cell r="B227">
            <v>1103</v>
          </cell>
          <cell r="C227" t="str">
            <v>GI/Hepato</v>
          </cell>
          <cell r="D227" t="str">
            <v>GI 1팀</v>
          </cell>
          <cell r="E227" t="str">
            <v>이정훈</v>
          </cell>
          <cell r="F227" t="str">
            <v>차장</v>
          </cell>
          <cell r="G227" t="str">
            <v>1992-08-10</v>
          </cell>
          <cell r="H227" t="str">
            <v>남</v>
          </cell>
          <cell r="I227">
            <v>7</v>
          </cell>
          <cell r="J227">
            <v>16</v>
          </cell>
          <cell r="K227">
            <v>23</v>
          </cell>
          <cell r="L227">
            <v>30</v>
          </cell>
          <cell r="M227">
            <v>10</v>
          </cell>
          <cell r="N227">
            <v>20</v>
          </cell>
          <cell r="O227">
            <v>20</v>
          </cell>
          <cell r="P227">
            <v>0</v>
          </cell>
          <cell r="Q227">
            <v>24</v>
          </cell>
          <cell r="R227">
            <v>24</v>
          </cell>
        </row>
        <row r="228">
          <cell r="B228">
            <v>1072</v>
          </cell>
          <cell r="C228" t="str">
            <v>GI/Hepato</v>
          </cell>
          <cell r="D228" t="str">
            <v>GI 1팀</v>
          </cell>
          <cell r="E228" t="str">
            <v>문성호</v>
          </cell>
          <cell r="F228" t="str">
            <v>차장</v>
          </cell>
          <cell r="G228" t="str">
            <v>1991-09-09</v>
          </cell>
          <cell r="H228" t="str">
            <v>남</v>
          </cell>
          <cell r="I228">
            <v>7</v>
          </cell>
          <cell r="J228">
            <v>17</v>
          </cell>
          <cell r="K228">
            <v>24</v>
          </cell>
          <cell r="L228">
            <v>31</v>
          </cell>
          <cell r="M228">
            <v>10</v>
          </cell>
          <cell r="N228">
            <v>21</v>
          </cell>
          <cell r="O228">
            <v>21</v>
          </cell>
          <cell r="P228">
            <v>0</v>
          </cell>
          <cell r="Q228">
            <v>25</v>
          </cell>
          <cell r="R228">
            <v>25</v>
          </cell>
        </row>
        <row r="229">
          <cell r="B229">
            <v>1141</v>
          </cell>
          <cell r="C229" t="str">
            <v>GI/Hepato</v>
          </cell>
          <cell r="D229" t="str">
            <v>GI 1팀</v>
          </cell>
          <cell r="E229" t="str">
            <v>권정국</v>
          </cell>
          <cell r="F229" t="str">
            <v>차장</v>
          </cell>
          <cell r="G229" t="str">
            <v>1994-05-02</v>
          </cell>
          <cell r="H229" t="str">
            <v>남</v>
          </cell>
          <cell r="I229">
            <v>7</v>
          </cell>
          <cell r="J229">
            <v>15</v>
          </cell>
          <cell r="K229">
            <v>21</v>
          </cell>
          <cell r="L229">
            <v>28</v>
          </cell>
          <cell r="M229">
            <v>8</v>
          </cell>
          <cell r="N229">
            <v>20</v>
          </cell>
          <cell r="O229">
            <v>20</v>
          </cell>
          <cell r="P229">
            <v>0</v>
          </cell>
          <cell r="Q229">
            <v>22</v>
          </cell>
          <cell r="R229">
            <v>22</v>
          </cell>
        </row>
        <row r="230">
          <cell r="B230">
            <v>1146</v>
          </cell>
          <cell r="C230" t="str">
            <v>GI/Hepato</v>
          </cell>
          <cell r="D230" t="str">
            <v>GI 1팀</v>
          </cell>
          <cell r="E230" t="str">
            <v>조철현</v>
          </cell>
          <cell r="F230" t="str">
            <v>과장</v>
          </cell>
          <cell r="G230" t="str">
            <v>1994-09-05</v>
          </cell>
          <cell r="H230" t="str">
            <v>남</v>
          </cell>
          <cell r="I230">
            <v>7</v>
          </cell>
          <cell r="J230">
            <v>14</v>
          </cell>
          <cell r="K230">
            <v>21</v>
          </cell>
          <cell r="L230">
            <v>28</v>
          </cell>
          <cell r="M230">
            <v>10</v>
          </cell>
          <cell r="N230">
            <v>18</v>
          </cell>
          <cell r="O230">
            <v>18</v>
          </cell>
          <cell r="P230">
            <v>0</v>
          </cell>
          <cell r="Q230">
            <v>22</v>
          </cell>
          <cell r="R230">
            <v>22</v>
          </cell>
        </row>
        <row r="231">
          <cell r="B231">
            <v>1265</v>
          </cell>
          <cell r="C231" t="str">
            <v>GI/Hepato</v>
          </cell>
          <cell r="D231" t="str">
            <v>GI 1팀</v>
          </cell>
          <cell r="E231" t="str">
            <v>황남득</v>
          </cell>
          <cell r="F231" t="str">
            <v>과장</v>
          </cell>
          <cell r="G231" t="str">
            <v>2000-01-10</v>
          </cell>
          <cell r="H231" t="str">
            <v>남</v>
          </cell>
          <cell r="I231">
            <v>7</v>
          </cell>
          <cell r="J231">
            <v>9</v>
          </cell>
          <cell r="K231">
            <v>15</v>
          </cell>
          <cell r="L231">
            <v>22</v>
          </cell>
          <cell r="M231">
            <v>10</v>
          </cell>
          <cell r="N231">
            <v>12</v>
          </cell>
          <cell r="O231">
            <v>12</v>
          </cell>
          <cell r="P231">
            <v>0</v>
          </cell>
          <cell r="Q231">
            <v>16</v>
          </cell>
          <cell r="R231">
            <v>16</v>
          </cell>
        </row>
        <row r="232">
          <cell r="B232">
            <v>1236</v>
          </cell>
          <cell r="C232" t="str">
            <v>GI/Hepato</v>
          </cell>
          <cell r="D232" t="str">
            <v>GI 1팀</v>
          </cell>
          <cell r="E232" t="str">
            <v>김병일</v>
          </cell>
          <cell r="F232" t="str">
            <v>대리</v>
          </cell>
          <cell r="G232" t="str">
            <v>1999-07-01</v>
          </cell>
          <cell r="H232" t="str">
            <v>남</v>
          </cell>
          <cell r="I232">
            <v>7</v>
          </cell>
          <cell r="J232">
            <v>9</v>
          </cell>
          <cell r="K232">
            <v>16</v>
          </cell>
          <cell r="L232">
            <v>23</v>
          </cell>
          <cell r="M232">
            <v>9</v>
          </cell>
          <cell r="N232">
            <v>14</v>
          </cell>
          <cell r="O232">
            <v>14</v>
          </cell>
          <cell r="P232">
            <v>0</v>
          </cell>
          <cell r="Q232">
            <v>17</v>
          </cell>
          <cell r="R232">
            <v>17</v>
          </cell>
        </row>
        <row r="233">
          <cell r="B233">
            <v>1243</v>
          </cell>
          <cell r="C233" t="str">
            <v>GI/Hepato</v>
          </cell>
          <cell r="D233" t="str">
            <v>GI 1팀</v>
          </cell>
          <cell r="E233" t="str">
            <v>정재호</v>
          </cell>
          <cell r="F233" t="str">
            <v>대리</v>
          </cell>
          <cell r="G233" t="str">
            <v>1999-07-01</v>
          </cell>
          <cell r="H233" t="str">
            <v>남</v>
          </cell>
          <cell r="I233">
            <v>7</v>
          </cell>
          <cell r="J233">
            <v>9</v>
          </cell>
          <cell r="K233">
            <v>16</v>
          </cell>
          <cell r="L233">
            <v>23</v>
          </cell>
          <cell r="M233">
            <v>9</v>
          </cell>
          <cell r="N233">
            <v>14</v>
          </cell>
          <cell r="O233">
            <v>14</v>
          </cell>
          <cell r="P233">
            <v>0</v>
          </cell>
          <cell r="Q233">
            <v>17</v>
          </cell>
          <cell r="R233">
            <v>17</v>
          </cell>
        </row>
        <row r="234">
          <cell r="B234">
            <v>1255</v>
          </cell>
          <cell r="C234" t="str">
            <v>GI/Hepato</v>
          </cell>
          <cell r="D234" t="str">
            <v>GI 1팀</v>
          </cell>
          <cell r="E234" t="str">
            <v>이선경</v>
          </cell>
          <cell r="F234" t="str">
            <v>주임</v>
          </cell>
          <cell r="G234" t="str">
            <v>1999-12-01</v>
          </cell>
          <cell r="H234" t="str">
            <v>여</v>
          </cell>
          <cell r="I234">
            <v>7</v>
          </cell>
          <cell r="J234">
            <v>10</v>
          </cell>
          <cell r="K234">
            <v>16</v>
          </cell>
          <cell r="L234">
            <v>23</v>
          </cell>
          <cell r="M234">
            <v>6</v>
          </cell>
          <cell r="N234">
            <v>17</v>
          </cell>
          <cell r="O234">
            <v>17</v>
          </cell>
          <cell r="P234">
            <v>0</v>
          </cell>
          <cell r="Q234">
            <v>17</v>
          </cell>
          <cell r="R234">
            <v>17</v>
          </cell>
        </row>
        <row r="235">
          <cell r="B235">
            <v>1524</v>
          </cell>
          <cell r="C235" t="str">
            <v>GI/Hepato</v>
          </cell>
          <cell r="D235" t="str">
            <v>GI 1팀</v>
          </cell>
          <cell r="E235" t="str">
            <v>임채홍</v>
          </cell>
          <cell r="F235" t="str">
            <v>사원</v>
          </cell>
          <cell r="G235" t="str">
            <v>2003-07-01</v>
          </cell>
          <cell r="H235" t="str">
            <v>남</v>
          </cell>
          <cell r="I235">
            <v>7.0136986301369859</v>
          </cell>
          <cell r="J235">
            <v>0</v>
          </cell>
          <cell r="K235">
            <v>12</v>
          </cell>
          <cell r="L235">
            <v>19.013698630136986</v>
          </cell>
          <cell r="M235">
            <v>11</v>
          </cell>
          <cell r="N235">
            <v>8.0136986301369859</v>
          </cell>
          <cell r="O235">
            <v>8.0136986301369859</v>
          </cell>
          <cell r="P235">
            <v>0</v>
          </cell>
          <cell r="Q235">
            <v>13</v>
          </cell>
          <cell r="R235">
            <v>13</v>
          </cell>
        </row>
        <row r="236">
          <cell r="B236">
            <v>1317</v>
          </cell>
          <cell r="C236" t="str">
            <v>GI/Hepato</v>
          </cell>
          <cell r="D236" t="str">
            <v>GI 1팀</v>
          </cell>
          <cell r="E236" t="str">
            <v>김종성</v>
          </cell>
          <cell r="F236" t="str">
            <v>주임</v>
          </cell>
          <cell r="G236" t="str">
            <v>2001-02-26</v>
          </cell>
          <cell r="H236" t="str">
            <v>남</v>
          </cell>
          <cell r="I236">
            <v>7</v>
          </cell>
          <cell r="J236">
            <v>8</v>
          </cell>
          <cell r="K236">
            <v>14</v>
          </cell>
          <cell r="L236">
            <v>21</v>
          </cell>
          <cell r="M236">
            <v>10</v>
          </cell>
          <cell r="N236">
            <v>11</v>
          </cell>
          <cell r="O236">
            <v>11</v>
          </cell>
          <cell r="P236">
            <v>0</v>
          </cell>
          <cell r="Q236">
            <v>15</v>
          </cell>
          <cell r="R236">
            <v>15</v>
          </cell>
        </row>
        <row r="237">
          <cell r="B237">
            <v>1400</v>
          </cell>
          <cell r="C237" t="str">
            <v>GI/Hepato</v>
          </cell>
          <cell r="D237" t="str">
            <v>GI 1팀</v>
          </cell>
          <cell r="E237" t="str">
            <v>안호진</v>
          </cell>
          <cell r="F237" t="str">
            <v>주임</v>
          </cell>
          <cell r="G237" t="str">
            <v>2002-06-17</v>
          </cell>
          <cell r="H237" t="str">
            <v>남</v>
          </cell>
          <cell r="I237">
            <v>7</v>
          </cell>
          <cell r="J237">
            <v>7</v>
          </cell>
          <cell r="K237">
            <v>13</v>
          </cell>
          <cell r="L237">
            <v>20</v>
          </cell>
          <cell r="M237">
            <v>10</v>
          </cell>
          <cell r="N237">
            <v>10</v>
          </cell>
          <cell r="O237">
            <v>10</v>
          </cell>
          <cell r="P237">
            <v>0</v>
          </cell>
          <cell r="Q237">
            <v>14</v>
          </cell>
          <cell r="R237">
            <v>14</v>
          </cell>
        </row>
        <row r="238">
          <cell r="B238">
            <v>1399</v>
          </cell>
          <cell r="C238" t="str">
            <v>GI/Hepato</v>
          </cell>
          <cell r="D238" t="str">
            <v>GI 1팀</v>
          </cell>
          <cell r="E238" t="str">
            <v>문종권</v>
          </cell>
          <cell r="F238" t="str">
            <v>주임</v>
          </cell>
          <cell r="G238" t="str">
            <v>2002-06-17</v>
          </cell>
          <cell r="H238" t="str">
            <v>남</v>
          </cell>
          <cell r="I238">
            <v>7</v>
          </cell>
          <cell r="J238">
            <v>8</v>
          </cell>
          <cell r="K238">
            <v>13</v>
          </cell>
          <cell r="L238">
            <v>20</v>
          </cell>
          <cell r="M238">
            <v>10</v>
          </cell>
          <cell r="N238">
            <v>10</v>
          </cell>
          <cell r="O238">
            <v>10</v>
          </cell>
          <cell r="P238">
            <v>0</v>
          </cell>
          <cell r="Q238">
            <v>14</v>
          </cell>
          <cell r="R238">
            <v>14</v>
          </cell>
        </row>
        <row r="239">
          <cell r="B239">
            <v>1329</v>
          </cell>
          <cell r="C239" t="str">
            <v>GI/Hepato</v>
          </cell>
          <cell r="D239" t="str">
            <v>GI 1팀</v>
          </cell>
          <cell r="E239" t="str">
            <v>노윤식</v>
          </cell>
          <cell r="F239" t="str">
            <v>주임</v>
          </cell>
          <cell r="G239" t="str">
            <v>2001-02-26</v>
          </cell>
          <cell r="H239" t="str">
            <v>남</v>
          </cell>
          <cell r="I239">
            <v>7</v>
          </cell>
          <cell r="J239">
            <v>7</v>
          </cell>
          <cell r="K239">
            <v>14</v>
          </cell>
          <cell r="L239">
            <v>21</v>
          </cell>
          <cell r="M239">
            <v>8</v>
          </cell>
          <cell r="N239">
            <v>13</v>
          </cell>
          <cell r="O239">
            <v>13</v>
          </cell>
          <cell r="P239">
            <v>0</v>
          </cell>
          <cell r="Q239">
            <v>15</v>
          </cell>
          <cell r="R239">
            <v>15</v>
          </cell>
        </row>
        <row r="240">
          <cell r="B240">
            <v>1582</v>
          </cell>
          <cell r="C240" t="str">
            <v>GI/Hepato</v>
          </cell>
          <cell r="D240" t="str">
            <v>GI 1팀</v>
          </cell>
          <cell r="E240" t="str">
            <v>이성국</v>
          </cell>
          <cell r="F240" t="str">
            <v>사원</v>
          </cell>
          <cell r="G240" t="str">
            <v>2004-09-10</v>
          </cell>
          <cell r="H240" t="str">
            <v>남</v>
          </cell>
          <cell r="I240">
            <v>-4.9315068493150687</v>
          </cell>
          <cell r="J240">
            <v>0</v>
          </cell>
          <cell r="K240">
            <v>11</v>
          </cell>
          <cell r="L240">
            <v>6.0684931506849313</v>
          </cell>
          <cell r="M240">
            <v>15</v>
          </cell>
          <cell r="N240">
            <v>-8.9315068493150687</v>
          </cell>
          <cell r="O240">
            <v>0</v>
          </cell>
          <cell r="P240">
            <v>-8.9315068493150687</v>
          </cell>
          <cell r="Q240">
            <v>12</v>
          </cell>
          <cell r="R240">
            <v>3.0684931506849313</v>
          </cell>
        </row>
        <row r="241">
          <cell r="B241">
            <v>1080</v>
          </cell>
          <cell r="C241" t="str">
            <v>GI/Hepato</v>
          </cell>
          <cell r="D241" t="str">
            <v>GI 2팀</v>
          </cell>
          <cell r="E241" t="str">
            <v>손준호</v>
          </cell>
          <cell r="F241" t="str">
            <v>차장</v>
          </cell>
          <cell r="G241" t="str">
            <v>1991-09-09</v>
          </cell>
          <cell r="H241" t="str">
            <v>남</v>
          </cell>
          <cell r="I241">
            <v>7</v>
          </cell>
          <cell r="J241">
            <v>19</v>
          </cell>
          <cell r="K241">
            <v>24</v>
          </cell>
          <cell r="L241">
            <v>31</v>
          </cell>
          <cell r="M241">
            <v>2</v>
          </cell>
          <cell r="N241">
            <v>29</v>
          </cell>
          <cell r="O241">
            <v>29</v>
          </cell>
          <cell r="P241">
            <v>0</v>
          </cell>
          <cell r="Q241">
            <v>25</v>
          </cell>
          <cell r="R241">
            <v>25</v>
          </cell>
        </row>
        <row r="242">
          <cell r="B242">
            <v>1082</v>
          </cell>
          <cell r="C242" t="str">
            <v>GI/Hepato</v>
          </cell>
          <cell r="D242" t="str">
            <v>GI 2팀</v>
          </cell>
          <cell r="E242" t="str">
            <v>장필경</v>
          </cell>
          <cell r="F242" t="str">
            <v>차장</v>
          </cell>
          <cell r="G242" t="str">
            <v>1991-09-10</v>
          </cell>
          <cell r="H242" t="str">
            <v>남</v>
          </cell>
          <cell r="I242">
            <v>7</v>
          </cell>
          <cell r="J242">
            <v>17</v>
          </cell>
          <cell r="K242">
            <v>24</v>
          </cell>
          <cell r="L242">
            <v>31</v>
          </cell>
          <cell r="M242">
            <v>8.5</v>
          </cell>
          <cell r="N242">
            <v>22.5</v>
          </cell>
          <cell r="O242">
            <v>22.5</v>
          </cell>
          <cell r="P242">
            <v>0</v>
          </cell>
          <cell r="Q242">
            <v>25</v>
          </cell>
          <cell r="R242">
            <v>25</v>
          </cell>
        </row>
        <row r="243">
          <cell r="B243">
            <v>1139</v>
          </cell>
          <cell r="C243" t="str">
            <v>GI/Hepato</v>
          </cell>
          <cell r="D243" t="str">
            <v>GI 2팀</v>
          </cell>
          <cell r="E243" t="str">
            <v>김현태</v>
          </cell>
          <cell r="F243" t="str">
            <v>차장</v>
          </cell>
          <cell r="G243" t="str">
            <v>1994-05-02</v>
          </cell>
          <cell r="H243" t="str">
            <v>남</v>
          </cell>
          <cell r="I243">
            <v>7</v>
          </cell>
          <cell r="J243">
            <v>15</v>
          </cell>
          <cell r="K243">
            <v>21</v>
          </cell>
          <cell r="L243">
            <v>28</v>
          </cell>
          <cell r="M243">
            <v>16.5</v>
          </cell>
          <cell r="N243">
            <v>11.5</v>
          </cell>
          <cell r="O243">
            <v>11.5</v>
          </cell>
          <cell r="P243">
            <v>0</v>
          </cell>
          <cell r="Q243">
            <v>22</v>
          </cell>
          <cell r="R243">
            <v>22</v>
          </cell>
        </row>
        <row r="244">
          <cell r="B244">
            <v>1155</v>
          </cell>
          <cell r="C244" t="str">
            <v>GI/Hepato</v>
          </cell>
          <cell r="D244" t="str">
            <v>GI 2팀</v>
          </cell>
          <cell r="E244" t="str">
            <v>권철민</v>
          </cell>
          <cell r="F244" t="str">
            <v>과장</v>
          </cell>
          <cell r="G244" t="str">
            <v>1994-12-19</v>
          </cell>
          <cell r="H244" t="str">
            <v>남</v>
          </cell>
          <cell r="I244">
            <v>7</v>
          </cell>
          <cell r="J244">
            <v>14</v>
          </cell>
          <cell r="K244">
            <v>21</v>
          </cell>
          <cell r="L244">
            <v>28</v>
          </cell>
          <cell r="M244">
            <v>10.5</v>
          </cell>
          <cell r="N244">
            <v>17.5</v>
          </cell>
          <cell r="O244">
            <v>17.5</v>
          </cell>
          <cell r="P244">
            <v>0</v>
          </cell>
          <cell r="Q244">
            <v>22</v>
          </cell>
          <cell r="R244">
            <v>22</v>
          </cell>
        </row>
        <row r="245">
          <cell r="B245">
            <v>1412</v>
          </cell>
          <cell r="C245" t="str">
            <v>GI/Hepato</v>
          </cell>
          <cell r="D245" t="str">
            <v>GI 2팀</v>
          </cell>
          <cell r="E245" t="str">
            <v>이사명</v>
          </cell>
          <cell r="F245" t="str">
            <v>대리</v>
          </cell>
          <cell r="G245" t="str">
            <v>2002-09-25</v>
          </cell>
          <cell r="H245" t="str">
            <v>남</v>
          </cell>
          <cell r="I245">
            <v>7</v>
          </cell>
          <cell r="J245">
            <v>6.6575342465753415</v>
          </cell>
          <cell r="K245">
            <v>13</v>
          </cell>
          <cell r="L245">
            <v>20</v>
          </cell>
          <cell r="M245">
            <v>4</v>
          </cell>
          <cell r="N245">
            <v>16</v>
          </cell>
          <cell r="O245">
            <v>16</v>
          </cell>
          <cell r="P245">
            <v>0</v>
          </cell>
          <cell r="Q245">
            <v>14</v>
          </cell>
          <cell r="R245">
            <v>14</v>
          </cell>
        </row>
        <row r="246">
          <cell r="B246">
            <v>1526</v>
          </cell>
          <cell r="C246" t="str">
            <v>GI/Hepato</v>
          </cell>
          <cell r="D246" t="str">
            <v>GI 2팀</v>
          </cell>
          <cell r="E246" t="str">
            <v>조석민</v>
          </cell>
          <cell r="F246" t="str">
            <v>주임</v>
          </cell>
          <cell r="G246" t="str">
            <v>2003-07-01</v>
          </cell>
          <cell r="H246" t="str">
            <v>남</v>
          </cell>
          <cell r="I246">
            <v>6.0136986301369859</v>
          </cell>
          <cell r="J246">
            <v>0</v>
          </cell>
          <cell r="K246">
            <v>12</v>
          </cell>
          <cell r="L246">
            <v>18.013698630136986</v>
          </cell>
          <cell r="M246">
            <v>10</v>
          </cell>
          <cell r="N246">
            <v>8.0136986301369859</v>
          </cell>
          <cell r="O246">
            <v>8.0136986301369859</v>
          </cell>
          <cell r="P246">
            <v>0</v>
          </cell>
          <cell r="Q246">
            <v>13</v>
          </cell>
          <cell r="R246">
            <v>13</v>
          </cell>
        </row>
        <row r="247">
          <cell r="B247">
            <v>1291</v>
          </cell>
          <cell r="C247" t="str">
            <v>GI/Hepato</v>
          </cell>
          <cell r="D247" t="str">
            <v>GI 2팀</v>
          </cell>
          <cell r="E247" t="str">
            <v>김승용</v>
          </cell>
          <cell r="F247" t="str">
            <v>주임</v>
          </cell>
          <cell r="G247" t="str">
            <v>2000-02-01</v>
          </cell>
          <cell r="H247" t="str">
            <v>남</v>
          </cell>
          <cell r="I247">
            <v>7</v>
          </cell>
          <cell r="J247">
            <v>8</v>
          </cell>
          <cell r="K247">
            <v>15</v>
          </cell>
          <cell r="L247">
            <v>22</v>
          </cell>
          <cell r="M247">
            <v>10</v>
          </cell>
          <cell r="N247">
            <v>12</v>
          </cell>
          <cell r="O247">
            <v>12</v>
          </cell>
          <cell r="P247">
            <v>0</v>
          </cell>
          <cell r="Q247">
            <v>16</v>
          </cell>
          <cell r="R247">
            <v>16</v>
          </cell>
        </row>
        <row r="248">
          <cell r="B248">
            <v>1241</v>
          </cell>
          <cell r="C248" t="str">
            <v>GI/Hepato</v>
          </cell>
          <cell r="D248" t="str">
            <v>GI 2팀</v>
          </cell>
          <cell r="E248" t="str">
            <v>정동욱</v>
          </cell>
          <cell r="F248" t="str">
            <v>대리</v>
          </cell>
          <cell r="G248" t="str">
            <v>1999-07-01</v>
          </cell>
          <cell r="H248" t="str">
            <v>남</v>
          </cell>
          <cell r="I248">
            <v>7</v>
          </cell>
          <cell r="J248">
            <v>9</v>
          </cell>
          <cell r="K248">
            <v>16</v>
          </cell>
          <cell r="L248">
            <v>23</v>
          </cell>
          <cell r="M248">
            <v>8</v>
          </cell>
          <cell r="N248">
            <v>15</v>
          </cell>
          <cell r="O248">
            <v>15</v>
          </cell>
          <cell r="P248">
            <v>0</v>
          </cell>
          <cell r="Q248">
            <v>17</v>
          </cell>
          <cell r="R248">
            <v>17</v>
          </cell>
        </row>
        <row r="249">
          <cell r="B249">
            <v>1300</v>
          </cell>
          <cell r="C249" t="str">
            <v>GI/Hepato</v>
          </cell>
          <cell r="D249" t="str">
            <v>GI 2팀</v>
          </cell>
          <cell r="E249" t="str">
            <v>장재열</v>
          </cell>
          <cell r="F249" t="str">
            <v>대리</v>
          </cell>
          <cell r="G249" t="str">
            <v>2000-02-01</v>
          </cell>
          <cell r="H249" t="str">
            <v>남</v>
          </cell>
          <cell r="I249">
            <v>7</v>
          </cell>
          <cell r="J249">
            <v>8</v>
          </cell>
          <cell r="K249">
            <v>15</v>
          </cell>
          <cell r="L249">
            <v>22</v>
          </cell>
          <cell r="M249">
            <v>5</v>
          </cell>
          <cell r="N249">
            <v>17</v>
          </cell>
          <cell r="O249">
            <v>17</v>
          </cell>
          <cell r="P249">
            <v>0</v>
          </cell>
          <cell r="Q249">
            <v>16</v>
          </cell>
          <cell r="R249">
            <v>16</v>
          </cell>
        </row>
        <row r="250">
          <cell r="B250">
            <v>1333</v>
          </cell>
          <cell r="C250" t="str">
            <v>GI/Hepato</v>
          </cell>
          <cell r="D250" t="str">
            <v>GI 2팀</v>
          </cell>
          <cell r="E250" t="str">
            <v>도영종</v>
          </cell>
          <cell r="F250" t="str">
            <v>주임</v>
          </cell>
          <cell r="G250" t="str">
            <v>2001-02-26</v>
          </cell>
          <cell r="H250" t="str">
            <v>남</v>
          </cell>
          <cell r="I250">
            <v>7</v>
          </cell>
          <cell r="J250">
            <v>8</v>
          </cell>
          <cell r="K250">
            <v>14</v>
          </cell>
          <cell r="L250">
            <v>21</v>
          </cell>
          <cell r="M250">
            <v>7</v>
          </cell>
          <cell r="N250">
            <v>14</v>
          </cell>
          <cell r="O250">
            <v>14</v>
          </cell>
          <cell r="P250">
            <v>0</v>
          </cell>
          <cell r="Q250">
            <v>15</v>
          </cell>
          <cell r="R250">
            <v>15</v>
          </cell>
        </row>
        <row r="251">
          <cell r="B251">
            <v>1466</v>
          </cell>
          <cell r="C251" t="str">
            <v>GI/Hepato</v>
          </cell>
          <cell r="D251" t="str">
            <v>GI 2팀</v>
          </cell>
          <cell r="E251" t="str">
            <v>이용만</v>
          </cell>
          <cell r="F251" t="str">
            <v>사원</v>
          </cell>
          <cell r="G251" t="str">
            <v>2003-01-07</v>
          </cell>
          <cell r="H251" t="str">
            <v>남</v>
          </cell>
          <cell r="I251">
            <v>7.8082191780821919</v>
          </cell>
          <cell r="J251">
            <v>0</v>
          </cell>
          <cell r="K251">
            <v>12</v>
          </cell>
          <cell r="L251">
            <v>19.80821917808219</v>
          </cell>
          <cell r="M251">
            <v>11</v>
          </cell>
          <cell r="N251">
            <v>8.8082191780821901</v>
          </cell>
          <cell r="O251">
            <v>8.8082191780821901</v>
          </cell>
          <cell r="P251">
            <v>0</v>
          </cell>
          <cell r="Q251">
            <v>13</v>
          </cell>
          <cell r="R251">
            <v>13</v>
          </cell>
        </row>
        <row r="252">
          <cell r="B252">
            <v>1071</v>
          </cell>
          <cell r="C252" t="str">
            <v>GI/Hepato</v>
          </cell>
          <cell r="D252" t="str">
            <v>GI 3팀</v>
          </cell>
          <cell r="E252" t="str">
            <v>윤장진</v>
          </cell>
          <cell r="F252" t="str">
            <v>차장</v>
          </cell>
          <cell r="G252" t="str">
            <v>1991-09-09</v>
          </cell>
          <cell r="H252" t="str">
            <v>남</v>
          </cell>
          <cell r="I252">
            <v>7</v>
          </cell>
          <cell r="J252">
            <v>18</v>
          </cell>
          <cell r="K252">
            <v>24</v>
          </cell>
          <cell r="L252">
            <v>31</v>
          </cell>
          <cell r="M252">
            <v>9</v>
          </cell>
          <cell r="N252">
            <v>22</v>
          </cell>
          <cell r="O252">
            <v>22</v>
          </cell>
          <cell r="P252">
            <v>0</v>
          </cell>
          <cell r="Q252">
            <v>25</v>
          </cell>
          <cell r="R252">
            <v>25</v>
          </cell>
        </row>
        <row r="253">
          <cell r="B253">
            <v>1110</v>
          </cell>
          <cell r="C253" t="str">
            <v>GI/Hepato</v>
          </cell>
          <cell r="D253" t="str">
            <v>GI 3팀</v>
          </cell>
          <cell r="E253" t="str">
            <v>손응순</v>
          </cell>
          <cell r="F253" t="str">
            <v>차장</v>
          </cell>
          <cell r="G253" t="str">
            <v>1992-08-17</v>
          </cell>
          <cell r="H253" t="str">
            <v>남</v>
          </cell>
          <cell r="I253">
            <v>7</v>
          </cell>
          <cell r="J253">
            <v>15.5</v>
          </cell>
          <cell r="K253">
            <v>23</v>
          </cell>
          <cell r="L253">
            <v>30</v>
          </cell>
          <cell r="M253">
            <v>11</v>
          </cell>
          <cell r="N253">
            <v>19</v>
          </cell>
          <cell r="O253">
            <v>19</v>
          </cell>
          <cell r="P253">
            <v>0</v>
          </cell>
          <cell r="Q253">
            <v>24</v>
          </cell>
          <cell r="R253">
            <v>24</v>
          </cell>
        </row>
        <row r="254">
          <cell r="B254">
            <v>1104</v>
          </cell>
          <cell r="C254" t="str">
            <v>GI/Hepato</v>
          </cell>
          <cell r="D254" t="str">
            <v>GI 3팀</v>
          </cell>
          <cell r="E254" t="str">
            <v>형성길</v>
          </cell>
          <cell r="F254" t="str">
            <v>차장</v>
          </cell>
          <cell r="G254" t="str">
            <v>1992-08-10</v>
          </cell>
          <cell r="H254" t="str">
            <v>남</v>
          </cell>
          <cell r="I254">
            <v>7</v>
          </cell>
          <cell r="J254">
            <v>15</v>
          </cell>
          <cell r="K254">
            <v>23</v>
          </cell>
          <cell r="L254">
            <v>30</v>
          </cell>
          <cell r="M254">
            <v>10.5</v>
          </cell>
          <cell r="N254">
            <v>19.5</v>
          </cell>
          <cell r="O254">
            <v>19.5</v>
          </cell>
          <cell r="P254">
            <v>0</v>
          </cell>
          <cell r="Q254">
            <v>24</v>
          </cell>
          <cell r="R254">
            <v>24</v>
          </cell>
        </row>
        <row r="255">
          <cell r="B255">
            <v>1211</v>
          </cell>
          <cell r="C255" t="str">
            <v>GI/Hepato</v>
          </cell>
          <cell r="D255" t="str">
            <v>GI 3팀</v>
          </cell>
          <cell r="E255" t="str">
            <v>박세환</v>
          </cell>
          <cell r="F255" t="str">
            <v>차장</v>
          </cell>
          <cell r="G255" t="str">
            <v>1998-01-01</v>
          </cell>
          <cell r="H255" t="str">
            <v>남</v>
          </cell>
          <cell r="I255">
            <v>7</v>
          </cell>
          <cell r="J255">
            <v>11</v>
          </cell>
          <cell r="K255">
            <v>18</v>
          </cell>
          <cell r="L255">
            <v>25</v>
          </cell>
          <cell r="M255">
            <v>11</v>
          </cell>
          <cell r="N255">
            <v>14</v>
          </cell>
          <cell r="O255">
            <v>14</v>
          </cell>
          <cell r="P255">
            <v>0</v>
          </cell>
          <cell r="Q255">
            <v>19</v>
          </cell>
          <cell r="R255">
            <v>19</v>
          </cell>
        </row>
        <row r="256">
          <cell r="B256">
            <v>1165</v>
          </cell>
          <cell r="C256" t="str">
            <v>GI/Hepato</v>
          </cell>
          <cell r="D256" t="str">
            <v>GI 3팀</v>
          </cell>
          <cell r="E256" t="str">
            <v>이경섭</v>
          </cell>
          <cell r="F256" t="str">
            <v>과장</v>
          </cell>
          <cell r="G256" t="str">
            <v>1995-04-17</v>
          </cell>
          <cell r="H256" t="str">
            <v>남</v>
          </cell>
          <cell r="I256">
            <v>7</v>
          </cell>
          <cell r="J256">
            <v>13</v>
          </cell>
          <cell r="K256">
            <v>20</v>
          </cell>
          <cell r="L256">
            <v>27</v>
          </cell>
          <cell r="M256">
            <v>8</v>
          </cell>
          <cell r="N256">
            <v>19</v>
          </cell>
          <cell r="O256">
            <v>19</v>
          </cell>
          <cell r="P256">
            <v>0</v>
          </cell>
          <cell r="Q256">
            <v>21</v>
          </cell>
          <cell r="R256">
            <v>21</v>
          </cell>
        </row>
        <row r="257">
          <cell r="B257">
            <v>1353</v>
          </cell>
          <cell r="C257" t="str">
            <v>GI/Hepato</v>
          </cell>
          <cell r="D257" t="str">
            <v>GI 3팀</v>
          </cell>
          <cell r="E257" t="str">
            <v>이범성</v>
          </cell>
          <cell r="F257" t="str">
            <v>과장</v>
          </cell>
          <cell r="G257" t="str">
            <v>2001-04-30</v>
          </cell>
          <cell r="H257" t="str">
            <v>남</v>
          </cell>
          <cell r="I257">
            <v>7</v>
          </cell>
          <cell r="J257">
            <v>6.5</v>
          </cell>
          <cell r="K257">
            <v>14</v>
          </cell>
          <cell r="L257">
            <v>21</v>
          </cell>
          <cell r="M257">
            <v>10</v>
          </cell>
          <cell r="N257">
            <v>11</v>
          </cell>
          <cell r="O257">
            <v>11</v>
          </cell>
          <cell r="P257">
            <v>0</v>
          </cell>
          <cell r="Q257">
            <v>15</v>
          </cell>
          <cell r="R257">
            <v>15</v>
          </cell>
        </row>
        <row r="258">
          <cell r="B258">
            <v>1240</v>
          </cell>
          <cell r="C258" t="str">
            <v>GI/Hepato</v>
          </cell>
          <cell r="D258" t="str">
            <v>GI 3팀</v>
          </cell>
          <cell r="E258" t="str">
            <v>이종혁A</v>
          </cell>
          <cell r="F258" t="str">
            <v>주임</v>
          </cell>
          <cell r="G258" t="str">
            <v>1999-07-01</v>
          </cell>
          <cell r="H258" t="str">
            <v>남</v>
          </cell>
          <cell r="I258">
            <v>7</v>
          </cell>
          <cell r="J258">
            <v>8.5</v>
          </cell>
          <cell r="K258">
            <v>16</v>
          </cell>
          <cell r="L258">
            <v>23</v>
          </cell>
          <cell r="M258">
            <v>11</v>
          </cell>
          <cell r="N258">
            <v>12</v>
          </cell>
          <cell r="O258">
            <v>12</v>
          </cell>
          <cell r="P258">
            <v>0</v>
          </cell>
          <cell r="Q258">
            <v>17</v>
          </cell>
          <cell r="R258">
            <v>17</v>
          </cell>
        </row>
        <row r="259">
          <cell r="B259">
            <v>1426</v>
          </cell>
          <cell r="C259" t="str">
            <v>GI/Hepato</v>
          </cell>
          <cell r="D259" t="str">
            <v>GI 3팀</v>
          </cell>
          <cell r="E259" t="str">
            <v>강종열</v>
          </cell>
          <cell r="F259" t="str">
            <v>주임</v>
          </cell>
          <cell r="G259" t="str">
            <v>2003-01-07</v>
          </cell>
          <cell r="H259" t="str">
            <v>남</v>
          </cell>
          <cell r="I259">
            <v>7</v>
          </cell>
          <cell r="J259">
            <v>4.3082191780821901</v>
          </cell>
          <cell r="K259">
            <v>12</v>
          </cell>
          <cell r="L259">
            <v>19</v>
          </cell>
          <cell r="M259">
            <v>11</v>
          </cell>
          <cell r="N259">
            <v>8</v>
          </cell>
          <cell r="O259">
            <v>8</v>
          </cell>
          <cell r="P259">
            <v>0</v>
          </cell>
          <cell r="Q259">
            <v>13</v>
          </cell>
          <cell r="R259">
            <v>13</v>
          </cell>
        </row>
        <row r="260">
          <cell r="B260">
            <v>1030</v>
          </cell>
          <cell r="C260" t="str">
            <v>GI/Hepato</v>
          </cell>
          <cell r="D260" t="str">
            <v>GI 3팀</v>
          </cell>
          <cell r="E260" t="str">
            <v>강채호</v>
          </cell>
          <cell r="F260" t="str">
            <v>부장</v>
          </cell>
          <cell r="G260" t="str">
            <v>1988-12-12</v>
          </cell>
          <cell r="H260" t="str">
            <v>남</v>
          </cell>
          <cell r="I260">
            <v>7</v>
          </cell>
          <cell r="J260">
            <v>20</v>
          </cell>
          <cell r="K260">
            <v>27</v>
          </cell>
          <cell r="L260">
            <v>34</v>
          </cell>
          <cell r="M260">
            <v>10</v>
          </cell>
          <cell r="N260">
            <v>24</v>
          </cell>
          <cell r="O260">
            <v>24</v>
          </cell>
          <cell r="P260">
            <v>0</v>
          </cell>
          <cell r="Q260">
            <v>28</v>
          </cell>
          <cell r="R260">
            <v>28</v>
          </cell>
        </row>
        <row r="261">
          <cell r="B261">
            <v>1480</v>
          </cell>
          <cell r="C261" t="str">
            <v>CNS</v>
          </cell>
          <cell r="D261" t="str">
            <v>CNS 서울1팀</v>
          </cell>
          <cell r="E261" t="str">
            <v>한수정</v>
          </cell>
          <cell r="F261" t="str">
            <v>사원</v>
          </cell>
          <cell r="G261" t="str">
            <v>2003-01-07</v>
          </cell>
          <cell r="H261" t="str">
            <v>여</v>
          </cell>
          <cell r="I261">
            <v>7</v>
          </cell>
          <cell r="J261">
            <v>2.8082191780821919</v>
          </cell>
          <cell r="K261">
            <v>12</v>
          </cell>
          <cell r="L261">
            <v>19</v>
          </cell>
          <cell r="M261">
            <v>6</v>
          </cell>
          <cell r="N261">
            <v>13</v>
          </cell>
          <cell r="O261">
            <v>13</v>
          </cell>
          <cell r="P261">
            <v>0</v>
          </cell>
          <cell r="Q261">
            <v>13</v>
          </cell>
          <cell r="R261">
            <v>13</v>
          </cell>
        </row>
        <row r="262">
          <cell r="B262">
            <v>1078</v>
          </cell>
          <cell r="C262" t="str">
            <v>CNS</v>
          </cell>
          <cell r="D262" t="str">
            <v>CNS 서울1팀</v>
          </cell>
          <cell r="E262" t="str">
            <v>신승우</v>
          </cell>
          <cell r="F262" t="str">
            <v>차장</v>
          </cell>
          <cell r="G262" t="str">
            <v>1991-09-09</v>
          </cell>
          <cell r="H262" t="str">
            <v>남</v>
          </cell>
          <cell r="I262">
            <v>7</v>
          </cell>
          <cell r="J262">
            <v>17</v>
          </cell>
          <cell r="K262">
            <v>24</v>
          </cell>
          <cell r="L262">
            <v>31</v>
          </cell>
          <cell r="M262">
            <v>8</v>
          </cell>
          <cell r="N262">
            <v>23</v>
          </cell>
          <cell r="O262">
            <v>23</v>
          </cell>
          <cell r="P262">
            <v>0</v>
          </cell>
          <cell r="Q262">
            <v>25</v>
          </cell>
          <cell r="R262">
            <v>25</v>
          </cell>
        </row>
        <row r="263">
          <cell r="B263">
            <v>1213</v>
          </cell>
          <cell r="C263" t="str">
            <v>CNS</v>
          </cell>
          <cell r="D263" t="str">
            <v>CNS 서울1팀</v>
          </cell>
          <cell r="E263" t="str">
            <v>이혁수</v>
          </cell>
          <cell r="F263" t="str">
            <v>과장</v>
          </cell>
          <cell r="G263" t="str">
            <v>1998-01-01</v>
          </cell>
          <cell r="H263" t="str">
            <v>남</v>
          </cell>
          <cell r="I263">
            <v>7</v>
          </cell>
          <cell r="J263">
            <v>13</v>
          </cell>
          <cell r="K263">
            <v>18</v>
          </cell>
          <cell r="L263">
            <v>25</v>
          </cell>
          <cell r="M263">
            <v>8.5</v>
          </cell>
          <cell r="N263">
            <v>16.5</v>
          </cell>
          <cell r="O263">
            <v>16.5</v>
          </cell>
          <cell r="P263">
            <v>0</v>
          </cell>
          <cell r="Q263">
            <v>19</v>
          </cell>
          <cell r="R263">
            <v>19</v>
          </cell>
        </row>
        <row r="264">
          <cell r="B264">
            <v>1457</v>
          </cell>
          <cell r="C264" t="str">
            <v>CNS</v>
          </cell>
          <cell r="D264" t="str">
            <v>CNS 서울1팀</v>
          </cell>
          <cell r="E264" t="str">
            <v>성준희</v>
          </cell>
          <cell r="F264" t="str">
            <v>대리</v>
          </cell>
          <cell r="G264" t="str">
            <v>2003-01-07</v>
          </cell>
          <cell r="H264" t="str">
            <v>남</v>
          </cell>
          <cell r="I264">
            <v>7</v>
          </cell>
          <cell r="J264">
            <v>2.8082191780821919</v>
          </cell>
          <cell r="K264">
            <v>12</v>
          </cell>
          <cell r="L264">
            <v>19</v>
          </cell>
          <cell r="M264">
            <v>7</v>
          </cell>
          <cell r="N264">
            <v>12</v>
          </cell>
          <cell r="O264">
            <v>12</v>
          </cell>
          <cell r="P264">
            <v>0</v>
          </cell>
          <cell r="Q264">
            <v>13</v>
          </cell>
          <cell r="R264">
            <v>13</v>
          </cell>
        </row>
        <row r="265">
          <cell r="B265">
            <v>1451</v>
          </cell>
          <cell r="C265" t="str">
            <v>CNS</v>
          </cell>
          <cell r="D265" t="str">
            <v>CNS 서울1팀</v>
          </cell>
          <cell r="E265" t="str">
            <v>박효성</v>
          </cell>
          <cell r="F265" t="str">
            <v>사원</v>
          </cell>
          <cell r="G265" t="str">
            <v>2003-01-07</v>
          </cell>
          <cell r="H265" t="str">
            <v>여</v>
          </cell>
          <cell r="I265">
            <v>7</v>
          </cell>
          <cell r="J265">
            <v>1.8082191780821919</v>
          </cell>
          <cell r="K265">
            <v>12</v>
          </cell>
          <cell r="L265">
            <v>19</v>
          </cell>
          <cell r="M265">
            <v>6</v>
          </cell>
          <cell r="N265">
            <v>13</v>
          </cell>
          <cell r="O265">
            <v>13</v>
          </cell>
          <cell r="P265">
            <v>0</v>
          </cell>
          <cell r="Q265">
            <v>13</v>
          </cell>
          <cell r="R265">
            <v>13</v>
          </cell>
        </row>
        <row r="266">
          <cell r="B266">
            <v>1189</v>
          </cell>
          <cell r="C266" t="str">
            <v>CNS</v>
          </cell>
          <cell r="D266" t="str">
            <v>CNS 서울1팀</v>
          </cell>
          <cell r="E266" t="str">
            <v>안병기</v>
          </cell>
          <cell r="F266" t="str">
            <v>차장</v>
          </cell>
          <cell r="G266" t="str">
            <v>1996-11-20</v>
          </cell>
          <cell r="H266" t="str">
            <v>남</v>
          </cell>
          <cell r="I266">
            <v>7</v>
          </cell>
          <cell r="J266">
            <v>12</v>
          </cell>
          <cell r="K266">
            <v>19</v>
          </cell>
          <cell r="L266">
            <v>26</v>
          </cell>
          <cell r="M266">
            <v>10</v>
          </cell>
          <cell r="N266">
            <v>16</v>
          </cell>
          <cell r="O266">
            <v>16</v>
          </cell>
          <cell r="P266">
            <v>0</v>
          </cell>
          <cell r="Q266">
            <v>20</v>
          </cell>
          <cell r="R266">
            <v>20</v>
          </cell>
        </row>
        <row r="267">
          <cell r="B267">
            <v>1200</v>
          </cell>
          <cell r="C267" t="str">
            <v>CNS</v>
          </cell>
          <cell r="D267" t="str">
            <v>CNS 서울1팀</v>
          </cell>
          <cell r="E267" t="str">
            <v>한성우</v>
          </cell>
          <cell r="F267" t="str">
            <v>과장</v>
          </cell>
          <cell r="G267" t="str">
            <v>1997-05-06</v>
          </cell>
          <cell r="H267" t="str">
            <v>남</v>
          </cell>
          <cell r="I267">
            <v>7</v>
          </cell>
          <cell r="J267">
            <v>10</v>
          </cell>
          <cell r="K267">
            <v>18</v>
          </cell>
          <cell r="L267">
            <v>25</v>
          </cell>
          <cell r="M267">
            <v>10</v>
          </cell>
          <cell r="N267">
            <v>15</v>
          </cell>
          <cell r="O267">
            <v>15</v>
          </cell>
          <cell r="P267">
            <v>0</v>
          </cell>
          <cell r="Q267">
            <v>19</v>
          </cell>
          <cell r="R267">
            <v>19</v>
          </cell>
        </row>
        <row r="268">
          <cell r="B268">
            <v>1439</v>
          </cell>
          <cell r="C268" t="str">
            <v>CNS</v>
          </cell>
          <cell r="D268" t="str">
            <v>CNS 서울1팀</v>
          </cell>
          <cell r="E268" t="str">
            <v>김종철</v>
          </cell>
          <cell r="F268" t="str">
            <v>과장</v>
          </cell>
          <cell r="G268" t="str">
            <v>2003-01-07</v>
          </cell>
          <cell r="H268" t="str">
            <v>남</v>
          </cell>
          <cell r="I268">
            <v>7</v>
          </cell>
          <cell r="J268">
            <v>1.8082191780821919</v>
          </cell>
          <cell r="K268">
            <v>12</v>
          </cell>
          <cell r="L268">
            <v>19</v>
          </cell>
          <cell r="M268">
            <v>7</v>
          </cell>
          <cell r="N268">
            <v>12</v>
          </cell>
          <cell r="O268">
            <v>12</v>
          </cell>
          <cell r="P268">
            <v>0</v>
          </cell>
          <cell r="Q268">
            <v>13</v>
          </cell>
          <cell r="R268">
            <v>13</v>
          </cell>
        </row>
        <row r="269">
          <cell r="B269">
            <v>1548</v>
          </cell>
          <cell r="C269" t="str">
            <v>CNS</v>
          </cell>
          <cell r="D269" t="str">
            <v>CNS 서울1팀</v>
          </cell>
          <cell r="E269" t="str">
            <v>노주영</v>
          </cell>
          <cell r="F269" t="str">
            <v>사원</v>
          </cell>
          <cell r="G269" t="str">
            <v>2004-01-26</v>
          </cell>
          <cell r="H269" t="str">
            <v>여</v>
          </cell>
          <cell r="I269">
            <v>7</v>
          </cell>
          <cell r="J269">
            <v>2.3150684931506849</v>
          </cell>
          <cell r="K269">
            <v>11</v>
          </cell>
          <cell r="L269">
            <v>18</v>
          </cell>
          <cell r="M269">
            <v>6</v>
          </cell>
          <cell r="N269">
            <v>12</v>
          </cell>
          <cell r="O269">
            <v>12</v>
          </cell>
          <cell r="P269">
            <v>0</v>
          </cell>
          <cell r="Q269">
            <v>12</v>
          </cell>
          <cell r="R269">
            <v>12</v>
          </cell>
        </row>
        <row r="270">
          <cell r="B270">
            <v>1125</v>
          </cell>
          <cell r="C270" t="str">
            <v>CNS</v>
          </cell>
          <cell r="D270" t="str">
            <v>CNS 서울2팀</v>
          </cell>
          <cell r="E270" t="str">
            <v>김원곤</v>
          </cell>
          <cell r="F270" t="str">
            <v>차장</v>
          </cell>
          <cell r="G270" t="str">
            <v>1993-04-01</v>
          </cell>
          <cell r="H270" t="str">
            <v>남</v>
          </cell>
          <cell r="I270">
            <v>7</v>
          </cell>
          <cell r="J270">
            <v>17</v>
          </cell>
          <cell r="K270">
            <v>22</v>
          </cell>
          <cell r="L270">
            <v>29</v>
          </cell>
          <cell r="M270">
            <v>3</v>
          </cell>
          <cell r="N270">
            <v>26</v>
          </cell>
          <cell r="O270">
            <v>26</v>
          </cell>
          <cell r="P270">
            <v>0</v>
          </cell>
          <cell r="Q270">
            <v>23</v>
          </cell>
          <cell r="R270">
            <v>23</v>
          </cell>
        </row>
        <row r="271">
          <cell r="B271">
            <v>1420</v>
          </cell>
          <cell r="C271" t="str">
            <v>CNS</v>
          </cell>
          <cell r="D271" t="str">
            <v>CNS 서울2팀</v>
          </cell>
          <cell r="E271" t="str">
            <v>최희정</v>
          </cell>
          <cell r="F271" t="str">
            <v>주임</v>
          </cell>
          <cell r="G271" t="str">
            <v>2002-11-18</v>
          </cell>
          <cell r="H271" t="str">
            <v>여</v>
          </cell>
          <cell r="I271">
            <v>7</v>
          </cell>
          <cell r="J271">
            <v>1.1780821917808222</v>
          </cell>
          <cell r="K271">
            <v>13</v>
          </cell>
          <cell r="L271">
            <v>20</v>
          </cell>
          <cell r="M271">
            <v>6</v>
          </cell>
          <cell r="N271">
            <v>14</v>
          </cell>
          <cell r="O271">
            <v>14</v>
          </cell>
          <cell r="P271">
            <v>0</v>
          </cell>
          <cell r="Q271">
            <v>14</v>
          </cell>
          <cell r="R271">
            <v>14</v>
          </cell>
        </row>
        <row r="272">
          <cell r="B272">
            <v>1441</v>
          </cell>
          <cell r="C272" t="str">
            <v>CNS</v>
          </cell>
          <cell r="D272" t="str">
            <v>CNS 서울2팀</v>
          </cell>
          <cell r="E272" t="str">
            <v>김지규</v>
          </cell>
          <cell r="F272" t="str">
            <v>과장</v>
          </cell>
          <cell r="G272" t="str">
            <v>2003-01-07</v>
          </cell>
          <cell r="H272" t="str">
            <v>남</v>
          </cell>
          <cell r="I272">
            <v>7.3082191780821919</v>
          </cell>
          <cell r="J272">
            <v>0</v>
          </cell>
          <cell r="K272">
            <v>12</v>
          </cell>
          <cell r="L272">
            <v>19.30821917808219</v>
          </cell>
          <cell r="M272">
            <v>5</v>
          </cell>
          <cell r="N272">
            <v>14.30821917808219</v>
          </cell>
          <cell r="O272">
            <v>14.30821917808219</v>
          </cell>
          <cell r="P272">
            <v>0</v>
          </cell>
          <cell r="Q272">
            <v>13</v>
          </cell>
          <cell r="R272">
            <v>13</v>
          </cell>
        </row>
        <row r="273">
          <cell r="B273">
            <v>1485</v>
          </cell>
          <cell r="C273" t="str">
            <v>CNS</v>
          </cell>
          <cell r="D273" t="str">
            <v>CNS 서울2팀</v>
          </cell>
          <cell r="E273" t="str">
            <v>윤상배</v>
          </cell>
          <cell r="F273" t="str">
            <v>과장</v>
          </cell>
          <cell r="G273" t="str">
            <v>2003-02-24</v>
          </cell>
          <cell r="H273" t="str">
            <v>남</v>
          </cell>
          <cell r="I273">
            <v>1.493150684931507</v>
          </cell>
          <cell r="J273">
            <v>0</v>
          </cell>
          <cell r="K273">
            <v>12</v>
          </cell>
          <cell r="L273">
            <v>13.493150684931507</v>
          </cell>
          <cell r="M273">
            <v>8.5</v>
          </cell>
          <cell r="N273">
            <v>4.993150684931507</v>
          </cell>
          <cell r="O273">
            <v>4.993150684931507</v>
          </cell>
          <cell r="P273">
            <v>0</v>
          </cell>
          <cell r="Q273">
            <v>13</v>
          </cell>
          <cell r="R273">
            <v>13</v>
          </cell>
        </row>
        <row r="274">
          <cell r="B274">
            <v>1334</v>
          </cell>
          <cell r="C274" t="str">
            <v>CNS</v>
          </cell>
          <cell r="D274" t="str">
            <v>CNS 서울2팀</v>
          </cell>
          <cell r="E274" t="str">
            <v>이상열</v>
          </cell>
          <cell r="F274" t="str">
            <v>주임</v>
          </cell>
          <cell r="G274" t="str">
            <v>2001-02-26</v>
          </cell>
          <cell r="H274" t="str">
            <v>남</v>
          </cell>
          <cell r="I274">
            <v>7</v>
          </cell>
          <cell r="J274">
            <v>7</v>
          </cell>
          <cell r="K274">
            <v>14</v>
          </cell>
          <cell r="L274">
            <v>21</v>
          </cell>
          <cell r="M274">
            <v>10</v>
          </cell>
          <cell r="N274">
            <v>11</v>
          </cell>
          <cell r="O274">
            <v>11</v>
          </cell>
          <cell r="P274">
            <v>0</v>
          </cell>
          <cell r="Q274">
            <v>15</v>
          </cell>
          <cell r="R274">
            <v>15</v>
          </cell>
        </row>
        <row r="275">
          <cell r="B275">
            <v>1453</v>
          </cell>
          <cell r="C275" t="str">
            <v>CNS</v>
          </cell>
          <cell r="D275" t="str">
            <v>CNS 서울2팀</v>
          </cell>
          <cell r="E275" t="str">
            <v>서경민</v>
          </cell>
          <cell r="F275" t="str">
            <v>대리</v>
          </cell>
          <cell r="G275" t="str">
            <v>2003-01-07</v>
          </cell>
          <cell r="H275" t="str">
            <v>남</v>
          </cell>
          <cell r="I275">
            <v>7.8082191780821919</v>
          </cell>
          <cell r="J275">
            <v>0</v>
          </cell>
          <cell r="K275">
            <v>12</v>
          </cell>
          <cell r="L275">
            <v>19.80821917808219</v>
          </cell>
          <cell r="M275">
            <v>9</v>
          </cell>
          <cell r="N275">
            <v>10.80821917808219</v>
          </cell>
          <cell r="O275">
            <v>10.80821917808219</v>
          </cell>
          <cell r="P275">
            <v>0</v>
          </cell>
          <cell r="Q275">
            <v>13</v>
          </cell>
          <cell r="R275">
            <v>13</v>
          </cell>
        </row>
        <row r="276">
          <cell r="B276">
            <v>1267</v>
          </cell>
          <cell r="C276" t="str">
            <v>CNS</v>
          </cell>
          <cell r="D276" t="str">
            <v>CNS 서울2팀</v>
          </cell>
          <cell r="E276" t="str">
            <v>현정석</v>
          </cell>
          <cell r="F276" t="str">
            <v>주임</v>
          </cell>
          <cell r="G276" t="str">
            <v>2000-01-10</v>
          </cell>
          <cell r="H276" t="str">
            <v>남</v>
          </cell>
          <cell r="I276">
            <v>7</v>
          </cell>
          <cell r="J276">
            <v>7.5</v>
          </cell>
          <cell r="K276">
            <v>15</v>
          </cell>
          <cell r="L276">
            <v>22</v>
          </cell>
          <cell r="M276">
            <v>10</v>
          </cell>
          <cell r="N276">
            <v>12</v>
          </cell>
          <cell r="O276">
            <v>12</v>
          </cell>
          <cell r="P276">
            <v>0</v>
          </cell>
          <cell r="Q276">
            <v>16</v>
          </cell>
          <cell r="R276">
            <v>16</v>
          </cell>
        </row>
        <row r="277">
          <cell r="B277">
            <v>1455</v>
          </cell>
          <cell r="C277" t="str">
            <v>CNS</v>
          </cell>
          <cell r="D277" t="str">
            <v>CNS 서울2팀</v>
          </cell>
          <cell r="E277" t="str">
            <v>서정훈</v>
          </cell>
          <cell r="F277" t="str">
            <v>사원</v>
          </cell>
          <cell r="G277" t="str">
            <v>2003-01-07</v>
          </cell>
          <cell r="H277" t="str">
            <v>남</v>
          </cell>
          <cell r="I277">
            <v>7</v>
          </cell>
          <cell r="J277">
            <v>2.8082191780821919</v>
          </cell>
          <cell r="K277">
            <v>12</v>
          </cell>
          <cell r="L277">
            <v>19</v>
          </cell>
          <cell r="M277">
            <v>6</v>
          </cell>
          <cell r="N277">
            <v>13</v>
          </cell>
          <cell r="O277">
            <v>13</v>
          </cell>
          <cell r="P277">
            <v>0</v>
          </cell>
          <cell r="Q277">
            <v>13</v>
          </cell>
          <cell r="R277">
            <v>13</v>
          </cell>
        </row>
        <row r="278">
          <cell r="B278">
            <v>1107</v>
          </cell>
          <cell r="C278" t="str">
            <v>CNS</v>
          </cell>
          <cell r="D278" t="str">
            <v>CNS 동부팀</v>
          </cell>
          <cell r="E278" t="str">
            <v>김창원</v>
          </cell>
          <cell r="F278" t="str">
            <v>차장</v>
          </cell>
          <cell r="G278" t="str">
            <v>1992-08-10</v>
          </cell>
          <cell r="H278" t="str">
            <v>남</v>
          </cell>
          <cell r="I278">
            <v>7</v>
          </cell>
          <cell r="J278">
            <v>16</v>
          </cell>
          <cell r="K278">
            <v>23</v>
          </cell>
          <cell r="L278">
            <v>30</v>
          </cell>
          <cell r="M278">
            <v>3</v>
          </cell>
          <cell r="N278">
            <v>27</v>
          </cell>
          <cell r="O278">
            <v>27</v>
          </cell>
          <cell r="P278">
            <v>0</v>
          </cell>
          <cell r="Q278">
            <v>24</v>
          </cell>
          <cell r="R278">
            <v>24</v>
          </cell>
        </row>
        <row r="279">
          <cell r="B279">
            <v>1169</v>
          </cell>
          <cell r="C279" t="str">
            <v>CNS</v>
          </cell>
          <cell r="D279" t="str">
            <v>CNS 동부팀</v>
          </cell>
          <cell r="E279" t="str">
            <v>신영학</v>
          </cell>
          <cell r="F279" t="str">
            <v>과장</v>
          </cell>
          <cell r="G279" t="str">
            <v>1995-04-17</v>
          </cell>
          <cell r="H279" t="str">
            <v>남</v>
          </cell>
          <cell r="I279">
            <v>7</v>
          </cell>
          <cell r="J279">
            <v>13</v>
          </cell>
          <cell r="K279">
            <v>20</v>
          </cell>
          <cell r="L279">
            <v>27</v>
          </cell>
          <cell r="M279">
            <v>11</v>
          </cell>
          <cell r="N279">
            <v>16</v>
          </cell>
          <cell r="O279">
            <v>16</v>
          </cell>
          <cell r="P279">
            <v>0</v>
          </cell>
          <cell r="Q279">
            <v>21</v>
          </cell>
          <cell r="R279">
            <v>21</v>
          </cell>
        </row>
        <row r="280">
          <cell r="B280">
            <v>1336</v>
          </cell>
          <cell r="C280" t="str">
            <v>CNS</v>
          </cell>
          <cell r="D280" t="str">
            <v>CNS 동부팀</v>
          </cell>
          <cell r="E280" t="str">
            <v>정현영</v>
          </cell>
          <cell r="F280" t="str">
            <v>과장</v>
          </cell>
          <cell r="G280" t="str">
            <v>2001-02-26</v>
          </cell>
          <cell r="H280" t="str">
            <v>남</v>
          </cell>
          <cell r="I280">
            <v>7</v>
          </cell>
          <cell r="J280">
            <v>8</v>
          </cell>
          <cell r="K280">
            <v>14</v>
          </cell>
          <cell r="L280">
            <v>21</v>
          </cell>
          <cell r="M280">
            <v>5.5</v>
          </cell>
          <cell r="N280">
            <v>15.5</v>
          </cell>
          <cell r="O280">
            <v>15.5</v>
          </cell>
          <cell r="P280">
            <v>0</v>
          </cell>
          <cell r="Q280">
            <v>15</v>
          </cell>
          <cell r="R280">
            <v>15</v>
          </cell>
        </row>
        <row r="281">
          <cell r="B281">
            <v>1413</v>
          </cell>
          <cell r="C281" t="str">
            <v>CNS</v>
          </cell>
          <cell r="D281" t="str">
            <v>CNS 동부팀</v>
          </cell>
          <cell r="E281" t="str">
            <v>이동현</v>
          </cell>
          <cell r="F281" t="str">
            <v>대리</v>
          </cell>
          <cell r="G281" t="str">
            <v>2002-09-26</v>
          </cell>
          <cell r="H281" t="str">
            <v>남</v>
          </cell>
          <cell r="I281">
            <v>7</v>
          </cell>
          <cell r="J281">
            <v>5.6301369863013697</v>
          </cell>
          <cell r="K281">
            <v>13</v>
          </cell>
          <cell r="L281">
            <v>20</v>
          </cell>
          <cell r="M281">
            <v>7</v>
          </cell>
          <cell r="N281">
            <v>13</v>
          </cell>
          <cell r="O281">
            <v>13</v>
          </cell>
          <cell r="P281">
            <v>0</v>
          </cell>
          <cell r="Q281">
            <v>14</v>
          </cell>
          <cell r="R281">
            <v>14</v>
          </cell>
        </row>
        <row r="282">
          <cell r="B282">
            <v>1468</v>
          </cell>
          <cell r="C282" t="str">
            <v>CNS</v>
          </cell>
          <cell r="D282" t="str">
            <v>CNS 동부팀</v>
          </cell>
          <cell r="E282" t="str">
            <v>이지환</v>
          </cell>
          <cell r="F282" t="str">
            <v>대리</v>
          </cell>
          <cell r="G282" t="str">
            <v>2003-01-07</v>
          </cell>
          <cell r="H282" t="str">
            <v>남</v>
          </cell>
          <cell r="I282">
            <v>7.8082191780821919</v>
          </cell>
          <cell r="J282">
            <v>0</v>
          </cell>
          <cell r="K282">
            <v>12</v>
          </cell>
          <cell r="L282">
            <v>19.80821917808219</v>
          </cell>
          <cell r="M282">
            <v>10.5</v>
          </cell>
          <cell r="N282">
            <v>9.3082191780821901</v>
          </cell>
          <cell r="O282">
            <v>9.3082191780821901</v>
          </cell>
          <cell r="P282">
            <v>0</v>
          </cell>
          <cell r="Q282">
            <v>13</v>
          </cell>
          <cell r="R282">
            <v>13</v>
          </cell>
        </row>
        <row r="283">
          <cell r="B283">
            <v>1476</v>
          </cell>
          <cell r="C283" t="str">
            <v>CNS</v>
          </cell>
          <cell r="D283" t="str">
            <v>CNS 동부팀</v>
          </cell>
          <cell r="E283" t="str">
            <v>조성진</v>
          </cell>
          <cell r="F283" t="str">
            <v>주임</v>
          </cell>
          <cell r="G283" t="str">
            <v>2003-01-07</v>
          </cell>
          <cell r="H283" t="str">
            <v>남</v>
          </cell>
          <cell r="I283">
            <v>7</v>
          </cell>
          <cell r="J283">
            <v>1.8082191780821919</v>
          </cell>
          <cell r="K283">
            <v>12</v>
          </cell>
          <cell r="L283">
            <v>19</v>
          </cell>
          <cell r="M283">
            <v>9.5</v>
          </cell>
          <cell r="N283">
            <v>9.5</v>
          </cell>
          <cell r="O283">
            <v>9.5</v>
          </cell>
          <cell r="P283">
            <v>0</v>
          </cell>
          <cell r="Q283">
            <v>13</v>
          </cell>
          <cell r="R283">
            <v>13</v>
          </cell>
        </row>
        <row r="284">
          <cell r="B284">
            <v>1434</v>
          </cell>
          <cell r="C284" t="str">
            <v>CNS</v>
          </cell>
          <cell r="D284" t="str">
            <v>CNS 동부팀</v>
          </cell>
          <cell r="E284" t="str">
            <v>김인경</v>
          </cell>
          <cell r="F284" t="str">
            <v>사원</v>
          </cell>
          <cell r="G284" t="str">
            <v>2003-01-07</v>
          </cell>
          <cell r="H284" t="str">
            <v>여</v>
          </cell>
          <cell r="I284">
            <v>7</v>
          </cell>
          <cell r="J284">
            <v>1.8082191780821919</v>
          </cell>
          <cell r="K284">
            <v>12</v>
          </cell>
          <cell r="L284">
            <v>19</v>
          </cell>
          <cell r="M284">
            <v>7</v>
          </cell>
          <cell r="N284">
            <v>12</v>
          </cell>
          <cell r="O284">
            <v>12</v>
          </cell>
          <cell r="P284">
            <v>0</v>
          </cell>
          <cell r="Q284">
            <v>13</v>
          </cell>
          <cell r="R284">
            <v>13</v>
          </cell>
        </row>
        <row r="285">
          <cell r="B285">
            <v>1358</v>
          </cell>
          <cell r="C285" t="str">
            <v>CNS</v>
          </cell>
          <cell r="D285" t="str">
            <v>CNS 동부팀</v>
          </cell>
          <cell r="E285" t="str">
            <v>한재훈</v>
          </cell>
          <cell r="F285" t="str">
            <v>주임</v>
          </cell>
          <cell r="G285" t="str">
            <v>2001-04-30</v>
          </cell>
          <cell r="H285" t="str">
            <v>남</v>
          </cell>
          <cell r="I285">
            <v>7</v>
          </cell>
          <cell r="J285">
            <v>6</v>
          </cell>
          <cell r="K285">
            <v>14</v>
          </cell>
          <cell r="L285">
            <v>21</v>
          </cell>
          <cell r="M285">
            <v>7</v>
          </cell>
          <cell r="N285">
            <v>14</v>
          </cell>
          <cell r="O285">
            <v>14</v>
          </cell>
          <cell r="P285">
            <v>0</v>
          </cell>
          <cell r="Q285">
            <v>15</v>
          </cell>
          <cell r="R285">
            <v>15</v>
          </cell>
        </row>
        <row r="286">
          <cell r="B286">
            <v>1014</v>
          </cell>
          <cell r="C286" t="str">
            <v>CNS</v>
          </cell>
          <cell r="D286" t="str">
            <v>CNS 서부팀</v>
          </cell>
          <cell r="E286" t="str">
            <v>이주석</v>
          </cell>
          <cell r="F286" t="str">
            <v>부장</v>
          </cell>
          <cell r="G286" t="str">
            <v>1987-05-18</v>
          </cell>
          <cell r="H286" t="str">
            <v>남</v>
          </cell>
          <cell r="I286">
            <v>7</v>
          </cell>
          <cell r="J286">
            <v>21</v>
          </cell>
          <cell r="K286">
            <v>28</v>
          </cell>
          <cell r="L286">
            <v>35</v>
          </cell>
          <cell r="M286">
            <v>5</v>
          </cell>
          <cell r="N286">
            <v>30</v>
          </cell>
          <cell r="O286">
            <v>30</v>
          </cell>
          <cell r="P286">
            <v>0</v>
          </cell>
          <cell r="Q286">
            <v>29</v>
          </cell>
          <cell r="R286">
            <v>29</v>
          </cell>
        </row>
        <row r="287">
          <cell r="B287">
            <v>1156</v>
          </cell>
          <cell r="C287" t="str">
            <v>CNS</v>
          </cell>
          <cell r="D287" t="str">
            <v>CNS 서부팀</v>
          </cell>
          <cell r="E287" t="str">
            <v>유병재</v>
          </cell>
          <cell r="F287" t="str">
            <v>과장</v>
          </cell>
          <cell r="G287" t="str">
            <v>1994-12-19</v>
          </cell>
          <cell r="H287" t="str">
            <v>남</v>
          </cell>
          <cell r="I287">
            <v>7</v>
          </cell>
          <cell r="J287">
            <v>15</v>
          </cell>
          <cell r="K287">
            <v>21</v>
          </cell>
          <cell r="L287">
            <v>28</v>
          </cell>
          <cell r="M287">
            <v>6</v>
          </cell>
          <cell r="N287">
            <v>22</v>
          </cell>
          <cell r="O287">
            <v>22</v>
          </cell>
          <cell r="P287">
            <v>0</v>
          </cell>
          <cell r="Q287">
            <v>22</v>
          </cell>
          <cell r="R287">
            <v>22</v>
          </cell>
        </row>
        <row r="288">
          <cell r="B288">
            <v>1167</v>
          </cell>
          <cell r="C288" t="str">
            <v>CNS</v>
          </cell>
          <cell r="D288" t="str">
            <v>CNS 서부팀</v>
          </cell>
          <cell r="E288" t="str">
            <v>이진규</v>
          </cell>
          <cell r="F288" t="str">
            <v>과장</v>
          </cell>
          <cell r="G288" t="str">
            <v>1995-04-17</v>
          </cell>
          <cell r="H288" t="str">
            <v>남</v>
          </cell>
          <cell r="I288">
            <v>7</v>
          </cell>
          <cell r="J288">
            <v>14</v>
          </cell>
          <cell r="K288">
            <v>20</v>
          </cell>
          <cell r="L288">
            <v>27</v>
          </cell>
          <cell r="M288">
            <v>5</v>
          </cell>
          <cell r="N288">
            <v>22</v>
          </cell>
          <cell r="O288">
            <v>22</v>
          </cell>
          <cell r="P288">
            <v>0</v>
          </cell>
          <cell r="Q288">
            <v>21</v>
          </cell>
          <cell r="R288">
            <v>21</v>
          </cell>
        </row>
        <row r="289">
          <cell r="B289">
            <v>1459</v>
          </cell>
          <cell r="C289" t="str">
            <v>CNS</v>
          </cell>
          <cell r="D289" t="str">
            <v>CNS 서부팀</v>
          </cell>
          <cell r="E289" t="str">
            <v>신윤섭</v>
          </cell>
          <cell r="F289" t="str">
            <v>과장</v>
          </cell>
          <cell r="G289" t="str">
            <v>2003-01-07</v>
          </cell>
          <cell r="H289" t="str">
            <v>남</v>
          </cell>
          <cell r="I289">
            <v>7</v>
          </cell>
          <cell r="J289">
            <v>5.8082191780821901</v>
          </cell>
          <cell r="K289">
            <v>12</v>
          </cell>
          <cell r="L289">
            <v>19</v>
          </cell>
          <cell r="M289">
            <v>5</v>
          </cell>
          <cell r="N289">
            <v>14</v>
          </cell>
          <cell r="O289">
            <v>14</v>
          </cell>
          <cell r="P289">
            <v>0</v>
          </cell>
          <cell r="Q289">
            <v>13</v>
          </cell>
          <cell r="R289">
            <v>13</v>
          </cell>
        </row>
        <row r="290">
          <cell r="B290">
            <v>1297</v>
          </cell>
          <cell r="C290" t="str">
            <v>CNS</v>
          </cell>
          <cell r="D290" t="str">
            <v>CNS 서부팀</v>
          </cell>
          <cell r="E290" t="str">
            <v>박정화</v>
          </cell>
          <cell r="F290" t="str">
            <v>대리</v>
          </cell>
          <cell r="G290" t="str">
            <v>2000-02-01</v>
          </cell>
          <cell r="H290" t="str">
            <v>남</v>
          </cell>
          <cell r="I290">
            <v>7</v>
          </cell>
          <cell r="J290">
            <v>8.5</v>
          </cell>
          <cell r="K290">
            <v>15</v>
          </cell>
          <cell r="L290">
            <v>22</v>
          </cell>
          <cell r="M290">
            <v>5</v>
          </cell>
          <cell r="N290">
            <v>17</v>
          </cell>
          <cell r="O290">
            <v>17</v>
          </cell>
          <cell r="P290">
            <v>0</v>
          </cell>
          <cell r="Q290">
            <v>16</v>
          </cell>
          <cell r="R290">
            <v>16</v>
          </cell>
        </row>
        <row r="291">
          <cell r="B291">
            <v>1173</v>
          </cell>
          <cell r="C291" t="str">
            <v>Vaccine</v>
          </cell>
          <cell r="D291" t="str">
            <v>Vaccine1팀</v>
          </cell>
          <cell r="E291" t="str">
            <v>이세헌</v>
          </cell>
          <cell r="F291" t="str">
            <v>부장</v>
          </cell>
          <cell r="G291" t="str">
            <v>1995-08-16</v>
          </cell>
          <cell r="H291" t="str">
            <v>남</v>
          </cell>
          <cell r="I291">
            <v>7</v>
          </cell>
          <cell r="J291">
            <v>15</v>
          </cell>
          <cell r="K291">
            <v>20</v>
          </cell>
          <cell r="L291">
            <v>27</v>
          </cell>
          <cell r="M291">
            <v>7</v>
          </cell>
          <cell r="N291">
            <v>20</v>
          </cell>
          <cell r="O291">
            <v>20</v>
          </cell>
          <cell r="P291">
            <v>0</v>
          </cell>
          <cell r="Q291">
            <v>21</v>
          </cell>
          <cell r="R291">
            <v>21</v>
          </cell>
        </row>
        <row r="292">
          <cell r="B292">
            <v>1091</v>
          </cell>
          <cell r="C292" t="str">
            <v>Vaccine</v>
          </cell>
          <cell r="D292" t="str">
            <v>Vaccine1팀</v>
          </cell>
          <cell r="E292" t="str">
            <v>김종수</v>
          </cell>
          <cell r="F292" t="str">
            <v>차장</v>
          </cell>
          <cell r="G292" t="str">
            <v>1992-02-10</v>
          </cell>
          <cell r="H292" t="str">
            <v>남</v>
          </cell>
          <cell r="I292">
            <v>7</v>
          </cell>
          <cell r="J292">
            <v>18</v>
          </cell>
          <cell r="K292">
            <v>23</v>
          </cell>
          <cell r="L292">
            <v>30</v>
          </cell>
          <cell r="M292">
            <v>9</v>
          </cell>
          <cell r="N292">
            <v>21</v>
          </cell>
          <cell r="O292">
            <v>21</v>
          </cell>
          <cell r="P292">
            <v>0</v>
          </cell>
          <cell r="Q292">
            <v>24</v>
          </cell>
          <cell r="R292">
            <v>24</v>
          </cell>
        </row>
        <row r="293">
          <cell r="B293">
            <v>1065</v>
          </cell>
          <cell r="C293" t="str">
            <v>Vaccine</v>
          </cell>
          <cell r="D293" t="str">
            <v>Vaccine1팀</v>
          </cell>
          <cell r="E293" t="str">
            <v>박해정</v>
          </cell>
          <cell r="F293" t="str">
            <v>차장</v>
          </cell>
          <cell r="G293" t="str">
            <v>1991-03-18</v>
          </cell>
          <cell r="H293" t="str">
            <v>남</v>
          </cell>
          <cell r="I293">
            <v>7</v>
          </cell>
          <cell r="J293">
            <v>23</v>
          </cell>
          <cell r="K293">
            <v>24</v>
          </cell>
          <cell r="L293">
            <v>31</v>
          </cell>
          <cell r="M293">
            <v>7</v>
          </cell>
          <cell r="N293">
            <v>24</v>
          </cell>
          <cell r="O293">
            <v>24</v>
          </cell>
          <cell r="P293">
            <v>0</v>
          </cell>
          <cell r="Q293">
            <v>25</v>
          </cell>
          <cell r="R293">
            <v>25</v>
          </cell>
        </row>
        <row r="294">
          <cell r="B294">
            <v>1235</v>
          </cell>
          <cell r="C294" t="str">
            <v>Vaccine</v>
          </cell>
          <cell r="D294" t="str">
            <v>Vaccine1팀</v>
          </cell>
          <cell r="E294" t="str">
            <v>배상범</v>
          </cell>
          <cell r="F294" t="str">
            <v>대리</v>
          </cell>
          <cell r="G294" t="str">
            <v>1999-07-01</v>
          </cell>
          <cell r="H294" t="str">
            <v>남</v>
          </cell>
          <cell r="I294">
            <v>7</v>
          </cell>
          <cell r="J294">
            <v>11</v>
          </cell>
          <cell r="K294">
            <v>16</v>
          </cell>
          <cell r="L294">
            <v>23</v>
          </cell>
          <cell r="M294">
            <v>8</v>
          </cell>
          <cell r="N294">
            <v>15</v>
          </cell>
          <cell r="O294">
            <v>15</v>
          </cell>
          <cell r="P294">
            <v>0</v>
          </cell>
          <cell r="Q294">
            <v>17</v>
          </cell>
          <cell r="R294">
            <v>17</v>
          </cell>
        </row>
        <row r="295">
          <cell r="B295">
            <v>1349</v>
          </cell>
          <cell r="C295" t="str">
            <v>Vaccine</v>
          </cell>
          <cell r="D295" t="str">
            <v>Vaccine1팀</v>
          </cell>
          <cell r="E295" t="str">
            <v>홍승찬</v>
          </cell>
          <cell r="F295" t="str">
            <v>주임</v>
          </cell>
          <cell r="G295" t="str">
            <v>2001-04-30</v>
          </cell>
          <cell r="H295" t="str">
            <v>남</v>
          </cell>
          <cell r="I295">
            <v>7</v>
          </cell>
          <cell r="J295">
            <v>9</v>
          </cell>
          <cell r="K295">
            <v>14</v>
          </cell>
          <cell r="L295">
            <v>21</v>
          </cell>
          <cell r="M295">
            <v>9</v>
          </cell>
          <cell r="N295">
            <v>12</v>
          </cell>
          <cell r="O295">
            <v>12</v>
          </cell>
          <cell r="P295">
            <v>0</v>
          </cell>
          <cell r="Q295">
            <v>15</v>
          </cell>
          <cell r="R295">
            <v>15</v>
          </cell>
        </row>
        <row r="296">
          <cell r="B296">
            <v>1326</v>
          </cell>
          <cell r="C296" t="str">
            <v>Vaccine</v>
          </cell>
          <cell r="D296" t="str">
            <v>Vaccine1팀</v>
          </cell>
          <cell r="E296" t="str">
            <v>강영덕</v>
          </cell>
          <cell r="F296" t="str">
            <v>주임</v>
          </cell>
          <cell r="G296" t="str">
            <v>2001-02-26</v>
          </cell>
          <cell r="H296" t="str">
            <v>남</v>
          </cell>
          <cell r="I296">
            <v>7</v>
          </cell>
          <cell r="J296">
            <v>9</v>
          </cell>
          <cell r="K296">
            <v>14</v>
          </cell>
          <cell r="L296">
            <v>21</v>
          </cell>
          <cell r="M296">
            <v>9</v>
          </cell>
          <cell r="N296">
            <v>12</v>
          </cell>
          <cell r="O296">
            <v>12</v>
          </cell>
          <cell r="P296">
            <v>0</v>
          </cell>
          <cell r="Q296">
            <v>15</v>
          </cell>
          <cell r="R296">
            <v>15</v>
          </cell>
        </row>
        <row r="297">
          <cell r="B297">
            <v>1471</v>
          </cell>
          <cell r="C297" t="str">
            <v>Vaccine</v>
          </cell>
          <cell r="D297" t="str">
            <v>Vaccine1팀</v>
          </cell>
          <cell r="E297" t="str">
            <v>장재기</v>
          </cell>
          <cell r="F297" t="str">
            <v>주임</v>
          </cell>
          <cell r="G297" t="str">
            <v>2003-01-07</v>
          </cell>
          <cell r="H297" t="str">
            <v>남</v>
          </cell>
          <cell r="I297">
            <v>7</v>
          </cell>
          <cell r="J297">
            <v>2.8082191780821919</v>
          </cell>
          <cell r="K297">
            <v>12</v>
          </cell>
          <cell r="L297">
            <v>19</v>
          </cell>
          <cell r="M297">
            <v>8</v>
          </cell>
          <cell r="N297">
            <v>11</v>
          </cell>
          <cell r="O297">
            <v>11</v>
          </cell>
          <cell r="P297">
            <v>0</v>
          </cell>
          <cell r="Q297">
            <v>13</v>
          </cell>
          <cell r="R297">
            <v>13</v>
          </cell>
        </row>
        <row r="298">
          <cell r="B298">
            <v>1355</v>
          </cell>
          <cell r="C298" t="str">
            <v>Vaccine</v>
          </cell>
          <cell r="D298" t="str">
            <v>Vaccine1팀</v>
          </cell>
          <cell r="E298" t="str">
            <v>황은석</v>
          </cell>
          <cell r="F298" t="str">
            <v>주임</v>
          </cell>
          <cell r="G298" t="str">
            <v>2001-04-30</v>
          </cell>
          <cell r="H298" t="str">
            <v>남</v>
          </cell>
          <cell r="I298">
            <v>7</v>
          </cell>
          <cell r="J298">
            <v>7.5</v>
          </cell>
          <cell r="K298">
            <v>14</v>
          </cell>
          <cell r="L298">
            <v>21</v>
          </cell>
          <cell r="M298">
            <v>9.5</v>
          </cell>
          <cell r="N298">
            <v>11.5</v>
          </cell>
          <cell r="O298">
            <v>11.5</v>
          </cell>
          <cell r="P298">
            <v>0</v>
          </cell>
          <cell r="Q298">
            <v>15</v>
          </cell>
          <cell r="R298">
            <v>15</v>
          </cell>
        </row>
        <row r="299">
          <cell r="B299">
            <v>1454</v>
          </cell>
          <cell r="C299" t="str">
            <v>Vaccine</v>
          </cell>
          <cell r="D299" t="str">
            <v>Vaccine1팀</v>
          </cell>
          <cell r="E299" t="str">
            <v>서민규</v>
          </cell>
          <cell r="F299" t="str">
            <v>사원</v>
          </cell>
          <cell r="G299" t="str">
            <v>2003-01-07</v>
          </cell>
          <cell r="H299" t="str">
            <v>남</v>
          </cell>
          <cell r="I299">
            <v>7</v>
          </cell>
          <cell r="J299">
            <v>2.3082191780821919</v>
          </cell>
          <cell r="K299">
            <v>12</v>
          </cell>
          <cell r="L299">
            <v>19</v>
          </cell>
          <cell r="M299">
            <v>10</v>
          </cell>
          <cell r="N299">
            <v>9</v>
          </cell>
          <cell r="O299">
            <v>9</v>
          </cell>
          <cell r="P299">
            <v>0</v>
          </cell>
          <cell r="Q299">
            <v>13</v>
          </cell>
          <cell r="R299">
            <v>13</v>
          </cell>
        </row>
        <row r="300">
          <cell r="B300">
            <v>1226</v>
          </cell>
          <cell r="C300" t="str">
            <v>Vaccine</v>
          </cell>
          <cell r="D300" t="str">
            <v>Vaccine2팀</v>
          </cell>
          <cell r="E300" t="str">
            <v>박하룡</v>
          </cell>
          <cell r="F300" t="str">
            <v>과장</v>
          </cell>
          <cell r="G300" t="str">
            <v>1999-01-25</v>
          </cell>
          <cell r="H300" t="str">
            <v>남</v>
          </cell>
          <cell r="I300">
            <v>7</v>
          </cell>
          <cell r="J300">
            <v>11</v>
          </cell>
          <cell r="K300">
            <v>16</v>
          </cell>
          <cell r="L300">
            <v>23</v>
          </cell>
          <cell r="M300">
            <v>7</v>
          </cell>
          <cell r="N300">
            <v>16</v>
          </cell>
          <cell r="O300">
            <v>16</v>
          </cell>
          <cell r="P300">
            <v>0</v>
          </cell>
          <cell r="Q300">
            <v>17</v>
          </cell>
          <cell r="R300">
            <v>17</v>
          </cell>
        </row>
        <row r="301">
          <cell r="B301">
            <v>1274</v>
          </cell>
          <cell r="C301" t="str">
            <v>Vaccine</v>
          </cell>
          <cell r="D301" t="str">
            <v>Vaccine2팀</v>
          </cell>
          <cell r="E301" t="str">
            <v>이수복</v>
          </cell>
          <cell r="F301" t="str">
            <v>주임</v>
          </cell>
          <cell r="G301" t="str">
            <v>2000-01-10</v>
          </cell>
          <cell r="H301" t="str">
            <v>남</v>
          </cell>
          <cell r="I301">
            <v>7</v>
          </cell>
          <cell r="J301">
            <v>10</v>
          </cell>
          <cell r="K301">
            <v>15</v>
          </cell>
          <cell r="L301">
            <v>22</v>
          </cell>
          <cell r="M301">
            <v>5</v>
          </cell>
          <cell r="N301">
            <v>17</v>
          </cell>
          <cell r="O301">
            <v>17</v>
          </cell>
          <cell r="P301">
            <v>0</v>
          </cell>
          <cell r="Q301">
            <v>16</v>
          </cell>
          <cell r="R301">
            <v>16</v>
          </cell>
        </row>
        <row r="302">
          <cell r="B302">
            <v>1271</v>
          </cell>
          <cell r="C302" t="str">
            <v>Vaccine</v>
          </cell>
          <cell r="D302" t="str">
            <v>Vaccine2팀</v>
          </cell>
          <cell r="E302" t="str">
            <v>정승호</v>
          </cell>
          <cell r="F302" t="str">
            <v>주임</v>
          </cell>
          <cell r="G302" t="str">
            <v>2000-01-10</v>
          </cell>
          <cell r="H302" t="str">
            <v>남</v>
          </cell>
          <cell r="I302">
            <v>7</v>
          </cell>
          <cell r="J302">
            <v>10</v>
          </cell>
          <cell r="K302">
            <v>15</v>
          </cell>
          <cell r="L302">
            <v>22</v>
          </cell>
          <cell r="M302">
            <v>5</v>
          </cell>
          <cell r="N302">
            <v>17</v>
          </cell>
          <cell r="O302">
            <v>17</v>
          </cell>
          <cell r="P302">
            <v>0</v>
          </cell>
          <cell r="Q302">
            <v>16</v>
          </cell>
          <cell r="R302">
            <v>16</v>
          </cell>
        </row>
        <row r="303">
          <cell r="B303">
            <v>1568</v>
          </cell>
          <cell r="C303" t="str">
            <v>Vaccine</v>
          </cell>
          <cell r="D303" t="str">
            <v>Vaccine2팀</v>
          </cell>
          <cell r="E303" t="str">
            <v>조성연</v>
          </cell>
          <cell r="F303" t="str">
            <v>주임</v>
          </cell>
          <cell r="G303" t="str">
            <v>2004-05-03</v>
          </cell>
          <cell r="H303" t="str">
            <v>남</v>
          </cell>
          <cell r="I303">
            <v>2.6301369863013697</v>
          </cell>
          <cell r="J303">
            <v>0</v>
          </cell>
          <cell r="K303">
            <v>11</v>
          </cell>
          <cell r="L303">
            <v>13.63013698630137</v>
          </cell>
          <cell r="M303">
            <v>9</v>
          </cell>
          <cell r="N303">
            <v>4.6301369863013697</v>
          </cell>
          <cell r="O303">
            <v>4.6301369863013697</v>
          </cell>
          <cell r="P303">
            <v>0</v>
          </cell>
          <cell r="Q303">
            <v>12</v>
          </cell>
          <cell r="R303">
            <v>12</v>
          </cell>
        </row>
        <row r="304">
          <cell r="B304">
            <v>1443</v>
          </cell>
          <cell r="C304" t="str">
            <v>Vaccine</v>
          </cell>
          <cell r="D304" t="str">
            <v>Vaccine2팀</v>
          </cell>
          <cell r="E304" t="str">
            <v>김현조</v>
          </cell>
          <cell r="F304" t="str">
            <v>주임</v>
          </cell>
          <cell r="G304" t="str">
            <v>2003-01-07</v>
          </cell>
          <cell r="H304" t="str">
            <v>남</v>
          </cell>
          <cell r="I304">
            <v>7</v>
          </cell>
          <cell r="J304">
            <v>2.8082191780821919</v>
          </cell>
          <cell r="K304">
            <v>12</v>
          </cell>
          <cell r="L304">
            <v>19</v>
          </cell>
          <cell r="M304">
            <v>7</v>
          </cell>
          <cell r="N304">
            <v>12</v>
          </cell>
          <cell r="O304">
            <v>12</v>
          </cell>
          <cell r="P304">
            <v>0</v>
          </cell>
          <cell r="Q304">
            <v>13</v>
          </cell>
          <cell r="R304">
            <v>13</v>
          </cell>
        </row>
        <row r="305">
          <cell r="B305">
            <v>1456</v>
          </cell>
          <cell r="C305" t="str">
            <v>Vaccine</v>
          </cell>
          <cell r="D305" t="str">
            <v>Vaccine2팀</v>
          </cell>
          <cell r="E305" t="str">
            <v>서진호</v>
          </cell>
          <cell r="F305" t="str">
            <v>사원</v>
          </cell>
          <cell r="G305" t="str">
            <v>2003-01-07</v>
          </cell>
          <cell r="H305" t="str">
            <v>남</v>
          </cell>
          <cell r="I305">
            <v>7</v>
          </cell>
          <cell r="J305">
            <v>3.8082191780821919</v>
          </cell>
          <cell r="K305">
            <v>12</v>
          </cell>
          <cell r="L305">
            <v>19</v>
          </cell>
          <cell r="M305">
            <v>12</v>
          </cell>
          <cell r="N305">
            <v>7</v>
          </cell>
          <cell r="O305">
            <v>7</v>
          </cell>
          <cell r="P305">
            <v>0</v>
          </cell>
          <cell r="Q305">
            <v>13</v>
          </cell>
          <cell r="R305">
            <v>13</v>
          </cell>
        </row>
        <row r="306">
          <cell r="B306">
            <v>1449</v>
          </cell>
          <cell r="C306" t="str">
            <v>Vaccine</v>
          </cell>
          <cell r="D306" t="str">
            <v>Vaccine1팀</v>
          </cell>
          <cell r="E306" t="str">
            <v>박준하</v>
          </cell>
          <cell r="F306" t="str">
            <v>사원</v>
          </cell>
          <cell r="G306" t="str">
            <v>2003-01-07</v>
          </cell>
          <cell r="H306" t="str">
            <v>남</v>
          </cell>
          <cell r="I306">
            <v>7</v>
          </cell>
          <cell r="J306">
            <v>2.8082191780821919</v>
          </cell>
          <cell r="K306">
            <v>12</v>
          </cell>
          <cell r="L306">
            <v>19</v>
          </cell>
          <cell r="M306">
            <v>10</v>
          </cell>
          <cell r="N306">
            <v>9</v>
          </cell>
          <cell r="O306">
            <v>9</v>
          </cell>
          <cell r="P306">
            <v>0</v>
          </cell>
          <cell r="Q306">
            <v>13</v>
          </cell>
          <cell r="R306">
            <v>13</v>
          </cell>
        </row>
        <row r="307">
          <cell r="B307">
            <v>1444</v>
          </cell>
          <cell r="C307" t="str">
            <v>Vaccine</v>
          </cell>
          <cell r="D307" t="str">
            <v>Vaccine2팀</v>
          </cell>
          <cell r="E307" t="str">
            <v>김홍일</v>
          </cell>
          <cell r="F307" t="str">
            <v>주임</v>
          </cell>
          <cell r="G307" t="str">
            <v>2003-01-07</v>
          </cell>
          <cell r="H307" t="str">
            <v>남</v>
          </cell>
          <cell r="I307">
            <v>7</v>
          </cell>
          <cell r="J307">
            <v>3.3082191780821919</v>
          </cell>
          <cell r="K307">
            <v>12</v>
          </cell>
          <cell r="L307">
            <v>19</v>
          </cell>
          <cell r="M307">
            <v>8</v>
          </cell>
          <cell r="N307">
            <v>11</v>
          </cell>
          <cell r="O307">
            <v>11</v>
          </cell>
          <cell r="P307">
            <v>0</v>
          </cell>
          <cell r="Q307">
            <v>13</v>
          </cell>
          <cell r="R307">
            <v>13</v>
          </cell>
        </row>
        <row r="308">
          <cell r="B308">
            <v>1249</v>
          </cell>
          <cell r="C308" t="str">
            <v>Urology</v>
          </cell>
          <cell r="D308" t="str">
            <v>Urology 1팀</v>
          </cell>
          <cell r="E308" t="str">
            <v>윤관식</v>
          </cell>
          <cell r="F308" t="str">
            <v>차장</v>
          </cell>
          <cell r="G308" t="str">
            <v>1999-10-01</v>
          </cell>
          <cell r="H308" t="str">
            <v>남</v>
          </cell>
          <cell r="I308">
            <v>7</v>
          </cell>
          <cell r="J308">
            <v>13</v>
          </cell>
          <cell r="K308">
            <v>16</v>
          </cell>
          <cell r="L308">
            <v>23</v>
          </cell>
          <cell r="M308">
            <v>1</v>
          </cell>
          <cell r="N308">
            <v>22</v>
          </cell>
          <cell r="O308">
            <v>22</v>
          </cell>
          <cell r="P308">
            <v>0</v>
          </cell>
          <cell r="Q308">
            <v>17</v>
          </cell>
          <cell r="R308">
            <v>17</v>
          </cell>
        </row>
        <row r="309">
          <cell r="B309">
            <v>1531</v>
          </cell>
          <cell r="C309" t="str">
            <v>Urology</v>
          </cell>
          <cell r="D309" t="str">
            <v>Urology 1팀</v>
          </cell>
          <cell r="E309" t="str">
            <v>최필승</v>
          </cell>
          <cell r="F309" t="str">
            <v>과장</v>
          </cell>
          <cell r="G309" t="str">
            <v>2003-07-01</v>
          </cell>
          <cell r="H309" t="str">
            <v>남</v>
          </cell>
          <cell r="I309">
            <v>6.0136986301369859</v>
          </cell>
          <cell r="J309">
            <v>0</v>
          </cell>
          <cell r="K309">
            <v>12</v>
          </cell>
          <cell r="L309">
            <v>18.013698630136986</v>
          </cell>
          <cell r="M309">
            <v>6</v>
          </cell>
          <cell r="N309">
            <v>12.013698630136986</v>
          </cell>
          <cell r="O309">
            <v>12.013698630136986</v>
          </cell>
          <cell r="P309">
            <v>0</v>
          </cell>
          <cell r="Q309">
            <v>13</v>
          </cell>
          <cell r="R309">
            <v>13</v>
          </cell>
        </row>
        <row r="310">
          <cell r="B310">
            <v>1383</v>
          </cell>
          <cell r="C310" t="str">
            <v>Urology</v>
          </cell>
          <cell r="D310" t="str">
            <v>Urology 1팀</v>
          </cell>
          <cell r="E310" t="str">
            <v>송옥재</v>
          </cell>
          <cell r="F310" t="str">
            <v>과장</v>
          </cell>
          <cell r="G310" t="str">
            <v>2001-11-19</v>
          </cell>
          <cell r="H310" t="str">
            <v>남</v>
          </cell>
          <cell r="I310">
            <v>7</v>
          </cell>
          <cell r="J310">
            <v>10</v>
          </cell>
          <cell r="K310">
            <v>14</v>
          </cell>
          <cell r="L310">
            <v>21</v>
          </cell>
          <cell r="M310">
            <v>5</v>
          </cell>
          <cell r="N310">
            <v>16</v>
          </cell>
          <cell r="O310">
            <v>16</v>
          </cell>
          <cell r="P310">
            <v>0</v>
          </cell>
          <cell r="Q310">
            <v>15</v>
          </cell>
          <cell r="R310">
            <v>15</v>
          </cell>
        </row>
        <row r="311">
          <cell r="B311">
            <v>1342</v>
          </cell>
          <cell r="C311" t="str">
            <v>Urology</v>
          </cell>
          <cell r="D311" t="str">
            <v>Urology 1팀</v>
          </cell>
          <cell r="E311" t="str">
            <v>진광필</v>
          </cell>
          <cell r="F311" t="str">
            <v>주임</v>
          </cell>
          <cell r="G311" t="str">
            <v>2001-03-05</v>
          </cell>
          <cell r="H311" t="str">
            <v>남</v>
          </cell>
          <cell r="I311">
            <v>7</v>
          </cell>
          <cell r="J311">
            <v>7.5</v>
          </cell>
          <cell r="K311">
            <v>14</v>
          </cell>
          <cell r="L311">
            <v>21</v>
          </cell>
          <cell r="M311">
            <v>4</v>
          </cell>
          <cell r="N311">
            <v>17</v>
          </cell>
          <cell r="O311">
            <v>17</v>
          </cell>
          <cell r="P311">
            <v>0</v>
          </cell>
          <cell r="Q311">
            <v>15</v>
          </cell>
          <cell r="R311">
            <v>15</v>
          </cell>
        </row>
        <row r="312">
          <cell r="B312">
            <v>1502</v>
          </cell>
          <cell r="C312" t="str">
            <v>Urology</v>
          </cell>
          <cell r="D312" t="str">
            <v>Urology 1팀</v>
          </cell>
          <cell r="E312" t="str">
            <v>박태호</v>
          </cell>
          <cell r="F312" t="str">
            <v>주임</v>
          </cell>
          <cell r="G312" t="str">
            <v>2003-06-02</v>
          </cell>
          <cell r="H312" t="str">
            <v>남</v>
          </cell>
          <cell r="I312">
            <v>7</v>
          </cell>
          <cell r="J312">
            <v>4.8082191780821901</v>
          </cell>
          <cell r="K312">
            <v>12</v>
          </cell>
          <cell r="L312">
            <v>19</v>
          </cell>
          <cell r="M312">
            <v>6</v>
          </cell>
          <cell r="N312">
            <v>13</v>
          </cell>
          <cell r="O312">
            <v>13</v>
          </cell>
          <cell r="P312">
            <v>0</v>
          </cell>
          <cell r="Q312">
            <v>13</v>
          </cell>
          <cell r="R312">
            <v>13</v>
          </cell>
        </row>
        <row r="313">
          <cell r="B313">
            <v>1504</v>
          </cell>
          <cell r="C313" t="str">
            <v>Urology</v>
          </cell>
          <cell r="D313" t="str">
            <v>Urology 1팀</v>
          </cell>
          <cell r="E313" t="str">
            <v>한호영</v>
          </cell>
          <cell r="F313" t="str">
            <v>주임</v>
          </cell>
          <cell r="G313" t="str">
            <v>2003-06-02</v>
          </cell>
          <cell r="H313" t="str">
            <v>남</v>
          </cell>
          <cell r="I313">
            <v>7.8082191780821901</v>
          </cell>
          <cell r="J313">
            <v>0</v>
          </cell>
          <cell r="K313">
            <v>12</v>
          </cell>
          <cell r="L313">
            <v>19.80821917808219</v>
          </cell>
          <cell r="M313">
            <v>6</v>
          </cell>
          <cell r="N313">
            <v>13.80821917808219</v>
          </cell>
          <cell r="O313">
            <v>13.80821917808219</v>
          </cell>
          <cell r="P313">
            <v>0</v>
          </cell>
          <cell r="Q313">
            <v>13</v>
          </cell>
          <cell r="R313">
            <v>13</v>
          </cell>
        </row>
        <row r="314">
          <cell r="B314">
            <v>1350</v>
          </cell>
          <cell r="C314" t="str">
            <v>Urology</v>
          </cell>
          <cell r="D314" t="str">
            <v>Urology 1팀</v>
          </cell>
          <cell r="E314" t="str">
            <v>이호영</v>
          </cell>
          <cell r="F314" t="str">
            <v>주임</v>
          </cell>
          <cell r="G314" t="str">
            <v>2001-04-30</v>
          </cell>
          <cell r="H314" t="str">
            <v>남</v>
          </cell>
          <cell r="I314">
            <v>7</v>
          </cell>
          <cell r="J314">
            <v>10</v>
          </cell>
          <cell r="K314">
            <v>14</v>
          </cell>
          <cell r="L314">
            <v>21</v>
          </cell>
          <cell r="M314">
            <v>9</v>
          </cell>
          <cell r="N314">
            <v>12</v>
          </cell>
          <cell r="O314">
            <v>12</v>
          </cell>
          <cell r="P314">
            <v>0</v>
          </cell>
          <cell r="Q314">
            <v>15</v>
          </cell>
          <cell r="R314">
            <v>15</v>
          </cell>
        </row>
        <row r="315">
          <cell r="B315">
            <v>1498</v>
          </cell>
          <cell r="C315" t="str">
            <v>Urology</v>
          </cell>
          <cell r="D315" t="str">
            <v>Urology 1팀</v>
          </cell>
          <cell r="E315" t="str">
            <v>강승한</v>
          </cell>
          <cell r="F315" t="str">
            <v>주임</v>
          </cell>
          <cell r="G315" t="str">
            <v>2003-06-02</v>
          </cell>
          <cell r="H315" t="str">
            <v>남</v>
          </cell>
          <cell r="I315">
            <v>7</v>
          </cell>
          <cell r="J315">
            <v>3.8082191780821901</v>
          </cell>
          <cell r="K315">
            <v>12</v>
          </cell>
          <cell r="L315">
            <v>19</v>
          </cell>
          <cell r="M315">
            <v>4</v>
          </cell>
          <cell r="N315">
            <v>15</v>
          </cell>
          <cell r="O315">
            <v>15</v>
          </cell>
          <cell r="P315">
            <v>0</v>
          </cell>
          <cell r="Q315">
            <v>13</v>
          </cell>
          <cell r="R315">
            <v>13</v>
          </cell>
        </row>
        <row r="316">
          <cell r="B316">
            <v>1508</v>
          </cell>
          <cell r="C316" t="str">
            <v>Urology</v>
          </cell>
          <cell r="D316" t="str">
            <v>Urology 1팀</v>
          </cell>
          <cell r="E316" t="str">
            <v>김보경</v>
          </cell>
          <cell r="F316" t="str">
            <v>사원</v>
          </cell>
          <cell r="G316" t="str">
            <v>2003-07-01</v>
          </cell>
          <cell r="H316" t="str">
            <v>여</v>
          </cell>
          <cell r="I316">
            <v>7</v>
          </cell>
          <cell r="J316">
            <v>1.0136986301369859</v>
          </cell>
          <cell r="K316">
            <v>12</v>
          </cell>
          <cell r="L316">
            <v>19</v>
          </cell>
          <cell r="M316">
            <v>5</v>
          </cell>
          <cell r="N316">
            <v>14</v>
          </cell>
          <cell r="O316">
            <v>14</v>
          </cell>
          <cell r="P316">
            <v>0</v>
          </cell>
          <cell r="Q316">
            <v>13</v>
          </cell>
          <cell r="R316">
            <v>13</v>
          </cell>
        </row>
        <row r="317">
          <cell r="B317">
            <v>1527</v>
          </cell>
          <cell r="C317" t="str">
            <v>Urology</v>
          </cell>
          <cell r="D317" t="str">
            <v>Urology 1팀</v>
          </cell>
          <cell r="E317" t="str">
            <v>조수현</v>
          </cell>
          <cell r="F317" t="str">
            <v>주임</v>
          </cell>
          <cell r="G317" t="str">
            <v>2003-07-01</v>
          </cell>
          <cell r="H317" t="str">
            <v>여</v>
          </cell>
          <cell r="I317">
            <v>6.0136986301369859</v>
          </cell>
          <cell r="J317">
            <v>0</v>
          </cell>
          <cell r="K317">
            <v>12</v>
          </cell>
          <cell r="L317">
            <v>18.013698630136986</v>
          </cell>
          <cell r="M317">
            <v>6</v>
          </cell>
          <cell r="N317">
            <v>12.013698630136986</v>
          </cell>
          <cell r="O317">
            <v>12.013698630136986</v>
          </cell>
          <cell r="P317">
            <v>0</v>
          </cell>
          <cell r="Q317">
            <v>13</v>
          </cell>
          <cell r="R317">
            <v>13</v>
          </cell>
        </row>
        <row r="318">
          <cell r="B318">
            <v>1276</v>
          </cell>
          <cell r="C318" t="str">
            <v>Urology</v>
          </cell>
          <cell r="D318" t="str">
            <v>Urology 2팀</v>
          </cell>
          <cell r="E318" t="str">
            <v>김명진</v>
          </cell>
          <cell r="F318" t="str">
            <v>차장</v>
          </cell>
          <cell r="G318" t="str">
            <v>2000-01-10</v>
          </cell>
          <cell r="H318" t="str">
            <v>남</v>
          </cell>
          <cell r="I318">
            <v>7</v>
          </cell>
          <cell r="J318">
            <v>10</v>
          </cell>
          <cell r="K318">
            <v>15</v>
          </cell>
          <cell r="L318">
            <v>22</v>
          </cell>
          <cell r="M318">
            <v>2</v>
          </cell>
          <cell r="N318">
            <v>20</v>
          </cell>
          <cell r="O318">
            <v>20</v>
          </cell>
          <cell r="P318">
            <v>0</v>
          </cell>
          <cell r="Q318">
            <v>16</v>
          </cell>
          <cell r="R318">
            <v>16</v>
          </cell>
        </row>
        <row r="319">
          <cell r="B319">
            <v>1501</v>
          </cell>
          <cell r="C319" t="str">
            <v>Urology</v>
          </cell>
          <cell r="D319" t="str">
            <v>Urology 2팀</v>
          </cell>
          <cell r="E319" t="str">
            <v>김종철A</v>
          </cell>
          <cell r="F319" t="str">
            <v>과장</v>
          </cell>
          <cell r="G319" t="str">
            <v>2003-06-02</v>
          </cell>
          <cell r="H319" t="str">
            <v>남</v>
          </cell>
          <cell r="I319">
            <v>6.8082191780821901</v>
          </cell>
          <cell r="J319">
            <v>0</v>
          </cell>
          <cell r="K319">
            <v>12</v>
          </cell>
          <cell r="L319">
            <v>18.80821917808219</v>
          </cell>
          <cell r="M319">
            <v>6.5</v>
          </cell>
          <cell r="N319">
            <v>12.30821917808219</v>
          </cell>
          <cell r="O319">
            <v>12.30821917808219</v>
          </cell>
          <cell r="P319">
            <v>0</v>
          </cell>
          <cell r="Q319">
            <v>13</v>
          </cell>
          <cell r="R319">
            <v>13</v>
          </cell>
        </row>
        <row r="320">
          <cell r="B320">
            <v>1503</v>
          </cell>
          <cell r="C320" t="str">
            <v>Urology</v>
          </cell>
          <cell r="D320" t="str">
            <v>Urology 2팀</v>
          </cell>
          <cell r="E320" t="str">
            <v>이승준</v>
          </cell>
          <cell r="F320" t="str">
            <v>주임</v>
          </cell>
          <cell r="G320" t="str">
            <v>2003-06-02</v>
          </cell>
          <cell r="H320" t="str">
            <v>남</v>
          </cell>
          <cell r="I320">
            <v>7</v>
          </cell>
          <cell r="J320">
            <v>3.8082191780821901</v>
          </cell>
          <cell r="K320">
            <v>12</v>
          </cell>
          <cell r="L320">
            <v>19</v>
          </cell>
          <cell r="M320">
            <v>3</v>
          </cell>
          <cell r="N320">
            <v>16</v>
          </cell>
          <cell r="O320">
            <v>16</v>
          </cell>
          <cell r="P320">
            <v>0</v>
          </cell>
          <cell r="Q320">
            <v>13</v>
          </cell>
          <cell r="R320">
            <v>13</v>
          </cell>
        </row>
        <row r="321">
          <cell r="B321">
            <v>1308</v>
          </cell>
          <cell r="C321" t="str">
            <v>Urology</v>
          </cell>
          <cell r="D321" t="str">
            <v>Urology 2팀</v>
          </cell>
          <cell r="E321" t="str">
            <v>김우석</v>
          </cell>
          <cell r="F321" t="str">
            <v>대리</v>
          </cell>
          <cell r="G321" t="str">
            <v>2000-04-17</v>
          </cell>
          <cell r="H321" t="str">
            <v>남</v>
          </cell>
          <cell r="I321">
            <v>7</v>
          </cell>
          <cell r="J321">
            <v>10.5</v>
          </cell>
          <cell r="K321">
            <v>15</v>
          </cell>
          <cell r="L321">
            <v>22</v>
          </cell>
          <cell r="M321">
            <v>5</v>
          </cell>
          <cell r="N321">
            <v>17</v>
          </cell>
          <cell r="O321">
            <v>17</v>
          </cell>
          <cell r="P321">
            <v>0</v>
          </cell>
          <cell r="Q321">
            <v>16</v>
          </cell>
          <cell r="R321">
            <v>16</v>
          </cell>
        </row>
        <row r="322">
          <cell r="B322">
            <v>1521</v>
          </cell>
          <cell r="C322" t="str">
            <v>Urology</v>
          </cell>
          <cell r="D322" t="str">
            <v>Urology 2팀</v>
          </cell>
          <cell r="E322" t="str">
            <v>이철기</v>
          </cell>
          <cell r="F322" t="str">
            <v>주임</v>
          </cell>
          <cell r="G322" t="str">
            <v>2003-07-01</v>
          </cell>
          <cell r="H322" t="str">
            <v>남</v>
          </cell>
          <cell r="I322">
            <v>7</v>
          </cell>
          <cell r="J322">
            <v>1.0136986301369859</v>
          </cell>
          <cell r="K322">
            <v>12</v>
          </cell>
          <cell r="L322">
            <v>19</v>
          </cell>
          <cell r="M322">
            <v>5</v>
          </cell>
          <cell r="N322">
            <v>14</v>
          </cell>
          <cell r="O322">
            <v>14</v>
          </cell>
          <cell r="P322">
            <v>0</v>
          </cell>
          <cell r="Q322">
            <v>13</v>
          </cell>
          <cell r="R322">
            <v>13</v>
          </cell>
        </row>
        <row r="323">
          <cell r="B323">
            <v>1500</v>
          </cell>
          <cell r="C323" t="str">
            <v>Urology</v>
          </cell>
          <cell r="D323" t="str">
            <v>Urology 2팀</v>
          </cell>
          <cell r="E323" t="str">
            <v>구자훈</v>
          </cell>
          <cell r="F323" t="str">
            <v>대리</v>
          </cell>
          <cell r="G323" t="str">
            <v>2003-06-02</v>
          </cell>
          <cell r="H323" t="str">
            <v>남</v>
          </cell>
          <cell r="I323">
            <v>7</v>
          </cell>
          <cell r="J323">
            <v>1.8082191780821901</v>
          </cell>
          <cell r="K323">
            <v>12</v>
          </cell>
          <cell r="L323">
            <v>19</v>
          </cell>
          <cell r="M323">
            <v>5.5</v>
          </cell>
          <cell r="N323">
            <v>13.5</v>
          </cell>
          <cell r="O323">
            <v>13.5</v>
          </cell>
          <cell r="P323">
            <v>0</v>
          </cell>
          <cell r="Q323">
            <v>13</v>
          </cell>
          <cell r="R323">
            <v>13</v>
          </cell>
        </row>
        <row r="324">
          <cell r="B324">
            <v>1530</v>
          </cell>
          <cell r="C324" t="str">
            <v>Urology</v>
          </cell>
          <cell r="D324" t="str">
            <v>Urology 2팀</v>
          </cell>
          <cell r="E324" t="str">
            <v>최철화</v>
          </cell>
          <cell r="F324" t="str">
            <v>주임</v>
          </cell>
          <cell r="G324" t="str">
            <v>2003-07-01</v>
          </cell>
          <cell r="H324" t="str">
            <v>남</v>
          </cell>
          <cell r="I324">
            <v>7</v>
          </cell>
          <cell r="J324">
            <v>1.0136986301369859</v>
          </cell>
          <cell r="K324">
            <v>12</v>
          </cell>
          <cell r="L324">
            <v>19</v>
          </cell>
          <cell r="M324">
            <v>4.5</v>
          </cell>
          <cell r="N324">
            <v>14.5</v>
          </cell>
          <cell r="O324">
            <v>14.5</v>
          </cell>
          <cell r="P324">
            <v>0</v>
          </cell>
          <cell r="Q324">
            <v>13</v>
          </cell>
          <cell r="R324">
            <v>13</v>
          </cell>
        </row>
        <row r="325">
          <cell r="B325">
            <v>1356</v>
          </cell>
          <cell r="C325" t="str">
            <v>Urology</v>
          </cell>
          <cell r="D325" t="str">
            <v>Urology 2팀</v>
          </cell>
          <cell r="E325" t="str">
            <v>송상훈</v>
          </cell>
          <cell r="F325" t="str">
            <v>주임</v>
          </cell>
          <cell r="G325" t="str">
            <v>2001-04-30</v>
          </cell>
          <cell r="H325" t="str">
            <v>남</v>
          </cell>
          <cell r="I325">
            <v>7</v>
          </cell>
          <cell r="J325">
            <v>9</v>
          </cell>
          <cell r="K325">
            <v>14</v>
          </cell>
          <cell r="L325">
            <v>21</v>
          </cell>
          <cell r="M325">
            <v>6</v>
          </cell>
          <cell r="N325">
            <v>15</v>
          </cell>
          <cell r="O325">
            <v>15</v>
          </cell>
          <cell r="P325">
            <v>0</v>
          </cell>
          <cell r="Q325">
            <v>15</v>
          </cell>
          <cell r="R325">
            <v>15</v>
          </cell>
        </row>
        <row r="326">
          <cell r="B326">
            <v>1523</v>
          </cell>
          <cell r="C326" t="str">
            <v>Urology</v>
          </cell>
          <cell r="D326" t="str">
            <v>Urology 2팀</v>
          </cell>
          <cell r="E326" t="str">
            <v>임좌명</v>
          </cell>
          <cell r="F326" t="str">
            <v>사원</v>
          </cell>
          <cell r="G326" t="str">
            <v>2003-07-01</v>
          </cell>
          <cell r="H326" t="str">
            <v>남</v>
          </cell>
          <cell r="I326">
            <v>7</v>
          </cell>
          <cell r="J326">
            <v>1.5136986301369859</v>
          </cell>
          <cell r="K326">
            <v>12</v>
          </cell>
          <cell r="L326">
            <v>19</v>
          </cell>
          <cell r="M326">
            <v>6</v>
          </cell>
          <cell r="N326">
            <v>13</v>
          </cell>
          <cell r="O326">
            <v>13</v>
          </cell>
          <cell r="P326">
            <v>0</v>
          </cell>
          <cell r="Q326">
            <v>13</v>
          </cell>
          <cell r="R326">
            <v>13</v>
          </cell>
        </row>
        <row r="327">
          <cell r="B327">
            <v>1562</v>
          </cell>
          <cell r="C327" t="str">
            <v>Urology</v>
          </cell>
          <cell r="D327" t="str">
            <v>Urology 2팀</v>
          </cell>
          <cell r="E327" t="str">
            <v>홍성욱</v>
          </cell>
          <cell r="F327" t="str">
            <v>사원</v>
          </cell>
          <cell r="G327" t="str">
            <v>2004-01-26</v>
          </cell>
          <cell r="H327" t="str">
            <v>남</v>
          </cell>
          <cell r="I327">
            <v>7.3150684931506849</v>
          </cell>
          <cell r="J327">
            <v>0</v>
          </cell>
          <cell r="K327">
            <v>11</v>
          </cell>
          <cell r="L327">
            <v>18.315068493150683</v>
          </cell>
          <cell r="M327">
            <v>5</v>
          </cell>
          <cell r="N327">
            <v>13.315068493150683</v>
          </cell>
          <cell r="O327">
            <v>13.315068493150683</v>
          </cell>
          <cell r="P327">
            <v>0</v>
          </cell>
          <cell r="Q327">
            <v>12</v>
          </cell>
          <cell r="R327">
            <v>12</v>
          </cell>
        </row>
        <row r="328">
          <cell r="B328">
            <v>1554</v>
          </cell>
          <cell r="C328" t="str">
            <v>Urology</v>
          </cell>
          <cell r="D328" t="str">
            <v>Urology 2팀</v>
          </cell>
          <cell r="E328" t="str">
            <v>오승철</v>
          </cell>
          <cell r="F328" t="str">
            <v>주임</v>
          </cell>
          <cell r="G328" t="str">
            <v>2004-01-26</v>
          </cell>
          <cell r="H328" t="str">
            <v>남</v>
          </cell>
          <cell r="I328">
            <v>5.3150684931506849</v>
          </cell>
          <cell r="J328">
            <v>0</v>
          </cell>
          <cell r="K328">
            <v>11</v>
          </cell>
          <cell r="L328">
            <v>16.315068493150683</v>
          </cell>
          <cell r="M328">
            <v>6</v>
          </cell>
          <cell r="N328">
            <v>10.315068493150683</v>
          </cell>
          <cell r="O328">
            <v>10.315068493150683</v>
          </cell>
          <cell r="P328">
            <v>0</v>
          </cell>
          <cell r="Q328">
            <v>12</v>
          </cell>
          <cell r="R328">
            <v>12</v>
          </cell>
        </row>
        <row r="329">
          <cell r="B329">
            <v>1555</v>
          </cell>
          <cell r="C329" t="str">
            <v>Urology</v>
          </cell>
          <cell r="D329" t="str">
            <v>Urology 2팀</v>
          </cell>
          <cell r="E329" t="str">
            <v>이으뜸</v>
          </cell>
          <cell r="F329" t="str">
            <v>사원</v>
          </cell>
          <cell r="G329" t="str">
            <v>2004-01-26</v>
          </cell>
          <cell r="H329" t="str">
            <v>남</v>
          </cell>
          <cell r="I329">
            <v>3.3150684931506849</v>
          </cell>
          <cell r="J329">
            <v>0</v>
          </cell>
          <cell r="K329">
            <v>11</v>
          </cell>
          <cell r="L329">
            <v>14.315068493150685</v>
          </cell>
          <cell r="M329">
            <v>6</v>
          </cell>
          <cell r="N329">
            <v>8.3150684931506849</v>
          </cell>
          <cell r="O329">
            <v>8.3150684931506849</v>
          </cell>
          <cell r="P329">
            <v>0</v>
          </cell>
          <cell r="Q329">
            <v>12</v>
          </cell>
          <cell r="R329">
            <v>12</v>
          </cell>
        </row>
        <row r="330">
          <cell r="B330">
            <v>1245</v>
          </cell>
          <cell r="E330" t="str">
            <v>김혁래</v>
          </cell>
          <cell r="F330" t="str">
            <v>차장</v>
          </cell>
          <cell r="G330" t="str">
            <v>1999-08-16</v>
          </cell>
          <cell r="H330" t="str">
            <v>남</v>
          </cell>
          <cell r="I330">
            <v>7</v>
          </cell>
          <cell r="J330">
            <v>14</v>
          </cell>
          <cell r="K330">
            <v>16</v>
          </cell>
          <cell r="L330">
            <v>23</v>
          </cell>
          <cell r="M330">
            <v>0</v>
          </cell>
          <cell r="N330">
            <v>23</v>
          </cell>
          <cell r="O330">
            <v>23</v>
          </cell>
          <cell r="P330">
            <v>0</v>
          </cell>
          <cell r="Q330">
            <v>17</v>
          </cell>
          <cell r="R330">
            <v>17</v>
          </cell>
        </row>
        <row r="331">
          <cell r="B331">
            <v>1083</v>
          </cell>
          <cell r="E331" t="str">
            <v>정용채</v>
          </cell>
          <cell r="F331" t="str">
            <v>부장</v>
          </cell>
          <cell r="G331" t="str">
            <v>1991-09-16</v>
          </cell>
          <cell r="H331" t="str">
            <v>남</v>
          </cell>
          <cell r="I331">
            <v>7</v>
          </cell>
          <cell r="J331">
            <v>22</v>
          </cell>
          <cell r="K331">
            <v>24</v>
          </cell>
          <cell r="L331">
            <v>31</v>
          </cell>
          <cell r="M331">
            <v>1</v>
          </cell>
          <cell r="N331">
            <v>30</v>
          </cell>
          <cell r="O331">
            <v>30</v>
          </cell>
          <cell r="P331">
            <v>0</v>
          </cell>
          <cell r="Q331">
            <v>25</v>
          </cell>
          <cell r="R331">
            <v>25</v>
          </cell>
        </row>
        <row r="332">
          <cell r="B332">
            <v>1085</v>
          </cell>
          <cell r="C332" t="str">
            <v xml:space="preserve">Commercial Efficiency </v>
          </cell>
          <cell r="D332" t="str">
            <v>Planning&amp;Mgmt</v>
          </cell>
          <cell r="E332" t="str">
            <v>이윤호</v>
          </cell>
          <cell r="F332" t="str">
            <v>차장</v>
          </cell>
          <cell r="G332" t="str">
            <v>1991-11-18</v>
          </cell>
          <cell r="H332" t="str">
            <v>남</v>
          </cell>
          <cell r="I332">
            <v>7</v>
          </cell>
          <cell r="J332">
            <v>23</v>
          </cell>
          <cell r="K332">
            <v>24</v>
          </cell>
          <cell r="L332">
            <v>31</v>
          </cell>
          <cell r="M332">
            <v>0</v>
          </cell>
          <cell r="N332">
            <v>31</v>
          </cell>
          <cell r="O332">
            <v>31</v>
          </cell>
          <cell r="P332">
            <v>0</v>
          </cell>
          <cell r="Q332">
            <v>25</v>
          </cell>
          <cell r="R332">
            <v>25</v>
          </cell>
        </row>
        <row r="333">
          <cell r="B333">
            <v>1176</v>
          </cell>
          <cell r="C333" t="str">
            <v xml:space="preserve">Commercial Efficiency </v>
          </cell>
          <cell r="D333" t="str">
            <v>Planning&amp;Mgmt</v>
          </cell>
          <cell r="E333" t="str">
            <v>이표영</v>
          </cell>
          <cell r="F333" t="str">
            <v>과장</v>
          </cell>
          <cell r="G333" t="str">
            <v>1996-01-01</v>
          </cell>
          <cell r="H333" t="str">
            <v>남</v>
          </cell>
          <cell r="I333">
            <v>7</v>
          </cell>
          <cell r="J333">
            <v>12</v>
          </cell>
          <cell r="K333">
            <v>20</v>
          </cell>
          <cell r="L333">
            <v>27</v>
          </cell>
          <cell r="M333">
            <v>5</v>
          </cell>
          <cell r="N333">
            <v>22</v>
          </cell>
          <cell r="O333">
            <v>22</v>
          </cell>
          <cell r="P333">
            <v>0</v>
          </cell>
          <cell r="Q333">
            <v>21</v>
          </cell>
          <cell r="R333">
            <v>21</v>
          </cell>
        </row>
        <row r="334">
          <cell r="B334">
            <v>5080</v>
          </cell>
          <cell r="C334" t="str">
            <v xml:space="preserve">Commercial Efficiency </v>
          </cell>
          <cell r="D334" t="str">
            <v>Planning&amp;Mgmt</v>
          </cell>
          <cell r="E334" t="str">
            <v>김창준</v>
          </cell>
          <cell r="F334" t="str">
            <v>주임</v>
          </cell>
          <cell r="G334" t="str">
            <v>2002-01-07</v>
          </cell>
          <cell r="H334" t="str">
            <v>남</v>
          </cell>
          <cell r="I334">
            <v>7</v>
          </cell>
          <cell r="J334">
            <v>8.5</v>
          </cell>
          <cell r="K334">
            <v>13</v>
          </cell>
          <cell r="L334">
            <v>20</v>
          </cell>
          <cell r="M334">
            <v>0</v>
          </cell>
          <cell r="N334">
            <v>20</v>
          </cell>
          <cell r="O334">
            <v>20</v>
          </cell>
          <cell r="P334">
            <v>0</v>
          </cell>
          <cell r="Q334">
            <v>14</v>
          </cell>
          <cell r="R334">
            <v>14</v>
          </cell>
        </row>
        <row r="335">
          <cell r="B335">
            <v>1121</v>
          </cell>
          <cell r="C335" t="str">
            <v xml:space="preserve">Commercial Efficiency </v>
          </cell>
          <cell r="D335" t="str">
            <v>Planning&amp;Mgmt</v>
          </cell>
          <cell r="E335" t="str">
            <v>홍진영</v>
          </cell>
          <cell r="F335" t="str">
            <v>주임</v>
          </cell>
          <cell r="G335" t="str">
            <v>1993-01-04</v>
          </cell>
          <cell r="H335" t="str">
            <v>여</v>
          </cell>
          <cell r="I335">
            <v>7</v>
          </cell>
          <cell r="J335">
            <v>20</v>
          </cell>
          <cell r="K335">
            <v>22</v>
          </cell>
          <cell r="L335">
            <v>29</v>
          </cell>
          <cell r="M335">
            <v>2</v>
          </cell>
          <cell r="N335">
            <v>27</v>
          </cell>
          <cell r="O335">
            <v>27</v>
          </cell>
          <cell r="P335">
            <v>0</v>
          </cell>
          <cell r="Q335">
            <v>23</v>
          </cell>
          <cell r="R335">
            <v>23</v>
          </cell>
        </row>
        <row r="336">
          <cell r="B336">
            <v>1046</v>
          </cell>
          <cell r="C336" t="str">
            <v xml:space="preserve">Commercial Efficiency </v>
          </cell>
          <cell r="D336" t="str">
            <v>Planning&amp;Mgmt</v>
          </cell>
          <cell r="E336" t="str">
            <v>김미숙</v>
          </cell>
          <cell r="F336" t="str">
            <v>주임</v>
          </cell>
          <cell r="G336" t="str">
            <v>1990-01-03</v>
          </cell>
          <cell r="H336" t="str">
            <v>여</v>
          </cell>
          <cell r="I336">
            <v>7</v>
          </cell>
          <cell r="J336">
            <v>20</v>
          </cell>
          <cell r="K336">
            <v>26</v>
          </cell>
          <cell r="L336">
            <v>33</v>
          </cell>
          <cell r="M336">
            <v>5.5</v>
          </cell>
          <cell r="N336">
            <v>27.5</v>
          </cell>
          <cell r="O336">
            <v>27.5</v>
          </cell>
          <cell r="P336">
            <v>0</v>
          </cell>
          <cell r="Q336">
            <v>27</v>
          </cell>
          <cell r="R336">
            <v>27</v>
          </cell>
        </row>
        <row r="337">
          <cell r="B337">
            <v>1061</v>
          </cell>
          <cell r="C337" t="str">
            <v xml:space="preserve">Commercial Efficiency </v>
          </cell>
          <cell r="D337" t="str">
            <v>Planning&amp;Mgmt</v>
          </cell>
          <cell r="E337" t="str">
            <v>강은숙</v>
          </cell>
          <cell r="F337" t="str">
            <v>주임</v>
          </cell>
          <cell r="G337" t="str">
            <v>1990-11-14</v>
          </cell>
          <cell r="H337" t="str">
            <v>여</v>
          </cell>
          <cell r="I337">
            <v>7</v>
          </cell>
          <cell r="J337">
            <v>20</v>
          </cell>
          <cell r="K337">
            <v>25</v>
          </cell>
          <cell r="L337">
            <v>32</v>
          </cell>
          <cell r="M337">
            <v>6</v>
          </cell>
          <cell r="N337">
            <v>26</v>
          </cell>
          <cell r="O337">
            <v>26</v>
          </cell>
          <cell r="P337">
            <v>0</v>
          </cell>
          <cell r="Q337">
            <v>26</v>
          </cell>
          <cell r="R337">
            <v>26</v>
          </cell>
        </row>
        <row r="338">
          <cell r="B338">
            <v>1161</v>
          </cell>
          <cell r="C338" t="str">
            <v xml:space="preserve">Commercial Efficiency </v>
          </cell>
          <cell r="D338" t="str">
            <v>Planning&amp;Mgmt</v>
          </cell>
          <cell r="E338" t="str">
            <v>홍말순</v>
          </cell>
          <cell r="F338" t="str">
            <v>주임</v>
          </cell>
          <cell r="G338" t="str">
            <v>1995-01-23</v>
          </cell>
          <cell r="H338" t="str">
            <v>여</v>
          </cell>
          <cell r="I338">
            <v>7</v>
          </cell>
          <cell r="J338">
            <v>19</v>
          </cell>
          <cell r="K338">
            <v>20</v>
          </cell>
          <cell r="L338">
            <v>27</v>
          </cell>
          <cell r="M338">
            <v>5</v>
          </cell>
          <cell r="N338">
            <v>22</v>
          </cell>
          <cell r="O338">
            <v>22</v>
          </cell>
          <cell r="P338">
            <v>0</v>
          </cell>
          <cell r="Q338">
            <v>21</v>
          </cell>
          <cell r="R338">
            <v>21</v>
          </cell>
        </row>
        <row r="339">
          <cell r="B339">
            <v>9014</v>
          </cell>
          <cell r="C339" t="str">
            <v xml:space="preserve">Commercial Efficiency </v>
          </cell>
          <cell r="D339" t="str">
            <v>Planning&amp;Mgmt</v>
          </cell>
          <cell r="E339" t="str">
            <v>최진영</v>
          </cell>
          <cell r="F339" t="str">
            <v>사원</v>
          </cell>
          <cell r="G339" t="str">
            <v>2002-05-01</v>
          </cell>
          <cell r="H339" t="str">
            <v>여</v>
          </cell>
          <cell r="I339">
            <v>7</v>
          </cell>
          <cell r="J339">
            <v>12</v>
          </cell>
          <cell r="K339">
            <v>13</v>
          </cell>
          <cell r="L339">
            <v>20</v>
          </cell>
          <cell r="M339">
            <v>1</v>
          </cell>
          <cell r="N339">
            <v>19</v>
          </cell>
          <cell r="O339">
            <v>19</v>
          </cell>
          <cell r="P339">
            <v>0</v>
          </cell>
          <cell r="Q339">
            <v>14</v>
          </cell>
          <cell r="R339">
            <v>14</v>
          </cell>
        </row>
        <row r="340">
          <cell r="B340">
            <v>1304</v>
          </cell>
          <cell r="C340" t="str">
            <v xml:space="preserve">Commercial Efficiency </v>
          </cell>
          <cell r="D340" t="str">
            <v>Efficiency&amp;Analysis</v>
          </cell>
          <cell r="E340" t="str">
            <v>이현동</v>
          </cell>
          <cell r="F340" t="str">
            <v>부장</v>
          </cell>
          <cell r="G340" t="str">
            <v>2000-03-06</v>
          </cell>
          <cell r="H340" t="str">
            <v>남</v>
          </cell>
          <cell r="I340">
            <v>7</v>
          </cell>
          <cell r="J340">
            <v>14</v>
          </cell>
          <cell r="K340">
            <v>15</v>
          </cell>
          <cell r="L340">
            <v>22</v>
          </cell>
          <cell r="M340">
            <v>2</v>
          </cell>
          <cell r="N340">
            <v>20</v>
          </cell>
          <cell r="O340">
            <v>20</v>
          </cell>
          <cell r="P340">
            <v>0</v>
          </cell>
          <cell r="Q340">
            <v>16</v>
          </cell>
          <cell r="R340">
            <v>16</v>
          </cell>
        </row>
        <row r="341">
          <cell r="B341">
            <v>1174</v>
          </cell>
          <cell r="C341" t="str">
            <v xml:space="preserve">Commercial Efficiency </v>
          </cell>
          <cell r="D341" t="str">
            <v>Efficiency&amp;Analysis</v>
          </cell>
          <cell r="E341" t="str">
            <v>소수진</v>
          </cell>
          <cell r="F341" t="str">
            <v>과장</v>
          </cell>
          <cell r="G341" t="str">
            <v>1995-11-20</v>
          </cell>
          <cell r="H341" t="str">
            <v>여</v>
          </cell>
          <cell r="I341">
            <v>7</v>
          </cell>
          <cell r="J341">
            <v>14</v>
          </cell>
          <cell r="K341">
            <v>20</v>
          </cell>
          <cell r="L341">
            <v>27</v>
          </cell>
          <cell r="M341">
            <v>0</v>
          </cell>
          <cell r="N341">
            <v>27</v>
          </cell>
          <cell r="O341">
            <v>27</v>
          </cell>
          <cell r="P341">
            <v>0</v>
          </cell>
          <cell r="Q341">
            <v>21</v>
          </cell>
          <cell r="R341">
            <v>21</v>
          </cell>
        </row>
        <row r="342">
          <cell r="B342">
            <v>1433</v>
          </cell>
          <cell r="C342" t="str">
            <v xml:space="preserve">Commercial Efficiency </v>
          </cell>
          <cell r="D342" t="str">
            <v>Efficiency&amp;Analysis</v>
          </cell>
          <cell r="E342" t="str">
            <v>김은숙</v>
          </cell>
          <cell r="F342" t="str">
            <v>주임</v>
          </cell>
          <cell r="G342" t="str">
            <v>2003-01-07</v>
          </cell>
          <cell r="H342" t="str">
            <v>여</v>
          </cell>
          <cell r="I342">
            <v>7</v>
          </cell>
          <cell r="J342">
            <v>2.8082191780821919</v>
          </cell>
          <cell r="K342">
            <v>12</v>
          </cell>
          <cell r="L342">
            <v>19</v>
          </cell>
          <cell r="M342">
            <v>2</v>
          </cell>
          <cell r="N342">
            <v>17</v>
          </cell>
          <cell r="O342">
            <v>17</v>
          </cell>
          <cell r="P342">
            <v>0</v>
          </cell>
          <cell r="Q342">
            <v>13</v>
          </cell>
          <cell r="R342">
            <v>13</v>
          </cell>
        </row>
        <row r="343">
          <cell r="B343">
            <v>1231</v>
          </cell>
          <cell r="C343" t="str">
            <v xml:space="preserve">Commercial Efficiency </v>
          </cell>
          <cell r="D343" t="str">
            <v>Capability Development&amp;SFE</v>
          </cell>
          <cell r="E343" t="str">
            <v>표우학</v>
          </cell>
          <cell r="F343" t="str">
            <v>부장</v>
          </cell>
          <cell r="G343" t="str">
            <v>1999-06-01</v>
          </cell>
          <cell r="H343" t="str">
            <v>남</v>
          </cell>
          <cell r="I343">
            <v>7</v>
          </cell>
          <cell r="J343">
            <v>12.5</v>
          </cell>
          <cell r="K343">
            <v>16</v>
          </cell>
          <cell r="L343">
            <v>23</v>
          </cell>
          <cell r="M343">
            <v>3</v>
          </cell>
          <cell r="N343">
            <v>20</v>
          </cell>
          <cell r="O343">
            <v>20</v>
          </cell>
          <cell r="P343">
            <v>0</v>
          </cell>
          <cell r="Q343">
            <v>17</v>
          </cell>
          <cell r="R343">
            <v>17</v>
          </cell>
        </row>
        <row r="344">
          <cell r="B344">
            <v>1532</v>
          </cell>
          <cell r="C344" t="str">
            <v xml:space="preserve">Commercial Efficiency </v>
          </cell>
          <cell r="D344" t="str">
            <v>Capability Development&amp;SFE</v>
          </cell>
          <cell r="E344" t="str">
            <v>김봉준</v>
          </cell>
          <cell r="F344" t="str">
            <v>대리</v>
          </cell>
          <cell r="G344" t="str">
            <v>2003-06-30</v>
          </cell>
          <cell r="H344" t="str">
            <v>남</v>
          </cell>
          <cell r="I344">
            <v>7</v>
          </cell>
          <cell r="J344">
            <v>8.5410958904109577</v>
          </cell>
          <cell r="K344">
            <v>12</v>
          </cell>
          <cell r="L344">
            <v>19</v>
          </cell>
          <cell r="M344">
            <v>1</v>
          </cell>
          <cell r="N344">
            <v>18</v>
          </cell>
          <cell r="O344">
            <v>18</v>
          </cell>
          <cell r="P344">
            <v>0</v>
          </cell>
          <cell r="Q344">
            <v>13</v>
          </cell>
          <cell r="R344">
            <v>13</v>
          </cell>
        </row>
        <row r="345">
          <cell r="B345">
            <v>1112</v>
          </cell>
          <cell r="C345" t="str">
            <v xml:space="preserve">Commercial Efficiency </v>
          </cell>
          <cell r="D345" t="str">
            <v>Capability Development&amp;SFE</v>
          </cell>
          <cell r="E345" t="str">
            <v>이수연</v>
          </cell>
          <cell r="F345" t="str">
            <v>주임</v>
          </cell>
          <cell r="G345" t="str">
            <v>1992-09-14</v>
          </cell>
          <cell r="H345" t="str">
            <v>여</v>
          </cell>
          <cell r="I345">
            <v>7</v>
          </cell>
          <cell r="J345">
            <v>22</v>
          </cell>
          <cell r="K345">
            <v>23</v>
          </cell>
          <cell r="L345">
            <v>30</v>
          </cell>
          <cell r="M345">
            <v>3</v>
          </cell>
          <cell r="N345">
            <v>27</v>
          </cell>
          <cell r="O345">
            <v>27</v>
          </cell>
          <cell r="P345">
            <v>0</v>
          </cell>
          <cell r="Q345">
            <v>24</v>
          </cell>
          <cell r="R345">
            <v>24</v>
          </cell>
        </row>
        <row r="346">
          <cell r="B346">
            <v>1486</v>
          </cell>
          <cell r="C346" t="str">
            <v xml:space="preserve">Commercial Efficiency </v>
          </cell>
          <cell r="D346" t="str">
            <v>Capability Development&amp;SFE</v>
          </cell>
          <cell r="E346" t="str">
            <v>이동초</v>
          </cell>
          <cell r="F346" t="str">
            <v>대리</v>
          </cell>
          <cell r="G346" t="str">
            <v>2003-03-03</v>
          </cell>
          <cell r="H346" t="str">
            <v>남</v>
          </cell>
          <cell r="I346">
            <v>7</v>
          </cell>
          <cell r="J346">
            <v>6.8013698630136972</v>
          </cell>
          <cell r="K346">
            <v>12</v>
          </cell>
          <cell r="L346">
            <v>19</v>
          </cell>
          <cell r="M346">
            <v>4</v>
          </cell>
          <cell r="N346">
            <v>15</v>
          </cell>
          <cell r="O346">
            <v>15</v>
          </cell>
          <cell r="P346">
            <v>0</v>
          </cell>
          <cell r="Q346">
            <v>13</v>
          </cell>
          <cell r="R346">
            <v>13</v>
          </cell>
        </row>
        <row r="347">
          <cell r="B347">
            <v>1257</v>
          </cell>
          <cell r="C347" t="str">
            <v xml:space="preserve">Commercial Efficiency </v>
          </cell>
          <cell r="D347" t="str">
            <v>Capability Development&amp;SFE</v>
          </cell>
          <cell r="E347" t="str">
            <v>이재철</v>
          </cell>
          <cell r="F347" t="str">
            <v>주임</v>
          </cell>
          <cell r="G347" t="str">
            <v>1999-12-01</v>
          </cell>
          <cell r="H347" t="str">
            <v>남</v>
          </cell>
          <cell r="I347">
            <v>7</v>
          </cell>
          <cell r="J347">
            <v>14.5</v>
          </cell>
          <cell r="K347">
            <v>16</v>
          </cell>
          <cell r="L347">
            <v>23</v>
          </cell>
          <cell r="M347">
            <v>1</v>
          </cell>
          <cell r="N347">
            <v>22</v>
          </cell>
          <cell r="O347">
            <v>22</v>
          </cell>
          <cell r="P347">
            <v>0</v>
          </cell>
          <cell r="Q347">
            <v>17</v>
          </cell>
          <cell r="R347">
            <v>17</v>
          </cell>
        </row>
        <row r="348">
          <cell r="B348">
            <v>1256</v>
          </cell>
          <cell r="C348" t="str">
            <v xml:space="preserve">Commercial Efficiency </v>
          </cell>
          <cell r="D348" t="str">
            <v>Capability Development&amp;SFE</v>
          </cell>
          <cell r="E348" t="str">
            <v>최진희</v>
          </cell>
          <cell r="F348" t="str">
            <v>주임</v>
          </cell>
          <cell r="G348" t="str">
            <v>1999-12-01</v>
          </cell>
          <cell r="H348" t="str">
            <v>여</v>
          </cell>
          <cell r="I348">
            <v>7</v>
          </cell>
          <cell r="J348">
            <v>14</v>
          </cell>
          <cell r="K348">
            <v>16</v>
          </cell>
          <cell r="L348">
            <v>23</v>
          </cell>
          <cell r="M348">
            <v>5.5</v>
          </cell>
          <cell r="N348">
            <v>17.5</v>
          </cell>
          <cell r="O348">
            <v>17.5</v>
          </cell>
          <cell r="P348">
            <v>0</v>
          </cell>
          <cell r="Q348">
            <v>17</v>
          </cell>
          <cell r="R348">
            <v>17</v>
          </cell>
        </row>
        <row r="349">
          <cell r="B349">
            <v>1450</v>
          </cell>
          <cell r="C349" t="str">
            <v xml:space="preserve">Commercial Efficiency </v>
          </cell>
          <cell r="D349" t="str">
            <v>Capability Development&amp;SFE</v>
          </cell>
          <cell r="E349" t="str">
            <v>박혜숙</v>
          </cell>
          <cell r="F349" t="str">
            <v>대리</v>
          </cell>
          <cell r="G349" t="str">
            <v>2003-01-07</v>
          </cell>
          <cell r="H349" t="str">
            <v>여</v>
          </cell>
          <cell r="I349">
            <v>7</v>
          </cell>
          <cell r="J349">
            <v>7.8082191780821901</v>
          </cell>
          <cell r="K349">
            <v>12</v>
          </cell>
          <cell r="L349">
            <v>19</v>
          </cell>
          <cell r="M349">
            <v>0</v>
          </cell>
          <cell r="N349">
            <v>19</v>
          </cell>
          <cell r="O349">
            <v>19</v>
          </cell>
          <cell r="P349">
            <v>0</v>
          </cell>
          <cell r="Q349">
            <v>13</v>
          </cell>
          <cell r="R349">
            <v>13</v>
          </cell>
        </row>
        <row r="350">
          <cell r="B350">
            <v>1560</v>
          </cell>
          <cell r="C350" t="str">
            <v xml:space="preserve">Commercial Efficiency </v>
          </cell>
          <cell r="D350" t="str">
            <v>Capability Development&amp;SFE</v>
          </cell>
          <cell r="E350" t="str">
            <v>정유선</v>
          </cell>
          <cell r="F350" t="str">
            <v>사원</v>
          </cell>
          <cell r="G350" t="str">
            <v>2004-01-26</v>
          </cell>
          <cell r="H350" t="str">
            <v>남</v>
          </cell>
          <cell r="I350">
            <v>7.3150684931506849</v>
          </cell>
          <cell r="J350">
            <v>0</v>
          </cell>
          <cell r="K350">
            <v>11</v>
          </cell>
          <cell r="L350">
            <v>18.315068493150683</v>
          </cell>
          <cell r="M350">
            <v>6</v>
          </cell>
          <cell r="N350">
            <v>12.315068493150683</v>
          </cell>
          <cell r="O350">
            <v>12.315068493150683</v>
          </cell>
          <cell r="P350">
            <v>0</v>
          </cell>
          <cell r="Q350">
            <v>12</v>
          </cell>
          <cell r="R350">
            <v>12</v>
          </cell>
        </row>
        <row r="351">
          <cell r="B351">
            <v>1259</v>
          </cell>
          <cell r="C351" t="str">
            <v>BET</v>
          </cell>
          <cell r="D351" t="str">
            <v>BET</v>
          </cell>
          <cell r="E351" t="str">
            <v>이남재</v>
          </cell>
          <cell r="F351" t="str">
            <v>주임</v>
          </cell>
          <cell r="G351" t="str">
            <v>1999-12-01</v>
          </cell>
          <cell r="H351" t="str">
            <v>여</v>
          </cell>
          <cell r="I351">
            <v>7</v>
          </cell>
          <cell r="J351">
            <v>6</v>
          </cell>
          <cell r="K351">
            <v>16</v>
          </cell>
          <cell r="L351">
            <v>23</v>
          </cell>
          <cell r="M351">
            <v>9</v>
          </cell>
          <cell r="N351">
            <v>14</v>
          </cell>
          <cell r="O351">
            <v>14</v>
          </cell>
          <cell r="P351">
            <v>0</v>
          </cell>
          <cell r="Q351">
            <v>17</v>
          </cell>
          <cell r="R351">
            <v>17</v>
          </cell>
        </row>
        <row r="352">
          <cell r="B352">
            <v>1258</v>
          </cell>
          <cell r="C352" t="str">
            <v>BET</v>
          </cell>
          <cell r="D352" t="str">
            <v>BET</v>
          </cell>
          <cell r="E352" t="str">
            <v>김은아</v>
          </cell>
          <cell r="F352" t="str">
            <v>주임</v>
          </cell>
          <cell r="G352" t="str">
            <v>1999-12-01</v>
          </cell>
          <cell r="H352" t="str">
            <v>여</v>
          </cell>
          <cell r="I352">
            <v>7</v>
          </cell>
          <cell r="J352">
            <v>13</v>
          </cell>
          <cell r="K352">
            <v>16</v>
          </cell>
          <cell r="L352">
            <v>23</v>
          </cell>
          <cell r="M352">
            <v>2</v>
          </cell>
          <cell r="N352">
            <v>21</v>
          </cell>
          <cell r="O352">
            <v>21</v>
          </cell>
          <cell r="P352">
            <v>0</v>
          </cell>
          <cell r="Q352">
            <v>17</v>
          </cell>
          <cell r="R352">
            <v>17</v>
          </cell>
        </row>
        <row r="353">
          <cell r="B353">
            <v>1414</v>
          </cell>
          <cell r="C353" t="str">
            <v>BET</v>
          </cell>
          <cell r="D353" t="str">
            <v>BET</v>
          </cell>
          <cell r="E353" t="str">
            <v>강정아</v>
          </cell>
          <cell r="F353" t="str">
            <v>대리</v>
          </cell>
          <cell r="G353" t="str">
            <v>2002-10-01</v>
          </cell>
          <cell r="H353" t="str">
            <v>여</v>
          </cell>
          <cell r="I353">
            <v>7</v>
          </cell>
          <cell r="J353">
            <v>8</v>
          </cell>
          <cell r="K353">
            <v>13</v>
          </cell>
          <cell r="L353">
            <v>20</v>
          </cell>
          <cell r="M353">
            <v>5</v>
          </cell>
          <cell r="N353">
            <v>15</v>
          </cell>
          <cell r="O353">
            <v>15</v>
          </cell>
          <cell r="P353">
            <v>0</v>
          </cell>
          <cell r="Q353">
            <v>14</v>
          </cell>
          <cell r="R353">
            <v>14</v>
          </cell>
        </row>
        <row r="354">
          <cell r="B354">
            <v>1376</v>
          </cell>
          <cell r="C354" t="str">
            <v>BET</v>
          </cell>
          <cell r="D354" t="str">
            <v>BET</v>
          </cell>
          <cell r="E354" t="str">
            <v>강수희</v>
          </cell>
          <cell r="F354" t="str">
            <v>주임</v>
          </cell>
          <cell r="G354" t="str">
            <v>2001-08-01</v>
          </cell>
          <cell r="H354" t="str">
            <v>여</v>
          </cell>
          <cell r="I354">
            <v>7</v>
          </cell>
          <cell r="J354">
            <v>11</v>
          </cell>
          <cell r="K354">
            <v>14</v>
          </cell>
          <cell r="L354">
            <v>21</v>
          </cell>
          <cell r="M354">
            <v>3</v>
          </cell>
          <cell r="N354">
            <v>18</v>
          </cell>
          <cell r="O354">
            <v>18</v>
          </cell>
          <cell r="P354">
            <v>0</v>
          </cell>
          <cell r="Q354">
            <v>15</v>
          </cell>
          <cell r="R354">
            <v>15</v>
          </cell>
        </row>
        <row r="355">
          <cell r="B355">
            <v>1534</v>
          </cell>
          <cell r="C355" t="str">
            <v>BET</v>
          </cell>
          <cell r="D355" t="str">
            <v>BET</v>
          </cell>
          <cell r="E355" t="str">
            <v>김연호</v>
          </cell>
          <cell r="F355" t="str">
            <v>사원</v>
          </cell>
          <cell r="G355" t="str">
            <v>2003-08-11</v>
          </cell>
          <cell r="H355" t="str">
            <v>여</v>
          </cell>
          <cell r="I355">
            <v>7</v>
          </cell>
          <cell r="J355">
            <v>1.8904109589041092</v>
          </cell>
          <cell r="K355">
            <v>12</v>
          </cell>
          <cell r="L355">
            <v>19</v>
          </cell>
          <cell r="M355">
            <v>2</v>
          </cell>
          <cell r="N355">
            <v>17</v>
          </cell>
          <cell r="O355">
            <v>17</v>
          </cell>
          <cell r="P355">
            <v>0</v>
          </cell>
          <cell r="Q355">
            <v>13</v>
          </cell>
          <cell r="R355">
            <v>13</v>
          </cell>
        </row>
        <row r="356">
          <cell r="B356">
            <v>1570</v>
          </cell>
          <cell r="C356" t="str">
            <v>BET</v>
          </cell>
          <cell r="D356" t="str">
            <v>BET</v>
          </cell>
          <cell r="E356" t="str">
            <v>김지순</v>
          </cell>
          <cell r="F356" t="str">
            <v>사원</v>
          </cell>
          <cell r="G356" t="str">
            <v>2004-06-01</v>
          </cell>
          <cell r="H356" t="str">
            <v>여</v>
          </cell>
          <cell r="I356">
            <v>1.8356164383561646</v>
          </cell>
          <cell r="J356">
            <v>0</v>
          </cell>
          <cell r="K356">
            <v>11</v>
          </cell>
          <cell r="L356">
            <v>12.835616438356166</v>
          </cell>
          <cell r="M356">
            <v>3</v>
          </cell>
          <cell r="N356">
            <v>9.8356164383561655</v>
          </cell>
          <cell r="O356">
            <v>9.8356164383561655</v>
          </cell>
          <cell r="P356">
            <v>0</v>
          </cell>
          <cell r="Q356">
            <v>12</v>
          </cell>
          <cell r="R356">
            <v>12</v>
          </cell>
        </row>
        <row r="357">
          <cell r="B357">
            <v>1535</v>
          </cell>
          <cell r="C357" t="str">
            <v>Marketing</v>
          </cell>
          <cell r="D357" t="str">
            <v>Marketing Admin</v>
          </cell>
          <cell r="E357" t="str">
            <v>이희경</v>
          </cell>
          <cell r="F357" t="str">
            <v>대리</v>
          </cell>
          <cell r="G357" t="str">
            <v>2003-08-25</v>
          </cell>
          <cell r="H357" t="str">
            <v>여</v>
          </cell>
          <cell r="I357">
            <v>4.506849315068493</v>
          </cell>
          <cell r="J357">
            <v>0</v>
          </cell>
          <cell r="K357">
            <v>12</v>
          </cell>
          <cell r="L357">
            <v>16.506849315068493</v>
          </cell>
          <cell r="M357">
            <v>0.5</v>
          </cell>
          <cell r="N357">
            <v>16.006849315068493</v>
          </cell>
          <cell r="O357">
            <v>16.006849315068493</v>
          </cell>
          <cell r="P357">
            <v>0</v>
          </cell>
          <cell r="Q357">
            <v>13</v>
          </cell>
          <cell r="R357">
            <v>13</v>
          </cell>
        </row>
        <row r="358">
          <cell r="B358">
            <v>1481</v>
          </cell>
          <cell r="C358" t="str">
            <v>Marketing</v>
          </cell>
          <cell r="D358" t="str">
            <v>Marketing Admin</v>
          </cell>
          <cell r="E358" t="str">
            <v>이근숙</v>
          </cell>
          <cell r="F358" t="str">
            <v>사원</v>
          </cell>
          <cell r="G358" t="str">
            <v>2003-02-04</v>
          </cell>
          <cell r="H358" t="str">
            <v>여</v>
          </cell>
          <cell r="I358">
            <v>7</v>
          </cell>
          <cell r="J358">
            <v>1.0410958904109577</v>
          </cell>
          <cell r="K358">
            <v>12</v>
          </cell>
          <cell r="L358">
            <v>19</v>
          </cell>
          <cell r="M358">
            <v>7</v>
          </cell>
          <cell r="N358">
            <v>12</v>
          </cell>
          <cell r="O358">
            <v>12</v>
          </cell>
          <cell r="P358">
            <v>0</v>
          </cell>
          <cell r="Q358">
            <v>13</v>
          </cell>
          <cell r="R358">
            <v>13</v>
          </cell>
        </row>
        <row r="359">
          <cell r="B359">
            <v>1495</v>
          </cell>
          <cell r="C359" t="str">
            <v>Marketing</v>
          </cell>
          <cell r="D359" t="str">
            <v>Marketing Admin</v>
          </cell>
          <cell r="E359" t="str">
            <v>최지원</v>
          </cell>
          <cell r="F359" t="str">
            <v>주임</v>
          </cell>
          <cell r="G359" t="str">
            <v>2003-04-21</v>
          </cell>
          <cell r="H359" t="str">
            <v>여</v>
          </cell>
          <cell r="I359">
            <v>6.9589041095890423</v>
          </cell>
          <cell r="J359">
            <v>0</v>
          </cell>
          <cell r="K359">
            <v>12</v>
          </cell>
          <cell r="L359">
            <v>18.958904109589042</v>
          </cell>
          <cell r="M359">
            <v>8</v>
          </cell>
          <cell r="N359">
            <v>10.958904109589042</v>
          </cell>
          <cell r="O359">
            <v>10.958904109589042</v>
          </cell>
          <cell r="P359">
            <v>0</v>
          </cell>
          <cell r="Q359">
            <v>13</v>
          </cell>
          <cell r="R359">
            <v>13</v>
          </cell>
        </row>
        <row r="360">
          <cell r="B360">
            <v>1540</v>
          </cell>
          <cell r="C360" t="str">
            <v>Marketing</v>
          </cell>
          <cell r="D360" t="str">
            <v>Marekting GH</v>
          </cell>
          <cell r="E360" t="str">
            <v>김진수</v>
          </cell>
          <cell r="F360" t="str">
            <v>부장</v>
          </cell>
          <cell r="G360" t="str">
            <v>2003-12-15</v>
          </cell>
          <cell r="H360" t="str">
            <v>남</v>
          </cell>
          <cell r="I360">
            <v>7</v>
          </cell>
          <cell r="J360">
            <v>1.4383561643835616</v>
          </cell>
          <cell r="K360">
            <v>12</v>
          </cell>
          <cell r="L360">
            <v>19</v>
          </cell>
          <cell r="M360">
            <v>0</v>
          </cell>
          <cell r="N360">
            <v>19</v>
          </cell>
          <cell r="O360">
            <v>19</v>
          </cell>
          <cell r="P360">
            <v>0</v>
          </cell>
          <cell r="Q360">
            <v>13</v>
          </cell>
          <cell r="R360">
            <v>13</v>
          </cell>
        </row>
        <row r="361">
          <cell r="B361">
            <v>1424</v>
          </cell>
          <cell r="C361" t="str">
            <v>Marketing</v>
          </cell>
          <cell r="D361" t="str">
            <v>Marekting GH</v>
          </cell>
          <cell r="E361" t="str">
            <v>채광수</v>
          </cell>
          <cell r="F361" t="str">
            <v>과장</v>
          </cell>
          <cell r="G361" t="str">
            <v>2002-12-05</v>
          </cell>
          <cell r="H361" t="str">
            <v>남</v>
          </cell>
          <cell r="I361">
            <v>7</v>
          </cell>
          <cell r="J361">
            <v>8</v>
          </cell>
          <cell r="K361">
            <v>13</v>
          </cell>
          <cell r="L361">
            <v>20</v>
          </cell>
          <cell r="M361">
            <v>0</v>
          </cell>
          <cell r="N361">
            <v>20</v>
          </cell>
          <cell r="O361">
            <v>20</v>
          </cell>
          <cell r="P361">
            <v>0</v>
          </cell>
          <cell r="Q361">
            <v>14</v>
          </cell>
          <cell r="R361">
            <v>14</v>
          </cell>
        </row>
        <row r="362">
          <cell r="B362">
            <v>1419</v>
          </cell>
          <cell r="C362" t="str">
            <v>Marketing</v>
          </cell>
          <cell r="D362" t="str">
            <v>Marekting GH</v>
          </cell>
          <cell r="E362" t="str">
            <v>윤재경</v>
          </cell>
          <cell r="F362" t="str">
            <v>과장</v>
          </cell>
          <cell r="G362" t="str">
            <v>2002-11-18</v>
          </cell>
          <cell r="H362" t="str">
            <v>남</v>
          </cell>
          <cell r="I362">
            <v>7</v>
          </cell>
          <cell r="J362">
            <v>11</v>
          </cell>
          <cell r="K362">
            <v>13</v>
          </cell>
          <cell r="L362">
            <v>20</v>
          </cell>
          <cell r="M362">
            <v>0</v>
          </cell>
          <cell r="N362">
            <v>20</v>
          </cell>
          <cell r="O362">
            <v>20</v>
          </cell>
          <cell r="P362">
            <v>0</v>
          </cell>
          <cell r="Q362">
            <v>14</v>
          </cell>
          <cell r="R362">
            <v>14</v>
          </cell>
        </row>
        <row r="363">
          <cell r="B363">
            <v>1547</v>
          </cell>
          <cell r="C363" t="str">
            <v>Marketing</v>
          </cell>
          <cell r="D363" t="str">
            <v>Marekting GH</v>
          </cell>
          <cell r="E363" t="str">
            <v>김하윤</v>
          </cell>
          <cell r="F363" t="str">
            <v>주임</v>
          </cell>
          <cell r="G363" t="str">
            <v>2004-01-26</v>
          </cell>
          <cell r="H363" t="str">
            <v>여</v>
          </cell>
          <cell r="I363">
            <v>4.3150684931506849</v>
          </cell>
          <cell r="J363">
            <v>0</v>
          </cell>
          <cell r="K363">
            <v>11</v>
          </cell>
          <cell r="L363">
            <v>15.315068493150685</v>
          </cell>
          <cell r="M363">
            <v>2</v>
          </cell>
          <cell r="N363">
            <v>13.315068493150685</v>
          </cell>
          <cell r="O363">
            <v>13.315068493150685</v>
          </cell>
          <cell r="P363">
            <v>0</v>
          </cell>
          <cell r="Q363">
            <v>12</v>
          </cell>
          <cell r="R363">
            <v>12</v>
          </cell>
        </row>
        <row r="364">
          <cell r="B364">
            <v>1221</v>
          </cell>
          <cell r="C364" t="str">
            <v>Marketing</v>
          </cell>
          <cell r="D364" t="str">
            <v>Urology&amp;Vaccine</v>
          </cell>
          <cell r="E364" t="str">
            <v>국승영</v>
          </cell>
          <cell r="F364" t="str">
            <v>과장</v>
          </cell>
          <cell r="G364" t="str">
            <v>1998-07-01</v>
          </cell>
          <cell r="H364" t="str">
            <v>남</v>
          </cell>
          <cell r="I364">
            <v>7</v>
          </cell>
          <cell r="J364">
            <v>13</v>
          </cell>
          <cell r="K364">
            <v>17</v>
          </cell>
          <cell r="L364">
            <v>24</v>
          </cell>
          <cell r="M364">
            <v>0</v>
          </cell>
          <cell r="N364">
            <v>24</v>
          </cell>
          <cell r="O364">
            <v>24</v>
          </cell>
          <cell r="P364">
            <v>0</v>
          </cell>
          <cell r="Q364">
            <v>18</v>
          </cell>
          <cell r="R364">
            <v>18</v>
          </cell>
        </row>
        <row r="365">
          <cell r="B365">
            <v>1416</v>
          </cell>
          <cell r="C365" t="str">
            <v>Marketing</v>
          </cell>
          <cell r="D365" t="str">
            <v>Urology&amp;Vaccine</v>
          </cell>
          <cell r="E365" t="str">
            <v>조정윤</v>
          </cell>
          <cell r="F365" t="str">
            <v>대리</v>
          </cell>
          <cell r="G365" t="str">
            <v>2002-10-14</v>
          </cell>
          <cell r="H365" t="str">
            <v>여</v>
          </cell>
          <cell r="I365">
            <v>7</v>
          </cell>
          <cell r="J365">
            <v>10</v>
          </cell>
          <cell r="K365">
            <v>13</v>
          </cell>
          <cell r="L365">
            <v>20</v>
          </cell>
          <cell r="M365">
            <v>4</v>
          </cell>
          <cell r="N365">
            <v>16</v>
          </cell>
          <cell r="O365">
            <v>16</v>
          </cell>
          <cell r="P365">
            <v>0</v>
          </cell>
          <cell r="Q365">
            <v>14</v>
          </cell>
          <cell r="R365">
            <v>14</v>
          </cell>
        </row>
        <row r="366">
          <cell r="B366">
            <v>1587</v>
          </cell>
          <cell r="C366" t="str">
            <v>Marketing</v>
          </cell>
          <cell r="D366" t="str">
            <v>Urology&amp;Vaccine</v>
          </cell>
          <cell r="E366" t="str">
            <v>이규남</v>
          </cell>
          <cell r="F366" t="str">
            <v>대리</v>
          </cell>
          <cell r="G366" t="str">
            <v>2004-11-15</v>
          </cell>
          <cell r="H366" t="str">
            <v>남</v>
          </cell>
          <cell r="I366">
            <v>0.26027397260273966</v>
          </cell>
          <cell r="J366">
            <v>0</v>
          </cell>
          <cell r="K366">
            <v>11</v>
          </cell>
          <cell r="L366">
            <v>11.260273972602739</v>
          </cell>
          <cell r="M366">
            <v>4</v>
          </cell>
          <cell r="N366">
            <v>7.2602739726027394</v>
          </cell>
          <cell r="O366">
            <v>7.2602739726027394</v>
          </cell>
          <cell r="P366">
            <v>0</v>
          </cell>
          <cell r="Q366">
            <v>12</v>
          </cell>
          <cell r="R366">
            <v>12</v>
          </cell>
        </row>
        <row r="367">
          <cell r="B367">
            <v>1408</v>
          </cell>
          <cell r="C367" t="str">
            <v>Marketing</v>
          </cell>
          <cell r="D367" t="str">
            <v>Urology&amp;Vaccine</v>
          </cell>
          <cell r="E367" t="str">
            <v>김상훈</v>
          </cell>
          <cell r="F367" t="str">
            <v>대리</v>
          </cell>
          <cell r="G367" t="str">
            <v>2002-09-09</v>
          </cell>
          <cell r="H367" t="str">
            <v>남</v>
          </cell>
          <cell r="I367">
            <v>7</v>
          </cell>
          <cell r="J367">
            <v>10.095890410958905</v>
          </cell>
          <cell r="K367">
            <v>13</v>
          </cell>
          <cell r="L367">
            <v>20</v>
          </cell>
          <cell r="M367">
            <v>0</v>
          </cell>
          <cell r="N367">
            <v>20</v>
          </cell>
          <cell r="O367">
            <v>20</v>
          </cell>
          <cell r="P367">
            <v>0</v>
          </cell>
          <cell r="Q367">
            <v>14</v>
          </cell>
          <cell r="R367">
            <v>14</v>
          </cell>
        </row>
        <row r="368">
          <cell r="B368">
            <v>1390</v>
          </cell>
          <cell r="C368" t="str">
            <v>Marketing</v>
          </cell>
          <cell r="D368" t="str">
            <v>CNS</v>
          </cell>
          <cell r="E368" t="str">
            <v>신유석</v>
          </cell>
          <cell r="F368" t="str">
            <v>과장</v>
          </cell>
          <cell r="G368" t="str">
            <v>2002-05-06</v>
          </cell>
          <cell r="H368" t="str">
            <v>남</v>
          </cell>
          <cell r="I368">
            <v>7</v>
          </cell>
          <cell r="J368">
            <v>10</v>
          </cell>
          <cell r="K368">
            <v>13</v>
          </cell>
          <cell r="L368">
            <v>20</v>
          </cell>
          <cell r="M368">
            <v>0</v>
          </cell>
          <cell r="N368">
            <v>20</v>
          </cell>
          <cell r="O368">
            <v>20</v>
          </cell>
          <cell r="P368">
            <v>0</v>
          </cell>
          <cell r="Q368">
            <v>14</v>
          </cell>
          <cell r="R368">
            <v>14</v>
          </cell>
        </row>
        <row r="369">
          <cell r="B369">
            <v>1238</v>
          </cell>
          <cell r="C369" t="str">
            <v>Marketing</v>
          </cell>
          <cell r="D369" t="str">
            <v>CNS</v>
          </cell>
          <cell r="E369" t="str">
            <v>강운용</v>
          </cell>
          <cell r="F369" t="str">
            <v>대리</v>
          </cell>
          <cell r="G369" t="str">
            <v>1999-07-01</v>
          </cell>
          <cell r="H369" t="str">
            <v>여</v>
          </cell>
          <cell r="I369">
            <v>7</v>
          </cell>
          <cell r="J369">
            <v>12.2</v>
          </cell>
          <cell r="K369">
            <v>15.747945205479452</v>
          </cell>
          <cell r="L369">
            <v>22.747945205479454</v>
          </cell>
          <cell r="M369">
            <v>9</v>
          </cell>
          <cell r="N369">
            <v>13.747945205479454</v>
          </cell>
          <cell r="O369">
            <v>13.747945205479454</v>
          </cell>
          <cell r="P369">
            <v>0</v>
          </cell>
          <cell r="Q369">
            <v>17</v>
          </cell>
          <cell r="R369">
            <v>17</v>
          </cell>
        </row>
        <row r="370">
          <cell r="B370">
            <v>1392</v>
          </cell>
          <cell r="C370" t="str">
            <v>Marketing</v>
          </cell>
          <cell r="D370" t="str">
            <v>Respiratory</v>
          </cell>
          <cell r="E370" t="str">
            <v>이동수</v>
          </cell>
          <cell r="F370" t="str">
            <v>과장</v>
          </cell>
          <cell r="G370" t="str">
            <v>2002-05-13</v>
          </cell>
          <cell r="H370" t="str">
            <v>남</v>
          </cell>
          <cell r="I370">
            <v>7</v>
          </cell>
          <cell r="J370">
            <v>10</v>
          </cell>
          <cell r="K370">
            <v>13</v>
          </cell>
          <cell r="L370">
            <v>20</v>
          </cell>
          <cell r="M370">
            <v>4</v>
          </cell>
          <cell r="N370">
            <v>16</v>
          </cell>
          <cell r="O370">
            <v>16</v>
          </cell>
          <cell r="P370">
            <v>0</v>
          </cell>
          <cell r="Q370">
            <v>14</v>
          </cell>
          <cell r="R370">
            <v>14</v>
          </cell>
        </row>
        <row r="371">
          <cell r="B371">
            <v>1219</v>
          </cell>
          <cell r="C371" t="str">
            <v>Marketing</v>
          </cell>
          <cell r="D371" t="str">
            <v>Respiratory</v>
          </cell>
          <cell r="E371" t="str">
            <v>윤영준</v>
          </cell>
          <cell r="F371" t="str">
            <v>과장</v>
          </cell>
          <cell r="G371" t="str">
            <v>1998-07-01</v>
          </cell>
          <cell r="H371" t="str">
            <v>남</v>
          </cell>
          <cell r="I371">
            <v>7</v>
          </cell>
          <cell r="J371">
            <v>13</v>
          </cell>
          <cell r="K371">
            <v>17</v>
          </cell>
          <cell r="L371">
            <v>24</v>
          </cell>
          <cell r="M371">
            <v>0</v>
          </cell>
          <cell r="N371">
            <v>24</v>
          </cell>
          <cell r="O371">
            <v>24</v>
          </cell>
          <cell r="P371">
            <v>0</v>
          </cell>
          <cell r="Q371">
            <v>18</v>
          </cell>
          <cell r="R371">
            <v>18</v>
          </cell>
        </row>
        <row r="372">
          <cell r="B372">
            <v>1588</v>
          </cell>
          <cell r="C372" t="str">
            <v>Marketing</v>
          </cell>
          <cell r="D372" t="str">
            <v>Respiratory</v>
          </cell>
          <cell r="E372" t="str">
            <v>조현욱</v>
          </cell>
          <cell r="F372" t="str">
            <v>주임</v>
          </cell>
          <cell r="G372" t="str">
            <v>2004-11-22</v>
          </cell>
          <cell r="H372" t="str">
            <v>남</v>
          </cell>
          <cell r="I372">
            <v>-0.93150684931506844</v>
          </cell>
          <cell r="J372">
            <v>0</v>
          </cell>
          <cell r="K372">
            <v>11</v>
          </cell>
          <cell r="L372">
            <v>10.068493150684931</v>
          </cell>
          <cell r="M372">
            <v>1</v>
          </cell>
          <cell r="N372">
            <v>9.0684931506849313</v>
          </cell>
          <cell r="O372">
            <v>9.0684931506849313</v>
          </cell>
          <cell r="P372">
            <v>0</v>
          </cell>
          <cell r="Q372">
            <v>12</v>
          </cell>
          <cell r="R372">
            <v>12</v>
          </cell>
        </row>
        <row r="373">
          <cell r="B373">
            <v>1305</v>
          </cell>
          <cell r="C373" t="str">
            <v>Marketing</v>
          </cell>
          <cell r="D373" t="str">
            <v>Hepato/GI</v>
          </cell>
          <cell r="E373" t="str">
            <v>양재호</v>
          </cell>
          <cell r="F373" t="str">
            <v>대리</v>
          </cell>
          <cell r="G373" t="str">
            <v>2000-04-17</v>
          </cell>
          <cell r="H373" t="str">
            <v>남</v>
          </cell>
          <cell r="I373">
            <v>7</v>
          </cell>
          <cell r="J373">
            <v>12</v>
          </cell>
          <cell r="K373">
            <v>15</v>
          </cell>
          <cell r="L373">
            <v>22</v>
          </cell>
          <cell r="M373">
            <v>2</v>
          </cell>
          <cell r="N373">
            <v>20</v>
          </cell>
          <cell r="O373">
            <v>20</v>
          </cell>
          <cell r="P373">
            <v>0</v>
          </cell>
          <cell r="Q373">
            <v>16</v>
          </cell>
          <cell r="R373">
            <v>16</v>
          </cell>
        </row>
        <row r="374">
          <cell r="B374">
            <v>1244</v>
          </cell>
          <cell r="C374" t="str">
            <v>Marketing</v>
          </cell>
          <cell r="D374" t="str">
            <v>Hepato/GI</v>
          </cell>
          <cell r="E374" t="str">
            <v>권희진</v>
          </cell>
          <cell r="F374" t="str">
            <v>과장</v>
          </cell>
          <cell r="G374" t="str">
            <v>1999-07-01</v>
          </cell>
          <cell r="H374" t="str">
            <v>여</v>
          </cell>
          <cell r="I374">
            <v>7</v>
          </cell>
          <cell r="J374">
            <v>11</v>
          </cell>
          <cell r="K374">
            <v>16</v>
          </cell>
          <cell r="L374">
            <v>23</v>
          </cell>
          <cell r="M374">
            <v>0</v>
          </cell>
          <cell r="N374">
            <v>23</v>
          </cell>
          <cell r="O374">
            <v>23</v>
          </cell>
          <cell r="P374">
            <v>0</v>
          </cell>
          <cell r="Q374">
            <v>17</v>
          </cell>
          <cell r="R374">
            <v>17</v>
          </cell>
        </row>
        <row r="375">
          <cell r="B375">
            <v>1286</v>
          </cell>
          <cell r="C375" t="str">
            <v>Marketing</v>
          </cell>
          <cell r="D375" t="str">
            <v>Hepato/GI</v>
          </cell>
          <cell r="E375" t="str">
            <v>이희우</v>
          </cell>
          <cell r="F375" t="str">
            <v>주임</v>
          </cell>
          <cell r="G375" t="str">
            <v>2000-02-01</v>
          </cell>
          <cell r="H375" t="str">
            <v>여</v>
          </cell>
          <cell r="I375">
            <v>7</v>
          </cell>
          <cell r="J375">
            <v>14</v>
          </cell>
          <cell r="K375">
            <v>15</v>
          </cell>
          <cell r="L375">
            <v>22</v>
          </cell>
          <cell r="M375">
            <v>1</v>
          </cell>
          <cell r="N375">
            <v>21</v>
          </cell>
          <cell r="O375">
            <v>21</v>
          </cell>
          <cell r="P375">
            <v>0</v>
          </cell>
          <cell r="Q375">
            <v>16</v>
          </cell>
          <cell r="R375">
            <v>16</v>
          </cell>
        </row>
        <row r="376">
          <cell r="B376">
            <v>1499</v>
          </cell>
          <cell r="C376" t="str">
            <v>Marketing</v>
          </cell>
          <cell r="D376" t="str">
            <v>Hepato/GI</v>
          </cell>
          <cell r="E376" t="str">
            <v>강혁승</v>
          </cell>
          <cell r="F376" t="str">
            <v>주임</v>
          </cell>
          <cell r="G376" t="str">
            <v>2003-06-02</v>
          </cell>
          <cell r="H376" t="str">
            <v>남</v>
          </cell>
          <cell r="I376">
            <v>7</v>
          </cell>
          <cell r="J376">
            <v>4.8082191780821901</v>
          </cell>
          <cell r="K376">
            <v>12</v>
          </cell>
          <cell r="L376">
            <v>19</v>
          </cell>
          <cell r="M376">
            <v>5</v>
          </cell>
          <cell r="N376">
            <v>14</v>
          </cell>
          <cell r="O376">
            <v>14</v>
          </cell>
          <cell r="P376">
            <v>0</v>
          </cell>
          <cell r="Q376">
            <v>13</v>
          </cell>
          <cell r="R376">
            <v>13</v>
          </cell>
        </row>
        <row r="377">
          <cell r="B377">
            <v>1388</v>
          </cell>
          <cell r="C377" t="str">
            <v>Marketing</v>
          </cell>
          <cell r="D377" t="str">
            <v>Marketing CL</v>
          </cell>
          <cell r="E377" t="str">
            <v>조승제</v>
          </cell>
          <cell r="F377" t="str">
            <v>부장</v>
          </cell>
          <cell r="G377" t="str">
            <v>2002-03-18</v>
          </cell>
          <cell r="H377" t="str">
            <v>남</v>
          </cell>
          <cell r="I377">
            <v>7</v>
          </cell>
          <cell r="J377">
            <v>10</v>
          </cell>
          <cell r="K377">
            <v>13</v>
          </cell>
          <cell r="L377">
            <v>20</v>
          </cell>
          <cell r="M377">
            <v>0</v>
          </cell>
          <cell r="N377">
            <v>20</v>
          </cell>
          <cell r="O377">
            <v>20</v>
          </cell>
          <cell r="P377">
            <v>0</v>
          </cell>
          <cell r="Q377">
            <v>14</v>
          </cell>
          <cell r="R377">
            <v>14</v>
          </cell>
        </row>
        <row r="378">
          <cell r="B378">
            <v>1422</v>
          </cell>
          <cell r="C378" t="str">
            <v>Marketing</v>
          </cell>
          <cell r="D378" t="str">
            <v>Marketing CL</v>
          </cell>
          <cell r="E378" t="str">
            <v>김수경</v>
          </cell>
          <cell r="F378" t="str">
            <v>과장</v>
          </cell>
          <cell r="G378" t="str">
            <v>2002-11-25</v>
          </cell>
          <cell r="H378" t="str">
            <v>여</v>
          </cell>
          <cell r="I378">
            <v>7</v>
          </cell>
          <cell r="J378">
            <v>4.9863013698630141</v>
          </cell>
          <cell r="K378">
            <v>13</v>
          </cell>
          <cell r="L378">
            <v>20</v>
          </cell>
          <cell r="M378">
            <v>1</v>
          </cell>
          <cell r="N378">
            <v>19</v>
          </cell>
          <cell r="O378">
            <v>19</v>
          </cell>
          <cell r="P378">
            <v>0</v>
          </cell>
          <cell r="Q378">
            <v>14</v>
          </cell>
          <cell r="R378">
            <v>14</v>
          </cell>
        </row>
        <row r="379">
          <cell r="B379">
            <v>1237</v>
          </cell>
          <cell r="C379" t="str">
            <v>Marketing</v>
          </cell>
          <cell r="D379" t="str">
            <v>Marketing CL</v>
          </cell>
          <cell r="E379" t="str">
            <v>윤철환</v>
          </cell>
          <cell r="F379" t="str">
            <v>대리</v>
          </cell>
          <cell r="G379" t="str">
            <v>1999-07-01</v>
          </cell>
          <cell r="H379" t="str">
            <v>남</v>
          </cell>
          <cell r="I379">
            <v>7</v>
          </cell>
          <cell r="J379">
            <v>15</v>
          </cell>
          <cell r="K379">
            <v>16</v>
          </cell>
          <cell r="L379">
            <v>23</v>
          </cell>
          <cell r="M379">
            <v>0</v>
          </cell>
          <cell r="N379">
            <v>23</v>
          </cell>
          <cell r="O379">
            <v>23</v>
          </cell>
          <cell r="P379">
            <v>0</v>
          </cell>
          <cell r="Q379">
            <v>17</v>
          </cell>
          <cell r="R379">
            <v>17</v>
          </cell>
        </row>
        <row r="380">
          <cell r="B380">
            <v>1394</v>
          </cell>
          <cell r="C380" t="str">
            <v>Marketing</v>
          </cell>
          <cell r="D380" t="str">
            <v>Marketing CL</v>
          </cell>
          <cell r="E380" t="str">
            <v>임윤아</v>
          </cell>
          <cell r="F380" t="str">
            <v>대리</v>
          </cell>
          <cell r="G380" t="str">
            <v>2002-06-03</v>
          </cell>
          <cell r="H380" t="str">
            <v>여</v>
          </cell>
          <cell r="I380">
            <v>7</v>
          </cell>
          <cell r="J380">
            <v>10</v>
          </cell>
          <cell r="K380">
            <v>13</v>
          </cell>
          <cell r="L380">
            <v>20</v>
          </cell>
          <cell r="M380">
            <v>2</v>
          </cell>
          <cell r="N380">
            <v>18</v>
          </cell>
          <cell r="O380">
            <v>18</v>
          </cell>
          <cell r="P380">
            <v>0</v>
          </cell>
          <cell r="Q380">
            <v>14</v>
          </cell>
          <cell r="R380">
            <v>14</v>
          </cell>
        </row>
        <row r="381">
          <cell r="B381">
            <v>1369</v>
          </cell>
          <cell r="C381" t="str">
            <v>Marketing</v>
          </cell>
          <cell r="D381" t="str">
            <v>Marketing CL</v>
          </cell>
          <cell r="E381" t="str">
            <v>이동일</v>
          </cell>
          <cell r="F381" t="str">
            <v>주임</v>
          </cell>
          <cell r="G381" t="str">
            <v>2001-05-07</v>
          </cell>
          <cell r="H381" t="str">
            <v>남</v>
          </cell>
          <cell r="I381">
            <v>7</v>
          </cell>
          <cell r="J381">
            <v>9</v>
          </cell>
          <cell r="K381">
            <v>14</v>
          </cell>
          <cell r="L381">
            <v>21</v>
          </cell>
          <cell r="M381">
            <v>2</v>
          </cell>
          <cell r="N381">
            <v>19</v>
          </cell>
          <cell r="O381">
            <v>19</v>
          </cell>
          <cell r="P381">
            <v>0</v>
          </cell>
          <cell r="Q381">
            <v>15</v>
          </cell>
          <cell r="R381">
            <v>15</v>
          </cell>
        </row>
        <row r="382">
          <cell r="B382">
            <v>1180</v>
          </cell>
          <cell r="C382" t="str">
            <v xml:space="preserve">BD </v>
          </cell>
          <cell r="D382" t="str">
            <v>BD</v>
          </cell>
          <cell r="E382" t="str">
            <v>고해영</v>
          </cell>
          <cell r="F382" t="str">
            <v>부장</v>
          </cell>
          <cell r="G382" t="str">
            <v>1996-01-01</v>
          </cell>
          <cell r="H382" t="str">
            <v>여</v>
          </cell>
          <cell r="I382">
            <v>7</v>
          </cell>
          <cell r="J382">
            <v>19</v>
          </cell>
          <cell r="K382">
            <v>20</v>
          </cell>
          <cell r="L382">
            <v>27</v>
          </cell>
          <cell r="M382">
            <v>7</v>
          </cell>
          <cell r="N382">
            <v>20</v>
          </cell>
          <cell r="O382">
            <v>20</v>
          </cell>
          <cell r="P382">
            <v>0</v>
          </cell>
          <cell r="Q382">
            <v>21</v>
          </cell>
          <cell r="R382">
            <v>21</v>
          </cell>
        </row>
        <row r="383">
          <cell r="B383">
            <v>1294</v>
          </cell>
          <cell r="C383" t="str">
            <v xml:space="preserve">BD </v>
          </cell>
          <cell r="D383" t="str">
            <v>BD</v>
          </cell>
          <cell r="E383" t="str">
            <v>나경숙</v>
          </cell>
          <cell r="F383" t="str">
            <v>주임</v>
          </cell>
          <cell r="G383" t="str">
            <v>2000-02-01</v>
          </cell>
          <cell r="H383" t="str">
            <v>여</v>
          </cell>
          <cell r="I383">
            <v>7</v>
          </cell>
          <cell r="J383">
            <v>9</v>
          </cell>
          <cell r="K383">
            <v>15</v>
          </cell>
          <cell r="L383">
            <v>22</v>
          </cell>
          <cell r="M383">
            <v>8.5</v>
          </cell>
          <cell r="N383">
            <v>13.5</v>
          </cell>
          <cell r="O383">
            <v>13.5</v>
          </cell>
          <cell r="P383">
            <v>0</v>
          </cell>
          <cell r="Q383">
            <v>16</v>
          </cell>
          <cell r="R383">
            <v>16</v>
          </cell>
        </row>
        <row r="384">
          <cell r="B384">
            <v>1586</v>
          </cell>
          <cell r="C384" t="str">
            <v xml:space="preserve">BD </v>
          </cell>
          <cell r="D384" t="str">
            <v>BD</v>
          </cell>
          <cell r="E384" t="str">
            <v>김승수</v>
          </cell>
          <cell r="F384" t="str">
            <v>대리</v>
          </cell>
          <cell r="G384" t="str">
            <v>2004-11-01</v>
          </cell>
          <cell r="H384" t="str">
            <v>남</v>
          </cell>
          <cell r="I384">
            <v>-3.3561643835616439</v>
          </cell>
          <cell r="J384">
            <v>0</v>
          </cell>
          <cell r="K384">
            <v>11</v>
          </cell>
          <cell r="L384">
            <v>7.6438356164383556</v>
          </cell>
          <cell r="M384">
            <v>9</v>
          </cell>
          <cell r="N384">
            <v>-1.3561643835616444</v>
          </cell>
          <cell r="O384">
            <v>0</v>
          </cell>
          <cell r="P384">
            <v>-1.3561643835616444</v>
          </cell>
          <cell r="Q384">
            <v>12</v>
          </cell>
          <cell r="R384">
            <v>10.643835616438356</v>
          </cell>
        </row>
        <row r="385">
          <cell r="B385">
            <v>1133</v>
          </cell>
          <cell r="C385" t="str">
            <v>PR</v>
          </cell>
          <cell r="D385" t="str">
            <v>PR</v>
          </cell>
          <cell r="E385" t="str">
            <v>윤미경</v>
          </cell>
          <cell r="F385" t="str">
            <v>차장</v>
          </cell>
          <cell r="G385" t="str">
            <v>1993-11-10</v>
          </cell>
          <cell r="H385" t="str">
            <v>여</v>
          </cell>
          <cell r="I385">
            <v>7</v>
          </cell>
          <cell r="J385">
            <v>13.5</v>
          </cell>
          <cell r="K385">
            <v>22</v>
          </cell>
          <cell r="L385">
            <v>29</v>
          </cell>
          <cell r="M385">
            <v>9</v>
          </cell>
          <cell r="N385">
            <v>20</v>
          </cell>
          <cell r="O385">
            <v>20</v>
          </cell>
          <cell r="P385">
            <v>0</v>
          </cell>
          <cell r="Q385">
            <v>23</v>
          </cell>
          <cell r="R385">
            <v>23</v>
          </cell>
        </row>
        <row r="386">
          <cell r="B386">
            <v>1541</v>
          </cell>
          <cell r="C386" t="str">
            <v>PR</v>
          </cell>
          <cell r="D386" t="str">
            <v>PR</v>
          </cell>
          <cell r="E386" t="str">
            <v>유재경</v>
          </cell>
          <cell r="F386" t="str">
            <v>과장</v>
          </cell>
          <cell r="G386" t="str">
            <v>2004-01-05</v>
          </cell>
          <cell r="H386" t="str">
            <v>여</v>
          </cell>
          <cell r="I386">
            <v>4.8904109589041092</v>
          </cell>
          <cell r="J386">
            <v>0</v>
          </cell>
          <cell r="K386">
            <v>11</v>
          </cell>
          <cell r="L386">
            <v>15.890410958904109</v>
          </cell>
          <cell r="M386">
            <v>7</v>
          </cell>
          <cell r="N386">
            <v>8.8904109589041092</v>
          </cell>
          <cell r="O386">
            <v>8.8904109589041092</v>
          </cell>
          <cell r="P386">
            <v>0</v>
          </cell>
          <cell r="Q386">
            <v>12</v>
          </cell>
          <cell r="R386">
            <v>12</v>
          </cell>
        </row>
        <row r="387">
          <cell r="B387">
            <v>1563</v>
          </cell>
          <cell r="C387" t="str">
            <v>PR</v>
          </cell>
          <cell r="D387" t="str">
            <v>PR</v>
          </cell>
          <cell r="E387" t="str">
            <v>양수진</v>
          </cell>
          <cell r="F387" t="str">
            <v>주임</v>
          </cell>
          <cell r="G387" t="str">
            <v>2004-02-23</v>
          </cell>
          <cell r="H387" t="str">
            <v>여</v>
          </cell>
          <cell r="I387">
            <v>4.5479452054794525</v>
          </cell>
          <cell r="J387">
            <v>0</v>
          </cell>
          <cell r="K387">
            <v>11</v>
          </cell>
          <cell r="L387">
            <v>15.547945205479452</v>
          </cell>
          <cell r="M387">
            <v>7</v>
          </cell>
          <cell r="N387">
            <v>8.5479452054794525</v>
          </cell>
          <cell r="O387">
            <v>8.5479452054794525</v>
          </cell>
          <cell r="P387">
            <v>0</v>
          </cell>
          <cell r="Q387">
            <v>12</v>
          </cell>
          <cell r="R387">
            <v>12</v>
          </cell>
        </row>
        <row r="388">
          <cell r="B388">
            <v>1566</v>
          </cell>
          <cell r="C388" t="str">
            <v>Medical</v>
          </cell>
          <cell r="D388" t="str">
            <v>PDMA</v>
          </cell>
          <cell r="E388" t="str">
            <v>김윤이</v>
          </cell>
          <cell r="F388" t="str">
            <v>주임</v>
          </cell>
          <cell r="G388" t="str">
            <v>2004-03-17</v>
          </cell>
          <cell r="H388" t="str">
            <v>여</v>
          </cell>
          <cell r="I388">
            <v>6.9178082191780819</v>
          </cell>
          <cell r="J388">
            <v>0</v>
          </cell>
          <cell r="K388">
            <v>11</v>
          </cell>
          <cell r="L388">
            <v>17.917808219178081</v>
          </cell>
          <cell r="M388">
            <v>0</v>
          </cell>
          <cell r="N388">
            <v>17.917808219178081</v>
          </cell>
          <cell r="O388">
            <v>17.917808219178081</v>
          </cell>
          <cell r="P388">
            <v>0</v>
          </cell>
          <cell r="Q388">
            <v>12</v>
          </cell>
          <cell r="R388">
            <v>12</v>
          </cell>
        </row>
        <row r="389">
          <cell r="B389">
            <v>1510</v>
          </cell>
          <cell r="C389" t="str">
            <v>Medical</v>
          </cell>
          <cell r="D389" t="str">
            <v>CME</v>
          </cell>
          <cell r="E389" t="str">
            <v>김윤정</v>
          </cell>
          <cell r="F389" t="str">
            <v>주임</v>
          </cell>
          <cell r="G389" t="str">
            <v>2003-07-01</v>
          </cell>
          <cell r="H389" t="str">
            <v>여</v>
          </cell>
          <cell r="I389">
            <v>7.0136986301369859</v>
          </cell>
          <cell r="J389">
            <v>0</v>
          </cell>
          <cell r="K389">
            <v>12</v>
          </cell>
          <cell r="L389">
            <v>19.013698630136986</v>
          </cell>
          <cell r="M389">
            <v>7</v>
          </cell>
          <cell r="N389">
            <v>12.013698630136986</v>
          </cell>
          <cell r="O389">
            <v>12.013698630136986</v>
          </cell>
          <cell r="P389">
            <v>0</v>
          </cell>
          <cell r="Q389">
            <v>13</v>
          </cell>
          <cell r="R389">
            <v>13</v>
          </cell>
        </row>
        <row r="390">
          <cell r="B390">
            <v>1181</v>
          </cell>
          <cell r="C390" t="str">
            <v>Medical</v>
          </cell>
          <cell r="D390" t="str">
            <v>CO</v>
          </cell>
          <cell r="E390" t="str">
            <v>박수연</v>
          </cell>
          <cell r="F390" t="str">
            <v>차장</v>
          </cell>
          <cell r="G390" t="str">
            <v>1996-01-01</v>
          </cell>
          <cell r="H390" t="str">
            <v>여</v>
          </cell>
          <cell r="I390">
            <v>7</v>
          </cell>
          <cell r="J390">
            <v>13.5</v>
          </cell>
          <cell r="K390">
            <v>20</v>
          </cell>
          <cell r="L390">
            <v>27</v>
          </cell>
          <cell r="M390">
            <v>1.5</v>
          </cell>
          <cell r="N390">
            <v>25.5</v>
          </cell>
          <cell r="O390">
            <v>25.5</v>
          </cell>
          <cell r="P390">
            <v>0</v>
          </cell>
          <cell r="Q390">
            <v>21</v>
          </cell>
          <cell r="R390">
            <v>21</v>
          </cell>
        </row>
        <row r="391">
          <cell r="B391">
            <v>1395</v>
          </cell>
          <cell r="C391" t="str">
            <v>Medical</v>
          </cell>
          <cell r="D391" t="str">
            <v>CR</v>
          </cell>
          <cell r="E391" t="str">
            <v>박은순</v>
          </cell>
          <cell r="F391" t="str">
            <v>주임</v>
          </cell>
          <cell r="G391" t="str">
            <v>2001-05-02</v>
          </cell>
          <cell r="H391" t="str">
            <v>여</v>
          </cell>
          <cell r="I391">
            <v>7</v>
          </cell>
          <cell r="J391">
            <v>5.5</v>
          </cell>
          <cell r="K391">
            <v>14</v>
          </cell>
          <cell r="L391">
            <v>21</v>
          </cell>
          <cell r="M391">
            <v>0</v>
          </cell>
          <cell r="N391">
            <v>21</v>
          </cell>
          <cell r="O391">
            <v>21</v>
          </cell>
          <cell r="P391">
            <v>0</v>
          </cell>
          <cell r="Q391">
            <v>15</v>
          </cell>
          <cell r="R391">
            <v>15</v>
          </cell>
        </row>
        <row r="392">
          <cell r="B392">
            <v>1487</v>
          </cell>
          <cell r="C392" t="str">
            <v>Medical</v>
          </cell>
          <cell r="D392" t="str">
            <v>CR</v>
          </cell>
          <cell r="E392" t="str">
            <v>임민정</v>
          </cell>
          <cell r="F392" t="str">
            <v>과장</v>
          </cell>
          <cell r="G392" t="str">
            <v>2003-03-03</v>
          </cell>
          <cell r="H392" t="str">
            <v>여</v>
          </cell>
          <cell r="I392">
            <v>7</v>
          </cell>
          <cell r="J392">
            <v>11</v>
          </cell>
          <cell r="K392">
            <v>12</v>
          </cell>
          <cell r="L392">
            <v>19</v>
          </cell>
          <cell r="M392">
            <v>2.5</v>
          </cell>
          <cell r="N392">
            <v>16.5</v>
          </cell>
          <cell r="O392">
            <v>16.5</v>
          </cell>
          <cell r="P392">
            <v>0</v>
          </cell>
          <cell r="Q392">
            <v>13</v>
          </cell>
          <cell r="R392">
            <v>13</v>
          </cell>
        </row>
        <row r="393">
          <cell r="B393">
            <v>1301</v>
          </cell>
          <cell r="C393" t="str">
            <v>Medical</v>
          </cell>
          <cell r="D393" t="str">
            <v>CR</v>
          </cell>
          <cell r="E393" t="str">
            <v>이미경</v>
          </cell>
          <cell r="F393" t="str">
            <v>대리</v>
          </cell>
          <cell r="G393" t="str">
            <v>2000-02-01</v>
          </cell>
          <cell r="H393" t="str">
            <v>여</v>
          </cell>
          <cell r="I393">
            <v>7</v>
          </cell>
          <cell r="J393">
            <v>12.5</v>
          </cell>
          <cell r="K393">
            <v>15</v>
          </cell>
          <cell r="L393">
            <v>22</v>
          </cell>
          <cell r="M393">
            <v>1</v>
          </cell>
          <cell r="N393">
            <v>21</v>
          </cell>
          <cell r="O393">
            <v>21</v>
          </cell>
          <cell r="P393">
            <v>0</v>
          </cell>
          <cell r="Q393">
            <v>16</v>
          </cell>
          <cell r="R393">
            <v>16</v>
          </cell>
        </row>
        <row r="394">
          <cell r="B394">
            <v>1418</v>
          </cell>
          <cell r="C394" t="str">
            <v>Medical</v>
          </cell>
          <cell r="D394" t="str">
            <v>CR</v>
          </cell>
          <cell r="E394" t="str">
            <v>양현아</v>
          </cell>
          <cell r="F394" t="str">
            <v>대리</v>
          </cell>
          <cell r="G394" t="str">
            <v>2002-04-01</v>
          </cell>
          <cell r="H394" t="str">
            <v>여</v>
          </cell>
          <cell r="I394">
            <v>7</v>
          </cell>
          <cell r="J394">
            <v>9</v>
          </cell>
          <cell r="K394">
            <v>13</v>
          </cell>
          <cell r="L394">
            <v>20</v>
          </cell>
          <cell r="M394">
            <v>0</v>
          </cell>
          <cell r="N394">
            <v>20</v>
          </cell>
          <cell r="O394">
            <v>20</v>
          </cell>
          <cell r="P394">
            <v>0</v>
          </cell>
          <cell r="Q394">
            <v>14</v>
          </cell>
          <cell r="R394">
            <v>14</v>
          </cell>
        </row>
        <row r="395">
          <cell r="B395">
            <v>1537</v>
          </cell>
          <cell r="C395" t="str">
            <v>Medical</v>
          </cell>
          <cell r="D395" t="str">
            <v>CR</v>
          </cell>
          <cell r="E395" t="str">
            <v>박선영</v>
          </cell>
          <cell r="F395" t="str">
            <v>주임</v>
          </cell>
          <cell r="G395" t="str">
            <v>2003-03-03</v>
          </cell>
          <cell r="H395" t="str">
            <v>여</v>
          </cell>
          <cell r="I395">
            <v>7</v>
          </cell>
          <cell r="J395">
            <v>8.8013698630136972</v>
          </cell>
          <cell r="K395">
            <v>12</v>
          </cell>
          <cell r="L395">
            <v>19</v>
          </cell>
          <cell r="M395">
            <v>5</v>
          </cell>
          <cell r="N395">
            <v>14</v>
          </cell>
          <cell r="O395">
            <v>14</v>
          </cell>
          <cell r="P395">
            <v>0</v>
          </cell>
          <cell r="Q395">
            <v>13</v>
          </cell>
          <cell r="R395">
            <v>13</v>
          </cell>
        </row>
        <row r="396">
          <cell r="B396">
            <v>1584</v>
          </cell>
          <cell r="C396" t="str">
            <v>Medical</v>
          </cell>
          <cell r="D396" t="str">
            <v>CR</v>
          </cell>
          <cell r="E396" t="str">
            <v>손지원</v>
          </cell>
          <cell r="F396" t="str">
            <v>대리</v>
          </cell>
          <cell r="G396" t="str">
            <v>2004-11-10</v>
          </cell>
          <cell r="H396" t="str">
            <v>여</v>
          </cell>
          <cell r="I396">
            <v>-3.602739726027397</v>
          </cell>
          <cell r="J396">
            <v>0</v>
          </cell>
          <cell r="K396">
            <v>11</v>
          </cell>
          <cell r="L396">
            <v>7.397260273972603</v>
          </cell>
          <cell r="M396">
            <v>2.5</v>
          </cell>
          <cell r="N396">
            <v>4.897260273972603</v>
          </cell>
          <cell r="O396">
            <v>4.897260273972603</v>
          </cell>
          <cell r="P396">
            <v>0</v>
          </cell>
          <cell r="Q396">
            <v>12</v>
          </cell>
          <cell r="R396">
            <v>12</v>
          </cell>
        </row>
        <row r="397">
          <cell r="B397">
            <v>1576</v>
          </cell>
          <cell r="C397" t="str">
            <v>Medical</v>
          </cell>
          <cell r="D397" t="str">
            <v>CR</v>
          </cell>
          <cell r="E397" t="str">
            <v>변명주</v>
          </cell>
          <cell r="F397" t="str">
            <v>주임</v>
          </cell>
          <cell r="G397" t="str">
            <v>2003-09-22</v>
          </cell>
          <cell r="H397" t="str">
            <v>여</v>
          </cell>
          <cell r="I397">
            <v>7</v>
          </cell>
          <cell r="J397">
            <v>3.7397260273972606</v>
          </cell>
          <cell r="K397">
            <v>12</v>
          </cell>
          <cell r="L397">
            <v>19</v>
          </cell>
          <cell r="M397">
            <v>0</v>
          </cell>
          <cell r="N397">
            <v>19</v>
          </cell>
          <cell r="O397">
            <v>19</v>
          </cell>
          <cell r="P397">
            <v>0</v>
          </cell>
          <cell r="Q397">
            <v>13</v>
          </cell>
          <cell r="R397">
            <v>13</v>
          </cell>
        </row>
        <row r="398">
          <cell r="B398">
            <v>1373</v>
          </cell>
          <cell r="C398" t="str">
            <v>Medical</v>
          </cell>
          <cell r="D398" t="str">
            <v>CR</v>
          </cell>
          <cell r="E398" t="str">
            <v>김영화</v>
          </cell>
          <cell r="F398" t="str">
            <v>주임</v>
          </cell>
          <cell r="G398" t="str">
            <v>2001-06-01</v>
          </cell>
          <cell r="H398" t="str">
            <v>여</v>
          </cell>
          <cell r="I398">
            <v>7</v>
          </cell>
          <cell r="J398">
            <v>11</v>
          </cell>
          <cell r="K398">
            <v>14</v>
          </cell>
          <cell r="L398">
            <v>21</v>
          </cell>
          <cell r="M398">
            <v>0</v>
          </cell>
          <cell r="N398">
            <v>21</v>
          </cell>
          <cell r="O398">
            <v>21</v>
          </cell>
          <cell r="P398">
            <v>0</v>
          </cell>
          <cell r="Q398">
            <v>15</v>
          </cell>
          <cell r="R398">
            <v>15</v>
          </cell>
        </row>
        <row r="399">
          <cell r="B399">
            <v>1197</v>
          </cell>
          <cell r="C399" t="str">
            <v>Medical</v>
          </cell>
          <cell r="D399" t="str">
            <v>MMC</v>
          </cell>
          <cell r="E399" t="str">
            <v>최미나</v>
          </cell>
          <cell r="F399" t="str">
            <v>과장</v>
          </cell>
          <cell r="G399" t="str">
            <v>1997-04-24</v>
          </cell>
          <cell r="H399" t="str">
            <v>여</v>
          </cell>
          <cell r="I399">
            <v>7</v>
          </cell>
          <cell r="J399">
            <v>13</v>
          </cell>
          <cell r="K399">
            <v>18</v>
          </cell>
          <cell r="L399">
            <v>25</v>
          </cell>
          <cell r="M399">
            <v>18</v>
          </cell>
          <cell r="N399">
            <v>7</v>
          </cell>
          <cell r="O399">
            <v>7</v>
          </cell>
          <cell r="P399">
            <v>0</v>
          </cell>
          <cell r="Q399">
            <v>19</v>
          </cell>
          <cell r="R399">
            <v>19</v>
          </cell>
        </row>
        <row r="400">
          <cell r="B400">
            <v>1564</v>
          </cell>
          <cell r="C400" t="str">
            <v>Bio Medical</v>
          </cell>
          <cell r="D400" t="str">
            <v>Bio-CR</v>
          </cell>
          <cell r="E400" t="str">
            <v>최현진</v>
          </cell>
          <cell r="F400" t="str">
            <v>사원</v>
          </cell>
          <cell r="G400" t="str">
            <v>2004-03-08</v>
          </cell>
          <cell r="H400" t="str">
            <v>여</v>
          </cell>
          <cell r="I400">
            <v>7</v>
          </cell>
          <cell r="J400">
            <v>1.1643835616438363</v>
          </cell>
          <cell r="K400">
            <v>11</v>
          </cell>
          <cell r="L400">
            <v>18</v>
          </cell>
          <cell r="M400">
            <v>1</v>
          </cell>
          <cell r="N400">
            <v>17</v>
          </cell>
          <cell r="O400">
            <v>17</v>
          </cell>
          <cell r="P400">
            <v>0</v>
          </cell>
          <cell r="Q400">
            <v>12</v>
          </cell>
          <cell r="R400">
            <v>12</v>
          </cell>
        </row>
        <row r="401">
          <cell r="B401">
            <v>1448</v>
          </cell>
          <cell r="C401" t="str">
            <v>Bio Medical</v>
          </cell>
          <cell r="D401" t="str">
            <v>Bio-MIS</v>
          </cell>
          <cell r="E401" t="str">
            <v>박숙현</v>
          </cell>
          <cell r="F401" t="str">
            <v>주임</v>
          </cell>
          <cell r="G401" t="str">
            <v>2003-01-07</v>
          </cell>
          <cell r="H401" t="str">
            <v>여</v>
          </cell>
          <cell r="I401">
            <v>7</v>
          </cell>
          <cell r="J401">
            <v>2.8082191780821919</v>
          </cell>
          <cell r="K401">
            <v>12</v>
          </cell>
          <cell r="L401">
            <v>19</v>
          </cell>
          <cell r="M401">
            <v>1</v>
          </cell>
          <cell r="N401">
            <v>18</v>
          </cell>
          <cell r="O401">
            <v>18</v>
          </cell>
          <cell r="P401">
            <v>0</v>
          </cell>
          <cell r="Q401">
            <v>13</v>
          </cell>
          <cell r="R401">
            <v>13</v>
          </cell>
        </row>
        <row r="402">
          <cell r="B402">
            <v>1538</v>
          </cell>
          <cell r="C402" t="str">
            <v>Bio-Regulatory&amp;GA</v>
          </cell>
          <cell r="D402" t="str">
            <v>Bio Registration</v>
          </cell>
          <cell r="E402" t="str">
            <v>김보영</v>
          </cell>
          <cell r="F402" t="str">
            <v>과장</v>
          </cell>
          <cell r="G402" t="str">
            <v>2003-11-10</v>
          </cell>
          <cell r="H402" t="str">
            <v>여</v>
          </cell>
          <cell r="I402">
            <v>7</v>
          </cell>
          <cell r="J402">
            <v>2.8972602739726021</v>
          </cell>
          <cell r="K402">
            <v>12</v>
          </cell>
          <cell r="L402">
            <v>19</v>
          </cell>
          <cell r="M402">
            <v>5</v>
          </cell>
          <cell r="N402">
            <v>14</v>
          </cell>
          <cell r="O402">
            <v>14</v>
          </cell>
          <cell r="P402">
            <v>0</v>
          </cell>
          <cell r="Q402">
            <v>13</v>
          </cell>
          <cell r="R402">
            <v>13</v>
          </cell>
        </row>
        <row r="403">
          <cell r="B403">
            <v>1205</v>
          </cell>
          <cell r="C403" t="str">
            <v>Regulatory</v>
          </cell>
          <cell r="D403" t="str">
            <v>Registration</v>
          </cell>
          <cell r="E403" t="str">
            <v>김지향</v>
          </cell>
          <cell r="F403" t="str">
            <v>과장</v>
          </cell>
          <cell r="G403" t="str">
            <v>1997-08-11</v>
          </cell>
          <cell r="H403" t="str">
            <v>여</v>
          </cell>
          <cell r="I403">
            <v>7</v>
          </cell>
          <cell r="J403">
            <v>7.5</v>
          </cell>
          <cell r="K403">
            <v>18</v>
          </cell>
          <cell r="L403">
            <v>25</v>
          </cell>
          <cell r="M403">
            <v>7</v>
          </cell>
          <cell r="N403">
            <v>18</v>
          </cell>
          <cell r="O403">
            <v>18</v>
          </cell>
          <cell r="P403">
            <v>0</v>
          </cell>
          <cell r="Q403">
            <v>19</v>
          </cell>
          <cell r="R403">
            <v>19</v>
          </cell>
        </row>
        <row r="404">
          <cell r="B404">
            <v>1207</v>
          </cell>
          <cell r="C404" t="str">
            <v>Regulatory</v>
          </cell>
          <cell r="D404" t="str">
            <v>Registration</v>
          </cell>
          <cell r="E404" t="str">
            <v>이소정</v>
          </cell>
          <cell r="F404" t="str">
            <v>과장</v>
          </cell>
          <cell r="G404" t="str">
            <v>1997-10-01</v>
          </cell>
          <cell r="H404" t="str">
            <v>여</v>
          </cell>
          <cell r="I404">
            <v>7</v>
          </cell>
          <cell r="J404">
            <v>17</v>
          </cell>
          <cell r="K404">
            <v>18</v>
          </cell>
          <cell r="L404">
            <v>25</v>
          </cell>
          <cell r="M404">
            <v>0.5</v>
          </cell>
          <cell r="N404">
            <v>24.5</v>
          </cell>
          <cell r="O404">
            <v>24.5</v>
          </cell>
          <cell r="P404">
            <v>0</v>
          </cell>
          <cell r="Q404">
            <v>19</v>
          </cell>
          <cell r="R404">
            <v>19</v>
          </cell>
        </row>
        <row r="405">
          <cell r="B405">
            <v>1482</v>
          </cell>
          <cell r="C405" t="str">
            <v>Regulatory</v>
          </cell>
          <cell r="D405" t="str">
            <v>Registration</v>
          </cell>
          <cell r="E405" t="str">
            <v>서현미</v>
          </cell>
          <cell r="F405" t="str">
            <v>주임</v>
          </cell>
          <cell r="G405" t="str">
            <v>2002-04-01</v>
          </cell>
          <cell r="H405" t="str">
            <v>여</v>
          </cell>
          <cell r="I405">
            <v>7</v>
          </cell>
          <cell r="J405">
            <v>9</v>
          </cell>
          <cell r="K405">
            <v>13</v>
          </cell>
          <cell r="L405">
            <v>20</v>
          </cell>
          <cell r="M405">
            <v>4</v>
          </cell>
          <cell r="N405">
            <v>16</v>
          </cell>
          <cell r="O405">
            <v>16</v>
          </cell>
          <cell r="P405">
            <v>0</v>
          </cell>
          <cell r="Q405">
            <v>14</v>
          </cell>
          <cell r="R405">
            <v>14</v>
          </cell>
        </row>
        <row r="406">
          <cell r="B406">
            <v>1572</v>
          </cell>
          <cell r="C406" t="str">
            <v>Regulatory</v>
          </cell>
          <cell r="D406" t="str">
            <v>Registration</v>
          </cell>
          <cell r="E406" t="str">
            <v>안희영</v>
          </cell>
          <cell r="F406" t="str">
            <v>주임</v>
          </cell>
          <cell r="G406" t="str">
            <v>2004-06-21</v>
          </cell>
          <cell r="H406" t="str">
            <v>여</v>
          </cell>
          <cell r="I406">
            <v>2.2876712328767121</v>
          </cell>
          <cell r="J406">
            <v>0</v>
          </cell>
          <cell r="K406">
            <v>11</v>
          </cell>
          <cell r="L406">
            <v>13.287671232876711</v>
          </cell>
          <cell r="M406">
            <v>3</v>
          </cell>
          <cell r="N406">
            <v>10.287671232876711</v>
          </cell>
          <cell r="O406">
            <v>10.287671232876711</v>
          </cell>
          <cell r="P406">
            <v>0</v>
          </cell>
          <cell r="Q406">
            <v>12</v>
          </cell>
          <cell r="R406">
            <v>12</v>
          </cell>
        </row>
        <row r="407">
          <cell r="B407">
            <v>5012</v>
          </cell>
          <cell r="C407" t="str">
            <v>Regulatory</v>
          </cell>
          <cell r="D407" t="str">
            <v>QMS</v>
          </cell>
          <cell r="E407" t="str">
            <v>고재천</v>
          </cell>
          <cell r="F407" t="str">
            <v>부장</v>
          </cell>
          <cell r="G407" t="str">
            <v>1988-03-23</v>
          </cell>
          <cell r="H407" t="str">
            <v>남</v>
          </cell>
          <cell r="I407">
            <v>7</v>
          </cell>
          <cell r="J407">
            <v>22</v>
          </cell>
          <cell r="K407">
            <v>27</v>
          </cell>
          <cell r="L407">
            <v>34</v>
          </cell>
          <cell r="M407">
            <v>5</v>
          </cell>
          <cell r="N407">
            <v>29</v>
          </cell>
          <cell r="O407">
            <v>29</v>
          </cell>
          <cell r="P407">
            <v>0</v>
          </cell>
          <cell r="Q407">
            <v>28</v>
          </cell>
          <cell r="R407">
            <v>28</v>
          </cell>
        </row>
        <row r="408">
          <cell r="B408">
            <v>1436</v>
          </cell>
          <cell r="C408" t="str">
            <v>Regulatory</v>
          </cell>
          <cell r="D408" t="str">
            <v>QMS</v>
          </cell>
          <cell r="E408" t="str">
            <v>김정선</v>
          </cell>
          <cell r="F408" t="str">
            <v>사원</v>
          </cell>
          <cell r="G408" t="str">
            <v>2003-01-07</v>
          </cell>
          <cell r="H408" t="str">
            <v>여</v>
          </cell>
          <cell r="I408">
            <v>7</v>
          </cell>
          <cell r="J408">
            <v>5.8082191780821901</v>
          </cell>
          <cell r="K408">
            <v>12</v>
          </cell>
          <cell r="L408">
            <v>19</v>
          </cell>
          <cell r="M408">
            <v>9</v>
          </cell>
          <cell r="N408">
            <v>10</v>
          </cell>
          <cell r="O408">
            <v>10</v>
          </cell>
          <cell r="P408">
            <v>0</v>
          </cell>
          <cell r="Q408">
            <v>13</v>
          </cell>
          <cell r="R408">
            <v>13</v>
          </cell>
        </row>
        <row r="409">
          <cell r="B409">
            <v>1101</v>
          </cell>
          <cell r="C409" t="str">
            <v>Regulatory</v>
          </cell>
          <cell r="D409" t="str">
            <v>Government Affair</v>
          </cell>
          <cell r="E409" t="str">
            <v>이재원</v>
          </cell>
          <cell r="F409" t="str">
            <v>차장</v>
          </cell>
          <cell r="G409" t="str">
            <v>1992-08-10</v>
          </cell>
          <cell r="H409" t="str">
            <v>남</v>
          </cell>
          <cell r="I409">
            <v>7</v>
          </cell>
          <cell r="J409">
            <v>19</v>
          </cell>
          <cell r="K409">
            <v>23</v>
          </cell>
          <cell r="L409">
            <v>30</v>
          </cell>
          <cell r="M409">
            <v>9</v>
          </cell>
          <cell r="N409">
            <v>21</v>
          </cell>
          <cell r="O409">
            <v>21</v>
          </cell>
          <cell r="P409">
            <v>0</v>
          </cell>
          <cell r="Q409">
            <v>24</v>
          </cell>
          <cell r="R409">
            <v>24</v>
          </cell>
        </row>
        <row r="410">
          <cell r="B410">
            <v>1325</v>
          </cell>
          <cell r="C410" t="str">
            <v>Regulatory</v>
          </cell>
          <cell r="D410" t="str">
            <v>Government Affair</v>
          </cell>
          <cell r="E410" t="str">
            <v>고영곤</v>
          </cell>
          <cell r="F410" t="str">
            <v>주임</v>
          </cell>
          <cell r="G410" t="str">
            <v>2001-02-26</v>
          </cell>
          <cell r="H410" t="str">
            <v>남</v>
          </cell>
          <cell r="I410">
            <v>7</v>
          </cell>
          <cell r="J410">
            <v>12</v>
          </cell>
          <cell r="K410">
            <v>14</v>
          </cell>
          <cell r="L410">
            <v>21</v>
          </cell>
          <cell r="M410">
            <v>2</v>
          </cell>
          <cell r="N410">
            <v>19</v>
          </cell>
          <cell r="O410">
            <v>19</v>
          </cell>
          <cell r="P410">
            <v>0</v>
          </cell>
          <cell r="Q410">
            <v>15</v>
          </cell>
          <cell r="R410">
            <v>15</v>
          </cell>
        </row>
        <row r="411">
          <cell r="B411">
            <v>1093</v>
          </cell>
          <cell r="C411" t="str">
            <v>Regulatory</v>
          </cell>
          <cell r="D411" t="str">
            <v>Pricing</v>
          </cell>
          <cell r="E411" t="str">
            <v>이봉주</v>
          </cell>
          <cell r="F411" t="str">
            <v>부장</v>
          </cell>
          <cell r="G411" t="str">
            <v>1992-03-06</v>
          </cell>
          <cell r="H411" t="str">
            <v>남</v>
          </cell>
          <cell r="I411">
            <v>7</v>
          </cell>
          <cell r="J411">
            <v>19</v>
          </cell>
          <cell r="K411">
            <v>23</v>
          </cell>
          <cell r="L411">
            <v>30</v>
          </cell>
          <cell r="M411">
            <v>5</v>
          </cell>
          <cell r="N411">
            <v>25</v>
          </cell>
          <cell r="O411">
            <v>25</v>
          </cell>
          <cell r="P411">
            <v>0</v>
          </cell>
          <cell r="Q411">
            <v>24</v>
          </cell>
          <cell r="R411">
            <v>24</v>
          </cell>
        </row>
        <row r="412">
          <cell r="B412">
            <v>1248</v>
          </cell>
          <cell r="C412" t="str">
            <v>Regulatory</v>
          </cell>
          <cell r="D412" t="str">
            <v>Pricing</v>
          </cell>
          <cell r="E412" t="str">
            <v>김정식</v>
          </cell>
          <cell r="F412" t="str">
            <v>차장</v>
          </cell>
          <cell r="G412" t="str">
            <v>1999-10-01</v>
          </cell>
          <cell r="H412" t="str">
            <v>남</v>
          </cell>
          <cell r="I412">
            <v>7</v>
          </cell>
          <cell r="J412">
            <v>12</v>
          </cell>
          <cell r="K412">
            <v>16</v>
          </cell>
          <cell r="L412">
            <v>23</v>
          </cell>
          <cell r="M412">
            <v>7</v>
          </cell>
          <cell r="N412">
            <v>16</v>
          </cell>
          <cell r="O412">
            <v>16</v>
          </cell>
          <cell r="P412">
            <v>0</v>
          </cell>
          <cell r="Q412">
            <v>17</v>
          </cell>
          <cell r="R412">
            <v>17</v>
          </cell>
        </row>
        <row r="413">
          <cell r="B413">
            <v>1387</v>
          </cell>
          <cell r="C413" t="str">
            <v>GM</v>
          </cell>
          <cell r="D413" t="str">
            <v>GM</v>
          </cell>
          <cell r="E413" t="str">
            <v>안현진</v>
          </cell>
          <cell r="F413" t="str">
            <v>차장</v>
          </cell>
          <cell r="G413" t="str">
            <v>2002-01-04</v>
          </cell>
          <cell r="H413" t="str">
            <v>여</v>
          </cell>
          <cell r="I413">
            <v>7</v>
          </cell>
          <cell r="J413">
            <v>4.4726027397260282</v>
          </cell>
          <cell r="K413">
            <v>13</v>
          </cell>
          <cell r="L413">
            <v>20</v>
          </cell>
          <cell r="M413">
            <v>3</v>
          </cell>
          <cell r="N413">
            <v>17</v>
          </cell>
          <cell r="O413">
            <v>17</v>
          </cell>
          <cell r="P413">
            <v>0</v>
          </cell>
          <cell r="Q413">
            <v>14</v>
          </cell>
          <cell r="R413">
            <v>14</v>
          </cell>
        </row>
        <row r="414">
          <cell r="B414">
            <v>1425</v>
          </cell>
          <cell r="C414" t="str">
            <v>Finance</v>
          </cell>
          <cell r="D414" t="str">
            <v>Accounting</v>
          </cell>
          <cell r="E414" t="str">
            <v>이솔내</v>
          </cell>
          <cell r="F414" t="str">
            <v>과장</v>
          </cell>
          <cell r="G414" t="str">
            <v>2003-01-06</v>
          </cell>
          <cell r="H414" t="str">
            <v>여</v>
          </cell>
          <cell r="I414">
            <v>7</v>
          </cell>
          <cell r="J414">
            <v>8.835616438356162</v>
          </cell>
          <cell r="K414">
            <v>12</v>
          </cell>
          <cell r="L414">
            <v>19</v>
          </cell>
          <cell r="M414">
            <v>10</v>
          </cell>
          <cell r="N414">
            <v>9</v>
          </cell>
          <cell r="O414">
            <v>9</v>
          </cell>
          <cell r="P414">
            <v>0</v>
          </cell>
          <cell r="Q414">
            <v>13</v>
          </cell>
          <cell r="R414">
            <v>13</v>
          </cell>
        </row>
        <row r="415">
          <cell r="B415">
            <v>1053</v>
          </cell>
          <cell r="C415" t="str">
            <v>Finance</v>
          </cell>
          <cell r="D415" t="str">
            <v>Accounting</v>
          </cell>
          <cell r="E415" t="str">
            <v>이기순</v>
          </cell>
          <cell r="F415" t="str">
            <v>대리</v>
          </cell>
          <cell r="G415" t="str">
            <v>1990-09-10</v>
          </cell>
          <cell r="H415" t="str">
            <v>여</v>
          </cell>
          <cell r="I415">
            <v>7</v>
          </cell>
          <cell r="J415">
            <v>23</v>
          </cell>
          <cell r="K415">
            <v>25</v>
          </cell>
          <cell r="L415">
            <v>32</v>
          </cell>
          <cell r="M415">
            <v>0</v>
          </cell>
          <cell r="N415">
            <v>32</v>
          </cell>
          <cell r="O415">
            <v>32</v>
          </cell>
          <cell r="P415">
            <v>0</v>
          </cell>
          <cell r="Q415">
            <v>26</v>
          </cell>
          <cell r="R415">
            <v>26</v>
          </cell>
        </row>
        <row r="416">
          <cell r="B416">
            <v>1484</v>
          </cell>
          <cell r="C416" t="str">
            <v>Finance</v>
          </cell>
          <cell r="D416" t="str">
            <v>Accounting</v>
          </cell>
          <cell r="E416" t="str">
            <v>김도경</v>
          </cell>
          <cell r="F416" t="str">
            <v>대리</v>
          </cell>
          <cell r="G416" t="str">
            <v>2003-02-24</v>
          </cell>
          <cell r="H416" t="str">
            <v>여</v>
          </cell>
          <cell r="I416">
            <v>7</v>
          </cell>
          <cell r="J416">
            <v>9</v>
          </cell>
          <cell r="K416">
            <v>12</v>
          </cell>
          <cell r="L416">
            <v>19</v>
          </cell>
          <cell r="M416">
            <v>6.5</v>
          </cell>
          <cell r="N416">
            <v>12.5</v>
          </cell>
          <cell r="O416">
            <v>12.5</v>
          </cell>
          <cell r="P416">
            <v>0</v>
          </cell>
          <cell r="Q416">
            <v>13</v>
          </cell>
          <cell r="R416">
            <v>13</v>
          </cell>
        </row>
        <row r="417">
          <cell r="B417">
            <v>1113</v>
          </cell>
          <cell r="C417" t="str">
            <v>Finance</v>
          </cell>
          <cell r="D417" t="str">
            <v>Accounting</v>
          </cell>
          <cell r="E417" t="str">
            <v>고규석</v>
          </cell>
          <cell r="F417" t="str">
            <v>대리</v>
          </cell>
          <cell r="G417" t="str">
            <v>1992-10-26</v>
          </cell>
          <cell r="H417" t="str">
            <v>남</v>
          </cell>
          <cell r="I417">
            <v>7</v>
          </cell>
          <cell r="J417">
            <v>20</v>
          </cell>
          <cell r="K417">
            <v>23</v>
          </cell>
          <cell r="L417">
            <v>30</v>
          </cell>
          <cell r="M417">
            <v>1.5</v>
          </cell>
          <cell r="N417">
            <v>28.5</v>
          </cell>
          <cell r="O417">
            <v>28.5</v>
          </cell>
          <cell r="P417">
            <v>0</v>
          </cell>
          <cell r="Q417">
            <v>24</v>
          </cell>
          <cell r="R417">
            <v>24</v>
          </cell>
        </row>
        <row r="418">
          <cell r="B418">
            <v>1142</v>
          </cell>
          <cell r="C418" t="str">
            <v>Finance</v>
          </cell>
          <cell r="D418" t="str">
            <v>Treasury</v>
          </cell>
          <cell r="E418" t="str">
            <v>문혜경</v>
          </cell>
          <cell r="F418" t="str">
            <v>주임</v>
          </cell>
          <cell r="G418" t="str">
            <v>1994-06-07</v>
          </cell>
          <cell r="H418" t="str">
            <v>여</v>
          </cell>
          <cell r="I418">
            <v>7</v>
          </cell>
          <cell r="J418">
            <v>19.5</v>
          </cell>
          <cell r="K418">
            <v>21</v>
          </cell>
          <cell r="L418">
            <v>28</v>
          </cell>
          <cell r="M418">
            <v>0</v>
          </cell>
          <cell r="N418">
            <v>28</v>
          </cell>
          <cell r="O418">
            <v>28</v>
          </cell>
          <cell r="P418">
            <v>0</v>
          </cell>
          <cell r="Q418">
            <v>22</v>
          </cell>
          <cell r="R418">
            <v>22</v>
          </cell>
        </row>
        <row r="419">
          <cell r="B419">
            <v>1277</v>
          </cell>
          <cell r="C419" t="str">
            <v>Finance</v>
          </cell>
          <cell r="D419" t="str">
            <v>Planning</v>
          </cell>
          <cell r="E419" t="str">
            <v>김성태</v>
          </cell>
          <cell r="F419" t="str">
            <v>차장</v>
          </cell>
          <cell r="G419" t="str">
            <v>2000-01-10</v>
          </cell>
          <cell r="H419" t="str">
            <v>남</v>
          </cell>
          <cell r="I419">
            <v>7</v>
          </cell>
          <cell r="J419">
            <v>13</v>
          </cell>
          <cell r="K419">
            <v>15</v>
          </cell>
          <cell r="L419">
            <v>22</v>
          </cell>
          <cell r="M419">
            <v>2.5</v>
          </cell>
          <cell r="N419">
            <v>19.5</v>
          </cell>
          <cell r="O419">
            <v>19.5</v>
          </cell>
          <cell r="P419">
            <v>0</v>
          </cell>
          <cell r="Q419">
            <v>16</v>
          </cell>
          <cell r="R419">
            <v>16</v>
          </cell>
        </row>
        <row r="420">
          <cell r="B420">
            <v>1407</v>
          </cell>
          <cell r="C420" t="str">
            <v>Finance</v>
          </cell>
          <cell r="D420" t="str">
            <v xml:space="preserve">Planning </v>
          </cell>
          <cell r="E420" t="str">
            <v>최민정</v>
          </cell>
          <cell r="F420" t="str">
            <v>대리</v>
          </cell>
          <cell r="G420" t="str">
            <v>2002-08-05</v>
          </cell>
          <cell r="H420" t="str">
            <v>여</v>
          </cell>
          <cell r="I420">
            <v>7</v>
          </cell>
          <cell r="J420">
            <v>8.0547945205479436</v>
          </cell>
          <cell r="K420">
            <v>13</v>
          </cell>
          <cell r="L420">
            <v>20</v>
          </cell>
          <cell r="M420">
            <v>2.5</v>
          </cell>
          <cell r="N420">
            <v>17.5</v>
          </cell>
          <cell r="O420">
            <v>17.5</v>
          </cell>
          <cell r="P420">
            <v>0</v>
          </cell>
          <cell r="Q420">
            <v>14</v>
          </cell>
          <cell r="R420">
            <v>14</v>
          </cell>
        </row>
        <row r="421">
          <cell r="B421">
            <v>1494</v>
          </cell>
          <cell r="C421" t="str">
            <v>Finance</v>
          </cell>
          <cell r="D421" t="str">
            <v xml:space="preserve">Planning </v>
          </cell>
          <cell r="E421" t="str">
            <v>박두범</v>
          </cell>
          <cell r="F421" t="str">
            <v>주임</v>
          </cell>
          <cell r="G421" t="str">
            <v>2003-04-04</v>
          </cell>
          <cell r="H421" t="str">
            <v>남</v>
          </cell>
          <cell r="I421">
            <v>4.9246575342465739</v>
          </cell>
          <cell r="J421">
            <v>0</v>
          </cell>
          <cell r="K421">
            <v>12</v>
          </cell>
          <cell r="L421">
            <v>16.924657534246574</v>
          </cell>
          <cell r="M421">
            <v>12</v>
          </cell>
          <cell r="N421">
            <v>4.9246575342465739</v>
          </cell>
          <cell r="O421">
            <v>4.9246575342465739</v>
          </cell>
          <cell r="P421">
            <v>0</v>
          </cell>
          <cell r="Q421">
            <v>13</v>
          </cell>
          <cell r="R421">
            <v>13</v>
          </cell>
        </row>
        <row r="422">
          <cell r="B422">
            <v>1042</v>
          </cell>
          <cell r="C422" t="str">
            <v>Finance</v>
          </cell>
          <cell r="D422" t="str">
            <v>Treasury</v>
          </cell>
          <cell r="E422" t="str">
            <v>장진영</v>
          </cell>
          <cell r="F422" t="str">
            <v>차장</v>
          </cell>
          <cell r="G422" t="str">
            <v>1989-09-18</v>
          </cell>
          <cell r="H422" t="str">
            <v>남</v>
          </cell>
          <cell r="I422">
            <v>7</v>
          </cell>
          <cell r="J422">
            <v>25</v>
          </cell>
          <cell r="K422">
            <v>26</v>
          </cell>
          <cell r="L422">
            <v>33</v>
          </cell>
          <cell r="M422">
            <v>0</v>
          </cell>
          <cell r="N422">
            <v>33</v>
          </cell>
          <cell r="O422">
            <v>33</v>
          </cell>
          <cell r="P422">
            <v>0</v>
          </cell>
          <cell r="Q422">
            <v>27</v>
          </cell>
          <cell r="R422">
            <v>27</v>
          </cell>
        </row>
        <row r="423">
          <cell r="B423">
            <v>1057</v>
          </cell>
          <cell r="C423" t="str">
            <v>Finance</v>
          </cell>
          <cell r="D423" t="str">
            <v>Treasury</v>
          </cell>
          <cell r="E423" t="str">
            <v>주석헌</v>
          </cell>
          <cell r="F423" t="str">
            <v>차장</v>
          </cell>
          <cell r="G423" t="str">
            <v>1990-09-24</v>
          </cell>
          <cell r="H423" t="str">
            <v>남</v>
          </cell>
          <cell r="I423">
            <v>7</v>
          </cell>
          <cell r="J423">
            <v>15.5</v>
          </cell>
          <cell r="K423">
            <v>25</v>
          </cell>
          <cell r="L423">
            <v>32</v>
          </cell>
          <cell r="M423">
            <v>3</v>
          </cell>
          <cell r="N423">
            <v>29</v>
          </cell>
          <cell r="O423">
            <v>29</v>
          </cell>
          <cell r="P423">
            <v>0</v>
          </cell>
          <cell r="Q423">
            <v>26</v>
          </cell>
          <cell r="R423">
            <v>26</v>
          </cell>
        </row>
        <row r="424">
          <cell r="B424">
            <v>1152</v>
          </cell>
          <cell r="C424" t="str">
            <v>Finance</v>
          </cell>
          <cell r="D424" t="str">
            <v>Treasury</v>
          </cell>
          <cell r="E424" t="str">
            <v>이해진</v>
          </cell>
          <cell r="F424" t="str">
            <v>과장</v>
          </cell>
          <cell r="G424" t="str">
            <v>1994-10-01</v>
          </cell>
          <cell r="H424" t="str">
            <v>여</v>
          </cell>
          <cell r="I424">
            <v>7</v>
          </cell>
          <cell r="J424">
            <v>20</v>
          </cell>
          <cell r="K424">
            <v>21</v>
          </cell>
          <cell r="L424">
            <v>28</v>
          </cell>
          <cell r="M424">
            <v>0</v>
          </cell>
          <cell r="N424">
            <v>28</v>
          </cell>
          <cell r="O424">
            <v>28</v>
          </cell>
          <cell r="P424">
            <v>0</v>
          </cell>
          <cell r="Q424">
            <v>22</v>
          </cell>
          <cell r="R424">
            <v>22</v>
          </cell>
        </row>
        <row r="425">
          <cell r="B425">
            <v>1250</v>
          </cell>
          <cell r="C425" t="str">
            <v>Finance</v>
          </cell>
          <cell r="D425" t="str">
            <v>Treasury</v>
          </cell>
          <cell r="E425" t="str">
            <v>우지선</v>
          </cell>
          <cell r="F425" t="str">
            <v>대리</v>
          </cell>
          <cell r="G425" t="str">
            <v>1999-11-01</v>
          </cell>
          <cell r="H425" t="str">
            <v>여</v>
          </cell>
          <cell r="I425">
            <v>7</v>
          </cell>
          <cell r="J425">
            <v>13</v>
          </cell>
          <cell r="K425">
            <v>16</v>
          </cell>
          <cell r="L425">
            <v>23</v>
          </cell>
          <cell r="M425">
            <v>2</v>
          </cell>
          <cell r="N425">
            <v>21</v>
          </cell>
          <cell r="O425">
            <v>21</v>
          </cell>
          <cell r="P425">
            <v>0</v>
          </cell>
          <cell r="Q425">
            <v>17</v>
          </cell>
          <cell r="R425">
            <v>17</v>
          </cell>
        </row>
        <row r="426">
          <cell r="B426">
            <v>1038</v>
          </cell>
          <cell r="C426" t="str">
            <v>Finance</v>
          </cell>
          <cell r="D426" t="str">
            <v>Procurement</v>
          </cell>
          <cell r="E426" t="str">
            <v>임지순</v>
          </cell>
          <cell r="F426" t="str">
            <v>부장</v>
          </cell>
          <cell r="G426" t="str">
            <v>1989-04-10</v>
          </cell>
          <cell r="H426" t="str">
            <v>남</v>
          </cell>
          <cell r="I426">
            <v>7</v>
          </cell>
          <cell r="J426">
            <v>20</v>
          </cell>
          <cell r="K426">
            <v>26</v>
          </cell>
          <cell r="L426">
            <v>33</v>
          </cell>
          <cell r="M426">
            <v>8.5</v>
          </cell>
          <cell r="N426">
            <v>24.5</v>
          </cell>
          <cell r="O426">
            <v>24.5</v>
          </cell>
          <cell r="P426">
            <v>0</v>
          </cell>
          <cell r="Q426">
            <v>27</v>
          </cell>
          <cell r="R426">
            <v>27</v>
          </cell>
        </row>
        <row r="427">
          <cell r="B427">
            <v>1478</v>
          </cell>
          <cell r="C427" t="str">
            <v>Finance</v>
          </cell>
          <cell r="D427" t="str">
            <v>Procurement</v>
          </cell>
          <cell r="E427" t="str">
            <v>최인주</v>
          </cell>
          <cell r="F427" t="str">
            <v>사원</v>
          </cell>
          <cell r="G427" t="str">
            <v>2003-01-07</v>
          </cell>
          <cell r="H427" t="str">
            <v>여</v>
          </cell>
          <cell r="I427">
            <v>7</v>
          </cell>
          <cell r="J427">
            <v>3.8082191780821919</v>
          </cell>
          <cell r="K427">
            <v>12</v>
          </cell>
          <cell r="L427">
            <v>19</v>
          </cell>
          <cell r="M427">
            <v>4</v>
          </cell>
          <cell r="N427">
            <v>15</v>
          </cell>
          <cell r="O427">
            <v>15</v>
          </cell>
          <cell r="P427">
            <v>0</v>
          </cell>
          <cell r="Q427">
            <v>13</v>
          </cell>
          <cell r="R427">
            <v>13</v>
          </cell>
        </row>
        <row r="428">
          <cell r="B428">
            <v>1132</v>
          </cell>
          <cell r="C428" t="str">
            <v>Finance</v>
          </cell>
          <cell r="D428" t="str">
            <v>Supply Chain Operation</v>
          </cell>
          <cell r="E428" t="str">
            <v>배정열</v>
          </cell>
          <cell r="F428" t="str">
            <v>차장</v>
          </cell>
          <cell r="G428" t="str">
            <v>1993-11-01</v>
          </cell>
          <cell r="H428" t="str">
            <v>여</v>
          </cell>
          <cell r="I428">
            <v>7</v>
          </cell>
          <cell r="J428">
            <v>20.5</v>
          </cell>
          <cell r="K428">
            <v>22</v>
          </cell>
          <cell r="L428">
            <v>29</v>
          </cell>
          <cell r="M428">
            <v>0</v>
          </cell>
          <cell r="N428">
            <v>29</v>
          </cell>
          <cell r="O428">
            <v>29</v>
          </cell>
          <cell r="P428">
            <v>0</v>
          </cell>
          <cell r="Q428">
            <v>23</v>
          </cell>
          <cell r="R428">
            <v>23</v>
          </cell>
        </row>
        <row r="429">
          <cell r="B429">
            <v>1052</v>
          </cell>
          <cell r="C429" t="str">
            <v>Finance</v>
          </cell>
          <cell r="D429" t="str">
            <v>Supply Chain Operation</v>
          </cell>
          <cell r="E429" t="str">
            <v>강신학</v>
          </cell>
          <cell r="F429" t="str">
            <v>과장</v>
          </cell>
          <cell r="G429" t="str">
            <v>1990-06-25</v>
          </cell>
          <cell r="H429" t="str">
            <v>남</v>
          </cell>
          <cell r="I429">
            <v>7</v>
          </cell>
          <cell r="J429">
            <v>18.5</v>
          </cell>
          <cell r="K429">
            <v>25</v>
          </cell>
          <cell r="L429">
            <v>32</v>
          </cell>
          <cell r="M429">
            <v>3</v>
          </cell>
          <cell r="N429">
            <v>29</v>
          </cell>
          <cell r="O429">
            <v>29</v>
          </cell>
          <cell r="P429">
            <v>0</v>
          </cell>
          <cell r="Q429">
            <v>26</v>
          </cell>
          <cell r="R429">
            <v>26</v>
          </cell>
        </row>
        <row r="430">
          <cell r="B430">
            <v>1492</v>
          </cell>
          <cell r="C430" t="str">
            <v>Finance</v>
          </cell>
          <cell r="D430" t="str">
            <v>Supply Chain Operation</v>
          </cell>
          <cell r="E430" t="str">
            <v>한윤희</v>
          </cell>
          <cell r="F430" t="str">
            <v>주임</v>
          </cell>
          <cell r="G430" t="str">
            <v>2003-03-17</v>
          </cell>
          <cell r="H430" t="str">
            <v>여</v>
          </cell>
          <cell r="I430">
            <v>7</v>
          </cell>
          <cell r="J430">
            <v>4.917808219178081</v>
          </cell>
          <cell r="K430">
            <v>12</v>
          </cell>
          <cell r="L430">
            <v>19</v>
          </cell>
          <cell r="M430">
            <v>1.5</v>
          </cell>
          <cell r="N430">
            <v>17.5</v>
          </cell>
          <cell r="O430">
            <v>17.5</v>
          </cell>
          <cell r="P430">
            <v>0</v>
          </cell>
          <cell r="Q430">
            <v>13</v>
          </cell>
          <cell r="R430">
            <v>13</v>
          </cell>
        </row>
        <row r="431">
          <cell r="B431">
            <v>1567</v>
          </cell>
          <cell r="C431" t="str">
            <v>Finance</v>
          </cell>
          <cell r="D431" t="str">
            <v>Supply Chain Operation</v>
          </cell>
          <cell r="E431" t="str">
            <v>이경혜</v>
          </cell>
          <cell r="F431" t="str">
            <v>사원</v>
          </cell>
          <cell r="G431" t="str">
            <v>2004-06-28</v>
          </cell>
          <cell r="H431" t="str">
            <v>여</v>
          </cell>
          <cell r="I431">
            <v>1.595890410958904</v>
          </cell>
          <cell r="J431">
            <v>0</v>
          </cell>
          <cell r="K431">
            <v>11</v>
          </cell>
          <cell r="L431">
            <v>12.595890410958905</v>
          </cell>
          <cell r="M431">
            <v>2.5</v>
          </cell>
          <cell r="N431">
            <v>10.095890410958905</v>
          </cell>
          <cell r="O431">
            <v>10.095890410958905</v>
          </cell>
          <cell r="P431">
            <v>0</v>
          </cell>
          <cell r="Q431">
            <v>12</v>
          </cell>
          <cell r="R431">
            <v>12</v>
          </cell>
        </row>
        <row r="432">
          <cell r="B432">
            <v>1204</v>
          </cell>
          <cell r="C432" t="str">
            <v>Finance</v>
          </cell>
          <cell r="D432" t="str">
            <v>IT</v>
          </cell>
          <cell r="E432" t="str">
            <v>곽수헌</v>
          </cell>
          <cell r="F432" t="str">
            <v>부장</v>
          </cell>
          <cell r="G432" t="str">
            <v>1997-07-21</v>
          </cell>
          <cell r="H432" t="str">
            <v>여</v>
          </cell>
          <cell r="I432">
            <v>7</v>
          </cell>
          <cell r="J432">
            <v>11</v>
          </cell>
          <cell r="K432">
            <v>18</v>
          </cell>
          <cell r="L432">
            <v>25</v>
          </cell>
          <cell r="M432">
            <v>8</v>
          </cell>
          <cell r="N432">
            <v>17</v>
          </cell>
          <cell r="O432">
            <v>17</v>
          </cell>
          <cell r="P432">
            <v>0</v>
          </cell>
          <cell r="Q432">
            <v>19</v>
          </cell>
          <cell r="R432">
            <v>19</v>
          </cell>
        </row>
        <row r="433">
          <cell r="B433">
            <v>1153</v>
          </cell>
          <cell r="C433" t="str">
            <v>Finance</v>
          </cell>
          <cell r="D433" t="str">
            <v>IT</v>
          </cell>
          <cell r="E433" t="str">
            <v>오석희</v>
          </cell>
          <cell r="F433" t="str">
            <v>과장</v>
          </cell>
          <cell r="G433" t="str">
            <v>1994-10-17</v>
          </cell>
          <cell r="H433" t="str">
            <v>남</v>
          </cell>
          <cell r="I433">
            <v>7</v>
          </cell>
          <cell r="J433">
            <v>10.5</v>
          </cell>
          <cell r="K433">
            <v>21</v>
          </cell>
          <cell r="L433">
            <v>28</v>
          </cell>
          <cell r="M433">
            <v>4.5</v>
          </cell>
          <cell r="N433">
            <v>23.5</v>
          </cell>
          <cell r="O433">
            <v>23.5</v>
          </cell>
          <cell r="P433">
            <v>0</v>
          </cell>
          <cell r="Q433">
            <v>22</v>
          </cell>
          <cell r="R433">
            <v>22</v>
          </cell>
        </row>
        <row r="434">
          <cell r="B434">
            <v>1565</v>
          </cell>
          <cell r="C434" t="str">
            <v>Finance</v>
          </cell>
          <cell r="D434" t="str">
            <v>IT</v>
          </cell>
          <cell r="E434" t="str">
            <v>이호준A</v>
          </cell>
          <cell r="F434" t="str">
            <v>대리</v>
          </cell>
          <cell r="G434" t="str">
            <v>2004-03-16</v>
          </cell>
          <cell r="H434" t="str">
            <v>남</v>
          </cell>
          <cell r="I434">
            <v>3.9726027397260273</v>
          </cell>
          <cell r="J434">
            <v>0</v>
          </cell>
          <cell r="K434">
            <v>11</v>
          </cell>
          <cell r="L434">
            <v>14.972602739726028</v>
          </cell>
          <cell r="M434">
            <v>5</v>
          </cell>
          <cell r="N434">
            <v>9.9726027397260282</v>
          </cell>
          <cell r="O434">
            <v>9.9726027397260282</v>
          </cell>
          <cell r="P434">
            <v>0</v>
          </cell>
          <cell r="Q434">
            <v>12</v>
          </cell>
          <cell r="R434">
            <v>12</v>
          </cell>
        </row>
        <row r="435">
          <cell r="B435">
            <v>1154</v>
          </cell>
          <cell r="C435" t="str">
            <v>Finance</v>
          </cell>
          <cell r="D435" t="str">
            <v>IT</v>
          </cell>
          <cell r="E435" t="str">
            <v>오형주</v>
          </cell>
          <cell r="F435" t="str">
            <v>주임</v>
          </cell>
          <cell r="G435" t="str">
            <v>1994-12-01</v>
          </cell>
          <cell r="H435" t="str">
            <v>여</v>
          </cell>
          <cell r="I435">
            <v>7</v>
          </cell>
          <cell r="J435">
            <v>13.5</v>
          </cell>
          <cell r="K435">
            <v>21</v>
          </cell>
          <cell r="L435">
            <v>28</v>
          </cell>
          <cell r="M435">
            <v>8</v>
          </cell>
          <cell r="N435">
            <v>20</v>
          </cell>
          <cell r="O435">
            <v>20</v>
          </cell>
          <cell r="P435">
            <v>0</v>
          </cell>
          <cell r="Q435">
            <v>22</v>
          </cell>
          <cell r="R435">
            <v>22</v>
          </cell>
        </row>
        <row r="436">
          <cell r="B436">
            <v>1589</v>
          </cell>
          <cell r="C436" t="str">
            <v>Finance</v>
          </cell>
          <cell r="D436" t="str">
            <v>IT</v>
          </cell>
          <cell r="E436" t="str">
            <v>문수정</v>
          </cell>
          <cell r="F436" t="str">
            <v>대리</v>
          </cell>
          <cell r="G436" t="str">
            <v>2004-12-20</v>
          </cell>
          <cell r="H436" t="str">
            <v>여</v>
          </cell>
          <cell r="I436">
            <v>-3.6986301369863015</v>
          </cell>
          <cell r="J436">
            <v>0</v>
          </cell>
          <cell r="K436">
            <v>11</v>
          </cell>
          <cell r="L436">
            <v>7.3013698630136989</v>
          </cell>
          <cell r="M436">
            <v>5</v>
          </cell>
          <cell r="N436">
            <v>2.3013698630136989</v>
          </cell>
          <cell r="O436">
            <v>2.3013698630136989</v>
          </cell>
          <cell r="P436">
            <v>0</v>
          </cell>
          <cell r="Q436">
            <v>12</v>
          </cell>
          <cell r="R436">
            <v>12</v>
          </cell>
        </row>
        <row r="437">
          <cell r="B437">
            <v>1016</v>
          </cell>
          <cell r="C437" t="str">
            <v>Finance</v>
          </cell>
          <cell r="D437" t="str">
            <v>도매팀</v>
          </cell>
          <cell r="E437" t="str">
            <v>박종태</v>
          </cell>
          <cell r="F437" t="str">
            <v>부장</v>
          </cell>
          <cell r="G437" t="str">
            <v>1987-05-18</v>
          </cell>
          <cell r="H437" t="str">
            <v>남</v>
          </cell>
          <cell r="I437">
            <v>7</v>
          </cell>
          <cell r="J437">
            <v>24</v>
          </cell>
          <cell r="K437">
            <v>28</v>
          </cell>
          <cell r="L437">
            <v>35</v>
          </cell>
          <cell r="M437">
            <v>3</v>
          </cell>
          <cell r="N437">
            <v>32</v>
          </cell>
          <cell r="O437">
            <v>32</v>
          </cell>
          <cell r="P437">
            <v>0</v>
          </cell>
          <cell r="Q437">
            <v>29</v>
          </cell>
          <cell r="R437">
            <v>29</v>
          </cell>
        </row>
        <row r="438">
          <cell r="B438">
            <v>1029</v>
          </cell>
          <cell r="C438" t="str">
            <v>Finance</v>
          </cell>
          <cell r="D438" t="str">
            <v>도매팀</v>
          </cell>
          <cell r="E438" t="str">
            <v>강성우</v>
          </cell>
          <cell r="F438" t="str">
            <v>부장</v>
          </cell>
          <cell r="G438" t="str">
            <v>1988-12-12</v>
          </cell>
          <cell r="H438" t="str">
            <v>남</v>
          </cell>
          <cell r="I438">
            <v>7</v>
          </cell>
          <cell r="J438">
            <v>23</v>
          </cell>
          <cell r="K438">
            <v>27</v>
          </cell>
          <cell r="L438">
            <v>34</v>
          </cell>
          <cell r="M438">
            <v>5</v>
          </cell>
          <cell r="N438">
            <v>29</v>
          </cell>
          <cell r="O438">
            <v>29</v>
          </cell>
          <cell r="P438">
            <v>0</v>
          </cell>
          <cell r="Q438">
            <v>28</v>
          </cell>
          <cell r="R438">
            <v>28</v>
          </cell>
        </row>
        <row r="439">
          <cell r="B439">
            <v>1013</v>
          </cell>
          <cell r="C439" t="str">
            <v>Finance</v>
          </cell>
          <cell r="D439" t="str">
            <v>도매팀</v>
          </cell>
          <cell r="E439" t="str">
            <v>김광식</v>
          </cell>
          <cell r="F439" t="str">
            <v>부장</v>
          </cell>
          <cell r="G439" t="str">
            <v>1987-04-10</v>
          </cell>
          <cell r="H439" t="str">
            <v>남</v>
          </cell>
          <cell r="I439">
            <v>7</v>
          </cell>
          <cell r="J439">
            <v>24</v>
          </cell>
          <cell r="K439">
            <v>28</v>
          </cell>
          <cell r="L439">
            <v>35</v>
          </cell>
          <cell r="M439">
            <v>4</v>
          </cell>
          <cell r="N439">
            <v>31</v>
          </cell>
          <cell r="O439">
            <v>31</v>
          </cell>
          <cell r="P439">
            <v>0</v>
          </cell>
          <cell r="Q439">
            <v>29</v>
          </cell>
          <cell r="R439">
            <v>29</v>
          </cell>
        </row>
        <row r="440">
          <cell r="B440">
            <v>1008</v>
          </cell>
          <cell r="C440" t="str">
            <v>Finance</v>
          </cell>
          <cell r="D440" t="str">
            <v>도매팀</v>
          </cell>
          <cell r="E440" t="str">
            <v>박대건</v>
          </cell>
          <cell r="F440" t="str">
            <v>부장</v>
          </cell>
          <cell r="G440" t="str">
            <v>1984-09-12</v>
          </cell>
          <cell r="H440" t="str">
            <v>남</v>
          </cell>
          <cell r="I440">
            <v>7</v>
          </cell>
          <cell r="J440">
            <v>27</v>
          </cell>
          <cell r="K440">
            <v>31</v>
          </cell>
          <cell r="L440">
            <v>38</v>
          </cell>
          <cell r="M440">
            <v>5</v>
          </cell>
          <cell r="N440">
            <v>33</v>
          </cell>
          <cell r="O440">
            <v>33</v>
          </cell>
          <cell r="P440">
            <v>0</v>
          </cell>
          <cell r="Q440">
            <v>32</v>
          </cell>
          <cell r="R440">
            <v>32</v>
          </cell>
        </row>
        <row r="441">
          <cell r="B441">
            <v>1179</v>
          </cell>
          <cell r="C441" t="str">
            <v>Finance</v>
          </cell>
          <cell r="D441" t="str">
            <v>도매팀</v>
          </cell>
          <cell r="E441" t="str">
            <v>박동순</v>
          </cell>
          <cell r="F441" t="str">
            <v>부장</v>
          </cell>
          <cell r="G441" t="str">
            <v>1996-01-01</v>
          </cell>
          <cell r="H441" t="str">
            <v>남</v>
          </cell>
          <cell r="I441">
            <v>7</v>
          </cell>
          <cell r="J441">
            <v>16</v>
          </cell>
          <cell r="K441">
            <v>20</v>
          </cell>
          <cell r="L441">
            <v>27</v>
          </cell>
          <cell r="M441">
            <v>5</v>
          </cell>
          <cell r="N441">
            <v>22</v>
          </cell>
          <cell r="O441">
            <v>22</v>
          </cell>
          <cell r="P441">
            <v>0</v>
          </cell>
          <cell r="Q441">
            <v>21</v>
          </cell>
          <cell r="R441">
            <v>21</v>
          </cell>
        </row>
        <row r="442">
          <cell r="B442">
            <v>1003</v>
          </cell>
          <cell r="C442" t="str">
            <v>Finance</v>
          </cell>
          <cell r="D442" t="str">
            <v>도매팀</v>
          </cell>
          <cell r="E442" t="str">
            <v>임택수</v>
          </cell>
          <cell r="F442" t="str">
            <v>부장</v>
          </cell>
          <cell r="G442" t="str">
            <v>1983-12-15</v>
          </cell>
          <cell r="H442" t="str">
            <v>남</v>
          </cell>
          <cell r="I442">
            <v>7</v>
          </cell>
          <cell r="J442">
            <v>24.5</v>
          </cell>
          <cell r="K442">
            <v>32</v>
          </cell>
          <cell r="L442">
            <v>39</v>
          </cell>
          <cell r="M442">
            <v>7</v>
          </cell>
          <cell r="N442">
            <v>32</v>
          </cell>
          <cell r="O442">
            <v>32</v>
          </cell>
          <cell r="P442">
            <v>0</v>
          </cell>
          <cell r="Q442">
            <v>33</v>
          </cell>
          <cell r="R442">
            <v>33</v>
          </cell>
        </row>
        <row r="443">
          <cell r="B443">
            <v>1035</v>
          </cell>
          <cell r="C443" t="str">
            <v>Finance</v>
          </cell>
          <cell r="D443" t="str">
            <v>도매팀</v>
          </cell>
          <cell r="E443" t="str">
            <v>김한준</v>
          </cell>
          <cell r="F443" t="str">
            <v>차장</v>
          </cell>
          <cell r="G443" t="str">
            <v>1989-03-27</v>
          </cell>
          <cell r="H443" t="str">
            <v>남</v>
          </cell>
          <cell r="I443">
            <v>7</v>
          </cell>
          <cell r="J443">
            <v>22</v>
          </cell>
          <cell r="K443">
            <v>26</v>
          </cell>
          <cell r="L443">
            <v>33</v>
          </cell>
          <cell r="M443">
            <v>5</v>
          </cell>
          <cell r="N443">
            <v>28</v>
          </cell>
          <cell r="O443">
            <v>28</v>
          </cell>
          <cell r="P443">
            <v>0</v>
          </cell>
          <cell r="Q443">
            <v>27</v>
          </cell>
          <cell r="R443">
            <v>27</v>
          </cell>
        </row>
        <row r="444">
          <cell r="B444">
            <v>1086</v>
          </cell>
          <cell r="C444" t="str">
            <v>Finance</v>
          </cell>
          <cell r="D444" t="str">
            <v>도매팀</v>
          </cell>
          <cell r="E444" t="str">
            <v>양세화</v>
          </cell>
          <cell r="F444" t="str">
            <v>대리</v>
          </cell>
          <cell r="G444" t="str">
            <v>1991-12-30</v>
          </cell>
          <cell r="H444" t="str">
            <v>여</v>
          </cell>
          <cell r="I444">
            <v>7</v>
          </cell>
          <cell r="J444">
            <v>20</v>
          </cell>
          <cell r="K444">
            <v>24</v>
          </cell>
          <cell r="L444">
            <v>31</v>
          </cell>
          <cell r="M444">
            <v>0</v>
          </cell>
          <cell r="N444">
            <v>31</v>
          </cell>
          <cell r="O444">
            <v>31</v>
          </cell>
          <cell r="P444">
            <v>0</v>
          </cell>
          <cell r="Q444">
            <v>25</v>
          </cell>
          <cell r="R444">
            <v>25</v>
          </cell>
        </row>
        <row r="445">
          <cell r="B445">
            <v>1058</v>
          </cell>
          <cell r="C445" t="str">
            <v>HR&amp;GA</v>
          </cell>
          <cell r="D445" t="str">
            <v>HR Operations</v>
          </cell>
          <cell r="E445" t="str">
            <v>정대은</v>
          </cell>
          <cell r="F445" t="str">
            <v>부장</v>
          </cell>
          <cell r="G445" t="str">
            <v>1990-10-08</v>
          </cell>
          <cell r="H445" t="str">
            <v>남</v>
          </cell>
          <cell r="I445">
            <v>7</v>
          </cell>
          <cell r="J445">
            <v>24</v>
          </cell>
          <cell r="K445">
            <v>25</v>
          </cell>
          <cell r="L445">
            <v>32</v>
          </cell>
          <cell r="M445">
            <v>1.5</v>
          </cell>
          <cell r="N445">
            <v>30.5</v>
          </cell>
          <cell r="O445">
            <v>30.5</v>
          </cell>
          <cell r="P445">
            <v>0</v>
          </cell>
          <cell r="Q445">
            <v>26</v>
          </cell>
          <cell r="R445">
            <v>26</v>
          </cell>
        </row>
        <row r="446">
          <cell r="B446">
            <v>1415</v>
          </cell>
          <cell r="C446" t="str">
            <v>HR&amp;GA</v>
          </cell>
          <cell r="D446" t="str">
            <v>HR Operations</v>
          </cell>
          <cell r="E446" t="str">
            <v>박지호</v>
          </cell>
          <cell r="F446" t="str">
            <v>과장</v>
          </cell>
          <cell r="G446" t="str">
            <v>2002-10-10</v>
          </cell>
          <cell r="H446" t="str">
            <v>남</v>
          </cell>
          <cell r="I446">
            <v>7</v>
          </cell>
          <cell r="J446">
            <v>4.7465753424657535</v>
          </cell>
          <cell r="K446">
            <v>13</v>
          </cell>
          <cell r="L446">
            <v>20</v>
          </cell>
          <cell r="M446">
            <v>5</v>
          </cell>
          <cell r="N446">
            <v>15</v>
          </cell>
          <cell r="O446">
            <v>15</v>
          </cell>
          <cell r="P446">
            <v>0</v>
          </cell>
          <cell r="Q446">
            <v>14</v>
          </cell>
          <cell r="R446">
            <v>14</v>
          </cell>
        </row>
        <row r="447">
          <cell r="B447">
            <v>1374</v>
          </cell>
          <cell r="C447" t="str">
            <v>HR&amp;GA</v>
          </cell>
          <cell r="D447" t="str">
            <v>HR Operations</v>
          </cell>
          <cell r="E447" t="str">
            <v>조선영</v>
          </cell>
          <cell r="F447" t="str">
            <v>대리</v>
          </cell>
          <cell r="G447" t="str">
            <v>2001-08-01</v>
          </cell>
          <cell r="H447" t="str">
            <v>여</v>
          </cell>
          <cell r="I447">
            <v>7</v>
          </cell>
          <cell r="J447">
            <v>0</v>
          </cell>
          <cell r="K447">
            <v>14</v>
          </cell>
          <cell r="L447">
            <v>21</v>
          </cell>
          <cell r="M447">
            <v>3.5</v>
          </cell>
          <cell r="N447">
            <v>17.5</v>
          </cell>
          <cell r="O447">
            <v>17.5</v>
          </cell>
          <cell r="P447">
            <v>0</v>
          </cell>
          <cell r="Q447">
            <v>15</v>
          </cell>
          <cell r="R447">
            <v>15</v>
          </cell>
        </row>
        <row r="448">
          <cell r="B448">
            <v>1175</v>
          </cell>
          <cell r="C448" t="str">
            <v>HR&amp;GA</v>
          </cell>
          <cell r="D448" t="str">
            <v>HR Operations</v>
          </cell>
          <cell r="E448" t="str">
            <v>김연화</v>
          </cell>
          <cell r="F448" t="str">
            <v>주임</v>
          </cell>
          <cell r="G448" t="str">
            <v>1995-12-18</v>
          </cell>
          <cell r="H448" t="str">
            <v>여</v>
          </cell>
          <cell r="I448">
            <v>7</v>
          </cell>
          <cell r="J448">
            <v>9</v>
          </cell>
          <cell r="K448">
            <v>20</v>
          </cell>
          <cell r="L448">
            <v>27</v>
          </cell>
          <cell r="M448">
            <v>0</v>
          </cell>
          <cell r="N448">
            <v>27</v>
          </cell>
          <cell r="O448">
            <v>27</v>
          </cell>
          <cell r="P448">
            <v>0</v>
          </cell>
          <cell r="Q448">
            <v>21</v>
          </cell>
          <cell r="R448">
            <v>21</v>
          </cell>
        </row>
        <row r="449">
          <cell r="B449">
            <v>1129</v>
          </cell>
          <cell r="C449" t="str">
            <v>HR&amp;GA</v>
          </cell>
          <cell r="D449" t="str">
            <v>C&amp;B</v>
          </cell>
          <cell r="E449" t="str">
            <v>서영희</v>
          </cell>
          <cell r="F449" t="str">
            <v>차장</v>
          </cell>
          <cell r="G449" t="str">
            <v>1993-06-01</v>
          </cell>
          <cell r="H449" t="str">
            <v>여</v>
          </cell>
          <cell r="I449">
            <v>7</v>
          </cell>
          <cell r="J449">
            <v>16</v>
          </cell>
          <cell r="K449">
            <v>22</v>
          </cell>
          <cell r="L449">
            <v>29</v>
          </cell>
          <cell r="M449">
            <v>2.5</v>
          </cell>
          <cell r="N449">
            <v>26.5</v>
          </cell>
          <cell r="O449">
            <v>26.5</v>
          </cell>
          <cell r="P449">
            <v>0</v>
          </cell>
          <cell r="Q449">
            <v>23</v>
          </cell>
          <cell r="R449">
            <v>23</v>
          </cell>
        </row>
        <row r="450">
          <cell r="B450">
            <v>1571</v>
          </cell>
          <cell r="C450" t="str">
            <v>HR&amp;GA</v>
          </cell>
          <cell r="D450" t="str">
            <v>C&amp;B</v>
          </cell>
          <cell r="E450" t="str">
            <v>권보경</v>
          </cell>
          <cell r="F450" t="str">
            <v>주임</v>
          </cell>
          <cell r="G450" t="str">
            <v>2004-06-16</v>
          </cell>
          <cell r="H450" t="str">
            <v>여</v>
          </cell>
          <cell r="I450">
            <v>0.92465753424657571</v>
          </cell>
          <cell r="J450">
            <v>0</v>
          </cell>
          <cell r="K450">
            <v>11</v>
          </cell>
          <cell r="L450">
            <v>11.924657534246576</v>
          </cell>
          <cell r="M450">
            <v>5</v>
          </cell>
          <cell r="N450">
            <v>6.9246575342465757</v>
          </cell>
          <cell r="O450">
            <v>6.9246575342465757</v>
          </cell>
          <cell r="P450">
            <v>0</v>
          </cell>
          <cell r="Q450">
            <v>12</v>
          </cell>
          <cell r="R450">
            <v>12</v>
          </cell>
        </row>
        <row r="451">
          <cell r="B451">
            <v>1183</v>
          </cell>
          <cell r="C451" t="str">
            <v>HR&amp;GA</v>
          </cell>
          <cell r="D451" t="str">
            <v>GA</v>
          </cell>
          <cell r="E451" t="str">
            <v>안상용</v>
          </cell>
          <cell r="F451" t="str">
            <v>차장</v>
          </cell>
          <cell r="G451" t="str">
            <v>1996-03-18</v>
          </cell>
          <cell r="H451" t="str">
            <v>남</v>
          </cell>
          <cell r="I451">
            <v>7</v>
          </cell>
          <cell r="J451">
            <v>16</v>
          </cell>
          <cell r="K451">
            <v>19</v>
          </cell>
          <cell r="L451">
            <v>26</v>
          </cell>
          <cell r="M451">
            <v>11</v>
          </cell>
          <cell r="N451">
            <v>15</v>
          </cell>
          <cell r="O451">
            <v>15</v>
          </cell>
          <cell r="P451">
            <v>0</v>
          </cell>
          <cell r="Q451">
            <v>20</v>
          </cell>
          <cell r="R451">
            <v>20</v>
          </cell>
        </row>
        <row r="452">
          <cell r="B452">
            <v>1405</v>
          </cell>
          <cell r="C452" t="str">
            <v>HR&amp;GA</v>
          </cell>
          <cell r="D452" t="str">
            <v>GA</v>
          </cell>
          <cell r="E452" t="str">
            <v>정윤성</v>
          </cell>
          <cell r="F452" t="str">
            <v>주임</v>
          </cell>
          <cell r="G452" t="str">
            <v>2001-01-01</v>
          </cell>
          <cell r="H452" t="str">
            <v>남</v>
          </cell>
          <cell r="I452">
            <v>7</v>
          </cell>
          <cell r="J452">
            <v>13</v>
          </cell>
          <cell r="K452">
            <v>15</v>
          </cell>
          <cell r="L452">
            <v>22</v>
          </cell>
          <cell r="M452">
            <v>1</v>
          </cell>
          <cell r="N452">
            <v>21</v>
          </cell>
          <cell r="O452">
            <v>21</v>
          </cell>
          <cell r="P452">
            <v>0</v>
          </cell>
          <cell r="Q452">
            <v>16</v>
          </cell>
          <cell r="R452">
            <v>16</v>
          </cell>
        </row>
        <row r="453">
          <cell r="B453">
            <v>1261</v>
          </cell>
          <cell r="C453" t="str">
            <v>HR&amp;GA</v>
          </cell>
          <cell r="D453" t="str">
            <v>GA</v>
          </cell>
          <cell r="E453" t="str">
            <v>장정녀</v>
          </cell>
          <cell r="F453" t="str">
            <v>사원</v>
          </cell>
          <cell r="G453" t="str">
            <v>2000-01-01</v>
          </cell>
          <cell r="H453" t="str">
            <v>여</v>
          </cell>
          <cell r="I453">
            <v>7</v>
          </cell>
          <cell r="J453">
            <v>8</v>
          </cell>
          <cell r="K453">
            <v>16</v>
          </cell>
          <cell r="L453">
            <v>23</v>
          </cell>
          <cell r="M453">
            <v>11.5</v>
          </cell>
          <cell r="N453">
            <v>11.5</v>
          </cell>
          <cell r="O453">
            <v>11.5</v>
          </cell>
          <cell r="P453">
            <v>0</v>
          </cell>
          <cell r="Q453">
            <v>17</v>
          </cell>
          <cell r="R453">
            <v>17</v>
          </cell>
        </row>
        <row r="454">
          <cell r="B454">
            <v>1574</v>
          </cell>
          <cell r="C454" t="str">
            <v>HR&amp;GA</v>
          </cell>
          <cell r="D454" t="str">
            <v>GA</v>
          </cell>
          <cell r="E454" t="str">
            <v>엄정하</v>
          </cell>
          <cell r="F454" t="str">
            <v>사원</v>
          </cell>
          <cell r="G454" t="str">
            <v>2004-01-05</v>
          </cell>
          <cell r="H454" t="str">
            <v>여</v>
          </cell>
          <cell r="I454">
            <v>7</v>
          </cell>
          <cell r="J454">
            <v>2.3904109589041092</v>
          </cell>
          <cell r="K454">
            <v>11</v>
          </cell>
          <cell r="L454">
            <v>18</v>
          </cell>
          <cell r="M454">
            <v>4</v>
          </cell>
          <cell r="N454">
            <v>14</v>
          </cell>
          <cell r="O454">
            <v>14</v>
          </cell>
          <cell r="P454">
            <v>0</v>
          </cell>
          <cell r="Q454">
            <v>12</v>
          </cell>
          <cell r="R454">
            <v>12</v>
          </cell>
        </row>
        <row r="455">
          <cell r="B455">
            <v>8007</v>
          </cell>
          <cell r="C455" t="str">
            <v>Consumer</v>
          </cell>
          <cell r="D455" t="str">
            <v>Consumer Admin</v>
          </cell>
          <cell r="E455" t="str">
            <v>배연희</v>
          </cell>
          <cell r="F455" t="str">
            <v>주임</v>
          </cell>
          <cell r="G455" t="str">
            <v>2002-01-03</v>
          </cell>
          <cell r="H455" t="str">
            <v>여</v>
          </cell>
          <cell r="I455">
            <v>7</v>
          </cell>
          <cell r="J455">
            <v>7</v>
          </cell>
          <cell r="K455">
            <v>13</v>
          </cell>
          <cell r="L455">
            <v>20</v>
          </cell>
          <cell r="M455">
            <v>7</v>
          </cell>
          <cell r="N455">
            <v>13</v>
          </cell>
          <cell r="O455">
            <v>13</v>
          </cell>
          <cell r="P455">
            <v>0</v>
          </cell>
          <cell r="Q455">
            <v>14</v>
          </cell>
          <cell r="R455">
            <v>14</v>
          </cell>
        </row>
        <row r="456">
          <cell r="B456">
            <v>8005</v>
          </cell>
          <cell r="C456" t="str">
            <v>Consumer</v>
          </cell>
          <cell r="D456" t="str">
            <v>Marketing</v>
          </cell>
          <cell r="E456" t="str">
            <v>고진관</v>
          </cell>
          <cell r="F456" t="str">
            <v>차장</v>
          </cell>
          <cell r="G456" t="str">
            <v>2000-03-02</v>
          </cell>
          <cell r="H456" t="str">
            <v>남</v>
          </cell>
          <cell r="I456">
            <v>7</v>
          </cell>
          <cell r="J456">
            <v>8</v>
          </cell>
          <cell r="K456">
            <v>15</v>
          </cell>
          <cell r="L456">
            <v>22</v>
          </cell>
          <cell r="M456">
            <v>9</v>
          </cell>
          <cell r="N456">
            <v>13</v>
          </cell>
          <cell r="O456">
            <v>13</v>
          </cell>
          <cell r="P456">
            <v>0</v>
          </cell>
          <cell r="Q456">
            <v>16</v>
          </cell>
          <cell r="R456">
            <v>16</v>
          </cell>
        </row>
        <row r="457">
          <cell r="B457">
            <v>8002</v>
          </cell>
          <cell r="C457" t="str">
            <v>Consumer</v>
          </cell>
          <cell r="D457" t="str">
            <v>Sales</v>
          </cell>
          <cell r="E457" t="str">
            <v>신대호</v>
          </cell>
          <cell r="F457" t="str">
            <v>차장</v>
          </cell>
          <cell r="G457" t="str">
            <v>1996-01-01</v>
          </cell>
          <cell r="H457" t="str">
            <v>남</v>
          </cell>
          <cell r="I457">
            <v>7</v>
          </cell>
          <cell r="J457">
            <v>13</v>
          </cell>
          <cell r="K457">
            <v>20</v>
          </cell>
          <cell r="L457">
            <v>27</v>
          </cell>
          <cell r="M457">
            <v>9</v>
          </cell>
          <cell r="N457">
            <v>18</v>
          </cell>
          <cell r="O457">
            <v>18</v>
          </cell>
          <cell r="P457">
            <v>0</v>
          </cell>
          <cell r="Q457">
            <v>21</v>
          </cell>
          <cell r="R457">
            <v>21</v>
          </cell>
        </row>
        <row r="458">
          <cell r="B458">
            <v>8006</v>
          </cell>
          <cell r="C458" t="str">
            <v>Consumer</v>
          </cell>
          <cell r="D458" t="str">
            <v>Sales</v>
          </cell>
          <cell r="E458" t="str">
            <v>이성욱</v>
          </cell>
          <cell r="F458" t="str">
            <v>차장</v>
          </cell>
          <cell r="G458" t="str">
            <v>2001-09-03</v>
          </cell>
          <cell r="H458" t="str">
            <v>남</v>
          </cell>
          <cell r="I458">
            <v>7</v>
          </cell>
          <cell r="J458">
            <v>7</v>
          </cell>
          <cell r="K458">
            <v>14</v>
          </cell>
          <cell r="L458">
            <v>21</v>
          </cell>
          <cell r="M458">
            <v>10</v>
          </cell>
          <cell r="N458">
            <v>11</v>
          </cell>
          <cell r="O458">
            <v>11</v>
          </cell>
          <cell r="P458">
            <v>0</v>
          </cell>
          <cell r="Q458">
            <v>15</v>
          </cell>
          <cell r="R458">
            <v>15</v>
          </cell>
        </row>
        <row r="459">
          <cell r="B459">
            <v>1592</v>
          </cell>
          <cell r="C459" t="str">
            <v>General Hospital</v>
          </cell>
          <cell r="D459" t="str">
            <v>1사업부 SV1팀</v>
          </cell>
          <cell r="E459" t="str">
            <v>홍길남</v>
          </cell>
          <cell r="F459" t="str">
            <v>과장</v>
          </cell>
          <cell r="G459">
            <v>38425</v>
          </cell>
          <cell r="H459" t="str">
            <v>남</v>
          </cell>
          <cell r="K459">
            <v>8.0273972602739718</v>
          </cell>
          <cell r="L459">
            <v>8.0273972602739718</v>
          </cell>
          <cell r="M459">
            <v>9</v>
          </cell>
          <cell r="N459">
            <v>-0.97260273972602818</v>
          </cell>
          <cell r="O459">
            <v>0</v>
          </cell>
          <cell r="P459">
            <v>-0.97260273972602818</v>
          </cell>
          <cell r="Q459">
            <v>11</v>
          </cell>
          <cell r="R459">
            <v>10.027397260273972</v>
          </cell>
        </row>
        <row r="460">
          <cell r="B460">
            <v>1593</v>
          </cell>
          <cell r="C460" t="str">
            <v>Vaccine</v>
          </cell>
          <cell r="D460" t="str">
            <v>Vaccine2팀</v>
          </cell>
          <cell r="E460" t="str">
            <v>최성욱</v>
          </cell>
          <cell r="F460" t="str">
            <v>사원</v>
          </cell>
          <cell r="G460">
            <v>38432</v>
          </cell>
          <cell r="H460" t="str">
            <v>남</v>
          </cell>
          <cell r="K460">
            <v>7.8356164383561646</v>
          </cell>
          <cell r="L460">
            <v>7.8356164383561646</v>
          </cell>
          <cell r="M460">
            <v>4</v>
          </cell>
          <cell r="N460">
            <v>3.8356164383561646</v>
          </cell>
          <cell r="O460">
            <v>3.8356164383561646</v>
          </cell>
          <cell r="P460">
            <v>0</v>
          </cell>
          <cell r="Q460">
            <v>11</v>
          </cell>
          <cell r="R460">
            <v>11</v>
          </cell>
        </row>
        <row r="461">
          <cell r="B461">
            <v>9048</v>
          </cell>
          <cell r="C461" t="str">
            <v>Legal</v>
          </cell>
          <cell r="D461" t="str">
            <v>Legal팀</v>
          </cell>
          <cell r="E461" t="str">
            <v>양지경</v>
          </cell>
          <cell r="F461" t="str">
            <v>주임</v>
          </cell>
          <cell r="G461">
            <v>38439</v>
          </cell>
          <cell r="H461" t="str">
            <v>여</v>
          </cell>
          <cell r="K461">
            <v>7.6438356164383565</v>
          </cell>
          <cell r="L461">
            <v>7.6438356164383565</v>
          </cell>
          <cell r="M461">
            <v>3</v>
          </cell>
          <cell r="N461">
            <v>4.6438356164383565</v>
          </cell>
          <cell r="O461">
            <v>4.6438356164383565</v>
          </cell>
          <cell r="P461">
            <v>0</v>
          </cell>
          <cell r="Q461">
            <v>11</v>
          </cell>
          <cell r="R461">
            <v>11</v>
          </cell>
        </row>
        <row r="462">
          <cell r="B462">
            <v>1596</v>
          </cell>
          <cell r="C462" t="str">
            <v>Medical</v>
          </cell>
          <cell r="D462" t="str">
            <v>Clinical Reserch</v>
          </cell>
          <cell r="E462" t="str">
            <v>허선경</v>
          </cell>
          <cell r="F462" t="str">
            <v>주임</v>
          </cell>
          <cell r="G462">
            <v>38473</v>
          </cell>
          <cell r="H462" t="str">
            <v>여</v>
          </cell>
          <cell r="K462">
            <v>6.493150684931507</v>
          </cell>
          <cell r="L462">
            <v>6.493150684931507</v>
          </cell>
          <cell r="M462">
            <v>1</v>
          </cell>
          <cell r="N462">
            <v>5.493150684931507</v>
          </cell>
          <cell r="O462">
            <v>5.493150684931507</v>
          </cell>
          <cell r="P462">
            <v>0</v>
          </cell>
          <cell r="Q462">
            <v>11</v>
          </cell>
          <cell r="R462">
            <v>11</v>
          </cell>
        </row>
        <row r="463">
          <cell r="B463">
            <v>1598</v>
          </cell>
          <cell r="C463" t="str">
            <v>Clinic</v>
          </cell>
          <cell r="D463" t="str">
            <v>인천팀</v>
          </cell>
          <cell r="E463" t="str">
            <v>주영범</v>
          </cell>
          <cell r="F463" t="str">
            <v>주임</v>
          </cell>
          <cell r="G463">
            <v>38544</v>
          </cell>
          <cell r="H463" t="str">
            <v>남</v>
          </cell>
          <cell r="K463">
            <v>4.7671232876712333</v>
          </cell>
          <cell r="L463">
            <v>4.7671232876712333</v>
          </cell>
          <cell r="M463">
            <v>8</v>
          </cell>
          <cell r="N463">
            <v>-3.2328767123287667</v>
          </cell>
          <cell r="O463">
            <v>0</v>
          </cell>
          <cell r="P463">
            <v>-3.2328767123287667</v>
          </cell>
          <cell r="Q463">
            <v>11</v>
          </cell>
          <cell r="R463">
            <v>7.7671232876712333</v>
          </cell>
        </row>
        <row r="464">
          <cell r="B464">
            <v>1599</v>
          </cell>
          <cell r="C464" t="str">
            <v>General Hospital</v>
          </cell>
          <cell r="D464" t="str">
            <v>1사업부 SV2팀</v>
          </cell>
          <cell r="E464" t="str">
            <v>김재환</v>
          </cell>
          <cell r="F464" t="str">
            <v>주임</v>
          </cell>
          <cell r="G464">
            <v>38548</v>
          </cell>
          <cell r="H464" t="str">
            <v>남</v>
          </cell>
          <cell r="K464">
            <v>4.6575342465753424</v>
          </cell>
          <cell r="L464">
            <v>4.6575342465753424</v>
          </cell>
          <cell r="M464">
            <v>5</v>
          </cell>
          <cell r="N464">
            <v>-0.34246575342465757</v>
          </cell>
          <cell r="O464">
            <v>0</v>
          </cell>
          <cell r="P464">
            <v>-0.34246575342465757</v>
          </cell>
          <cell r="Q464">
            <v>11</v>
          </cell>
          <cell r="R464">
            <v>10.657534246575342</v>
          </cell>
        </row>
        <row r="465">
          <cell r="B465">
            <v>1600</v>
          </cell>
          <cell r="C465" t="str">
            <v>Regulatory</v>
          </cell>
          <cell r="D465" t="str">
            <v>Registration</v>
          </cell>
          <cell r="E465" t="str">
            <v>구혜진</v>
          </cell>
          <cell r="F465" t="str">
            <v>사원</v>
          </cell>
          <cell r="G465">
            <v>38596</v>
          </cell>
          <cell r="H465" t="str">
            <v>여</v>
          </cell>
          <cell r="K465">
            <v>3.3424657534246576</v>
          </cell>
          <cell r="L465">
            <v>3.3424657534246576</v>
          </cell>
          <cell r="M465">
            <v>4.5</v>
          </cell>
          <cell r="N465">
            <v>-1.1575342465753424</v>
          </cell>
          <cell r="O465">
            <v>0</v>
          </cell>
          <cell r="P465">
            <v>-1.1575342465753424</v>
          </cell>
          <cell r="Q465">
            <v>11</v>
          </cell>
          <cell r="R465">
            <v>9.8424657534246585</v>
          </cell>
        </row>
        <row r="466">
          <cell r="B466">
            <v>1601</v>
          </cell>
          <cell r="C466" t="str">
            <v>Medical</v>
          </cell>
          <cell r="D466" t="str">
            <v>MIS/PV</v>
          </cell>
          <cell r="E466" t="str">
            <v>이경민</v>
          </cell>
          <cell r="F466" t="str">
            <v>사원</v>
          </cell>
          <cell r="G466">
            <v>38596</v>
          </cell>
          <cell r="H466" t="str">
            <v>여</v>
          </cell>
          <cell r="K466">
            <v>3.3424657534246576</v>
          </cell>
          <cell r="L466">
            <v>3.3424657534246576</v>
          </cell>
          <cell r="M466">
            <v>5</v>
          </cell>
          <cell r="N466">
            <v>-1.6575342465753424</v>
          </cell>
          <cell r="O466">
            <v>0</v>
          </cell>
          <cell r="P466">
            <v>-1.6575342465753424</v>
          </cell>
          <cell r="Q466">
            <v>11</v>
          </cell>
          <cell r="R466">
            <v>9.3424657534246585</v>
          </cell>
        </row>
        <row r="467">
          <cell r="B467">
            <v>1602</v>
          </cell>
          <cell r="C467" t="str">
            <v>Vaccine</v>
          </cell>
          <cell r="D467" t="str">
            <v>Vaccine2팀</v>
          </cell>
          <cell r="E467" t="str">
            <v>정경오</v>
          </cell>
          <cell r="F467" t="str">
            <v>사원</v>
          </cell>
          <cell r="G467">
            <v>38596</v>
          </cell>
          <cell r="H467" t="str">
            <v>남</v>
          </cell>
          <cell r="K467">
            <v>3.3424657534246576</v>
          </cell>
          <cell r="L467">
            <v>3.3424657534246576</v>
          </cell>
          <cell r="M467">
            <v>7</v>
          </cell>
          <cell r="N467">
            <v>-3.6575342465753424</v>
          </cell>
          <cell r="O467">
            <v>0</v>
          </cell>
          <cell r="P467">
            <v>-3.6575342465753424</v>
          </cell>
          <cell r="Q467">
            <v>11</v>
          </cell>
          <cell r="R467">
            <v>7.3424657534246576</v>
          </cell>
        </row>
        <row r="468">
          <cell r="B468">
            <v>9050</v>
          </cell>
          <cell r="C468" t="str">
            <v>GM</v>
          </cell>
          <cell r="D468" t="str">
            <v>GM</v>
          </cell>
          <cell r="E468" t="str">
            <v>전하서</v>
          </cell>
          <cell r="F468" t="str">
            <v>사원</v>
          </cell>
          <cell r="G468">
            <v>38609</v>
          </cell>
          <cell r="H468" t="str">
            <v>남</v>
          </cell>
          <cell r="K468">
            <v>2.9863013698630136</v>
          </cell>
          <cell r="L468">
            <v>2.9863013698630136</v>
          </cell>
          <cell r="M468">
            <v>0</v>
          </cell>
          <cell r="N468">
            <v>2.9863013698630136</v>
          </cell>
          <cell r="O468">
            <v>2.9863013698630136</v>
          </cell>
          <cell r="P468">
            <v>0</v>
          </cell>
          <cell r="Q468">
            <v>11</v>
          </cell>
          <cell r="R468">
            <v>11</v>
          </cell>
        </row>
        <row r="469">
          <cell r="B469">
            <v>1605</v>
          </cell>
          <cell r="C469" t="str">
            <v>Bio Medical</v>
          </cell>
          <cell r="D469" t="str">
            <v>Bio-PMS</v>
          </cell>
          <cell r="E469" t="str">
            <v>현수미</v>
          </cell>
          <cell r="F469" t="str">
            <v>주임</v>
          </cell>
          <cell r="G469">
            <v>38629</v>
          </cell>
          <cell r="H469" t="str">
            <v>여</v>
          </cell>
          <cell r="K469">
            <v>2.4383561643835616</v>
          </cell>
          <cell r="L469">
            <v>2.4383561643835616</v>
          </cell>
          <cell r="M469">
            <v>0</v>
          </cell>
          <cell r="N469">
            <v>2.4383561643835616</v>
          </cell>
          <cell r="O469">
            <v>2.4383561643835616</v>
          </cell>
          <cell r="P469">
            <v>0</v>
          </cell>
          <cell r="Q469">
            <v>11</v>
          </cell>
          <cell r="R469">
            <v>11</v>
          </cell>
        </row>
        <row r="470">
          <cell r="B470">
            <v>1603</v>
          </cell>
          <cell r="C470" t="str">
            <v>Finance</v>
          </cell>
          <cell r="D470" t="str">
            <v>Accounting</v>
          </cell>
          <cell r="E470" t="str">
            <v>노우정</v>
          </cell>
          <cell r="F470" t="str">
            <v>차장</v>
          </cell>
          <cell r="G470">
            <v>38635</v>
          </cell>
          <cell r="H470" t="str">
            <v>여</v>
          </cell>
          <cell r="K470">
            <v>2.2739726027397262</v>
          </cell>
          <cell r="L470">
            <v>2.2739726027397262</v>
          </cell>
          <cell r="M470">
            <v>0</v>
          </cell>
          <cell r="N470">
            <v>2.2739726027397262</v>
          </cell>
          <cell r="O470">
            <v>2.2739726027397262</v>
          </cell>
          <cell r="P470">
            <v>0</v>
          </cell>
          <cell r="Q470">
            <v>11</v>
          </cell>
          <cell r="R470">
            <v>11</v>
          </cell>
        </row>
        <row r="471">
          <cell r="B471">
            <v>1604</v>
          </cell>
          <cell r="C471" t="str">
            <v>Medical</v>
          </cell>
          <cell r="D471" t="str">
            <v>MIS/PV</v>
          </cell>
          <cell r="E471" t="str">
            <v>유도라</v>
          </cell>
          <cell r="F471" t="str">
            <v>과장</v>
          </cell>
          <cell r="G471">
            <v>38642</v>
          </cell>
          <cell r="H471" t="str">
            <v>여</v>
          </cell>
          <cell r="K471">
            <v>2.0821917808219177</v>
          </cell>
          <cell r="L471">
            <v>2.0821917808219177</v>
          </cell>
          <cell r="M471">
            <v>1</v>
          </cell>
          <cell r="N471">
            <v>1.0821917808219177</v>
          </cell>
          <cell r="O471">
            <v>1.0821917808219177</v>
          </cell>
          <cell r="P471">
            <v>0</v>
          </cell>
          <cell r="Q471">
            <v>11</v>
          </cell>
          <cell r="R471">
            <v>11</v>
          </cell>
        </row>
        <row r="472">
          <cell r="B472">
            <v>9051</v>
          </cell>
          <cell r="C472" t="str">
            <v>Bio Medical</v>
          </cell>
          <cell r="D472" t="str">
            <v>Bio-CR</v>
          </cell>
          <cell r="E472" t="str">
            <v>김경하</v>
          </cell>
          <cell r="F472" t="str">
            <v>주임</v>
          </cell>
          <cell r="G472">
            <v>38635</v>
          </cell>
          <cell r="H472" t="str">
            <v>여</v>
          </cell>
          <cell r="K472">
            <v>2.2739726027397262</v>
          </cell>
          <cell r="L472">
            <v>2.2739726027397262</v>
          </cell>
          <cell r="M472">
            <v>0</v>
          </cell>
          <cell r="N472">
            <v>2.2739726027397262</v>
          </cell>
          <cell r="O472">
            <v>2.2739726027397262</v>
          </cell>
          <cell r="P472">
            <v>0</v>
          </cell>
          <cell r="Q472">
            <v>11</v>
          </cell>
          <cell r="R472">
            <v>11</v>
          </cell>
        </row>
        <row r="473">
          <cell r="B473">
            <v>9052</v>
          </cell>
          <cell r="C473" t="str">
            <v>Bio Medical</v>
          </cell>
          <cell r="D473" t="str">
            <v>Bio-PMS</v>
          </cell>
          <cell r="E473" t="str">
            <v>임민영</v>
          </cell>
          <cell r="F473" t="str">
            <v>주임</v>
          </cell>
          <cell r="G473">
            <v>38642</v>
          </cell>
          <cell r="H473" t="str">
            <v>여</v>
          </cell>
          <cell r="K473">
            <v>2.0821917808219177</v>
          </cell>
          <cell r="L473">
            <v>2.0821917808219177</v>
          </cell>
          <cell r="M473">
            <v>0</v>
          </cell>
          <cell r="N473">
            <v>2.0821917808219177</v>
          </cell>
          <cell r="O473">
            <v>2.0821917808219177</v>
          </cell>
          <cell r="P473">
            <v>0</v>
          </cell>
          <cell r="Q473">
            <v>11</v>
          </cell>
          <cell r="R473">
            <v>11</v>
          </cell>
        </row>
        <row r="474">
          <cell r="B474">
            <v>9053</v>
          </cell>
          <cell r="C474" t="str">
            <v>Bio Medical</v>
          </cell>
          <cell r="D474" t="str">
            <v>Bio-PMS</v>
          </cell>
          <cell r="E474" t="str">
            <v>남은영</v>
          </cell>
          <cell r="F474" t="str">
            <v>사원</v>
          </cell>
          <cell r="G474">
            <v>38642</v>
          </cell>
          <cell r="H474" t="str">
            <v>여</v>
          </cell>
          <cell r="K474">
            <v>2.0821917808219177</v>
          </cell>
          <cell r="L474">
            <v>2.0821917808219177</v>
          </cell>
          <cell r="M474">
            <v>0</v>
          </cell>
          <cell r="N474">
            <v>2.0821917808219177</v>
          </cell>
          <cell r="O474">
            <v>2.0821917808219177</v>
          </cell>
          <cell r="P474">
            <v>0</v>
          </cell>
          <cell r="Q474">
            <v>11</v>
          </cell>
          <cell r="R474">
            <v>11</v>
          </cell>
        </row>
        <row r="475">
          <cell r="B475">
            <v>9054</v>
          </cell>
          <cell r="C475" t="str">
            <v>Bio Medical</v>
          </cell>
          <cell r="D475" t="str">
            <v>Bio-CR</v>
          </cell>
          <cell r="E475" t="str">
            <v>석봉은</v>
          </cell>
          <cell r="F475" t="str">
            <v>사원</v>
          </cell>
          <cell r="G475">
            <v>38649</v>
          </cell>
          <cell r="H475" t="str">
            <v>여</v>
          </cell>
          <cell r="K475">
            <v>1.8904109589041096</v>
          </cell>
          <cell r="L475">
            <v>1.8904109589041096</v>
          </cell>
          <cell r="M475">
            <v>0</v>
          </cell>
          <cell r="N475">
            <v>1.8904109589041096</v>
          </cell>
          <cell r="O475">
            <v>1.8904109589041096</v>
          </cell>
          <cell r="P475">
            <v>0</v>
          </cell>
          <cell r="Q475">
            <v>11</v>
          </cell>
          <cell r="R475">
            <v>11</v>
          </cell>
        </row>
        <row r="476">
          <cell r="B476">
            <v>9055</v>
          </cell>
          <cell r="C476" t="str">
            <v>Bio Medical</v>
          </cell>
          <cell r="D476" t="str">
            <v>Bio-PMS</v>
          </cell>
          <cell r="E476" t="str">
            <v>김혜령</v>
          </cell>
          <cell r="F476" t="str">
            <v>사원</v>
          </cell>
          <cell r="G476">
            <v>38642</v>
          </cell>
          <cell r="H476" t="str">
            <v>여</v>
          </cell>
          <cell r="K476">
            <v>2.0821917808219177</v>
          </cell>
          <cell r="L476">
            <v>2.0821917808219177</v>
          </cell>
          <cell r="M476">
            <v>0</v>
          </cell>
          <cell r="N476">
            <v>2.0821917808219177</v>
          </cell>
          <cell r="O476">
            <v>2.0821917808219177</v>
          </cell>
          <cell r="P476">
            <v>0</v>
          </cell>
          <cell r="Q476">
            <v>11</v>
          </cell>
          <cell r="R476">
            <v>11</v>
          </cell>
        </row>
        <row r="477">
          <cell r="B477">
            <v>8011</v>
          </cell>
          <cell r="C477" t="str">
            <v>Consumer</v>
          </cell>
          <cell r="D477" t="str">
            <v>Consumer Admin</v>
          </cell>
          <cell r="E477" t="str">
            <v>백하나</v>
          </cell>
          <cell r="F477" t="str">
            <v>사원</v>
          </cell>
          <cell r="G477">
            <v>38657</v>
          </cell>
          <cell r="H477" t="str">
            <v>여</v>
          </cell>
          <cell r="K477">
            <v>1.6712328767123288</v>
          </cell>
          <cell r="L477">
            <v>1.6712328767123288</v>
          </cell>
          <cell r="M477">
            <v>1</v>
          </cell>
          <cell r="N477">
            <v>0.67123287671232879</v>
          </cell>
          <cell r="O477">
            <v>0.67123287671232879</v>
          </cell>
          <cell r="P477">
            <v>0</v>
          </cell>
          <cell r="Q477">
            <v>11</v>
          </cell>
          <cell r="R477">
            <v>11</v>
          </cell>
        </row>
        <row r="478">
          <cell r="B478">
            <v>1607</v>
          </cell>
          <cell r="C478" t="str">
            <v>Clinic</v>
          </cell>
          <cell r="D478" t="str">
            <v>경남팀</v>
          </cell>
          <cell r="E478" t="str">
            <v>김민석</v>
          </cell>
          <cell r="F478" t="str">
            <v>사원</v>
          </cell>
          <cell r="G478">
            <v>38684</v>
          </cell>
          <cell r="H478" t="str">
            <v>남</v>
          </cell>
          <cell r="K478">
            <v>0.93150684931506844</v>
          </cell>
          <cell r="L478">
            <v>0.93150684931506844</v>
          </cell>
          <cell r="M478">
            <v>4</v>
          </cell>
          <cell r="N478">
            <v>-3.0684931506849313</v>
          </cell>
          <cell r="O478">
            <v>0</v>
          </cell>
          <cell r="P478">
            <v>-3.0684931506849313</v>
          </cell>
          <cell r="Q478">
            <v>11</v>
          </cell>
          <cell r="R478">
            <v>7.9315068493150687</v>
          </cell>
        </row>
        <row r="479">
          <cell r="B479">
            <v>1608</v>
          </cell>
          <cell r="C479" t="str">
            <v>Bio Medical</v>
          </cell>
          <cell r="D479" t="str">
            <v>Bio-CR</v>
          </cell>
          <cell r="E479" t="str">
            <v>최은정</v>
          </cell>
          <cell r="F479" t="str">
            <v>대리</v>
          </cell>
          <cell r="G479">
            <v>38687</v>
          </cell>
          <cell r="H479" t="str">
            <v>여</v>
          </cell>
          <cell r="K479">
            <v>0.84931506849315064</v>
          </cell>
          <cell r="L479">
            <v>0.84931506849315064</v>
          </cell>
          <cell r="M479">
            <v>0</v>
          </cell>
          <cell r="N479">
            <v>0.84931506849315064</v>
          </cell>
          <cell r="O479">
            <v>0.84931506849315064</v>
          </cell>
          <cell r="P479">
            <v>0</v>
          </cell>
          <cell r="Q479">
            <v>11</v>
          </cell>
          <cell r="R479">
            <v>11</v>
          </cell>
        </row>
        <row r="483">
          <cell r="B483">
            <v>1295</v>
          </cell>
          <cell r="E483" t="str">
            <v>김준일</v>
          </cell>
          <cell r="F483" t="str">
            <v>주임</v>
          </cell>
          <cell r="G483" t="str">
            <v>2000-02-01</v>
          </cell>
          <cell r="H483" t="str">
            <v>남</v>
          </cell>
          <cell r="I483">
            <v>7</v>
          </cell>
          <cell r="J483">
            <v>11</v>
          </cell>
          <cell r="K483">
            <v>15</v>
          </cell>
          <cell r="L483">
            <v>22</v>
          </cell>
          <cell r="M483">
            <v>5</v>
          </cell>
          <cell r="N483">
            <v>17</v>
          </cell>
          <cell r="O483">
            <v>17</v>
          </cell>
          <cell r="P483">
            <v>0</v>
          </cell>
          <cell r="Q483">
            <v>16</v>
          </cell>
          <cell r="R483">
            <v>16</v>
          </cell>
        </row>
        <row r="484">
          <cell r="B484">
            <v>1185</v>
          </cell>
          <cell r="E484" t="str">
            <v>임남희</v>
          </cell>
          <cell r="F484" t="str">
            <v>차장</v>
          </cell>
          <cell r="G484" t="str">
            <v>1996-07-01</v>
          </cell>
          <cell r="H484" t="str">
            <v>여</v>
          </cell>
          <cell r="I484">
            <v>7</v>
          </cell>
          <cell r="J484">
            <v>8</v>
          </cell>
          <cell r="K484">
            <v>19</v>
          </cell>
          <cell r="L484">
            <v>26</v>
          </cell>
          <cell r="M484">
            <v>24</v>
          </cell>
          <cell r="N484">
            <v>2</v>
          </cell>
          <cell r="O484">
            <v>2</v>
          </cell>
          <cell r="P484">
            <v>0</v>
          </cell>
          <cell r="Q484">
            <v>20</v>
          </cell>
          <cell r="R484">
            <v>20</v>
          </cell>
        </row>
        <row r="485">
          <cell r="B485">
            <v>1144</v>
          </cell>
          <cell r="C485" t="str">
            <v>Finance</v>
          </cell>
          <cell r="D485" t="str">
            <v>Accounting</v>
          </cell>
          <cell r="E485" t="str">
            <v>공미정</v>
          </cell>
          <cell r="F485" t="str">
            <v>주임</v>
          </cell>
          <cell r="G485" t="str">
            <v>1994-08-29</v>
          </cell>
          <cell r="H485" t="str">
            <v>여</v>
          </cell>
          <cell r="I485">
            <v>7</v>
          </cell>
          <cell r="J485">
            <v>19.5</v>
          </cell>
          <cell r="K485">
            <v>17.794520547945204</v>
          </cell>
          <cell r="L485">
            <v>24.794520547945204</v>
          </cell>
          <cell r="M485">
            <v>0</v>
          </cell>
          <cell r="N485">
            <v>24.794520547945204</v>
          </cell>
          <cell r="O485">
            <v>24.794520547945204</v>
          </cell>
          <cell r="P485">
            <v>0</v>
          </cell>
          <cell r="Q485">
            <v>22</v>
          </cell>
          <cell r="R485">
            <v>22</v>
          </cell>
        </row>
      </sheetData>
      <sheetData sheetId="2" refreshError="1"/>
      <sheetData sheetId="3" refreshError="1">
        <row r="8">
          <cell r="B8" t="str">
            <v>사번</v>
          </cell>
          <cell r="C8" t="str">
            <v>부서명</v>
          </cell>
          <cell r="D8" t="str">
            <v>직  책</v>
          </cell>
          <cell r="E8" t="str">
            <v>성  명</v>
          </cell>
          <cell r="F8" t="str">
            <v>입사일자</v>
          </cell>
          <cell r="G8" t="str">
            <v>03이월</v>
          </cell>
          <cell r="H8" t="str">
            <v>년차</v>
          </cell>
          <cell r="I8" t="str">
            <v>근속차</v>
          </cell>
          <cell r="J8" t="str">
            <v>소  계</v>
          </cell>
          <cell r="K8" t="str">
            <v>총발생일</v>
          </cell>
          <cell r="L8" t="str">
            <v>연차</v>
          </cell>
          <cell r="M8" t="str">
            <v>잔여</v>
          </cell>
          <cell r="N8" t="str">
            <v>04미사용</v>
          </cell>
          <cell r="O8" t="str">
            <v>04이월</v>
          </cell>
          <cell r="P8" t="str">
            <v>년차</v>
          </cell>
          <cell r="Q8" t="str">
            <v>근속차</v>
          </cell>
          <cell r="R8" t="str">
            <v>소계</v>
          </cell>
          <cell r="S8" t="str">
            <v>총발생일</v>
          </cell>
          <cell r="T8" t="str">
            <v>연차</v>
          </cell>
          <cell r="U8" t="str">
            <v>잔여</v>
          </cell>
          <cell r="V8" t="str">
            <v>05미사용</v>
          </cell>
          <cell r="W8" t="str">
            <v xml:space="preserve">05이월 </v>
          </cell>
          <cell r="X8" t="str">
            <v>이름</v>
          </cell>
          <cell r="Y8" t="str">
            <v>서명</v>
          </cell>
        </row>
        <row r="9">
          <cell r="G9" t="str">
            <v>휴가</v>
          </cell>
          <cell r="H9" t="str">
            <v>발생</v>
          </cell>
          <cell r="I9" t="str">
            <v>발생</v>
          </cell>
          <cell r="L9" t="str">
            <v>사용</v>
          </cell>
          <cell r="M9" t="str">
            <v>연차</v>
          </cell>
          <cell r="N9" t="str">
            <v>연차지급</v>
          </cell>
          <cell r="O9" t="str">
            <v>휴가</v>
          </cell>
          <cell r="P9" t="str">
            <v>발생</v>
          </cell>
          <cell r="Q9" t="str">
            <v>발생</v>
          </cell>
          <cell r="T9" t="str">
            <v>사용</v>
          </cell>
          <cell r="U9" t="str">
            <v>연차</v>
          </cell>
          <cell r="V9" t="str">
            <v>연차지급</v>
          </cell>
          <cell r="W9" t="str">
            <v>휴가</v>
          </cell>
        </row>
        <row r="10">
          <cell r="B10">
            <v>5004</v>
          </cell>
          <cell r="C10" t="str">
            <v>생산부</v>
          </cell>
          <cell r="D10" t="str">
            <v>부장</v>
          </cell>
          <cell r="E10" t="str">
            <v>한은택</v>
          </cell>
          <cell r="F10">
            <v>31503</v>
          </cell>
          <cell r="G10">
            <v>7</v>
          </cell>
          <cell r="H10">
            <v>10</v>
          </cell>
          <cell r="I10">
            <v>18</v>
          </cell>
          <cell r="J10">
            <v>28</v>
          </cell>
          <cell r="K10">
            <v>35</v>
          </cell>
          <cell r="L10">
            <v>0</v>
          </cell>
          <cell r="M10">
            <v>35</v>
          </cell>
          <cell r="N10">
            <v>28</v>
          </cell>
          <cell r="O10">
            <v>7</v>
          </cell>
          <cell r="P10">
            <v>10</v>
          </cell>
          <cell r="Q10">
            <v>19</v>
          </cell>
          <cell r="R10">
            <v>29</v>
          </cell>
          <cell r="S10">
            <v>36</v>
          </cell>
          <cell r="T10">
            <v>0</v>
          </cell>
          <cell r="U10">
            <v>36</v>
          </cell>
          <cell r="V10">
            <v>36</v>
          </cell>
          <cell r="X10" t="str">
            <v>한은택</v>
          </cell>
        </row>
        <row r="11">
          <cell r="B11">
            <v>5010</v>
          </cell>
          <cell r="C11" t="str">
            <v>생산부</v>
          </cell>
          <cell r="D11" t="str">
            <v>부장</v>
          </cell>
          <cell r="E11" t="str">
            <v>신영칠</v>
          </cell>
          <cell r="F11">
            <v>32146</v>
          </cell>
          <cell r="G11">
            <v>7</v>
          </cell>
          <cell r="H11">
            <v>10</v>
          </cell>
          <cell r="I11">
            <v>16</v>
          </cell>
          <cell r="J11">
            <v>26</v>
          </cell>
          <cell r="K11">
            <v>33</v>
          </cell>
          <cell r="L11">
            <v>0</v>
          </cell>
          <cell r="M11">
            <v>33</v>
          </cell>
          <cell r="N11">
            <v>26</v>
          </cell>
          <cell r="O11">
            <v>7</v>
          </cell>
          <cell r="P11">
            <v>10</v>
          </cell>
          <cell r="Q11">
            <v>17</v>
          </cell>
          <cell r="R11">
            <v>27</v>
          </cell>
          <cell r="S11">
            <v>34</v>
          </cell>
          <cell r="T11">
            <v>0</v>
          </cell>
          <cell r="U11">
            <v>34</v>
          </cell>
          <cell r="V11">
            <v>34</v>
          </cell>
          <cell r="X11" t="str">
            <v>신영칠</v>
          </cell>
        </row>
        <row r="12">
          <cell r="B12">
            <v>5006</v>
          </cell>
          <cell r="C12" t="str">
            <v>생산부</v>
          </cell>
          <cell r="D12" t="str">
            <v>과장</v>
          </cell>
          <cell r="E12" t="str">
            <v>김래경</v>
          </cell>
          <cell r="F12">
            <v>31730</v>
          </cell>
          <cell r="G12">
            <v>7</v>
          </cell>
          <cell r="H12">
            <v>10</v>
          </cell>
          <cell r="I12">
            <v>18</v>
          </cell>
          <cell r="J12">
            <v>28</v>
          </cell>
          <cell r="K12">
            <v>35</v>
          </cell>
          <cell r="L12">
            <v>0</v>
          </cell>
          <cell r="M12">
            <v>35</v>
          </cell>
          <cell r="N12">
            <v>28</v>
          </cell>
          <cell r="O12">
            <v>7</v>
          </cell>
          <cell r="P12">
            <v>10</v>
          </cell>
          <cell r="Q12">
            <v>19</v>
          </cell>
          <cell r="R12">
            <v>29</v>
          </cell>
          <cell r="S12">
            <v>36</v>
          </cell>
          <cell r="T12">
            <v>0</v>
          </cell>
          <cell r="U12">
            <v>36</v>
          </cell>
          <cell r="V12">
            <v>36</v>
          </cell>
          <cell r="X12" t="str">
            <v>김래경</v>
          </cell>
        </row>
        <row r="13">
          <cell r="B13">
            <v>5035</v>
          </cell>
          <cell r="C13" t="str">
            <v>생산부</v>
          </cell>
          <cell r="D13" t="str">
            <v>과장</v>
          </cell>
          <cell r="E13" t="str">
            <v>손동명</v>
          </cell>
          <cell r="F13">
            <v>33665</v>
          </cell>
          <cell r="G13">
            <v>7</v>
          </cell>
          <cell r="H13">
            <v>10</v>
          </cell>
          <cell r="I13">
            <v>12</v>
          </cell>
          <cell r="J13">
            <v>22</v>
          </cell>
          <cell r="K13">
            <v>29</v>
          </cell>
          <cell r="L13">
            <v>0.5</v>
          </cell>
          <cell r="M13">
            <v>28.5</v>
          </cell>
          <cell r="N13">
            <v>21.5</v>
          </cell>
          <cell r="O13">
            <v>7</v>
          </cell>
          <cell r="P13">
            <v>10</v>
          </cell>
          <cell r="Q13">
            <v>13</v>
          </cell>
          <cell r="R13">
            <v>23</v>
          </cell>
          <cell r="S13">
            <v>30</v>
          </cell>
          <cell r="T13">
            <v>0</v>
          </cell>
          <cell r="U13">
            <v>30</v>
          </cell>
          <cell r="V13">
            <v>30</v>
          </cell>
          <cell r="X13" t="str">
            <v>손동명</v>
          </cell>
        </row>
        <row r="14">
          <cell r="B14">
            <v>5064</v>
          </cell>
          <cell r="C14" t="str">
            <v>생산부</v>
          </cell>
          <cell r="D14" t="str">
            <v>주임</v>
          </cell>
          <cell r="E14" t="str">
            <v>장창우</v>
          </cell>
          <cell r="F14">
            <v>36526</v>
          </cell>
          <cell r="G14">
            <v>7</v>
          </cell>
          <cell r="H14">
            <v>10</v>
          </cell>
          <cell r="I14">
            <v>4</v>
          </cell>
          <cell r="J14">
            <v>14</v>
          </cell>
          <cell r="K14">
            <v>21</v>
          </cell>
          <cell r="L14">
            <v>0</v>
          </cell>
          <cell r="M14">
            <v>21</v>
          </cell>
          <cell r="N14">
            <v>14</v>
          </cell>
          <cell r="O14">
            <v>7</v>
          </cell>
          <cell r="P14">
            <v>10</v>
          </cell>
          <cell r="Q14">
            <v>5</v>
          </cell>
          <cell r="R14">
            <v>15</v>
          </cell>
          <cell r="S14">
            <v>22</v>
          </cell>
          <cell r="T14">
            <v>1</v>
          </cell>
          <cell r="U14">
            <v>21</v>
          </cell>
          <cell r="V14">
            <v>21</v>
          </cell>
          <cell r="X14" t="str">
            <v>장창우</v>
          </cell>
        </row>
        <row r="15">
          <cell r="B15">
            <v>5077</v>
          </cell>
          <cell r="C15" t="str">
            <v>생산부</v>
          </cell>
          <cell r="D15" t="str">
            <v>사원</v>
          </cell>
          <cell r="E15" t="str">
            <v>김민수</v>
          </cell>
          <cell r="F15">
            <v>37244</v>
          </cell>
          <cell r="G15">
            <v>7</v>
          </cell>
          <cell r="H15">
            <v>10</v>
          </cell>
          <cell r="I15">
            <v>3</v>
          </cell>
          <cell r="J15">
            <v>13</v>
          </cell>
          <cell r="K15">
            <v>20</v>
          </cell>
          <cell r="L15">
            <v>0</v>
          </cell>
          <cell r="M15">
            <v>20</v>
          </cell>
          <cell r="N15">
            <v>13</v>
          </cell>
          <cell r="O15">
            <v>7</v>
          </cell>
          <cell r="P15">
            <v>10</v>
          </cell>
          <cell r="Q15">
            <v>4</v>
          </cell>
          <cell r="R15">
            <v>14</v>
          </cell>
          <cell r="S15">
            <v>21</v>
          </cell>
          <cell r="T15">
            <v>1</v>
          </cell>
          <cell r="U15">
            <v>20</v>
          </cell>
          <cell r="V15">
            <v>20</v>
          </cell>
          <cell r="X15" t="str">
            <v>김민수</v>
          </cell>
        </row>
        <row r="16">
          <cell r="B16">
            <v>5078</v>
          </cell>
          <cell r="C16" t="str">
            <v>생산부</v>
          </cell>
          <cell r="D16" t="str">
            <v>사원</v>
          </cell>
          <cell r="E16" t="str">
            <v>이충기</v>
          </cell>
          <cell r="F16">
            <v>37244</v>
          </cell>
          <cell r="G16">
            <v>7</v>
          </cell>
          <cell r="H16">
            <v>10</v>
          </cell>
          <cell r="I16">
            <v>3</v>
          </cell>
          <cell r="J16">
            <v>13</v>
          </cell>
          <cell r="K16">
            <v>20</v>
          </cell>
          <cell r="L16">
            <v>0</v>
          </cell>
          <cell r="M16">
            <v>20</v>
          </cell>
          <cell r="N16">
            <v>13</v>
          </cell>
          <cell r="O16">
            <v>7</v>
          </cell>
          <cell r="P16">
            <v>10</v>
          </cell>
          <cell r="Q16">
            <v>4</v>
          </cell>
          <cell r="R16">
            <v>14</v>
          </cell>
          <cell r="S16">
            <v>21</v>
          </cell>
          <cell r="T16">
            <v>1</v>
          </cell>
          <cell r="U16">
            <v>20</v>
          </cell>
          <cell r="V16">
            <v>20</v>
          </cell>
          <cell r="X16" t="str">
            <v>이충기</v>
          </cell>
        </row>
        <row r="17">
          <cell r="B17">
            <v>5086</v>
          </cell>
          <cell r="C17" t="str">
            <v>생산부</v>
          </cell>
          <cell r="D17" t="str">
            <v>사원</v>
          </cell>
          <cell r="E17" t="str">
            <v>김현섭</v>
          </cell>
          <cell r="F17">
            <v>37635</v>
          </cell>
          <cell r="G17">
            <v>7</v>
          </cell>
          <cell r="H17">
            <v>10</v>
          </cell>
          <cell r="I17">
            <v>1</v>
          </cell>
          <cell r="J17">
            <v>11</v>
          </cell>
          <cell r="K17">
            <v>18</v>
          </cell>
          <cell r="L17">
            <v>0.5</v>
          </cell>
          <cell r="M17">
            <v>17.5</v>
          </cell>
          <cell r="N17">
            <v>10.5</v>
          </cell>
          <cell r="O17">
            <v>7</v>
          </cell>
          <cell r="P17">
            <v>10</v>
          </cell>
          <cell r="Q17">
            <v>2</v>
          </cell>
          <cell r="R17">
            <v>12</v>
          </cell>
          <cell r="S17">
            <v>19</v>
          </cell>
          <cell r="T17">
            <v>0</v>
          </cell>
          <cell r="U17">
            <v>19</v>
          </cell>
          <cell r="V17">
            <v>19</v>
          </cell>
          <cell r="X17" t="str">
            <v>김현섭</v>
          </cell>
        </row>
        <row r="18">
          <cell r="B18">
            <v>5095</v>
          </cell>
          <cell r="C18" t="str">
            <v>생산부</v>
          </cell>
          <cell r="D18" t="str">
            <v>주임</v>
          </cell>
          <cell r="E18" t="str">
            <v>김은진</v>
          </cell>
          <cell r="F18">
            <v>38215</v>
          </cell>
          <cell r="G18">
            <v>0</v>
          </cell>
          <cell r="H18">
            <v>3.8</v>
          </cell>
          <cell r="I18">
            <v>0</v>
          </cell>
          <cell r="J18">
            <v>3.8</v>
          </cell>
          <cell r="K18">
            <v>3.8</v>
          </cell>
          <cell r="L18">
            <v>0</v>
          </cell>
          <cell r="M18">
            <v>3.8</v>
          </cell>
          <cell r="N18">
            <v>0</v>
          </cell>
          <cell r="O18">
            <v>3.8</v>
          </cell>
          <cell r="P18">
            <v>10</v>
          </cell>
          <cell r="Q18">
            <v>1</v>
          </cell>
          <cell r="R18">
            <v>11</v>
          </cell>
          <cell r="S18">
            <v>14.8</v>
          </cell>
          <cell r="T18">
            <v>0</v>
          </cell>
          <cell r="U18">
            <v>14.8</v>
          </cell>
          <cell r="V18">
            <v>14.8</v>
          </cell>
          <cell r="X18" t="str">
            <v>김은진</v>
          </cell>
        </row>
        <row r="19">
          <cell r="B19">
            <v>5027</v>
          </cell>
          <cell r="C19" t="str">
            <v>QA</v>
          </cell>
          <cell r="D19" t="str">
            <v>차장</v>
          </cell>
          <cell r="E19" t="str">
            <v>황양구</v>
          </cell>
          <cell r="F19">
            <v>33512</v>
          </cell>
          <cell r="G19">
            <v>7</v>
          </cell>
          <cell r="H19">
            <v>10</v>
          </cell>
          <cell r="I19">
            <v>13</v>
          </cell>
          <cell r="J19">
            <v>23</v>
          </cell>
          <cell r="K19">
            <v>30</v>
          </cell>
          <cell r="L19">
            <v>0</v>
          </cell>
          <cell r="M19">
            <v>30</v>
          </cell>
          <cell r="N19">
            <v>23</v>
          </cell>
          <cell r="O19">
            <v>7</v>
          </cell>
          <cell r="P19">
            <v>10</v>
          </cell>
          <cell r="Q19">
            <v>14</v>
          </cell>
          <cell r="R19">
            <v>24</v>
          </cell>
          <cell r="S19">
            <v>31</v>
          </cell>
          <cell r="T19">
            <v>1</v>
          </cell>
          <cell r="U19">
            <v>30</v>
          </cell>
          <cell r="V19">
            <v>30</v>
          </cell>
          <cell r="X19" t="str">
            <v>황양구</v>
          </cell>
        </row>
        <row r="20">
          <cell r="B20">
            <v>5085</v>
          </cell>
          <cell r="C20" t="str">
            <v>QA</v>
          </cell>
          <cell r="D20" t="str">
            <v>과장</v>
          </cell>
          <cell r="E20" t="str">
            <v>이재욱</v>
          </cell>
          <cell r="F20">
            <v>37501</v>
          </cell>
          <cell r="G20">
            <v>7</v>
          </cell>
          <cell r="H20">
            <v>10</v>
          </cell>
          <cell r="I20">
            <v>2</v>
          </cell>
          <cell r="J20">
            <v>12</v>
          </cell>
          <cell r="K20">
            <v>19</v>
          </cell>
          <cell r="L20">
            <v>0</v>
          </cell>
          <cell r="M20">
            <v>19</v>
          </cell>
          <cell r="N20">
            <v>12</v>
          </cell>
          <cell r="O20">
            <v>7</v>
          </cell>
          <cell r="P20">
            <v>10</v>
          </cell>
          <cell r="Q20">
            <v>3</v>
          </cell>
          <cell r="R20">
            <v>13</v>
          </cell>
          <cell r="S20">
            <v>20</v>
          </cell>
          <cell r="T20">
            <v>3</v>
          </cell>
          <cell r="U20">
            <v>17</v>
          </cell>
          <cell r="V20">
            <v>17</v>
          </cell>
          <cell r="X20" t="str">
            <v>이재욱</v>
          </cell>
        </row>
        <row r="21">
          <cell r="B21">
            <v>5100</v>
          </cell>
          <cell r="C21" t="str">
            <v>QA</v>
          </cell>
          <cell r="D21" t="str">
            <v>대리</v>
          </cell>
          <cell r="E21" t="str">
            <v>유창훈</v>
          </cell>
          <cell r="F21">
            <v>38693</v>
          </cell>
          <cell r="I21">
            <v>0</v>
          </cell>
          <cell r="P21">
            <v>0.68493150684931503</v>
          </cell>
          <cell r="Q21">
            <v>0</v>
          </cell>
          <cell r="R21">
            <v>0.68493150684931503</v>
          </cell>
          <cell r="S21">
            <v>0.68493150684931503</v>
          </cell>
          <cell r="T21">
            <v>0</v>
          </cell>
          <cell r="U21">
            <v>0.68493150684931503</v>
          </cell>
          <cell r="V21">
            <v>0.68493150684931503</v>
          </cell>
          <cell r="X21" t="str">
            <v>유창훈</v>
          </cell>
        </row>
        <row r="22">
          <cell r="B22">
            <v>5092</v>
          </cell>
          <cell r="C22" t="str">
            <v>QA</v>
          </cell>
          <cell r="D22" t="str">
            <v>주임</v>
          </cell>
          <cell r="E22" t="str">
            <v>오경은</v>
          </cell>
          <cell r="F22">
            <v>37844</v>
          </cell>
          <cell r="G22">
            <v>7</v>
          </cell>
          <cell r="H22">
            <v>10</v>
          </cell>
          <cell r="I22">
            <v>1</v>
          </cell>
          <cell r="J22">
            <v>11</v>
          </cell>
          <cell r="K22">
            <v>18</v>
          </cell>
          <cell r="L22">
            <v>0</v>
          </cell>
          <cell r="M22">
            <v>18</v>
          </cell>
          <cell r="N22">
            <v>11</v>
          </cell>
          <cell r="O22">
            <v>7</v>
          </cell>
          <cell r="P22">
            <v>10</v>
          </cell>
          <cell r="Q22">
            <v>2</v>
          </cell>
          <cell r="R22">
            <v>12</v>
          </cell>
          <cell r="S22">
            <v>19</v>
          </cell>
          <cell r="T22">
            <v>1</v>
          </cell>
          <cell r="U22">
            <v>18</v>
          </cell>
          <cell r="V22">
            <v>18</v>
          </cell>
          <cell r="X22" t="str">
            <v>오경은</v>
          </cell>
        </row>
        <row r="23">
          <cell r="B23">
            <v>5088</v>
          </cell>
          <cell r="C23" t="str">
            <v>QA</v>
          </cell>
          <cell r="D23" t="str">
            <v>사원</v>
          </cell>
          <cell r="E23" t="str">
            <v>김태숙</v>
          </cell>
          <cell r="F23">
            <v>37683</v>
          </cell>
          <cell r="G23">
            <v>7</v>
          </cell>
          <cell r="H23">
            <v>10</v>
          </cell>
          <cell r="I23">
            <v>1</v>
          </cell>
          <cell r="J23">
            <v>11</v>
          </cell>
          <cell r="K23">
            <v>18</v>
          </cell>
          <cell r="L23">
            <v>0</v>
          </cell>
          <cell r="M23">
            <v>18</v>
          </cell>
          <cell r="N23">
            <v>11</v>
          </cell>
          <cell r="O23">
            <v>7</v>
          </cell>
          <cell r="P23">
            <v>10</v>
          </cell>
          <cell r="Q23">
            <v>2</v>
          </cell>
          <cell r="R23">
            <v>12</v>
          </cell>
          <cell r="S23">
            <v>19</v>
          </cell>
          <cell r="T23">
            <v>0</v>
          </cell>
          <cell r="U23">
            <v>19</v>
          </cell>
          <cell r="V23">
            <v>19</v>
          </cell>
          <cell r="X23" t="str">
            <v>김태숙</v>
          </cell>
        </row>
        <row r="24">
          <cell r="B24">
            <v>5073</v>
          </cell>
          <cell r="C24" t="str">
            <v>QA</v>
          </cell>
          <cell r="D24" t="str">
            <v>사원</v>
          </cell>
          <cell r="E24" t="str">
            <v>이미애</v>
          </cell>
          <cell r="F24">
            <v>37196</v>
          </cell>
          <cell r="G24">
            <v>7</v>
          </cell>
          <cell r="H24">
            <v>10</v>
          </cell>
          <cell r="I24">
            <v>3</v>
          </cell>
          <cell r="J24">
            <v>13</v>
          </cell>
          <cell r="K24">
            <v>20</v>
          </cell>
          <cell r="L24">
            <v>0.5</v>
          </cell>
          <cell r="M24">
            <v>19.5</v>
          </cell>
          <cell r="N24">
            <v>12.5</v>
          </cell>
          <cell r="O24">
            <v>7</v>
          </cell>
          <cell r="P24">
            <v>10</v>
          </cell>
          <cell r="Q24">
            <v>4</v>
          </cell>
          <cell r="R24">
            <v>14</v>
          </cell>
          <cell r="S24">
            <v>21</v>
          </cell>
          <cell r="T24">
            <v>0</v>
          </cell>
          <cell r="U24">
            <v>21</v>
          </cell>
          <cell r="V24">
            <v>21</v>
          </cell>
          <cell r="X24" t="str">
            <v>이미애</v>
          </cell>
        </row>
        <row r="25">
          <cell r="B25">
            <v>5087</v>
          </cell>
          <cell r="C25" t="str">
            <v>QA</v>
          </cell>
          <cell r="D25" t="str">
            <v>주임</v>
          </cell>
          <cell r="E25" t="str">
            <v>윤항규</v>
          </cell>
          <cell r="F25">
            <v>37648</v>
          </cell>
          <cell r="G25">
            <v>7</v>
          </cell>
          <cell r="H25">
            <v>10</v>
          </cell>
          <cell r="I25">
            <v>1</v>
          </cell>
          <cell r="J25">
            <v>11</v>
          </cell>
          <cell r="K25">
            <v>18</v>
          </cell>
          <cell r="L25">
            <v>2.5</v>
          </cell>
          <cell r="M25">
            <v>15.5</v>
          </cell>
          <cell r="N25">
            <v>8.5</v>
          </cell>
          <cell r="O25">
            <v>7</v>
          </cell>
          <cell r="P25">
            <v>10</v>
          </cell>
          <cell r="Q25">
            <v>2</v>
          </cell>
          <cell r="R25">
            <v>12</v>
          </cell>
          <cell r="S25">
            <v>19</v>
          </cell>
          <cell r="T25">
            <v>0</v>
          </cell>
          <cell r="U25">
            <v>19</v>
          </cell>
          <cell r="V25">
            <v>19</v>
          </cell>
          <cell r="X25" t="str">
            <v>윤항규</v>
          </cell>
        </row>
        <row r="26">
          <cell r="B26">
            <v>5098</v>
          </cell>
          <cell r="C26" t="str">
            <v>QA</v>
          </cell>
          <cell r="D26" t="str">
            <v>사원</v>
          </cell>
          <cell r="E26" t="str">
            <v>하진희</v>
          </cell>
          <cell r="F26">
            <v>38355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9.9452054794520546</v>
          </cell>
          <cell r="Q26">
            <v>0</v>
          </cell>
          <cell r="R26">
            <v>9.9452054794520546</v>
          </cell>
          <cell r="S26">
            <v>9.9452054794520546</v>
          </cell>
          <cell r="T26">
            <v>0</v>
          </cell>
          <cell r="U26">
            <v>9.9452054794520546</v>
          </cell>
          <cell r="V26">
            <v>9.9452054794520546</v>
          </cell>
          <cell r="X26" t="str">
            <v>하진희</v>
          </cell>
        </row>
        <row r="27">
          <cell r="B27">
            <v>5049</v>
          </cell>
          <cell r="C27" t="str">
            <v>기술팀</v>
          </cell>
          <cell r="D27" t="str">
            <v>과장</v>
          </cell>
          <cell r="E27" t="str">
            <v>양승도</v>
          </cell>
          <cell r="F27">
            <v>34246</v>
          </cell>
          <cell r="G27">
            <v>7</v>
          </cell>
          <cell r="H27">
            <v>10</v>
          </cell>
          <cell r="I27">
            <v>11</v>
          </cell>
          <cell r="J27">
            <v>21</v>
          </cell>
          <cell r="K27">
            <v>28</v>
          </cell>
          <cell r="L27">
            <v>0</v>
          </cell>
          <cell r="M27">
            <v>28</v>
          </cell>
          <cell r="N27">
            <v>21</v>
          </cell>
          <cell r="O27">
            <v>7</v>
          </cell>
          <cell r="P27">
            <v>10</v>
          </cell>
          <cell r="Q27">
            <v>12</v>
          </cell>
          <cell r="R27">
            <v>22</v>
          </cell>
          <cell r="S27">
            <v>29</v>
          </cell>
          <cell r="T27">
            <v>0</v>
          </cell>
          <cell r="U27">
            <v>29</v>
          </cell>
          <cell r="V27">
            <v>29</v>
          </cell>
          <cell r="X27" t="str">
            <v>양승도</v>
          </cell>
        </row>
        <row r="28">
          <cell r="B28">
            <v>5037</v>
          </cell>
          <cell r="C28" t="str">
            <v>기술팀</v>
          </cell>
          <cell r="D28" t="str">
            <v>과장</v>
          </cell>
          <cell r="E28" t="str">
            <v>김균종</v>
          </cell>
          <cell r="F28">
            <v>33672</v>
          </cell>
          <cell r="G28">
            <v>7</v>
          </cell>
          <cell r="H28">
            <v>10</v>
          </cell>
          <cell r="I28">
            <v>12</v>
          </cell>
          <cell r="J28">
            <v>22</v>
          </cell>
          <cell r="K28">
            <v>29</v>
          </cell>
          <cell r="L28">
            <v>0</v>
          </cell>
          <cell r="M28">
            <v>29</v>
          </cell>
          <cell r="N28">
            <v>22</v>
          </cell>
          <cell r="O28">
            <v>7</v>
          </cell>
          <cell r="P28">
            <v>10</v>
          </cell>
          <cell r="Q28">
            <v>13</v>
          </cell>
          <cell r="R28">
            <v>23</v>
          </cell>
          <cell r="S28">
            <v>30</v>
          </cell>
          <cell r="T28">
            <v>10</v>
          </cell>
          <cell r="U28">
            <v>20</v>
          </cell>
          <cell r="V28">
            <v>20</v>
          </cell>
          <cell r="X28" t="str">
            <v>김균종</v>
          </cell>
        </row>
        <row r="29">
          <cell r="B29">
            <v>5083</v>
          </cell>
          <cell r="C29" t="str">
            <v>기술팀</v>
          </cell>
          <cell r="D29" t="str">
            <v>주임</v>
          </cell>
          <cell r="E29" t="str">
            <v>빈현욱</v>
          </cell>
          <cell r="F29">
            <v>37383</v>
          </cell>
          <cell r="G29">
            <v>7</v>
          </cell>
          <cell r="H29">
            <v>10</v>
          </cell>
          <cell r="I29">
            <v>2</v>
          </cell>
          <cell r="J29">
            <v>12</v>
          </cell>
          <cell r="K29">
            <v>19</v>
          </cell>
          <cell r="L29">
            <v>0</v>
          </cell>
          <cell r="M29">
            <v>19</v>
          </cell>
          <cell r="N29">
            <v>12</v>
          </cell>
          <cell r="O29">
            <v>7</v>
          </cell>
          <cell r="P29">
            <v>10</v>
          </cell>
          <cell r="Q29">
            <v>3</v>
          </cell>
          <cell r="R29">
            <v>13</v>
          </cell>
          <cell r="S29">
            <v>20</v>
          </cell>
          <cell r="T29">
            <v>1</v>
          </cell>
          <cell r="U29">
            <v>19</v>
          </cell>
          <cell r="V29">
            <v>19</v>
          </cell>
          <cell r="X29" t="str">
            <v>빈현욱</v>
          </cell>
        </row>
        <row r="30">
          <cell r="B30">
            <v>5101</v>
          </cell>
          <cell r="C30" t="str">
            <v>기술팀</v>
          </cell>
          <cell r="D30" t="str">
            <v>사원</v>
          </cell>
          <cell r="E30" t="str">
            <v>전완철</v>
          </cell>
          <cell r="F30">
            <v>38232</v>
          </cell>
          <cell r="G30">
            <v>0</v>
          </cell>
          <cell r="H30">
            <v>0</v>
          </cell>
          <cell r="I30">
            <v>3.3150684931506849</v>
          </cell>
          <cell r="J30">
            <v>3.3150684931506849</v>
          </cell>
          <cell r="K30">
            <v>3.3150684931506849</v>
          </cell>
          <cell r="L30">
            <v>0</v>
          </cell>
          <cell r="M30">
            <v>3.3150684931506849</v>
          </cell>
          <cell r="N30">
            <v>0</v>
          </cell>
          <cell r="O30">
            <v>3.3</v>
          </cell>
          <cell r="P30">
            <v>10</v>
          </cell>
          <cell r="Q30">
            <v>1</v>
          </cell>
          <cell r="R30">
            <v>11</v>
          </cell>
          <cell r="S30">
            <v>14.3</v>
          </cell>
          <cell r="T30">
            <v>0</v>
          </cell>
          <cell r="U30">
            <v>14.3</v>
          </cell>
          <cell r="V30">
            <v>14.3</v>
          </cell>
          <cell r="X30" t="str">
            <v>전완철</v>
          </cell>
        </row>
        <row r="31">
          <cell r="B31">
            <v>5042</v>
          </cell>
          <cell r="C31" t="str">
            <v>직보팀</v>
          </cell>
          <cell r="D31" t="str">
            <v>차장</v>
          </cell>
          <cell r="E31" t="str">
            <v>김원균</v>
          </cell>
          <cell r="F31">
            <v>33868</v>
          </cell>
          <cell r="G31">
            <v>7</v>
          </cell>
          <cell r="H31">
            <v>10</v>
          </cell>
          <cell r="I31">
            <v>12</v>
          </cell>
          <cell r="J31">
            <v>22</v>
          </cell>
          <cell r="K31">
            <v>29</v>
          </cell>
          <cell r="L31">
            <v>0</v>
          </cell>
          <cell r="M31">
            <v>29</v>
          </cell>
          <cell r="N31">
            <v>22</v>
          </cell>
          <cell r="O31">
            <v>7</v>
          </cell>
          <cell r="P31">
            <v>10</v>
          </cell>
          <cell r="Q31">
            <v>13</v>
          </cell>
          <cell r="R31">
            <v>23</v>
          </cell>
          <cell r="S31">
            <v>30</v>
          </cell>
          <cell r="T31">
            <v>1</v>
          </cell>
          <cell r="U31">
            <v>29</v>
          </cell>
          <cell r="V31">
            <v>29</v>
          </cell>
          <cell r="X31" t="str">
            <v>김원균</v>
          </cell>
        </row>
        <row r="32">
          <cell r="B32">
            <v>5074</v>
          </cell>
          <cell r="C32" t="str">
            <v>직보팀</v>
          </cell>
          <cell r="D32" t="str">
            <v>주임</v>
          </cell>
          <cell r="E32" t="str">
            <v>황석권</v>
          </cell>
          <cell r="F32">
            <v>37200</v>
          </cell>
          <cell r="G32">
            <v>7</v>
          </cell>
          <cell r="H32">
            <v>10</v>
          </cell>
          <cell r="I32">
            <v>3</v>
          </cell>
          <cell r="J32">
            <v>13</v>
          </cell>
          <cell r="K32">
            <v>20</v>
          </cell>
          <cell r="L32">
            <v>0</v>
          </cell>
          <cell r="M32">
            <v>20</v>
          </cell>
          <cell r="N32">
            <v>13</v>
          </cell>
          <cell r="O32">
            <v>7</v>
          </cell>
          <cell r="P32">
            <v>10</v>
          </cell>
          <cell r="Q32">
            <v>4</v>
          </cell>
          <cell r="R32">
            <v>14</v>
          </cell>
          <cell r="S32">
            <v>21</v>
          </cell>
          <cell r="T32">
            <v>0</v>
          </cell>
          <cell r="U32">
            <v>21</v>
          </cell>
          <cell r="V32">
            <v>21</v>
          </cell>
          <cell r="X32" t="str">
            <v>황석권</v>
          </cell>
        </row>
        <row r="33">
          <cell r="B33">
            <v>5007</v>
          </cell>
          <cell r="C33" t="str">
            <v>물류팀</v>
          </cell>
          <cell r="D33" t="str">
            <v>부장</v>
          </cell>
          <cell r="E33" t="str">
            <v>정중용</v>
          </cell>
          <cell r="F33">
            <v>31782</v>
          </cell>
          <cell r="G33">
            <v>7</v>
          </cell>
          <cell r="H33">
            <v>10</v>
          </cell>
          <cell r="I33">
            <v>17</v>
          </cell>
          <cell r="J33">
            <v>27</v>
          </cell>
          <cell r="K33">
            <v>34</v>
          </cell>
          <cell r="L33">
            <v>2</v>
          </cell>
          <cell r="M33">
            <v>32</v>
          </cell>
          <cell r="N33">
            <v>25</v>
          </cell>
          <cell r="O33">
            <v>7</v>
          </cell>
          <cell r="P33">
            <v>10</v>
          </cell>
          <cell r="Q33">
            <v>18</v>
          </cell>
          <cell r="R33">
            <v>28</v>
          </cell>
          <cell r="S33">
            <v>35</v>
          </cell>
          <cell r="T33">
            <v>0</v>
          </cell>
          <cell r="U33">
            <v>35</v>
          </cell>
          <cell r="V33">
            <v>35</v>
          </cell>
          <cell r="X33" t="str">
            <v>정중용</v>
          </cell>
        </row>
        <row r="34">
          <cell r="B34">
            <v>5023</v>
          </cell>
          <cell r="C34" t="str">
            <v>물류팀</v>
          </cell>
          <cell r="D34" t="str">
            <v>과장</v>
          </cell>
          <cell r="E34" t="str">
            <v>조봉훈</v>
          </cell>
          <cell r="F34">
            <v>33315</v>
          </cell>
          <cell r="G34">
            <v>7</v>
          </cell>
          <cell r="H34">
            <v>10</v>
          </cell>
          <cell r="I34">
            <v>13</v>
          </cell>
          <cell r="J34">
            <v>23</v>
          </cell>
          <cell r="K34">
            <v>30</v>
          </cell>
          <cell r="L34">
            <v>1</v>
          </cell>
          <cell r="M34">
            <v>29</v>
          </cell>
          <cell r="N34">
            <v>22</v>
          </cell>
          <cell r="O34">
            <v>7</v>
          </cell>
          <cell r="P34">
            <v>10</v>
          </cell>
          <cell r="Q34">
            <v>14</v>
          </cell>
          <cell r="R34">
            <v>24</v>
          </cell>
          <cell r="S34">
            <v>31</v>
          </cell>
          <cell r="T34">
            <v>0</v>
          </cell>
          <cell r="U34">
            <v>31</v>
          </cell>
          <cell r="V34">
            <v>31</v>
          </cell>
          <cell r="X34" t="str">
            <v>조봉훈</v>
          </cell>
        </row>
        <row r="35">
          <cell r="B35">
            <v>5034</v>
          </cell>
          <cell r="C35" t="str">
            <v>물류팀</v>
          </cell>
          <cell r="D35" t="str">
            <v>과장</v>
          </cell>
          <cell r="E35" t="str">
            <v>백종일</v>
          </cell>
          <cell r="F35">
            <v>33659</v>
          </cell>
          <cell r="G35">
            <v>7</v>
          </cell>
          <cell r="H35">
            <v>10</v>
          </cell>
          <cell r="I35">
            <v>12</v>
          </cell>
          <cell r="J35">
            <v>22</v>
          </cell>
          <cell r="K35">
            <v>29</v>
          </cell>
          <cell r="L35">
            <v>0.5</v>
          </cell>
          <cell r="M35">
            <v>28.5</v>
          </cell>
          <cell r="N35">
            <v>21.5</v>
          </cell>
          <cell r="O35">
            <v>7</v>
          </cell>
          <cell r="P35">
            <v>10</v>
          </cell>
          <cell r="Q35">
            <v>13</v>
          </cell>
          <cell r="R35">
            <v>23</v>
          </cell>
          <cell r="S35">
            <v>30</v>
          </cell>
          <cell r="T35">
            <v>0</v>
          </cell>
          <cell r="U35">
            <v>30</v>
          </cell>
          <cell r="V35">
            <v>30</v>
          </cell>
          <cell r="X35" t="str">
            <v>백종일</v>
          </cell>
        </row>
        <row r="36">
          <cell r="B36">
            <v>5091</v>
          </cell>
          <cell r="C36" t="str">
            <v>물류팀</v>
          </cell>
          <cell r="D36" t="str">
            <v>사원</v>
          </cell>
          <cell r="E36" t="str">
            <v>김종학</v>
          </cell>
          <cell r="F36">
            <v>37712</v>
          </cell>
          <cell r="G36">
            <v>7</v>
          </cell>
          <cell r="H36">
            <v>10</v>
          </cell>
          <cell r="I36">
            <v>1</v>
          </cell>
          <cell r="J36">
            <v>11</v>
          </cell>
          <cell r="K36">
            <v>18</v>
          </cell>
          <cell r="L36">
            <v>0</v>
          </cell>
          <cell r="M36">
            <v>18</v>
          </cell>
          <cell r="N36">
            <v>11</v>
          </cell>
          <cell r="O36">
            <v>7</v>
          </cell>
          <cell r="P36">
            <v>10</v>
          </cell>
          <cell r="Q36">
            <v>2</v>
          </cell>
          <cell r="R36">
            <v>12</v>
          </cell>
          <cell r="S36">
            <v>19</v>
          </cell>
          <cell r="T36">
            <v>1</v>
          </cell>
          <cell r="U36">
            <v>18</v>
          </cell>
          <cell r="V36">
            <v>18</v>
          </cell>
          <cell r="X36" t="str">
            <v>김종학</v>
          </cell>
        </row>
        <row r="37">
          <cell r="B37">
            <v>5041</v>
          </cell>
          <cell r="D37" t="str">
            <v>이사</v>
          </cell>
          <cell r="E37" t="str">
            <v>이대용</v>
          </cell>
          <cell r="F37">
            <v>33786</v>
          </cell>
          <cell r="O37">
            <v>5</v>
          </cell>
          <cell r="Q37">
            <v>30</v>
          </cell>
          <cell r="R37">
            <v>30</v>
          </cell>
          <cell r="S37">
            <v>35</v>
          </cell>
          <cell r="T37">
            <v>15</v>
          </cell>
          <cell r="U37">
            <v>20</v>
          </cell>
          <cell r="V37">
            <v>10</v>
          </cell>
          <cell r="W37">
            <v>5</v>
          </cell>
          <cell r="X37" t="str">
            <v>이대용</v>
          </cell>
        </row>
        <row r="38">
          <cell r="B38">
            <v>5060</v>
          </cell>
          <cell r="D38" t="str">
            <v>부사장</v>
          </cell>
          <cell r="E38" t="str">
            <v>배영철</v>
          </cell>
          <cell r="F38">
            <v>35431</v>
          </cell>
          <cell r="O38">
            <v>5</v>
          </cell>
          <cell r="Q38">
            <v>30</v>
          </cell>
          <cell r="R38">
            <v>30</v>
          </cell>
          <cell r="S38">
            <v>35</v>
          </cell>
          <cell r="T38">
            <v>21</v>
          </cell>
          <cell r="U38">
            <v>14</v>
          </cell>
          <cell r="V38">
            <v>10</v>
          </cell>
          <cell r="W38">
            <v>4</v>
          </cell>
          <cell r="X38" t="str">
            <v>배영철</v>
          </cell>
        </row>
        <row r="39">
          <cell r="B39">
            <v>5016</v>
          </cell>
          <cell r="C39" t="str">
            <v>QA</v>
          </cell>
          <cell r="D39" t="str">
            <v>부장</v>
          </cell>
          <cell r="E39" t="str">
            <v>이동훈</v>
          </cell>
          <cell r="F39">
            <v>32512</v>
          </cell>
          <cell r="G39">
            <v>7</v>
          </cell>
          <cell r="H39">
            <v>10</v>
          </cell>
          <cell r="I39">
            <v>15</v>
          </cell>
          <cell r="J39">
            <v>25</v>
          </cell>
          <cell r="K39">
            <v>32</v>
          </cell>
          <cell r="L39">
            <v>0</v>
          </cell>
          <cell r="M39">
            <v>32</v>
          </cell>
          <cell r="N39">
            <v>25</v>
          </cell>
          <cell r="O39">
            <v>7</v>
          </cell>
          <cell r="P39">
            <v>10</v>
          </cell>
          <cell r="Q39">
            <v>16</v>
          </cell>
          <cell r="R39">
            <v>26</v>
          </cell>
          <cell r="S39">
            <v>33</v>
          </cell>
          <cell r="T39">
            <v>0</v>
          </cell>
          <cell r="U39">
            <v>33</v>
          </cell>
          <cell r="V39">
            <v>33</v>
          </cell>
          <cell r="X39" t="str">
            <v>이동훈</v>
          </cell>
        </row>
        <row r="44">
          <cell r="B44" t="str">
            <v>사번</v>
          </cell>
          <cell r="C44" t="str">
            <v>부서명</v>
          </cell>
          <cell r="E44" t="str">
            <v>성  명</v>
          </cell>
          <cell r="F44" t="str">
            <v>입사일자</v>
          </cell>
          <cell r="G44" t="str">
            <v>연차 계산기간</v>
          </cell>
          <cell r="H44" t="str">
            <v xml:space="preserve">2004년 </v>
          </cell>
          <cell r="I44" t="str">
            <v xml:space="preserve">2005년 </v>
          </cell>
          <cell r="J44" t="str">
            <v>총 연차</v>
          </cell>
          <cell r="K44" t="str">
            <v>연차</v>
          </cell>
          <cell r="L44" t="str">
            <v>연차</v>
          </cell>
          <cell r="M44" t="str">
            <v>서명</v>
          </cell>
          <cell r="V44" t="str">
            <v>연차</v>
          </cell>
        </row>
        <row r="45">
          <cell r="H45" t="str">
            <v>발생연차</v>
          </cell>
          <cell r="I45" t="str">
            <v>발생연차</v>
          </cell>
          <cell r="J45" t="str">
            <v>합계</v>
          </cell>
          <cell r="K45" t="str">
            <v>사용</v>
          </cell>
          <cell r="L45" t="str">
            <v>지급</v>
          </cell>
          <cell r="V45" t="str">
            <v>지급</v>
          </cell>
        </row>
        <row r="46">
          <cell r="B46">
            <v>9039</v>
          </cell>
          <cell r="C46" t="str">
            <v>생산부</v>
          </cell>
          <cell r="E46" t="str">
            <v>김선임</v>
          </cell>
          <cell r="F46">
            <v>38236</v>
          </cell>
          <cell r="G46" t="str">
            <v>2004-09-06~2005-12-31</v>
          </cell>
          <cell r="H46">
            <v>3.2054794520547949</v>
          </cell>
          <cell r="I46">
            <v>11</v>
          </cell>
          <cell r="J46">
            <v>14.205479452054796</v>
          </cell>
          <cell r="K46">
            <v>0</v>
          </cell>
          <cell r="L46">
            <v>14.205479452054796</v>
          </cell>
          <cell r="V46">
            <v>14.205479452054796</v>
          </cell>
        </row>
        <row r="47">
          <cell r="B47">
            <v>9034</v>
          </cell>
          <cell r="C47" t="str">
            <v>QA</v>
          </cell>
          <cell r="E47" t="str">
            <v>문아람</v>
          </cell>
          <cell r="F47">
            <v>38222</v>
          </cell>
          <cell r="G47" t="str">
            <v>2004-08-23~2005-12-31</v>
          </cell>
          <cell r="H47">
            <v>3.5890410958904111</v>
          </cell>
          <cell r="I47">
            <v>11</v>
          </cell>
          <cell r="J47">
            <v>14.589041095890412</v>
          </cell>
          <cell r="K47">
            <v>0</v>
          </cell>
          <cell r="L47">
            <v>14.589041095890412</v>
          </cell>
          <cell r="V47">
            <v>14.589041095890412</v>
          </cell>
        </row>
        <row r="48">
          <cell r="B48">
            <v>9046</v>
          </cell>
          <cell r="C48" t="str">
            <v>직보팀</v>
          </cell>
          <cell r="E48" t="str">
            <v>최지희</v>
          </cell>
          <cell r="F48">
            <v>38355</v>
          </cell>
          <cell r="G48" t="str">
            <v>2005-01-03~2005-12-31</v>
          </cell>
          <cell r="H48">
            <v>0</v>
          </cell>
          <cell r="I48">
            <v>9.9452054794520546</v>
          </cell>
          <cell r="J48">
            <v>9.9452054794520546</v>
          </cell>
          <cell r="K48">
            <v>0</v>
          </cell>
          <cell r="L48">
            <v>9.9452054794520546</v>
          </cell>
          <cell r="V48">
            <v>9.9452054794520546</v>
          </cell>
        </row>
        <row r="49">
          <cell r="B49">
            <v>9033</v>
          </cell>
          <cell r="C49" t="str">
            <v>물류팀</v>
          </cell>
          <cell r="E49" t="str">
            <v>허위향</v>
          </cell>
          <cell r="F49">
            <v>38215</v>
          </cell>
          <cell r="G49" t="str">
            <v>2004-08-16~2005-12-31</v>
          </cell>
          <cell r="H49">
            <v>3.7808219178082192</v>
          </cell>
          <cell r="I49">
            <v>11</v>
          </cell>
          <cell r="J49">
            <v>14.780821917808218</v>
          </cell>
          <cell r="K49">
            <v>0</v>
          </cell>
          <cell r="L49">
            <v>14.780821917808218</v>
          </cell>
          <cell r="V49">
            <v>14.780821917808218</v>
          </cell>
        </row>
        <row r="50">
          <cell r="B50">
            <v>9042</v>
          </cell>
          <cell r="C50" t="str">
            <v>Quality</v>
          </cell>
          <cell r="E50" t="str">
            <v>여남미</v>
          </cell>
          <cell r="F50">
            <v>38245</v>
          </cell>
          <cell r="G50" t="str">
            <v>2004-09-15~2005-12-31</v>
          </cell>
          <cell r="H50">
            <v>2.9589041095890414</v>
          </cell>
          <cell r="I50">
            <v>11</v>
          </cell>
          <cell r="J50">
            <v>13.958904109589042</v>
          </cell>
          <cell r="K50">
            <v>0</v>
          </cell>
          <cell r="L50">
            <v>13.958904109589042</v>
          </cell>
          <cell r="V50">
            <v>13.958904109589042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T"/>
      <sheetName val="RXCX연차"/>
      <sheetName val="GMS연차"/>
    </sheetNames>
    <definedNames>
      <definedName name="AllHouseGross"/>
      <definedName name="GrossUp"/>
      <definedName name="LocalPGrossUp"/>
      <definedName name="Localpit"/>
      <definedName name="LocalProposePit"/>
      <definedName name="pit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er guide"/>
      <sheetName val="Graphique"/>
      <sheetName val="Mag extraction"/>
      <sheetName val="Table de données pour graphique"/>
      <sheetName val="Data"/>
      <sheetName val="Table de données"/>
    </sheetNames>
    <sheetDataSet>
      <sheetData sheetId="0"/>
      <sheetData sheetId="1"/>
      <sheetData sheetId="2"/>
      <sheetData sheetId="3"/>
      <sheetData sheetId="4" refreshError="1">
        <row r="59">
          <cell r="B59" t="str">
            <v>FIL=44507021</v>
          </cell>
        </row>
        <row r="60">
          <cell r="B60" t="str">
            <v>FIL=44532021</v>
          </cell>
        </row>
        <row r="61">
          <cell r="B61" t="str">
            <v>FIL=06087021</v>
          </cell>
        </row>
        <row r="62">
          <cell r="B62" t="str">
            <v>FIL=28939021</v>
          </cell>
        </row>
        <row r="63">
          <cell r="B63" t="str">
            <v>FIL=31525021</v>
          </cell>
        </row>
        <row r="64">
          <cell r="B64" t="str">
            <v>FIL=16500021</v>
          </cell>
        </row>
        <row r="65">
          <cell r="B65" t="str">
            <v>FIL=04615021</v>
          </cell>
        </row>
        <row r="66">
          <cell r="B66" t="str">
            <v>FIL=39688021</v>
          </cell>
        </row>
        <row r="67">
          <cell r="B67" t="str">
            <v>FIL=46905021</v>
          </cell>
        </row>
        <row r="68">
          <cell r="B68" t="str">
            <v>FIL=53810021</v>
          </cell>
        </row>
        <row r="69">
          <cell r="B69" t="str">
            <v>FIL=40050021</v>
          </cell>
        </row>
        <row r="70">
          <cell r="B70" t="str">
            <v>FIL=42060021</v>
          </cell>
        </row>
        <row r="71">
          <cell r="B71" t="str">
            <v>FIL=76750021</v>
          </cell>
        </row>
        <row r="72">
          <cell r="B72" t="str">
            <v>FIL=44560021</v>
          </cell>
        </row>
        <row r="73">
          <cell r="B73" t="str">
            <v>FIL=36401021</v>
          </cell>
        </row>
        <row r="74">
          <cell r="B74" t="str">
            <v>FIL=44530021</v>
          </cell>
        </row>
        <row r="75">
          <cell r="B75" t="str">
            <v>FIL=26075021</v>
          </cell>
        </row>
        <row r="76">
          <cell r="B76" t="str">
            <v>FIL=44570021</v>
          </cell>
        </row>
        <row r="77">
          <cell r="B77" t="str">
            <v>FIL=44535021</v>
          </cell>
        </row>
        <row r="78">
          <cell r="B78" t="str">
            <v>FIL=96030021</v>
          </cell>
        </row>
        <row r="79">
          <cell r="B79" t="str">
            <v>FIL=44580021</v>
          </cell>
        </row>
        <row r="80">
          <cell r="B80" t="str">
            <v>FIL=44575021</v>
          </cell>
        </row>
        <row r="81">
          <cell r="B81" t="str">
            <v>FIL=44540021</v>
          </cell>
        </row>
        <row r="82">
          <cell r="B82" t="str">
            <v>FIL=44525021</v>
          </cell>
        </row>
        <row r="83">
          <cell r="B83" t="str">
            <v>FIL=74750021</v>
          </cell>
        </row>
        <row r="84">
          <cell r="B84" t="str">
            <v>FIL=88680021</v>
          </cell>
        </row>
        <row r="85">
          <cell r="B85" t="str">
            <v>FIL=40022021</v>
          </cell>
        </row>
        <row r="86">
          <cell r="B86" t="str">
            <v>FIL=69450021</v>
          </cell>
        </row>
        <row r="87">
          <cell r="B87" t="str">
            <v>FIL=21120021</v>
          </cell>
        </row>
        <row r="88">
          <cell r="B88" t="str">
            <v>FIL=45184021</v>
          </cell>
        </row>
        <row r="89">
          <cell r="B89" t="str">
            <v>FIL=57940021</v>
          </cell>
        </row>
        <row r="90">
          <cell r="B90" t="str">
            <v>FIL=40139021</v>
          </cell>
        </row>
        <row r="91">
          <cell r="B91" t="str">
            <v>FIL=51522021</v>
          </cell>
        </row>
        <row r="92">
          <cell r="B92" t="str">
            <v>FIL=13766021</v>
          </cell>
        </row>
        <row r="93">
          <cell r="B93" t="str">
            <v>FIL=67520021</v>
          </cell>
        </row>
        <row r="94">
          <cell r="B94" t="str">
            <v>FIL=44556021</v>
          </cell>
        </row>
        <row r="95">
          <cell r="B95" t="str">
            <v>FIL=39450021</v>
          </cell>
        </row>
        <row r="96">
          <cell r="B96" t="str">
            <v>FIL=06990021</v>
          </cell>
        </row>
        <row r="97">
          <cell r="B97" t="str">
            <v>FIL=25987022</v>
          </cell>
        </row>
        <row r="98">
          <cell r="B98" t="str">
            <v>FIL=25999022</v>
          </cell>
        </row>
        <row r="99">
          <cell r="B99" t="str">
            <v>FIL=26062022</v>
          </cell>
        </row>
        <row r="100">
          <cell r="B100" t="str">
            <v>FIL=26049022</v>
          </cell>
        </row>
        <row r="101">
          <cell r="B101" t="str">
            <v>FIL=26084022</v>
          </cell>
        </row>
        <row r="102">
          <cell r="B102" t="str">
            <v>FIL=26074022</v>
          </cell>
        </row>
        <row r="103">
          <cell r="B103" t="str">
            <v>FIL=53223022</v>
          </cell>
        </row>
        <row r="104">
          <cell r="B104" t="str">
            <v>FIL=23500022</v>
          </cell>
        </row>
        <row r="105">
          <cell r="B105" t="str">
            <v>FIL=46560022</v>
          </cell>
        </row>
        <row r="106">
          <cell r="B106" t="str">
            <v>FIL=55350022</v>
          </cell>
        </row>
        <row r="107">
          <cell r="B107" t="str">
            <v>FIL=34870022</v>
          </cell>
        </row>
        <row r="108">
          <cell r="B108" t="str">
            <v>FIL=01131022</v>
          </cell>
        </row>
        <row r="109">
          <cell r="B109" t="str">
            <v>FIL=03905021</v>
          </cell>
        </row>
        <row r="110">
          <cell r="B110" t="str">
            <v>FIL=38242021</v>
          </cell>
        </row>
        <row r="111">
          <cell r="B111" t="str">
            <v>FIL=38244021</v>
          </cell>
        </row>
        <row r="112">
          <cell r="B112" t="str">
            <v>FIL=43800021</v>
          </cell>
        </row>
      </sheetData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I1 "/>
      <sheetName val="CI2"/>
      <sheetName val="EDE"/>
      <sheetName val="DonneesTabCI"/>
      <sheetName val="DonneesGrafEDE"/>
      <sheetName val="Périodes"/>
      <sheetName val="CI1 Janv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2003</v>
          </cell>
          <cell r="D3" t="str">
            <v>Juin</v>
          </cell>
        </row>
      </sheetData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CAPont"/>
      <sheetName val="REPont"/>
    </sheetNames>
    <sheetDataSet>
      <sheetData sheetId="0" refreshError="1">
        <row r="1">
          <cell r="J1">
            <v>2007</v>
          </cell>
        </row>
        <row r="22">
          <cell r="D22" t="str">
            <v>F</v>
          </cell>
        </row>
      </sheetData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All"/>
      <sheetName val="TR"/>
      <sheetName val="YTD"/>
      <sheetName val="IMPL"/>
      <sheetName val="04"/>
      <sheetName val="05"/>
      <sheetName val="06"/>
      <sheetName val="07"/>
      <sheetName val="08"/>
      <sheetName val="Pro"/>
      <sheetName val="Flow"/>
      <sheetName val="Adv"/>
      <sheetName val="Pm"/>
      <sheetName val="OHSale"/>
      <sheetName val="OHMkt"/>
      <sheetName val="OHAdmin"/>
      <sheetName val="CostStructure"/>
      <sheetName val="MQty"/>
      <sheetName val="Demand"/>
      <sheetName val="Qty"/>
      <sheetName val="MSale"/>
      <sheetName val="T.COG"/>
      <sheetName val="T.BAF"/>
      <sheetName val="Sale"/>
      <sheetName val="MPrice"/>
      <sheetName val="COG"/>
      <sheetName val="BAF"/>
      <sheetName val="Price"/>
      <sheetName val="DVL"/>
      <sheetName val="Rate"/>
      <sheetName val="Pro-X"/>
      <sheetName val="Fund"/>
      <sheetName val="KL"/>
      <sheetName val="Sundry"/>
      <sheetName val="AR"/>
      <sheetName val="$Flow"/>
      <sheetName val="In-Market"/>
      <sheetName val="GskSale"/>
      <sheetName val="KPIs"/>
      <sheetName val="OOS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8">
          <cell r="C48" t="str">
            <v>2002_1</v>
          </cell>
          <cell r="D48">
            <v>2</v>
          </cell>
        </row>
        <row r="49">
          <cell r="C49" t="str">
            <v>2002_2</v>
          </cell>
          <cell r="D49">
            <v>3</v>
          </cell>
        </row>
        <row r="50">
          <cell r="C50" t="str">
            <v>2002_3</v>
          </cell>
          <cell r="D50">
            <v>4</v>
          </cell>
        </row>
        <row r="51">
          <cell r="C51" t="str">
            <v>2002_4</v>
          </cell>
          <cell r="D51">
            <v>5</v>
          </cell>
        </row>
        <row r="52">
          <cell r="C52" t="str">
            <v>2002_5</v>
          </cell>
          <cell r="D52">
            <v>6</v>
          </cell>
        </row>
        <row r="53">
          <cell r="C53" t="str">
            <v>2002_6</v>
          </cell>
          <cell r="D53">
            <v>7</v>
          </cell>
        </row>
        <row r="54">
          <cell r="C54" t="str">
            <v>2002_7</v>
          </cell>
          <cell r="D54">
            <v>8</v>
          </cell>
        </row>
        <row r="55">
          <cell r="C55" t="str">
            <v>2002_8</v>
          </cell>
          <cell r="D55">
            <v>9</v>
          </cell>
        </row>
        <row r="56">
          <cell r="C56" t="str">
            <v>2002_9</v>
          </cell>
          <cell r="D56">
            <v>10</v>
          </cell>
        </row>
        <row r="57">
          <cell r="C57" t="str">
            <v>2002_10</v>
          </cell>
          <cell r="D57">
            <v>11</v>
          </cell>
        </row>
        <row r="58">
          <cell r="C58" t="str">
            <v>2002_11</v>
          </cell>
          <cell r="D58">
            <v>12</v>
          </cell>
        </row>
        <row r="59">
          <cell r="C59" t="str">
            <v>2002_12</v>
          </cell>
          <cell r="D59">
            <v>13</v>
          </cell>
        </row>
        <row r="60">
          <cell r="C60" t="str">
            <v>2003_1</v>
          </cell>
          <cell r="D60">
            <v>14</v>
          </cell>
        </row>
        <row r="61">
          <cell r="C61" t="str">
            <v>2003_2</v>
          </cell>
          <cell r="D61">
            <v>15</v>
          </cell>
        </row>
        <row r="62">
          <cell r="C62" t="str">
            <v>2003_3</v>
          </cell>
          <cell r="D62">
            <v>16</v>
          </cell>
        </row>
        <row r="63">
          <cell r="C63" t="str">
            <v>2003_4</v>
          </cell>
          <cell r="D63">
            <v>17</v>
          </cell>
        </row>
        <row r="64">
          <cell r="C64" t="str">
            <v>2003_5</v>
          </cell>
          <cell r="D64">
            <v>18</v>
          </cell>
        </row>
        <row r="65">
          <cell r="C65" t="str">
            <v>2003_6</v>
          </cell>
          <cell r="D65">
            <v>19</v>
          </cell>
        </row>
        <row r="66">
          <cell r="C66" t="str">
            <v>2003_7</v>
          </cell>
          <cell r="D66">
            <v>20</v>
          </cell>
        </row>
        <row r="67">
          <cell r="C67" t="str">
            <v>2003_8</v>
          </cell>
          <cell r="D67">
            <v>21</v>
          </cell>
        </row>
        <row r="68">
          <cell r="C68" t="str">
            <v>2003_9</v>
          </cell>
          <cell r="D68">
            <v>22</v>
          </cell>
        </row>
        <row r="69">
          <cell r="C69" t="str">
            <v>2003_10</v>
          </cell>
          <cell r="D69">
            <v>23</v>
          </cell>
        </row>
        <row r="70">
          <cell r="C70" t="str">
            <v>2003_11</v>
          </cell>
          <cell r="D70">
            <v>24</v>
          </cell>
        </row>
        <row r="71">
          <cell r="C71" t="str">
            <v>2003_12</v>
          </cell>
          <cell r="D71">
            <v>25</v>
          </cell>
        </row>
        <row r="72">
          <cell r="C72" t="str">
            <v>2004_1</v>
          </cell>
          <cell r="D72">
            <v>26</v>
          </cell>
        </row>
        <row r="73">
          <cell r="C73" t="str">
            <v>2004_2</v>
          </cell>
          <cell r="D73">
            <v>27</v>
          </cell>
        </row>
        <row r="74">
          <cell r="C74" t="str">
            <v>2004_3</v>
          </cell>
          <cell r="D74">
            <v>28</v>
          </cell>
        </row>
        <row r="75">
          <cell r="C75" t="str">
            <v>2004_4</v>
          </cell>
          <cell r="D75">
            <v>29</v>
          </cell>
        </row>
        <row r="76">
          <cell r="C76" t="str">
            <v>2004_5</v>
          </cell>
          <cell r="D76">
            <v>30</v>
          </cell>
        </row>
        <row r="77">
          <cell r="C77" t="str">
            <v>2004_6</v>
          </cell>
          <cell r="D77">
            <v>31</v>
          </cell>
        </row>
        <row r="78">
          <cell r="C78" t="str">
            <v>2004_7</v>
          </cell>
          <cell r="D78">
            <v>32</v>
          </cell>
        </row>
        <row r="79">
          <cell r="C79" t="str">
            <v>2004_8</v>
          </cell>
          <cell r="D79">
            <v>33</v>
          </cell>
        </row>
        <row r="80">
          <cell r="C80" t="str">
            <v>2004_9</v>
          </cell>
          <cell r="D80">
            <v>34</v>
          </cell>
        </row>
        <row r="81">
          <cell r="C81" t="str">
            <v>2004_10</v>
          </cell>
          <cell r="D81">
            <v>35</v>
          </cell>
        </row>
        <row r="82">
          <cell r="C82" t="str">
            <v>2004_11</v>
          </cell>
          <cell r="D82">
            <v>36</v>
          </cell>
        </row>
        <row r="83">
          <cell r="C83" t="str">
            <v>2004_12</v>
          </cell>
          <cell r="D83">
            <v>37</v>
          </cell>
        </row>
        <row r="84">
          <cell r="C84" t="str">
            <v>2005_1</v>
          </cell>
          <cell r="D84">
            <v>38</v>
          </cell>
        </row>
        <row r="85">
          <cell r="C85" t="str">
            <v>2005_2</v>
          </cell>
          <cell r="D85">
            <v>39</v>
          </cell>
        </row>
        <row r="86">
          <cell r="C86" t="str">
            <v>2005_3</v>
          </cell>
          <cell r="D86">
            <v>40</v>
          </cell>
        </row>
        <row r="87">
          <cell r="C87" t="str">
            <v>2005_4</v>
          </cell>
          <cell r="D87">
            <v>41</v>
          </cell>
        </row>
        <row r="88">
          <cell r="C88" t="str">
            <v>2005_5</v>
          </cell>
          <cell r="D88">
            <v>42</v>
          </cell>
        </row>
        <row r="89">
          <cell r="C89" t="str">
            <v>2005_6</v>
          </cell>
          <cell r="D89">
            <v>43</v>
          </cell>
        </row>
        <row r="90">
          <cell r="C90" t="str">
            <v>2005_7</v>
          </cell>
          <cell r="D90">
            <v>44</v>
          </cell>
        </row>
        <row r="91">
          <cell r="C91" t="str">
            <v>2005_8</v>
          </cell>
          <cell r="D91">
            <v>45</v>
          </cell>
        </row>
        <row r="92">
          <cell r="C92" t="str">
            <v>2005_9</v>
          </cell>
          <cell r="D92">
            <v>46</v>
          </cell>
        </row>
        <row r="93">
          <cell r="C93" t="str">
            <v>2005_10</v>
          </cell>
          <cell r="D93">
            <v>47</v>
          </cell>
        </row>
        <row r="94">
          <cell r="C94" t="str">
            <v>2005_11</v>
          </cell>
          <cell r="D94">
            <v>48</v>
          </cell>
        </row>
        <row r="95">
          <cell r="C95" t="str">
            <v>2005_12</v>
          </cell>
          <cell r="D95">
            <v>49</v>
          </cell>
        </row>
        <row r="96">
          <cell r="C96" t="str">
            <v>2006_1</v>
          </cell>
          <cell r="D96">
            <v>50</v>
          </cell>
        </row>
        <row r="97">
          <cell r="C97" t="str">
            <v>2006_2</v>
          </cell>
          <cell r="D97">
            <v>51</v>
          </cell>
        </row>
        <row r="98">
          <cell r="C98" t="str">
            <v>2006_3</v>
          </cell>
          <cell r="D98">
            <v>52</v>
          </cell>
        </row>
        <row r="99">
          <cell r="C99" t="str">
            <v>2006_4</v>
          </cell>
          <cell r="D99">
            <v>53</v>
          </cell>
        </row>
        <row r="100">
          <cell r="C100" t="str">
            <v>2006_5</v>
          </cell>
          <cell r="D100">
            <v>54</v>
          </cell>
        </row>
        <row r="101">
          <cell r="C101" t="str">
            <v>2006_6</v>
          </cell>
          <cell r="D101">
            <v>55</v>
          </cell>
        </row>
        <row r="102">
          <cell r="C102" t="str">
            <v>2006_7</v>
          </cell>
          <cell r="D102">
            <v>56</v>
          </cell>
        </row>
        <row r="103">
          <cell r="C103" t="str">
            <v>2006_8</v>
          </cell>
          <cell r="D103">
            <v>57</v>
          </cell>
        </row>
        <row r="104">
          <cell r="C104" t="str">
            <v>2006_9</v>
          </cell>
          <cell r="D104">
            <v>58</v>
          </cell>
        </row>
        <row r="105">
          <cell r="C105" t="str">
            <v>2006_10</v>
          </cell>
          <cell r="D105">
            <v>59</v>
          </cell>
        </row>
        <row r="106">
          <cell r="C106" t="str">
            <v>2006_11</v>
          </cell>
          <cell r="D106">
            <v>60</v>
          </cell>
        </row>
        <row r="107">
          <cell r="C107" t="str">
            <v>2006_12</v>
          </cell>
          <cell r="D107">
            <v>61</v>
          </cell>
        </row>
        <row r="108">
          <cell r="C108" t="str">
            <v>2007_1</v>
          </cell>
          <cell r="D108">
            <v>62</v>
          </cell>
        </row>
        <row r="109">
          <cell r="C109" t="str">
            <v>2007_2</v>
          </cell>
          <cell r="D109">
            <v>63</v>
          </cell>
        </row>
        <row r="110">
          <cell r="C110" t="str">
            <v>2007_3</v>
          </cell>
          <cell r="D110">
            <v>64</v>
          </cell>
        </row>
        <row r="111">
          <cell r="C111" t="str">
            <v>2007_4</v>
          </cell>
          <cell r="D111">
            <v>65</v>
          </cell>
        </row>
        <row r="112">
          <cell r="C112" t="str">
            <v>2007_5</v>
          </cell>
          <cell r="D112">
            <v>66</v>
          </cell>
        </row>
        <row r="113">
          <cell r="C113" t="str">
            <v>2007_6</v>
          </cell>
          <cell r="D113">
            <v>67</v>
          </cell>
        </row>
        <row r="114">
          <cell r="C114" t="str">
            <v>2007_7</v>
          </cell>
          <cell r="D114">
            <v>68</v>
          </cell>
        </row>
        <row r="115">
          <cell r="C115" t="str">
            <v>2007_8</v>
          </cell>
          <cell r="D115">
            <v>69</v>
          </cell>
        </row>
        <row r="116">
          <cell r="C116" t="str">
            <v>2007_9</v>
          </cell>
          <cell r="D116">
            <v>70</v>
          </cell>
        </row>
        <row r="117">
          <cell r="C117" t="str">
            <v>2007_10</v>
          </cell>
          <cell r="D117">
            <v>71</v>
          </cell>
        </row>
        <row r="118">
          <cell r="C118" t="str">
            <v>2007_11</v>
          </cell>
          <cell r="D118">
            <v>72</v>
          </cell>
        </row>
        <row r="119">
          <cell r="C119" t="str">
            <v>2007_12</v>
          </cell>
          <cell r="D119">
            <v>73</v>
          </cell>
        </row>
        <row r="120">
          <cell r="C120" t="str">
            <v>2008_1</v>
          </cell>
          <cell r="D120">
            <v>74</v>
          </cell>
        </row>
        <row r="121">
          <cell r="C121" t="str">
            <v>2008_2</v>
          </cell>
          <cell r="D121">
            <v>75</v>
          </cell>
        </row>
        <row r="122">
          <cell r="C122" t="str">
            <v>2008_3</v>
          </cell>
          <cell r="D122">
            <v>76</v>
          </cell>
        </row>
        <row r="123">
          <cell r="C123" t="str">
            <v>2008_4</v>
          </cell>
          <cell r="D123">
            <v>77</v>
          </cell>
        </row>
        <row r="124">
          <cell r="C124" t="str">
            <v>2008_5</v>
          </cell>
          <cell r="D124">
            <v>78</v>
          </cell>
        </row>
        <row r="125">
          <cell r="C125" t="str">
            <v>2008_6</v>
          </cell>
          <cell r="D125">
            <v>79</v>
          </cell>
        </row>
        <row r="126">
          <cell r="C126" t="str">
            <v>2008_7</v>
          </cell>
          <cell r="D126">
            <v>80</v>
          </cell>
        </row>
        <row r="127">
          <cell r="C127" t="str">
            <v>2008_8</v>
          </cell>
          <cell r="D127">
            <v>81</v>
          </cell>
        </row>
        <row r="128">
          <cell r="C128" t="str">
            <v>2008_9</v>
          </cell>
          <cell r="D128">
            <v>82</v>
          </cell>
        </row>
        <row r="129">
          <cell r="C129" t="str">
            <v>2008_10</v>
          </cell>
          <cell r="D129">
            <v>83</v>
          </cell>
        </row>
        <row r="130">
          <cell r="C130" t="str">
            <v>2008_11</v>
          </cell>
          <cell r="D130">
            <v>84</v>
          </cell>
        </row>
        <row r="131">
          <cell r="C131" t="str">
            <v>2008_12</v>
          </cell>
          <cell r="D131">
            <v>85</v>
          </cell>
        </row>
        <row r="132">
          <cell r="C132">
            <v>2002</v>
          </cell>
          <cell r="D132">
            <v>91</v>
          </cell>
        </row>
        <row r="133">
          <cell r="C133">
            <v>2003</v>
          </cell>
          <cell r="D133">
            <v>96</v>
          </cell>
        </row>
        <row r="134">
          <cell r="C134">
            <v>2004</v>
          </cell>
          <cell r="D134">
            <v>101</v>
          </cell>
        </row>
        <row r="135">
          <cell r="C135">
            <v>2005</v>
          </cell>
          <cell r="D135">
            <v>106</v>
          </cell>
        </row>
        <row r="136">
          <cell r="C136">
            <v>2006</v>
          </cell>
          <cell r="D136">
            <v>111</v>
          </cell>
        </row>
        <row r="137">
          <cell r="C137">
            <v>2007</v>
          </cell>
          <cell r="D137">
            <v>116</v>
          </cell>
        </row>
        <row r="138">
          <cell r="C138">
            <v>2008</v>
          </cell>
          <cell r="D138">
            <v>121</v>
          </cell>
        </row>
        <row r="139">
          <cell r="C139" t="str">
            <v>2002YTD1</v>
          </cell>
          <cell r="D139">
            <v>123</v>
          </cell>
        </row>
        <row r="140">
          <cell r="C140" t="str">
            <v>2002YTD2</v>
          </cell>
          <cell r="D140">
            <v>124</v>
          </cell>
        </row>
        <row r="141">
          <cell r="C141" t="str">
            <v>2002YTD3</v>
          </cell>
          <cell r="D141">
            <v>125</v>
          </cell>
        </row>
        <row r="142">
          <cell r="C142" t="str">
            <v>2002YTD4</v>
          </cell>
          <cell r="D142">
            <v>126</v>
          </cell>
        </row>
        <row r="143">
          <cell r="C143" t="str">
            <v>2002YTD5</v>
          </cell>
          <cell r="D143">
            <v>127</v>
          </cell>
        </row>
        <row r="144">
          <cell r="C144" t="str">
            <v>2002YTD6</v>
          </cell>
          <cell r="D144">
            <v>128</v>
          </cell>
        </row>
        <row r="145">
          <cell r="C145" t="str">
            <v>2002YTD7</v>
          </cell>
          <cell r="D145">
            <v>129</v>
          </cell>
        </row>
        <row r="146">
          <cell r="C146" t="str">
            <v>2002YTD8</v>
          </cell>
          <cell r="D146">
            <v>130</v>
          </cell>
        </row>
        <row r="147">
          <cell r="C147" t="str">
            <v>2002YTD9</v>
          </cell>
          <cell r="D147">
            <v>131</v>
          </cell>
        </row>
        <row r="148">
          <cell r="C148" t="str">
            <v>2002YTD10</v>
          </cell>
          <cell r="D148">
            <v>132</v>
          </cell>
        </row>
        <row r="149">
          <cell r="C149" t="str">
            <v>2002YTD11</v>
          </cell>
          <cell r="D149">
            <v>133</v>
          </cell>
        </row>
        <row r="150">
          <cell r="C150" t="str">
            <v>2002YTD12</v>
          </cell>
          <cell r="D150">
            <v>134</v>
          </cell>
        </row>
        <row r="151">
          <cell r="C151" t="str">
            <v>2003YTD1</v>
          </cell>
          <cell r="D151">
            <v>135</v>
          </cell>
        </row>
        <row r="152">
          <cell r="C152" t="str">
            <v>2003YTD2</v>
          </cell>
          <cell r="D152">
            <v>136</v>
          </cell>
        </row>
        <row r="153">
          <cell r="C153" t="str">
            <v>2003YTD3</v>
          </cell>
          <cell r="D153">
            <v>137</v>
          </cell>
        </row>
        <row r="154">
          <cell r="C154" t="str">
            <v>2003YTD4</v>
          </cell>
          <cell r="D154">
            <v>138</v>
          </cell>
        </row>
        <row r="155">
          <cell r="C155" t="str">
            <v>2003YTD5</v>
          </cell>
          <cell r="D155">
            <v>139</v>
          </cell>
        </row>
        <row r="156">
          <cell r="C156" t="str">
            <v>2003YTD6</v>
          </cell>
          <cell r="D156">
            <v>140</v>
          </cell>
        </row>
        <row r="157">
          <cell r="C157" t="str">
            <v>2003YTD7</v>
          </cell>
          <cell r="D157">
            <v>141</v>
          </cell>
        </row>
        <row r="158">
          <cell r="C158" t="str">
            <v>2003YTD8</v>
          </cell>
          <cell r="D158">
            <v>142</v>
          </cell>
        </row>
        <row r="159">
          <cell r="C159" t="str">
            <v>2003YTD9</v>
          </cell>
          <cell r="D159">
            <v>143</v>
          </cell>
        </row>
        <row r="160">
          <cell r="C160" t="str">
            <v>2003YTD10</v>
          </cell>
          <cell r="D160">
            <v>144</v>
          </cell>
        </row>
        <row r="161">
          <cell r="C161" t="str">
            <v>2003YTD11</v>
          </cell>
          <cell r="D161">
            <v>145</v>
          </cell>
        </row>
        <row r="162">
          <cell r="C162" t="str">
            <v>2003YTD12</v>
          </cell>
          <cell r="D162">
            <v>146</v>
          </cell>
        </row>
        <row r="163">
          <cell r="C163" t="str">
            <v>2004YTD1</v>
          </cell>
          <cell r="D163">
            <v>147</v>
          </cell>
        </row>
        <row r="164">
          <cell r="C164" t="str">
            <v>2004YTD2</v>
          </cell>
          <cell r="D164">
            <v>148</v>
          </cell>
        </row>
        <row r="165">
          <cell r="C165" t="str">
            <v>2004YTD3</v>
          </cell>
          <cell r="D165">
            <v>149</v>
          </cell>
        </row>
        <row r="166">
          <cell r="C166" t="str">
            <v>2004YTD4</v>
          </cell>
          <cell r="D166">
            <v>150</v>
          </cell>
        </row>
        <row r="167">
          <cell r="C167" t="str">
            <v>2004YTD5</v>
          </cell>
          <cell r="D167">
            <v>151</v>
          </cell>
        </row>
        <row r="168">
          <cell r="C168" t="str">
            <v>2004YTD6</v>
          </cell>
          <cell r="D168">
            <v>152</v>
          </cell>
        </row>
        <row r="169">
          <cell r="C169" t="str">
            <v>2004YTD7</v>
          </cell>
          <cell r="D169">
            <v>153</v>
          </cell>
        </row>
        <row r="170">
          <cell r="C170" t="str">
            <v>2004YTD8</v>
          </cell>
          <cell r="D170">
            <v>154</v>
          </cell>
        </row>
        <row r="171">
          <cell r="C171" t="str">
            <v>2004YTD9</v>
          </cell>
          <cell r="D171">
            <v>155</v>
          </cell>
        </row>
        <row r="172">
          <cell r="C172" t="str">
            <v>2004YTD10</v>
          </cell>
          <cell r="D172">
            <v>156</v>
          </cell>
        </row>
        <row r="173">
          <cell r="C173" t="str">
            <v>2004YTD11</v>
          </cell>
          <cell r="D173">
            <v>157</v>
          </cell>
        </row>
        <row r="174">
          <cell r="C174" t="str">
            <v>2004YTD12</v>
          </cell>
          <cell r="D174">
            <v>158</v>
          </cell>
        </row>
        <row r="175">
          <cell r="C175" t="str">
            <v>2005YTD1</v>
          </cell>
          <cell r="D175">
            <v>159</v>
          </cell>
        </row>
        <row r="176">
          <cell r="C176" t="str">
            <v>2005YTD2</v>
          </cell>
          <cell r="D176">
            <v>160</v>
          </cell>
        </row>
        <row r="177">
          <cell r="C177" t="str">
            <v>2005YTD3</v>
          </cell>
          <cell r="D177">
            <v>161</v>
          </cell>
        </row>
        <row r="178">
          <cell r="C178" t="str">
            <v>2005YTD4</v>
          </cell>
          <cell r="D178">
            <v>162</v>
          </cell>
        </row>
        <row r="179">
          <cell r="C179" t="str">
            <v>2005YTD5</v>
          </cell>
          <cell r="D179">
            <v>163</v>
          </cell>
        </row>
        <row r="180">
          <cell r="C180" t="str">
            <v>2005YTD6</v>
          </cell>
          <cell r="D180">
            <v>164</v>
          </cell>
        </row>
        <row r="181">
          <cell r="C181" t="str">
            <v>2005YTD7</v>
          </cell>
          <cell r="D181">
            <v>165</v>
          </cell>
        </row>
        <row r="182">
          <cell r="C182" t="str">
            <v>2005YTD8</v>
          </cell>
          <cell r="D182">
            <v>166</v>
          </cell>
        </row>
        <row r="183">
          <cell r="C183" t="str">
            <v>2005YTD9</v>
          </cell>
          <cell r="D183">
            <v>167</v>
          </cell>
        </row>
        <row r="184">
          <cell r="C184" t="str">
            <v>2005YTD10</v>
          </cell>
          <cell r="D184">
            <v>168</v>
          </cell>
        </row>
        <row r="185">
          <cell r="C185" t="str">
            <v>2005YTD11</v>
          </cell>
          <cell r="D185">
            <v>169</v>
          </cell>
        </row>
        <row r="186">
          <cell r="C186" t="str">
            <v>2005YTD12</v>
          </cell>
          <cell r="D186">
            <v>170</v>
          </cell>
        </row>
        <row r="187">
          <cell r="C187" t="str">
            <v>2006YTD1</v>
          </cell>
          <cell r="D187">
            <v>171</v>
          </cell>
        </row>
        <row r="188">
          <cell r="C188" t="str">
            <v>2006YTD2</v>
          </cell>
          <cell r="D188">
            <v>172</v>
          </cell>
        </row>
        <row r="189">
          <cell r="C189" t="str">
            <v>2006YTD3</v>
          </cell>
          <cell r="D189">
            <v>173</v>
          </cell>
        </row>
        <row r="190">
          <cell r="C190" t="str">
            <v>2006YTD4</v>
          </cell>
          <cell r="D190">
            <v>174</v>
          </cell>
        </row>
        <row r="191">
          <cell r="C191" t="str">
            <v>2006YTD5</v>
          </cell>
          <cell r="D191">
            <v>175</v>
          </cell>
        </row>
        <row r="192">
          <cell r="C192" t="str">
            <v>2006YTD6</v>
          </cell>
          <cell r="D192">
            <v>176</v>
          </cell>
        </row>
        <row r="193">
          <cell r="C193" t="str">
            <v>2006YTD7</v>
          </cell>
          <cell r="D193">
            <v>177</v>
          </cell>
        </row>
        <row r="194">
          <cell r="C194" t="str">
            <v>2006YTD8</v>
          </cell>
          <cell r="D194">
            <v>178</v>
          </cell>
        </row>
        <row r="195">
          <cell r="C195" t="str">
            <v>2006YTD9</v>
          </cell>
          <cell r="D195">
            <v>179</v>
          </cell>
        </row>
        <row r="196">
          <cell r="C196" t="str">
            <v>2006YTD10</v>
          </cell>
          <cell r="D196">
            <v>180</v>
          </cell>
        </row>
        <row r="197">
          <cell r="C197" t="str">
            <v>2006YTD11</v>
          </cell>
          <cell r="D197">
            <v>181</v>
          </cell>
        </row>
        <row r="198">
          <cell r="C198" t="str">
            <v>2006YTD12</v>
          </cell>
          <cell r="D198">
            <v>182</v>
          </cell>
        </row>
        <row r="199">
          <cell r="C199" t="str">
            <v>2007YTD1</v>
          </cell>
          <cell r="D199">
            <v>183</v>
          </cell>
        </row>
        <row r="200">
          <cell r="C200" t="str">
            <v>2007YTD2</v>
          </cell>
          <cell r="D200">
            <v>184</v>
          </cell>
        </row>
        <row r="201">
          <cell r="C201" t="str">
            <v>2007YTD3</v>
          </cell>
          <cell r="D201">
            <v>185</v>
          </cell>
        </row>
        <row r="202">
          <cell r="C202" t="str">
            <v>2007YTD4</v>
          </cell>
          <cell r="D202">
            <v>186</v>
          </cell>
        </row>
        <row r="203">
          <cell r="C203" t="str">
            <v>2007YTD5</v>
          </cell>
          <cell r="D203">
            <v>187</v>
          </cell>
        </row>
        <row r="204">
          <cell r="C204" t="str">
            <v>2007YTD6</v>
          </cell>
          <cell r="D204">
            <v>188</v>
          </cell>
        </row>
        <row r="205">
          <cell r="C205" t="str">
            <v>2007YTD7</v>
          </cell>
          <cell r="D205">
            <v>189</v>
          </cell>
        </row>
        <row r="206">
          <cell r="C206" t="str">
            <v>2007YTD8</v>
          </cell>
          <cell r="D206">
            <v>190</v>
          </cell>
        </row>
        <row r="207">
          <cell r="C207" t="str">
            <v>2007YTD9</v>
          </cell>
          <cell r="D207">
            <v>191</v>
          </cell>
        </row>
        <row r="208">
          <cell r="C208" t="str">
            <v>2007YTD10</v>
          </cell>
          <cell r="D208">
            <v>192</v>
          </cell>
        </row>
        <row r="209">
          <cell r="C209" t="str">
            <v>2007YTD11</v>
          </cell>
          <cell r="D209">
            <v>193</v>
          </cell>
        </row>
        <row r="210">
          <cell r="C210" t="str">
            <v>2007YTD12</v>
          </cell>
          <cell r="D210">
            <v>194</v>
          </cell>
        </row>
        <row r="211">
          <cell r="C211" t="str">
            <v>2008YTD1</v>
          </cell>
          <cell r="D211">
            <v>195</v>
          </cell>
        </row>
        <row r="212">
          <cell r="C212" t="str">
            <v>2008YTD2</v>
          </cell>
          <cell r="D212">
            <v>196</v>
          </cell>
        </row>
        <row r="213">
          <cell r="C213" t="str">
            <v>2008YTD3</v>
          </cell>
          <cell r="D213">
            <v>197</v>
          </cell>
        </row>
        <row r="214">
          <cell r="C214" t="str">
            <v>2008YTD4</v>
          </cell>
          <cell r="D214">
            <v>198</v>
          </cell>
        </row>
        <row r="215">
          <cell r="C215" t="str">
            <v>2008YTD5</v>
          </cell>
          <cell r="D215">
            <v>199</v>
          </cell>
        </row>
        <row r="216">
          <cell r="C216" t="str">
            <v>2008YTD6</v>
          </cell>
          <cell r="D216">
            <v>200</v>
          </cell>
        </row>
        <row r="217">
          <cell r="C217" t="str">
            <v>2008YTD7</v>
          </cell>
          <cell r="D217">
            <v>201</v>
          </cell>
        </row>
        <row r="218">
          <cell r="C218" t="str">
            <v>2008YTD8</v>
          </cell>
          <cell r="D218">
            <v>202</v>
          </cell>
        </row>
        <row r="219">
          <cell r="C219" t="str">
            <v>2008YTD9</v>
          </cell>
          <cell r="D219">
            <v>203</v>
          </cell>
        </row>
        <row r="220">
          <cell r="C220" t="str">
            <v>2008YTD10</v>
          </cell>
          <cell r="D220">
            <v>204</v>
          </cell>
        </row>
        <row r="221">
          <cell r="C221" t="str">
            <v>2008YTD11</v>
          </cell>
          <cell r="D221">
            <v>205</v>
          </cell>
        </row>
        <row r="222">
          <cell r="C222" t="str">
            <v>2008YTD12</v>
          </cell>
          <cell r="D222">
            <v>206</v>
          </cell>
        </row>
      </sheetData>
      <sheetData sheetId="11" refreshError="1"/>
      <sheetData sheetId="12" refreshError="1">
        <row r="128">
          <cell r="A128" t="str">
            <v>Oxy 10</v>
          </cell>
          <cell r="Z128">
            <v>0</v>
          </cell>
          <cell r="AA128">
            <v>31000000</v>
          </cell>
          <cell r="AB128">
            <v>0</v>
          </cell>
          <cell r="AC128">
            <v>0</v>
          </cell>
          <cell r="AD128">
            <v>139500000</v>
          </cell>
          <cell r="AE128">
            <v>101750000</v>
          </cell>
          <cell r="AF128">
            <v>0</v>
          </cell>
          <cell r="AG128">
            <v>0</v>
          </cell>
          <cell r="AH128">
            <v>-12287108.000000019</v>
          </cell>
          <cell r="AI128">
            <v>0</v>
          </cell>
          <cell r="AJ128">
            <v>34980000</v>
          </cell>
          <cell r="AK128">
            <v>-10749999.999999983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EQ128">
            <v>0</v>
          </cell>
          <cell r="ER128">
            <v>31000000</v>
          </cell>
          <cell r="ES128">
            <v>31000000</v>
          </cell>
          <cell r="ET128">
            <v>31000000</v>
          </cell>
          <cell r="EU128">
            <v>170500000</v>
          </cell>
          <cell r="EV128">
            <v>272250000</v>
          </cell>
          <cell r="EW128">
            <v>272250000</v>
          </cell>
          <cell r="EX128">
            <v>272250000</v>
          </cell>
          <cell r="EY128">
            <v>259962891.99999997</v>
          </cell>
          <cell r="EZ128">
            <v>259962891.99999997</v>
          </cell>
          <cell r="FA128">
            <v>294942892</v>
          </cell>
          <cell r="FB128">
            <v>284192892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</row>
        <row r="129">
          <cell r="A129" t="str">
            <v>Oxy 5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</row>
        <row r="130">
          <cell r="A130" t="str">
            <v>Panadol Caplet</v>
          </cell>
          <cell r="Z130">
            <v>822430000</v>
          </cell>
          <cell r="AA130">
            <v>411680000</v>
          </cell>
          <cell r="AB130">
            <v>649140000</v>
          </cell>
          <cell r="AC130">
            <v>118395124.99999994</v>
          </cell>
          <cell r="AD130">
            <v>1049854166.6666665</v>
          </cell>
          <cell r="AE130">
            <v>670500000</v>
          </cell>
          <cell r="AF130">
            <v>452000000</v>
          </cell>
          <cell r="AG130">
            <v>-506735639</v>
          </cell>
          <cell r="AH130">
            <v>1070552952.3333328</v>
          </cell>
          <cell r="AI130">
            <v>680291142.00000048</v>
          </cell>
          <cell r="AJ130">
            <v>1564652323</v>
          </cell>
          <cell r="AK130">
            <v>425443062.00000584</v>
          </cell>
          <cell r="AL130">
            <v>698225198</v>
          </cell>
          <cell r="AM130">
            <v>207832619.00000012</v>
          </cell>
          <cell r="AN130">
            <v>878839909</v>
          </cell>
          <cell r="AO130">
            <v>2438918130.0000014</v>
          </cell>
          <cell r="AP130">
            <v>-2233977821.0000019</v>
          </cell>
          <cell r="AQ130">
            <v>602125726.00000322</v>
          </cell>
          <cell r="AR130">
            <v>2424238.9999995232</v>
          </cell>
          <cell r="AS130">
            <v>1324800000</v>
          </cell>
          <cell r="AT130">
            <v>-370181542.00000232</v>
          </cell>
          <cell r="AU130">
            <v>32206282.999999046</v>
          </cell>
          <cell r="AV130">
            <v>1440000000</v>
          </cell>
          <cell r="AW130">
            <v>-708907290.40861607</v>
          </cell>
          <cell r="AX130">
            <v>606236800</v>
          </cell>
          <cell r="AY130">
            <v>184163200.00000003</v>
          </cell>
          <cell r="AZ130">
            <v>238822400</v>
          </cell>
          <cell r="BA130">
            <v>1276800000</v>
          </cell>
          <cell r="BB130">
            <v>618913600</v>
          </cell>
          <cell r="BC130">
            <v>2214822400</v>
          </cell>
          <cell r="BD130">
            <v>608000000</v>
          </cell>
          <cell r="BE130">
            <v>1099492000</v>
          </cell>
          <cell r="BF130">
            <v>836608000</v>
          </cell>
          <cell r="BG130">
            <v>1307200000</v>
          </cell>
          <cell r="BH130">
            <v>121600000</v>
          </cell>
          <cell r="BI130">
            <v>321814400</v>
          </cell>
          <cell r="BJ130">
            <v>624146250.66666675</v>
          </cell>
          <cell r="BK130">
            <v>1695076842.666666</v>
          </cell>
          <cell r="BL130">
            <v>776146250.33333337</v>
          </cell>
          <cell r="BM130">
            <v>-325960147.99998969</v>
          </cell>
          <cell r="BN130">
            <v>624146250.66666675</v>
          </cell>
          <cell r="BO130">
            <v>624146250.66666675</v>
          </cell>
          <cell r="BP130">
            <v>-135853749.66666663</v>
          </cell>
          <cell r="BQ130">
            <v>624146250.66666675</v>
          </cell>
          <cell r="BR130">
            <v>624146250.66666675</v>
          </cell>
          <cell r="BS130">
            <v>624146250.66666675</v>
          </cell>
          <cell r="BT130">
            <v>624146250.66666675</v>
          </cell>
          <cell r="BU130">
            <v>624146250.66666675</v>
          </cell>
          <cell r="EQ130">
            <v>822430000</v>
          </cell>
          <cell r="ER130">
            <v>1234110000</v>
          </cell>
          <cell r="ES130">
            <v>1883250000</v>
          </cell>
          <cell r="ET130">
            <v>2001645125</v>
          </cell>
          <cell r="EU130">
            <v>3051499291.6666665</v>
          </cell>
          <cell r="EV130">
            <v>3721999291.6666665</v>
          </cell>
          <cell r="EW130">
            <v>4173999291.6666665</v>
          </cell>
          <cell r="EX130">
            <v>3667263652.6666665</v>
          </cell>
          <cell r="EY130">
            <v>4737816604.999999</v>
          </cell>
          <cell r="EZ130">
            <v>5418107747</v>
          </cell>
          <cell r="FA130">
            <v>6982760070</v>
          </cell>
          <cell r="FB130">
            <v>7408203132.0000057</v>
          </cell>
          <cell r="FC130">
            <v>698225198</v>
          </cell>
          <cell r="FD130">
            <v>906057817.00000012</v>
          </cell>
          <cell r="FE130">
            <v>1784897726</v>
          </cell>
          <cell r="FF130">
            <v>4223815856.0000014</v>
          </cell>
          <cell r="FG130">
            <v>1989838034.9999995</v>
          </cell>
          <cell r="FH130">
            <v>2591963761.0000029</v>
          </cell>
          <cell r="FI130">
            <v>2594388000.0000024</v>
          </cell>
          <cell r="FJ130">
            <v>3919188000.0000024</v>
          </cell>
          <cell r="FK130">
            <v>3549006458</v>
          </cell>
          <cell r="FL130">
            <v>3581212740.999999</v>
          </cell>
          <cell r="FM130">
            <v>5021212740.999999</v>
          </cell>
          <cell r="FN130">
            <v>4312305450.591383</v>
          </cell>
          <cell r="FO130">
            <v>606236800</v>
          </cell>
          <cell r="FP130">
            <v>790400000</v>
          </cell>
          <cell r="FQ130">
            <v>1029222400</v>
          </cell>
          <cell r="FR130">
            <v>2306022400</v>
          </cell>
          <cell r="FS130">
            <v>2924936000</v>
          </cell>
          <cell r="FT130">
            <v>5139758400</v>
          </cell>
          <cell r="FU130">
            <v>5747758400</v>
          </cell>
          <cell r="FV130">
            <v>6847250400</v>
          </cell>
          <cell r="FW130">
            <v>7683858400</v>
          </cell>
          <cell r="FX130">
            <v>8991058400</v>
          </cell>
          <cell r="FY130">
            <v>9112658400</v>
          </cell>
          <cell r="FZ130">
            <v>9434472800</v>
          </cell>
          <cell r="GA130">
            <v>624146250.66666675</v>
          </cell>
          <cell r="GB130">
            <v>2319223093.333333</v>
          </cell>
          <cell r="GC130">
            <v>3095369343.6666665</v>
          </cell>
          <cell r="GD130">
            <v>2769409195.666677</v>
          </cell>
          <cell r="GE130">
            <v>3393555446.3333435</v>
          </cell>
          <cell r="GF130">
            <v>4017701697.0000105</v>
          </cell>
          <cell r="GG130">
            <v>3881847947.333344</v>
          </cell>
          <cell r="GH130">
            <v>4505994198.0000105</v>
          </cell>
          <cell r="GI130">
            <v>5130140448.6666775</v>
          </cell>
          <cell r="GJ130">
            <v>5754286699.3333445</v>
          </cell>
          <cell r="GK130">
            <v>6378432950.0000114</v>
          </cell>
          <cell r="GL130">
            <v>7002579200.6666784</v>
          </cell>
        </row>
        <row r="131">
          <cell r="A131" t="str">
            <v>Panadol Effervescent</v>
          </cell>
          <cell r="Z131">
            <v>62000000</v>
          </cell>
          <cell r="AA131">
            <v>31000000</v>
          </cell>
          <cell r="AB131">
            <v>496000000</v>
          </cell>
          <cell r="AC131">
            <v>100000000</v>
          </cell>
          <cell r="AD131">
            <v>93000000</v>
          </cell>
          <cell r="AE131">
            <v>-70000000</v>
          </cell>
          <cell r="AF131">
            <v>366300000</v>
          </cell>
          <cell r="AG131">
            <v>262421125.00000095</v>
          </cell>
          <cell r="AH131">
            <v>583342906</v>
          </cell>
          <cell r="AI131">
            <v>259945155</v>
          </cell>
          <cell r="AJ131">
            <v>254085000</v>
          </cell>
          <cell r="AK131">
            <v>-83435968.000000015</v>
          </cell>
          <cell r="AL131">
            <v>119140000</v>
          </cell>
          <cell r="AM131">
            <v>5305556</v>
          </cell>
          <cell r="AN131">
            <v>5305556</v>
          </cell>
          <cell r="AO131">
            <v>5305556.0000000075</v>
          </cell>
          <cell r="AP131">
            <v>5305555.9999999581</v>
          </cell>
          <cell r="AQ131">
            <v>229600698.00000003</v>
          </cell>
          <cell r="AR131">
            <v>378837077.99999988</v>
          </cell>
          <cell r="AS131">
            <v>229420800</v>
          </cell>
          <cell r="AT131">
            <v>260122698</v>
          </cell>
          <cell r="AU131">
            <v>207360000</v>
          </cell>
          <cell r="AV131">
            <v>1400000000</v>
          </cell>
          <cell r="AW131">
            <v>-1722503498.0000002</v>
          </cell>
          <cell r="AX131">
            <v>309472000</v>
          </cell>
          <cell r="AY131">
            <v>237728000.00000006</v>
          </cell>
          <cell r="AZ131">
            <v>91200000</v>
          </cell>
          <cell r="BA131">
            <v>-586112000</v>
          </cell>
          <cell r="BB131">
            <v>530996800</v>
          </cell>
          <cell r="BC131">
            <v>30400000</v>
          </cell>
          <cell r="BD131">
            <v>127284800</v>
          </cell>
          <cell r="BE131">
            <v>643476800</v>
          </cell>
          <cell r="BF131">
            <v>912000000</v>
          </cell>
          <cell r="BG131">
            <v>748204800</v>
          </cell>
          <cell r="BH131">
            <v>1216000000</v>
          </cell>
          <cell r="BI131">
            <v>0</v>
          </cell>
          <cell r="BJ131">
            <v>213108559.99999997</v>
          </cell>
          <cell r="BK131">
            <v>760308559.66666663</v>
          </cell>
          <cell r="BL131">
            <v>-33794159.999998674</v>
          </cell>
          <cell r="BM131">
            <v>1307508560</v>
          </cell>
          <cell r="BN131">
            <v>-90891440.666666672</v>
          </cell>
          <cell r="BO131">
            <v>517108559.66666663</v>
          </cell>
          <cell r="BP131">
            <v>213108559.99999997</v>
          </cell>
          <cell r="BQ131">
            <v>213108559.99999997</v>
          </cell>
          <cell r="BR131">
            <v>213108559.99999997</v>
          </cell>
          <cell r="BS131">
            <v>213108559.99999997</v>
          </cell>
          <cell r="BT131">
            <v>213108559.99999997</v>
          </cell>
          <cell r="BU131">
            <v>213108559.99999997</v>
          </cell>
          <cell r="EQ131">
            <v>62000000</v>
          </cell>
          <cell r="ER131">
            <v>93000000</v>
          </cell>
          <cell r="ES131">
            <v>589000000</v>
          </cell>
          <cell r="ET131">
            <v>689000000</v>
          </cell>
          <cell r="EU131">
            <v>782000000</v>
          </cell>
          <cell r="EV131">
            <v>712000000</v>
          </cell>
          <cell r="EW131">
            <v>1078300000</v>
          </cell>
          <cell r="EX131">
            <v>1340721125.000001</v>
          </cell>
          <cell r="EY131">
            <v>1924064031.000001</v>
          </cell>
          <cell r="EZ131">
            <v>2184009186.000001</v>
          </cell>
          <cell r="FA131">
            <v>2438094186.000001</v>
          </cell>
          <cell r="FB131">
            <v>2354658218.000001</v>
          </cell>
          <cell r="FC131">
            <v>119140000</v>
          </cell>
          <cell r="FD131">
            <v>124445556</v>
          </cell>
          <cell r="FE131">
            <v>129751112</v>
          </cell>
          <cell r="FF131">
            <v>135056668</v>
          </cell>
          <cell r="FG131">
            <v>140362223.99999997</v>
          </cell>
          <cell r="FH131">
            <v>369962922</v>
          </cell>
          <cell r="FI131">
            <v>748799999.99999988</v>
          </cell>
          <cell r="FJ131">
            <v>978220799.99999988</v>
          </cell>
          <cell r="FK131">
            <v>1238343498</v>
          </cell>
          <cell r="FL131">
            <v>1445703498</v>
          </cell>
          <cell r="FM131">
            <v>2845703498</v>
          </cell>
          <cell r="FN131">
            <v>1123199999.9999998</v>
          </cell>
          <cell r="FO131">
            <v>309472000</v>
          </cell>
          <cell r="FP131">
            <v>547200000</v>
          </cell>
          <cell r="FQ131">
            <v>638400000</v>
          </cell>
          <cell r="FR131">
            <v>52288000</v>
          </cell>
          <cell r="FS131">
            <v>583284800</v>
          </cell>
          <cell r="FT131">
            <v>613684800</v>
          </cell>
          <cell r="FU131">
            <v>740969600</v>
          </cell>
          <cell r="FV131">
            <v>1384446400</v>
          </cell>
          <cell r="FW131">
            <v>2296446400</v>
          </cell>
          <cell r="FX131">
            <v>3044651200</v>
          </cell>
          <cell r="FY131">
            <v>4260651200</v>
          </cell>
          <cell r="FZ131">
            <v>4260651200</v>
          </cell>
          <cell r="GA131">
            <v>213108559.99999997</v>
          </cell>
          <cell r="GB131">
            <v>973417119.66666663</v>
          </cell>
          <cell r="GC131">
            <v>939622959.66666794</v>
          </cell>
          <cell r="GD131">
            <v>2247131519.6666679</v>
          </cell>
          <cell r="GE131">
            <v>2156240079.0000014</v>
          </cell>
          <cell r="GF131">
            <v>2673348638.6666679</v>
          </cell>
          <cell r="GG131">
            <v>2886457198.6666679</v>
          </cell>
          <cell r="GH131">
            <v>3099565758.6666679</v>
          </cell>
          <cell r="GI131">
            <v>3312674318.6666679</v>
          </cell>
          <cell r="GJ131">
            <v>3525782878.6666679</v>
          </cell>
          <cell r="GK131">
            <v>3738891438.6666679</v>
          </cell>
          <cell r="GL131">
            <v>3951999998.6666679</v>
          </cell>
        </row>
        <row r="132">
          <cell r="A132" t="str">
            <v>Panadol Caplet-Cambodia</v>
          </cell>
          <cell r="Z132">
            <v>0</v>
          </cell>
          <cell r="AA132">
            <v>15500000</v>
          </cell>
          <cell r="AB132">
            <v>38750000</v>
          </cell>
          <cell r="AC132">
            <v>-23250000</v>
          </cell>
          <cell r="AD132">
            <v>0</v>
          </cell>
          <cell r="AE132">
            <v>31200000</v>
          </cell>
          <cell r="AF132">
            <v>0</v>
          </cell>
          <cell r="AG132">
            <v>0</v>
          </cell>
          <cell r="AH132">
            <v>33858697</v>
          </cell>
          <cell r="AI132">
            <v>144000000</v>
          </cell>
          <cell r="AJ132">
            <v>-144000000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28800000</v>
          </cell>
          <cell r="AS132">
            <v>57600000</v>
          </cell>
          <cell r="AT132">
            <v>-100615500</v>
          </cell>
          <cell r="AU132">
            <v>28800000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EQ132">
            <v>0</v>
          </cell>
          <cell r="ER132">
            <v>15500000</v>
          </cell>
          <cell r="ES132">
            <v>54250000</v>
          </cell>
          <cell r="ET132">
            <v>31000000</v>
          </cell>
          <cell r="EU132">
            <v>31000000</v>
          </cell>
          <cell r="EV132">
            <v>62200000</v>
          </cell>
          <cell r="EW132">
            <v>62200000</v>
          </cell>
          <cell r="EX132">
            <v>62200000</v>
          </cell>
          <cell r="EY132">
            <v>96058697</v>
          </cell>
          <cell r="EZ132">
            <v>240058697</v>
          </cell>
          <cell r="FA132">
            <v>96058697</v>
          </cell>
          <cell r="FB132">
            <v>96058697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28800000</v>
          </cell>
          <cell r="FJ132">
            <v>86400000</v>
          </cell>
          <cell r="FK132">
            <v>-14215500</v>
          </cell>
          <cell r="FL132">
            <v>14584500</v>
          </cell>
          <cell r="FM132">
            <v>14584500</v>
          </cell>
          <cell r="FN132">
            <v>14584500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</row>
        <row r="133">
          <cell r="A133" t="str">
            <v>Pangran Extra</v>
          </cell>
          <cell r="Z133">
            <v>377901625</v>
          </cell>
          <cell r="AA133">
            <v>687901625</v>
          </cell>
          <cell r="AB133">
            <v>346062041.66666669</v>
          </cell>
          <cell r="AC133">
            <v>1041500000</v>
          </cell>
          <cell r="AD133">
            <v>284062041.66666669</v>
          </cell>
          <cell r="AE133">
            <v>789062041</v>
          </cell>
          <cell r="AF133">
            <v>497768034</v>
          </cell>
          <cell r="AG133">
            <v>310000000</v>
          </cell>
          <cell r="AH133">
            <v>114803617.66666663</v>
          </cell>
          <cell r="AI133">
            <v>367150267.99999994</v>
          </cell>
          <cell r="AJ133">
            <v>445836886</v>
          </cell>
          <cell r="AK133">
            <v>522613207.99999201</v>
          </cell>
          <cell r="AL133">
            <v>612690614</v>
          </cell>
          <cell r="AM133">
            <v>51322078.999999993</v>
          </cell>
          <cell r="AN133">
            <v>258851288</v>
          </cell>
          <cell r="AO133">
            <v>121470888</v>
          </cell>
          <cell r="AP133">
            <v>588801802</v>
          </cell>
          <cell r="AQ133">
            <v>456965679</v>
          </cell>
          <cell r="AR133">
            <v>1164297649.9999998</v>
          </cell>
          <cell r="AS133">
            <v>-447350400</v>
          </cell>
          <cell r="AT133">
            <v>2147693782</v>
          </cell>
          <cell r="AU133">
            <v>891656618.00000048</v>
          </cell>
          <cell r="AV133">
            <v>0</v>
          </cell>
          <cell r="AW133">
            <v>2160000000</v>
          </cell>
          <cell r="AX133">
            <v>0</v>
          </cell>
          <cell r="AY133">
            <v>565440000</v>
          </cell>
          <cell r="AZ133">
            <v>884670400</v>
          </cell>
          <cell r="BA133">
            <v>970793600</v>
          </cell>
          <cell r="BB133">
            <v>1216000000</v>
          </cell>
          <cell r="BC133">
            <v>766809599.99999905</v>
          </cell>
          <cell r="BD133">
            <v>940393600</v>
          </cell>
          <cell r="BE133">
            <v>1045851200</v>
          </cell>
          <cell r="BF133">
            <v>727593600</v>
          </cell>
          <cell r="BG133">
            <v>316828800</v>
          </cell>
          <cell r="BH133">
            <v>849193600</v>
          </cell>
          <cell r="BI133">
            <v>697193600</v>
          </cell>
          <cell r="BJ133">
            <v>787210533.33333325</v>
          </cell>
          <cell r="BK133">
            <v>787210533.33333325</v>
          </cell>
          <cell r="BL133">
            <v>1851210533</v>
          </cell>
          <cell r="BM133">
            <v>-1523189466.3333342</v>
          </cell>
          <cell r="BN133">
            <v>787210533.33333325</v>
          </cell>
          <cell r="BO133">
            <v>787210533.33333325</v>
          </cell>
          <cell r="BP133">
            <v>787210533.33333325</v>
          </cell>
          <cell r="BQ133">
            <v>787210533.33333325</v>
          </cell>
          <cell r="BR133">
            <v>787210533.33333325</v>
          </cell>
          <cell r="BS133">
            <v>787210533.33333325</v>
          </cell>
          <cell r="BT133">
            <v>787210533.33333325</v>
          </cell>
          <cell r="BU133">
            <v>787210533.33333325</v>
          </cell>
          <cell r="EQ133">
            <v>377901625</v>
          </cell>
          <cell r="ER133">
            <v>1065803250</v>
          </cell>
          <cell r="ES133">
            <v>1411865291.6666667</v>
          </cell>
          <cell r="ET133">
            <v>2453365291.666667</v>
          </cell>
          <cell r="EU133">
            <v>2737427333.3333335</v>
          </cell>
          <cell r="EV133">
            <v>3526489374.3333335</v>
          </cell>
          <cell r="EW133">
            <v>4024257408.3333335</v>
          </cell>
          <cell r="EX133">
            <v>4334257408.333334</v>
          </cell>
          <cell r="EY133">
            <v>4449061026.000001</v>
          </cell>
          <cell r="EZ133">
            <v>4816211294.000001</v>
          </cell>
          <cell r="FA133">
            <v>5262048180.000001</v>
          </cell>
          <cell r="FB133">
            <v>5784661387.9999933</v>
          </cell>
          <cell r="FC133">
            <v>612690614</v>
          </cell>
          <cell r="FD133">
            <v>664012693</v>
          </cell>
          <cell r="FE133">
            <v>922863981</v>
          </cell>
          <cell r="FF133">
            <v>1044334869</v>
          </cell>
          <cell r="FG133">
            <v>1633136671</v>
          </cell>
          <cell r="FH133">
            <v>2090102350</v>
          </cell>
          <cell r="FI133">
            <v>3254400000</v>
          </cell>
          <cell r="FJ133">
            <v>2807049600</v>
          </cell>
          <cell r="FK133">
            <v>4954743382</v>
          </cell>
          <cell r="FL133">
            <v>5846400000</v>
          </cell>
          <cell r="FM133">
            <v>5846400000</v>
          </cell>
          <cell r="FN133">
            <v>8006400000</v>
          </cell>
          <cell r="FO133">
            <v>0</v>
          </cell>
          <cell r="FP133">
            <v>565440000</v>
          </cell>
          <cell r="FQ133">
            <v>1450110400</v>
          </cell>
          <cell r="FR133">
            <v>2420904000</v>
          </cell>
          <cell r="FS133">
            <v>3636904000</v>
          </cell>
          <cell r="FT133">
            <v>4403713599.999999</v>
          </cell>
          <cell r="FU133">
            <v>5344107199.999999</v>
          </cell>
          <cell r="FV133">
            <v>6389958399.999999</v>
          </cell>
          <cell r="FW133">
            <v>7117551999.999999</v>
          </cell>
          <cell r="FX133">
            <v>7434380799.999999</v>
          </cell>
          <cell r="FY133">
            <v>8283574399.999999</v>
          </cell>
          <cell r="FZ133">
            <v>8980768000</v>
          </cell>
          <cell r="GA133">
            <v>787210533.33333325</v>
          </cell>
          <cell r="GB133">
            <v>1574421066.6666665</v>
          </cell>
          <cell r="GC133">
            <v>3425631599.6666665</v>
          </cell>
          <cell r="GD133">
            <v>1902442133.3333323</v>
          </cell>
          <cell r="GE133">
            <v>2689652666.6666656</v>
          </cell>
          <cell r="GF133">
            <v>3476863199.999999</v>
          </cell>
          <cell r="GG133">
            <v>4264073733.3333321</v>
          </cell>
          <cell r="GH133">
            <v>5051284266.6666651</v>
          </cell>
          <cell r="GI133">
            <v>5838494799.9999981</v>
          </cell>
          <cell r="GJ133">
            <v>6625705333.3333311</v>
          </cell>
          <cell r="GK133">
            <v>7412915866.6666641</v>
          </cell>
          <cell r="GL133">
            <v>8200126399.9999971</v>
          </cell>
        </row>
        <row r="134">
          <cell r="A134" t="str">
            <v>Granulado Panadol Compuesto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</row>
        <row r="135">
          <cell r="A135" t="str">
            <v>Pangran Beecham Flu Plus Granules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259200000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30400000</v>
          </cell>
          <cell r="BA135">
            <v>30400000</v>
          </cell>
          <cell r="BB135">
            <v>30400000</v>
          </cell>
          <cell r="BC135">
            <v>30400000</v>
          </cell>
          <cell r="BD135">
            <v>91200000</v>
          </cell>
          <cell r="BE135">
            <v>30400000</v>
          </cell>
          <cell r="BF135">
            <v>0</v>
          </cell>
          <cell r="BG135">
            <v>-3192000000</v>
          </cell>
          <cell r="BH135">
            <v>2176685600</v>
          </cell>
          <cell r="BI135">
            <v>1394387200</v>
          </cell>
          <cell r="BJ135">
            <v>707661333.33333325</v>
          </cell>
          <cell r="BK135">
            <v>772372799.99999988</v>
          </cell>
          <cell r="BL135">
            <v>2036546666.6666656</v>
          </cell>
          <cell r="BM135">
            <v>-413227200.0000034</v>
          </cell>
          <cell r="BN135">
            <v>164372799.99999991</v>
          </cell>
          <cell r="BO135">
            <v>772372799.99999988</v>
          </cell>
          <cell r="BP135">
            <v>772372799.99999988</v>
          </cell>
          <cell r="BQ135">
            <v>772372799.99999988</v>
          </cell>
          <cell r="BR135">
            <v>772372799.99999988</v>
          </cell>
          <cell r="BS135">
            <v>772372799.99999988</v>
          </cell>
          <cell r="BT135">
            <v>772372799.99999988</v>
          </cell>
          <cell r="BU135">
            <v>772372799.99999988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259200000</v>
          </cell>
          <cell r="FM135">
            <v>259200000</v>
          </cell>
          <cell r="FN135">
            <v>259200000</v>
          </cell>
          <cell r="FO135">
            <v>0</v>
          </cell>
          <cell r="FP135">
            <v>0</v>
          </cell>
          <cell r="FQ135">
            <v>30400000</v>
          </cell>
          <cell r="FR135">
            <v>60800000</v>
          </cell>
          <cell r="FS135">
            <v>91200000</v>
          </cell>
          <cell r="FT135">
            <v>121600000</v>
          </cell>
          <cell r="FU135">
            <v>212800000</v>
          </cell>
          <cell r="FV135">
            <v>243200000</v>
          </cell>
          <cell r="FW135">
            <v>243200000</v>
          </cell>
          <cell r="FX135">
            <v>-2948800000</v>
          </cell>
          <cell r="FY135">
            <v>-772114400</v>
          </cell>
          <cell r="FZ135">
            <v>622272800</v>
          </cell>
          <cell r="GA135">
            <v>707661333.33333325</v>
          </cell>
          <cell r="GB135">
            <v>1480034133.333333</v>
          </cell>
          <cell r="GC135">
            <v>3516580799.9999986</v>
          </cell>
          <cell r="GD135">
            <v>3103353599.9999952</v>
          </cell>
          <cell r="GE135">
            <v>3267726399.9999952</v>
          </cell>
          <cell r="GF135">
            <v>4040099199.9999952</v>
          </cell>
          <cell r="GG135">
            <v>4812471999.9999952</v>
          </cell>
          <cell r="GH135">
            <v>5584844799.9999952</v>
          </cell>
          <cell r="GI135">
            <v>6357217599.9999952</v>
          </cell>
          <cell r="GJ135">
            <v>7129590399.9999952</v>
          </cell>
          <cell r="GK135">
            <v>7901963199.9999952</v>
          </cell>
          <cell r="GL135">
            <v>8674335999.9999943</v>
          </cell>
        </row>
        <row r="136">
          <cell r="A136" t="str">
            <v>Pangran Kid Granules</v>
          </cell>
          <cell r="Z136">
            <v>0</v>
          </cell>
          <cell r="AA136">
            <v>108500000</v>
          </cell>
          <cell r="AB136">
            <v>31000000</v>
          </cell>
          <cell r="AC136">
            <v>0</v>
          </cell>
          <cell r="AD136">
            <v>0</v>
          </cell>
          <cell r="AE136">
            <v>227000000</v>
          </cell>
          <cell r="AF136">
            <v>197875625</v>
          </cell>
          <cell r="AG136">
            <v>300000000</v>
          </cell>
          <cell r="AH136">
            <v>2029711124</v>
          </cell>
          <cell r="AI136">
            <v>708607464.99999976</v>
          </cell>
          <cell r="AJ136">
            <v>572608681</v>
          </cell>
          <cell r="AK136">
            <v>253877007.00000036</v>
          </cell>
          <cell r="AL136">
            <v>328648733</v>
          </cell>
          <cell r="AM136">
            <v>37325489</v>
          </cell>
          <cell r="AN136">
            <v>69024545</v>
          </cell>
          <cell r="AO136">
            <v>284211853.99999994</v>
          </cell>
          <cell r="AP136">
            <v>665857361.00000012</v>
          </cell>
          <cell r="AQ136">
            <v>551963332.99999988</v>
          </cell>
          <cell r="AR136">
            <v>309368684.99999988</v>
          </cell>
          <cell r="AS136">
            <v>766267200</v>
          </cell>
          <cell r="AT136">
            <v>178012338.00000033</v>
          </cell>
          <cell r="AU136">
            <v>985320462.00000024</v>
          </cell>
          <cell r="AV136">
            <v>0</v>
          </cell>
          <cell r="AW136">
            <v>28799999.999999687</v>
          </cell>
          <cell r="AX136">
            <v>297068800</v>
          </cell>
          <cell r="AY136">
            <v>-23468800.00000003</v>
          </cell>
          <cell r="AZ136">
            <v>327468800</v>
          </cell>
          <cell r="BA136">
            <v>530996800</v>
          </cell>
          <cell r="BB136">
            <v>682996800</v>
          </cell>
          <cell r="BC136">
            <v>639920000</v>
          </cell>
          <cell r="BD136">
            <v>-334400000</v>
          </cell>
          <cell r="BE136">
            <v>273600000</v>
          </cell>
          <cell r="BF136">
            <v>248945600</v>
          </cell>
          <cell r="BG136">
            <v>273600000</v>
          </cell>
          <cell r="BH136">
            <v>-8603200</v>
          </cell>
          <cell r="BI136">
            <v>271624000</v>
          </cell>
          <cell r="BJ136">
            <v>344117410.66666675</v>
          </cell>
          <cell r="BK136">
            <v>344117410.66666675</v>
          </cell>
          <cell r="BL136">
            <v>183990882.66666657</v>
          </cell>
          <cell r="BM136">
            <v>-142282589.99999997</v>
          </cell>
          <cell r="BN136">
            <v>40117410.666666687</v>
          </cell>
          <cell r="BO136">
            <v>70517410.666666687</v>
          </cell>
          <cell r="BP136">
            <v>161717410.66666672</v>
          </cell>
          <cell r="BQ136">
            <v>344117410.66666675</v>
          </cell>
          <cell r="BR136">
            <v>344117410.66666675</v>
          </cell>
          <cell r="BS136">
            <v>344117410.66666675</v>
          </cell>
          <cell r="BT136">
            <v>344117410.66666675</v>
          </cell>
          <cell r="BU136">
            <v>344117410.66666675</v>
          </cell>
          <cell r="EQ136">
            <v>0</v>
          </cell>
          <cell r="ER136">
            <v>108500000</v>
          </cell>
          <cell r="ES136">
            <v>139500000</v>
          </cell>
          <cell r="ET136">
            <v>139500000</v>
          </cell>
          <cell r="EU136">
            <v>139500000</v>
          </cell>
          <cell r="EV136">
            <v>366500000</v>
          </cell>
          <cell r="EW136">
            <v>564375625</v>
          </cell>
          <cell r="EX136">
            <v>864375625</v>
          </cell>
          <cell r="EY136">
            <v>2894086749</v>
          </cell>
          <cell r="EZ136">
            <v>3602694214</v>
          </cell>
          <cell r="FA136">
            <v>4175302895</v>
          </cell>
          <cell r="FB136">
            <v>4429179902</v>
          </cell>
          <cell r="FC136">
            <v>328648733</v>
          </cell>
          <cell r="FD136">
            <v>365974222</v>
          </cell>
          <cell r="FE136">
            <v>434998767</v>
          </cell>
          <cell r="FF136">
            <v>719210621</v>
          </cell>
          <cell r="FG136">
            <v>1385067982</v>
          </cell>
          <cell r="FH136">
            <v>1937031315</v>
          </cell>
          <cell r="FI136">
            <v>2246400000</v>
          </cell>
          <cell r="FJ136">
            <v>3012667200</v>
          </cell>
          <cell r="FK136">
            <v>3190679538.0000005</v>
          </cell>
          <cell r="FL136">
            <v>4176000000.000001</v>
          </cell>
          <cell r="FM136">
            <v>4176000000.000001</v>
          </cell>
          <cell r="FN136">
            <v>4204800000.0000005</v>
          </cell>
          <cell r="FO136">
            <v>297068800</v>
          </cell>
          <cell r="FP136">
            <v>273600000</v>
          </cell>
          <cell r="FQ136">
            <v>601068800</v>
          </cell>
          <cell r="FR136">
            <v>1132065600</v>
          </cell>
          <cell r="FS136">
            <v>1815062400</v>
          </cell>
          <cell r="FT136">
            <v>2454982400</v>
          </cell>
          <cell r="FU136">
            <v>2120582400</v>
          </cell>
          <cell r="FV136">
            <v>2394182400</v>
          </cell>
          <cell r="FW136">
            <v>2643128000</v>
          </cell>
          <cell r="FX136">
            <v>2916728000</v>
          </cell>
          <cell r="FY136">
            <v>2908124800</v>
          </cell>
          <cell r="FZ136">
            <v>3179748800</v>
          </cell>
          <cell r="GA136">
            <v>344117410.66666675</v>
          </cell>
          <cell r="GB136">
            <v>688234821.33333349</v>
          </cell>
          <cell r="GC136">
            <v>872225704</v>
          </cell>
          <cell r="GD136">
            <v>729943114</v>
          </cell>
          <cell r="GE136">
            <v>770060524.66666675</v>
          </cell>
          <cell r="GF136">
            <v>840577935.33333349</v>
          </cell>
          <cell r="GG136">
            <v>1002295346.0000002</v>
          </cell>
          <cell r="GH136">
            <v>1346412756.666667</v>
          </cell>
          <cell r="GI136">
            <v>1690530167.3333337</v>
          </cell>
          <cell r="GJ136">
            <v>2034647578.0000005</v>
          </cell>
          <cell r="GK136">
            <v>2378764988.666667</v>
          </cell>
          <cell r="GL136">
            <v>2722882399.333334</v>
          </cell>
        </row>
        <row r="137">
          <cell r="A137" t="str">
            <v>ENO ORANGE SACHETS 4.3GX48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102000000</v>
          </cell>
          <cell r="AG137">
            <v>0</v>
          </cell>
          <cell r="AH137">
            <v>0</v>
          </cell>
          <cell r="AI137">
            <v>166800000</v>
          </cell>
          <cell r="AJ137">
            <v>330159999.99999994</v>
          </cell>
          <cell r="AK137">
            <v>3045060770.999999</v>
          </cell>
          <cell r="AL137">
            <v>651425358</v>
          </cell>
          <cell r="AM137">
            <v>2642421388</v>
          </cell>
          <cell r="AN137">
            <v>3062681668</v>
          </cell>
          <cell r="AO137">
            <v>-545906428.00000024</v>
          </cell>
          <cell r="AP137">
            <v>364006092.99999994</v>
          </cell>
          <cell r="AQ137">
            <v>1667894485</v>
          </cell>
          <cell r="AR137">
            <v>-412122563.99999917</v>
          </cell>
          <cell r="AS137">
            <v>-760073599.99999785</v>
          </cell>
          <cell r="AT137">
            <v>1047816962.9999967</v>
          </cell>
          <cell r="AU137">
            <v>29056637.000000596</v>
          </cell>
          <cell r="AV137">
            <v>0</v>
          </cell>
          <cell r="AW137">
            <v>3081600000</v>
          </cell>
          <cell r="AX137">
            <v>1410590400</v>
          </cell>
          <cell r="AY137">
            <v>535009600.0000003</v>
          </cell>
          <cell r="AZ137">
            <v>668800000</v>
          </cell>
          <cell r="BA137">
            <v>644495200</v>
          </cell>
          <cell r="BB137">
            <v>-1270704800</v>
          </cell>
          <cell r="BC137">
            <v>152000000</v>
          </cell>
          <cell r="BD137">
            <v>544375840</v>
          </cell>
          <cell r="BE137">
            <v>1634316160</v>
          </cell>
          <cell r="BF137">
            <v>-547200000</v>
          </cell>
          <cell r="BG137">
            <v>871492000</v>
          </cell>
          <cell r="BH137">
            <v>76000000</v>
          </cell>
          <cell r="BI137">
            <v>-334400000</v>
          </cell>
          <cell r="BJ137">
            <v>352640000</v>
          </cell>
          <cell r="BK137">
            <v>352640000</v>
          </cell>
          <cell r="BL137">
            <v>1167360000.666666</v>
          </cell>
          <cell r="BM137">
            <v>-893760000.00000012</v>
          </cell>
          <cell r="BN137">
            <v>352639999.33333331</v>
          </cell>
          <cell r="BO137">
            <v>352640000</v>
          </cell>
          <cell r="BP137">
            <v>352640000</v>
          </cell>
          <cell r="BQ137">
            <v>352640000</v>
          </cell>
          <cell r="BR137">
            <v>352640000</v>
          </cell>
          <cell r="BS137">
            <v>352640000</v>
          </cell>
          <cell r="BT137">
            <v>352640000</v>
          </cell>
          <cell r="BU137">
            <v>352640000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102000000</v>
          </cell>
          <cell r="EX137">
            <v>102000000</v>
          </cell>
          <cell r="EY137">
            <v>102000000</v>
          </cell>
          <cell r="EZ137">
            <v>268800000</v>
          </cell>
          <cell r="FA137">
            <v>598960000</v>
          </cell>
          <cell r="FB137">
            <v>3644020770.999999</v>
          </cell>
          <cell r="FC137">
            <v>651425358</v>
          </cell>
          <cell r="FD137">
            <v>3293846746</v>
          </cell>
          <cell r="FE137">
            <v>6356528414</v>
          </cell>
          <cell r="FF137">
            <v>5810621986</v>
          </cell>
          <cell r="FG137">
            <v>6174628079</v>
          </cell>
          <cell r="FH137">
            <v>7842522564</v>
          </cell>
          <cell r="FI137">
            <v>7430400000.000001</v>
          </cell>
          <cell r="FJ137">
            <v>6670326400.0000029</v>
          </cell>
          <cell r="FK137">
            <v>7718143363</v>
          </cell>
          <cell r="FL137">
            <v>7747200000.000001</v>
          </cell>
          <cell r="FM137">
            <v>7747200000.000001</v>
          </cell>
          <cell r="FN137">
            <v>10828800000</v>
          </cell>
          <cell r="FO137">
            <v>1410590400</v>
          </cell>
          <cell r="FP137">
            <v>1945600000.0000002</v>
          </cell>
          <cell r="FQ137">
            <v>2614400000</v>
          </cell>
          <cell r="FR137">
            <v>3258895200</v>
          </cell>
          <cell r="FS137">
            <v>1988190400</v>
          </cell>
          <cell r="FT137">
            <v>2140190400</v>
          </cell>
          <cell r="FU137">
            <v>2684566240</v>
          </cell>
          <cell r="FV137">
            <v>4318882400</v>
          </cell>
          <cell r="FW137">
            <v>3771682400</v>
          </cell>
          <cell r="FX137">
            <v>4643174400</v>
          </cell>
          <cell r="FY137">
            <v>4719174400</v>
          </cell>
          <cell r="FZ137">
            <v>4384774400</v>
          </cell>
          <cell r="GA137">
            <v>352640000</v>
          </cell>
          <cell r="GB137">
            <v>705280000</v>
          </cell>
          <cell r="GC137">
            <v>1872640000.666666</v>
          </cell>
          <cell r="GD137">
            <v>978880000.66666591</v>
          </cell>
          <cell r="GE137">
            <v>1331519999.9999993</v>
          </cell>
          <cell r="GF137">
            <v>1684159999.9999993</v>
          </cell>
          <cell r="GG137">
            <v>2036799999.9999993</v>
          </cell>
          <cell r="GH137">
            <v>2389439999.999999</v>
          </cell>
          <cell r="GI137">
            <v>2742079999.999999</v>
          </cell>
          <cell r="GJ137">
            <v>3094719999.999999</v>
          </cell>
          <cell r="GK137">
            <v>3447359999.999999</v>
          </cell>
          <cell r="GL137">
            <v>3799999999.999999</v>
          </cell>
        </row>
        <row r="138">
          <cell r="A138" t="str">
            <v>ENO LEMON SACHET 48/BOX M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</row>
        <row r="139">
          <cell r="A139" t="str">
            <v>Panadol Susp 120mg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</row>
        <row r="140">
          <cell r="A140" t="str">
            <v>Scott’s Emulsion Orange 200ml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18960000</v>
          </cell>
          <cell r="AN140">
            <v>0</v>
          </cell>
          <cell r="AO140">
            <v>0</v>
          </cell>
          <cell r="AP140">
            <v>33812000</v>
          </cell>
          <cell r="AQ140">
            <v>149245088</v>
          </cell>
          <cell r="AR140">
            <v>436594912.00000018</v>
          </cell>
          <cell r="AS140">
            <v>-172800000</v>
          </cell>
          <cell r="AT140">
            <v>209487260.99999976</v>
          </cell>
          <cell r="AU140">
            <v>14400000</v>
          </cell>
          <cell r="AV140">
            <v>0</v>
          </cell>
          <cell r="AW140">
            <v>28800000</v>
          </cell>
          <cell r="AX140">
            <v>99985600</v>
          </cell>
          <cell r="AY140">
            <v>143214400.00000003</v>
          </cell>
          <cell r="AZ140">
            <v>32072000</v>
          </cell>
          <cell r="BA140">
            <v>284797332.66666663</v>
          </cell>
          <cell r="BB140">
            <v>172266666.66666666</v>
          </cell>
          <cell r="BC140">
            <v>-253333333.33333334</v>
          </cell>
          <cell r="BD140">
            <v>159437866.66666666</v>
          </cell>
          <cell r="BE140">
            <v>81066666.666666657</v>
          </cell>
          <cell r="BF140">
            <v>417138666.66666669</v>
          </cell>
          <cell r="BG140">
            <v>109429866.66666666</v>
          </cell>
          <cell r="BH140">
            <v>417138666.66666669</v>
          </cell>
          <cell r="BI140">
            <v>597866666.66666663</v>
          </cell>
          <cell r="BJ140">
            <v>1003206333</v>
          </cell>
          <cell r="BK140">
            <v>304006333.33333331</v>
          </cell>
          <cell r="BL140">
            <v>1276806333.6666665</v>
          </cell>
          <cell r="BM140">
            <v>3191930333.333334</v>
          </cell>
          <cell r="BN140">
            <v>304006333.33333331</v>
          </cell>
          <cell r="BO140">
            <v>304006333.33333331</v>
          </cell>
          <cell r="BP140">
            <v>304006333.33333331</v>
          </cell>
          <cell r="BQ140">
            <v>304006333.33333331</v>
          </cell>
          <cell r="BR140">
            <v>486406333.33333337</v>
          </cell>
          <cell r="BS140">
            <v>304006333.33333331</v>
          </cell>
          <cell r="BT140">
            <v>304006333.33333331</v>
          </cell>
          <cell r="BU140">
            <v>304006333.33333331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18960000</v>
          </cell>
          <cell r="FE140">
            <v>18960000</v>
          </cell>
          <cell r="FF140">
            <v>18960000</v>
          </cell>
          <cell r="FG140">
            <v>52772000</v>
          </cell>
          <cell r="FH140">
            <v>202017088</v>
          </cell>
          <cell r="FI140">
            <v>638612000.00000024</v>
          </cell>
          <cell r="FJ140">
            <v>465812000.00000024</v>
          </cell>
          <cell r="FK140">
            <v>675299261</v>
          </cell>
          <cell r="FL140">
            <v>689699261</v>
          </cell>
          <cell r="FM140">
            <v>689699261</v>
          </cell>
          <cell r="FN140">
            <v>718499261</v>
          </cell>
          <cell r="FO140">
            <v>99985600</v>
          </cell>
          <cell r="FP140">
            <v>243200000.00000003</v>
          </cell>
          <cell r="FQ140">
            <v>275272000</v>
          </cell>
          <cell r="FR140">
            <v>560069332.66666663</v>
          </cell>
          <cell r="FS140">
            <v>732335999.33333325</v>
          </cell>
          <cell r="FT140">
            <v>479002665.99999988</v>
          </cell>
          <cell r="FU140">
            <v>638440532.66666651</v>
          </cell>
          <cell r="FV140">
            <v>719507199.33333313</v>
          </cell>
          <cell r="FW140">
            <v>1136645865.9999998</v>
          </cell>
          <cell r="FX140">
            <v>1246075732.6666665</v>
          </cell>
          <cell r="FY140">
            <v>1663214399.3333333</v>
          </cell>
          <cell r="FZ140">
            <v>2261081066</v>
          </cell>
          <cell r="GA140">
            <v>1003206333</v>
          </cell>
          <cell r="GB140">
            <v>1307212666.3333333</v>
          </cell>
          <cell r="GC140">
            <v>2584019000</v>
          </cell>
          <cell r="GD140">
            <v>5775949333.333334</v>
          </cell>
          <cell r="GE140">
            <v>6079955666.666667</v>
          </cell>
          <cell r="GF140">
            <v>6383962000</v>
          </cell>
          <cell r="GG140">
            <v>6687968333.333333</v>
          </cell>
          <cell r="GH140">
            <v>6991974666.666666</v>
          </cell>
          <cell r="GI140">
            <v>7478380999.999999</v>
          </cell>
          <cell r="GJ140">
            <v>7782387333.3333321</v>
          </cell>
          <cell r="GK140">
            <v>8086393666.6666651</v>
          </cell>
          <cell r="GL140">
            <v>8390399999.9999981</v>
          </cell>
        </row>
        <row r="141">
          <cell r="A141" t="str">
            <v>Eno Fizztab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</row>
        <row r="142">
          <cell r="A142" t="str">
            <v>Panadol Extend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</row>
        <row r="143">
          <cell r="A143" t="str">
            <v>Panadol Extra Effeversent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</row>
        <row r="144">
          <cell r="A144" t="str">
            <v xml:space="preserve">      Blank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</row>
        <row r="145">
          <cell r="A145" t="str">
            <v>Panadol Susp 100mg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</row>
        <row r="146">
          <cell r="A146" t="str">
            <v>Panadol Effervescent Kid 250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</row>
        <row r="147">
          <cell r="A147" t="str">
            <v>Panadol Susp 250mg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</row>
        <row r="148">
          <cell r="A148" t="str">
            <v xml:space="preserve">          Cetebe 500mg capsule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</row>
        <row r="152">
          <cell r="A152" t="str">
            <v>Oxy 10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</row>
        <row r="153">
          <cell r="A153" t="str">
            <v>Oxy 5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</row>
        <row r="154">
          <cell r="A154" t="str">
            <v>Panadol Caplet</v>
          </cell>
          <cell r="AL154">
            <v>719680000</v>
          </cell>
          <cell r="AM154">
            <v>352000000</v>
          </cell>
          <cell r="AN154">
            <v>399680000</v>
          </cell>
          <cell r="AO154">
            <v>1087360000</v>
          </cell>
          <cell r="AP154">
            <v>719680000</v>
          </cell>
          <cell r="AQ154">
            <v>144000000</v>
          </cell>
          <cell r="AR154">
            <v>975680000</v>
          </cell>
          <cell r="AS154">
            <v>687680000</v>
          </cell>
          <cell r="AT154">
            <v>735360000</v>
          </cell>
          <cell r="AU154">
            <v>527680000</v>
          </cell>
          <cell r="AV154">
            <v>0</v>
          </cell>
          <cell r="AW154">
            <v>560000000</v>
          </cell>
          <cell r="AX154">
            <v>606236800</v>
          </cell>
          <cell r="AY154">
            <v>273600000</v>
          </cell>
          <cell r="AZ154">
            <v>968422400</v>
          </cell>
          <cell r="BA154">
            <v>121600000</v>
          </cell>
          <cell r="BB154">
            <v>740513600</v>
          </cell>
          <cell r="BC154">
            <v>938022400</v>
          </cell>
          <cell r="BD154">
            <v>30400000</v>
          </cell>
          <cell r="BE154">
            <v>1099492000</v>
          </cell>
          <cell r="BF154">
            <v>836608000</v>
          </cell>
          <cell r="BG154">
            <v>30400000</v>
          </cell>
          <cell r="BH154">
            <v>121600000</v>
          </cell>
          <cell r="BI154">
            <v>321814400</v>
          </cell>
          <cell r="BJ154">
            <v>624146250.66666675</v>
          </cell>
          <cell r="BK154">
            <v>624146250.66666675</v>
          </cell>
          <cell r="BL154">
            <v>624146250.66666675</v>
          </cell>
          <cell r="BM154">
            <v>624146250.66666675</v>
          </cell>
          <cell r="BN154">
            <v>624146250.66666675</v>
          </cell>
          <cell r="BO154">
            <v>624146250.66666675</v>
          </cell>
          <cell r="BP154">
            <v>624146250.66666675</v>
          </cell>
          <cell r="BQ154">
            <v>624146250.66666675</v>
          </cell>
          <cell r="BR154">
            <v>624146250.66666675</v>
          </cell>
          <cell r="BS154">
            <v>624146250.66666675</v>
          </cell>
          <cell r="BT154">
            <v>624146250.66666675</v>
          </cell>
          <cell r="BU154">
            <v>624146250.66666675</v>
          </cell>
          <cell r="FC154">
            <v>719680000</v>
          </cell>
          <cell r="FD154">
            <v>1071680000</v>
          </cell>
          <cell r="FE154">
            <v>1471360000</v>
          </cell>
          <cell r="FF154">
            <v>2558720000</v>
          </cell>
          <cell r="FG154">
            <v>3278400000</v>
          </cell>
          <cell r="FH154">
            <v>3422400000</v>
          </cell>
          <cell r="FI154">
            <v>4398080000</v>
          </cell>
          <cell r="FJ154">
            <v>5085760000</v>
          </cell>
          <cell r="FK154">
            <v>5821120000</v>
          </cell>
          <cell r="FL154">
            <v>6348800000</v>
          </cell>
          <cell r="FM154">
            <v>6348800000</v>
          </cell>
          <cell r="FN154">
            <v>6908800000</v>
          </cell>
          <cell r="FO154">
            <v>606236800</v>
          </cell>
          <cell r="FP154">
            <v>879836800</v>
          </cell>
          <cell r="FQ154">
            <v>1848259200</v>
          </cell>
          <cell r="FR154">
            <v>1969859200</v>
          </cell>
          <cell r="FS154">
            <v>2710372800</v>
          </cell>
          <cell r="FT154">
            <v>3648395200</v>
          </cell>
          <cell r="FU154">
            <v>3678795200</v>
          </cell>
          <cell r="FV154">
            <v>4778287200</v>
          </cell>
          <cell r="FW154">
            <v>5614895200</v>
          </cell>
          <cell r="FX154">
            <v>5645295200</v>
          </cell>
          <cell r="FY154">
            <v>5766895200</v>
          </cell>
          <cell r="FZ154">
            <v>6088709600</v>
          </cell>
          <cell r="GA154">
            <v>624146250.66666675</v>
          </cell>
          <cell r="GB154">
            <v>1248292501.3333335</v>
          </cell>
          <cell r="GC154">
            <v>1872438752.0000002</v>
          </cell>
          <cell r="GD154">
            <v>2496585002.666667</v>
          </cell>
          <cell r="GE154">
            <v>3120731253.333334</v>
          </cell>
          <cell r="GF154">
            <v>3744877504.000001</v>
          </cell>
          <cell r="GG154">
            <v>4369023754.6666679</v>
          </cell>
          <cell r="GH154">
            <v>4993170005.3333349</v>
          </cell>
          <cell r="GI154">
            <v>5617316256.0000019</v>
          </cell>
          <cell r="GJ154">
            <v>6241462506.6666689</v>
          </cell>
          <cell r="GK154">
            <v>6865608757.3333359</v>
          </cell>
          <cell r="GL154">
            <v>7489755008.0000029</v>
          </cell>
        </row>
        <row r="155">
          <cell r="A155" t="str">
            <v>Panadol Effervescent</v>
          </cell>
          <cell r="AL155">
            <v>160000000</v>
          </cell>
          <cell r="AM155">
            <v>64000000</v>
          </cell>
          <cell r="AN155">
            <v>352000000</v>
          </cell>
          <cell r="AO155">
            <v>375520000</v>
          </cell>
          <cell r="AP155">
            <v>399680000</v>
          </cell>
          <cell r="AQ155">
            <v>367680000</v>
          </cell>
          <cell r="AR155">
            <v>367680000</v>
          </cell>
          <cell r="AS155">
            <v>96000000</v>
          </cell>
          <cell r="AT155">
            <v>0</v>
          </cell>
          <cell r="AU155">
            <v>0</v>
          </cell>
          <cell r="AV155">
            <v>96000000</v>
          </cell>
          <cell r="AW155">
            <v>0</v>
          </cell>
          <cell r="AX155">
            <v>309472000</v>
          </cell>
          <cell r="AY155">
            <v>378996800</v>
          </cell>
          <cell r="AZ155">
            <v>409396800</v>
          </cell>
          <cell r="BA155">
            <v>325888000</v>
          </cell>
          <cell r="BB155">
            <v>30400000</v>
          </cell>
          <cell r="BC155">
            <v>30400000</v>
          </cell>
          <cell r="BD155">
            <v>644084800</v>
          </cell>
          <cell r="BE155">
            <v>643476800</v>
          </cell>
          <cell r="BF155">
            <v>30400000</v>
          </cell>
          <cell r="BG155">
            <v>292204800</v>
          </cell>
          <cell r="BH155">
            <v>0</v>
          </cell>
          <cell r="BI155">
            <v>0</v>
          </cell>
          <cell r="BJ155">
            <v>213108559.99999997</v>
          </cell>
          <cell r="BK155">
            <v>213108559.99999997</v>
          </cell>
          <cell r="BL155">
            <v>213108559.99999997</v>
          </cell>
          <cell r="BM155">
            <v>213108559.99999997</v>
          </cell>
          <cell r="BN155">
            <v>213108559.99999997</v>
          </cell>
          <cell r="BO155">
            <v>213108559.99999997</v>
          </cell>
          <cell r="BP155">
            <v>213108559.99999997</v>
          </cell>
          <cell r="BQ155">
            <v>213108559.99999997</v>
          </cell>
          <cell r="BR155">
            <v>213108559.99999997</v>
          </cell>
          <cell r="BS155">
            <v>213108559.99999997</v>
          </cell>
          <cell r="BT155">
            <v>213108559.99999997</v>
          </cell>
          <cell r="BU155">
            <v>213108559.99999997</v>
          </cell>
          <cell r="FC155">
            <v>160000000</v>
          </cell>
          <cell r="FD155">
            <v>224000000</v>
          </cell>
          <cell r="FE155">
            <v>576000000</v>
          </cell>
          <cell r="FF155">
            <v>951520000</v>
          </cell>
          <cell r="FG155">
            <v>1351200000</v>
          </cell>
          <cell r="FH155">
            <v>1718880000</v>
          </cell>
          <cell r="FI155">
            <v>2086560000</v>
          </cell>
          <cell r="FJ155">
            <v>2182560000</v>
          </cell>
          <cell r="FK155">
            <v>2182560000</v>
          </cell>
          <cell r="FL155">
            <v>2182560000</v>
          </cell>
          <cell r="FM155">
            <v>2278560000</v>
          </cell>
          <cell r="FN155">
            <v>2278560000</v>
          </cell>
          <cell r="FO155">
            <v>309472000</v>
          </cell>
          <cell r="FP155">
            <v>688468800</v>
          </cell>
          <cell r="FQ155">
            <v>1097865600</v>
          </cell>
          <cell r="FR155">
            <v>1423753600</v>
          </cell>
          <cell r="FS155">
            <v>1454153600</v>
          </cell>
          <cell r="FT155">
            <v>1484553600</v>
          </cell>
          <cell r="FU155">
            <v>2128638400</v>
          </cell>
          <cell r="FV155">
            <v>2772115200</v>
          </cell>
          <cell r="FW155">
            <v>2802515200</v>
          </cell>
          <cell r="FX155">
            <v>3094720000</v>
          </cell>
          <cell r="FY155">
            <v>3094720000</v>
          </cell>
          <cell r="FZ155">
            <v>3094720000</v>
          </cell>
          <cell r="GA155">
            <v>213108559.99999997</v>
          </cell>
          <cell r="GB155">
            <v>426217119.99999994</v>
          </cell>
          <cell r="GC155">
            <v>639325679.99999988</v>
          </cell>
          <cell r="GD155">
            <v>852434239.99999988</v>
          </cell>
          <cell r="GE155">
            <v>1065542799.9999999</v>
          </cell>
          <cell r="GF155">
            <v>1278651359.9999998</v>
          </cell>
          <cell r="GG155">
            <v>1491759919.9999998</v>
          </cell>
          <cell r="GH155">
            <v>1704868479.9999998</v>
          </cell>
          <cell r="GI155">
            <v>1917977039.9999998</v>
          </cell>
          <cell r="GJ155">
            <v>2131085599.9999998</v>
          </cell>
          <cell r="GK155">
            <v>2344194159.9999995</v>
          </cell>
          <cell r="GL155">
            <v>2557302719.9999995</v>
          </cell>
        </row>
        <row r="156">
          <cell r="A156" t="str">
            <v>Panadol Caplet-Cambodia</v>
          </cell>
          <cell r="AL156">
            <v>0</v>
          </cell>
          <cell r="AM156">
            <v>16000000</v>
          </cell>
          <cell r="AN156">
            <v>40000000</v>
          </cell>
          <cell r="AO156">
            <v>16000000</v>
          </cell>
          <cell r="AP156">
            <v>48000000</v>
          </cell>
          <cell r="AQ156">
            <v>63152000</v>
          </cell>
          <cell r="AR156">
            <v>55152000</v>
          </cell>
          <cell r="AS156">
            <v>52768000</v>
          </cell>
          <cell r="AT156">
            <v>8000000</v>
          </cell>
          <cell r="AU156">
            <v>0</v>
          </cell>
          <cell r="AV156">
            <v>16000000</v>
          </cell>
          <cell r="AW156">
            <v>8000000</v>
          </cell>
          <cell r="AX156">
            <v>0</v>
          </cell>
          <cell r="AY156">
            <v>0</v>
          </cell>
          <cell r="AZ156">
            <v>98800000</v>
          </cell>
          <cell r="BA156">
            <v>60800000</v>
          </cell>
          <cell r="BB156">
            <v>30400000</v>
          </cell>
          <cell r="BC156">
            <v>68400000</v>
          </cell>
          <cell r="BD156">
            <v>30400000</v>
          </cell>
          <cell r="BE156">
            <v>30400000</v>
          </cell>
          <cell r="BF156">
            <v>57000000</v>
          </cell>
          <cell r="BG156">
            <v>0</v>
          </cell>
          <cell r="BH156">
            <v>0</v>
          </cell>
          <cell r="BI156">
            <v>57000000</v>
          </cell>
          <cell r="BJ156">
            <v>36733333.333333336</v>
          </cell>
          <cell r="BK156">
            <v>36733333.333333336</v>
          </cell>
          <cell r="BL156">
            <v>36733333.333333336</v>
          </cell>
          <cell r="BM156">
            <v>36733333.333333336</v>
          </cell>
          <cell r="BN156">
            <v>36733333.333333336</v>
          </cell>
          <cell r="BO156">
            <v>36733333.333333336</v>
          </cell>
          <cell r="BP156">
            <v>36733333.333333336</v>
          </cell>
          <cell r="BQ156">
            <v>36733333.333333336</v>
          </cell>
          <cell r="BR156">
            <v>36733333.333333336</v>
          </cell>
          <cell r="BS156">
            <v>36733333.333333336</v>
          </cell>
          <cell r="BT156">
            <v>36733333.333333336</v>
          </cell>
          <cell r="BU156">
            <v>36733333.333333336</v>
          </cell>
          <cell r="FC156">
            <v>0</v>
          </cell>
          <cell r="FD156">
            <v>16000000</v>
          </cell>
          <cell r="FE156">
            <v>56000000</v>
          </cell>
          <cell r="FF156">
            <v>72000000</v>
          </cell>
          <cell r="FG156">
            <v>120000000</v>
          </cell>
          <cell r="FH156">
            <v>183152000</v>
          </cell>
          <cell r="FI156">
            <v>238304000</v>
          </cell>
          <cell r="FJ156">
            <v>291072000</v>
          </cell>
          <cell r="FK156">
            <v>299072000</v>
          </cell>
          <cell r="FL156">
            <v>299072000</v>
          </cell>
          <cell r="FM156">
            <v>315072000</v>
          </cell>
          <cell r="FN156">
            <v>323072000</v>
          </cell>
          <cell r="FO156">
            <v>0</v>
          </cell>
          <cell r="FP156">
            <v>0</v>
          </cell>
          <cell r="FQ156">
            <v>98800000</v>
          </cell>
          <cell r="FR156">
            <v>159600000</v>
          </cell>
          <cell r="FS156">
            <v>190000000</v>
          </cell>
          <cell r="FT156">
            <v>258400000</v>
          </cell>
          <cell r="FU156">
            <v>288800000</v>
          </cell>
          <cell r="FV156">
            <v>319200000</v>
          </cell>
          <cell r="FW156">
            <v>376200000</v>
          </cell>
          <cell r="FX156">
            <v>376200000</v>
          </cell>
          <cell r="FY156">
            <v>376200000</v>
          </cell>
          <cell r="FZ156">
            <v>433200000</v>
          </cell>
          <cell r="GA156">
            <v>36733333.333333336</v>
          </cell>
          <cell r="GB156">
            <v>73466666.666666672</v>
          </cell>
          <cell r="GC156">
            <v>110200000</v>
          </cell>
          <cell r="GD156">
            <v>146933333.33333334</v>
          </cell>
          <cell r="GE156">
            <v>183666666.66666669</v>
          </cell>
          <cell r="GF156">
            <v>220400000.00000003</v>
          </cell>
          <cell r="GG156">
            <v>257133333.33333337</v>
          </cell>
          <cell r="GH156">
            <v>293866666.66666669</v>
          </cell>
          <cell r="GI156">
            <v>330600000</v>
          </cell>
          <cell r="GJ156">
            <v>367333333.33333331</v>
          </cell>
          <cell r="GK156">
            <v>404066666.66666663</v>
          </cell>
          <cell r="GL156">
            <v>440799999.99999994</v>
          </cell>
        </row>
        <row r="157">
          <cell r="A157" t="str">
            <v>Pangran Extra</v>
          </cell>
          <cell r="AL157">
            <v>559680000</v>
          </cell>
          <cell r="AM157">
            <v>32000000</v>
          </cell>
          <cell r="AN157">
            <v>615520000</v>
          </cell>
          <cell r="AO157">
            <v>719680000</v>
          </cell>
          <cell r="AP157">
            <v>623680000</v>
          </cell>
          <cell r="AQ157">
            <v>1047200000</v>
          </cell>
          <cell r="AR157">
            <v>895360000</v>
          </cell>
          <cell r="AS157">
            <v>527680000</v>
          </cell>
          <cell r="AT157">
            <v>367680000</v>
          </cell>
          <cell r="AU157">
            <v>527680000</v>
          </cell>
          <cell r="AV157">
            <v>1747040000</v>
          </cell>
          <cell r="AW157">
            <v>0</v>
          </cell>
          <cell r="AX157">
            <v>409396800</v>
          </cell>
          <cell r="AY157">
            <v>439796800</v>
          </cell>
          <cell r="AZ157">
            <v>1097470400</v>
          </cell>
          <cell r="BA157">
            <v>757993600</v>
          </cell>
          <cell r="BB157">
            <v>757993600</v>
          </cell>
          <cell r="BC157">
            <v>614657600</v>
          </cell>
          <cell r="BD157">
            <v>727593600</v>
          </cell>
          <cell r="BE157">
            <v>1045851200</v>
          </cell>
          <cell r="BF157">
            <v>727593600</v>
          </cell>
          <cell r="BG157">
            <v>316828800</v>
          </cell>
          <cell r="BH157">
            <v>849193600</v>
          </cell>
          <cell r="BI157">
            <v>697193600</v>
          </cell>
          <cell r="BJ157">
            <v>787210533.33333325</v>
          </cell>
          <cell r="BK157">
            <v>787210533.33333325</v>
          </cell>
          <cell r="BL157">
            <v>787210533.33333325</v>
          </cell>
          <cell r="BM157">
            <v>787210533.33333325</v>
          </cell>
          <cell r="BN157">
            <v>787210533.33333325</v>
          </cell>
          <cell r="BO157">
            <v>787210533.33333325</v>
          </cell>
          <cell r="BP157">
            <v>787210533.33333325</v>
          </cell>
          <cell r="BQ157">
            <v>787210533.33333325</v>
          </cell>
          <cell r="BR157">
            <v>787210533.33333325</v>
          </cell>
          <cell r="BS157">
            <v>787210533.33333325</v>
          </cell>
          <cell r="BT157">
            <v>787210533.33333325</v>
          </cell>
          <cell r="BU157">
            <v>787210533.33333325</v>
          </cell>
          <cell r="FC157">
            <v>559680000</v>
          </cell>
          <cell r="FD157">
            <v>591680000</v>
          </cell>
          <cell r="FE157">
            <v>1207200000</v>
          </cell>
          <cell r="FF157">
            <v>1926880000</v>
          </cell>
          <cell r="FG157">
            <v>2550560000</v>
          </cell>
          <cell r="FH157">
            <v>3597760000</v>
          </cell>
          <cell r="FI157">
            <v>4493120000</v>
          </cell>
          <cell r="FJ157">
            <v>5020800000</v>
          </cell>
          <cell r="FK157">
            <v>5388480000</v>
          </cell>
          <cell r="FL157">
            <v>5916160000</v>
          </cell>
          <cell r="FM157">
            <v>7663200000</v>
          </cell>
          <cell r="FN157">
            <v>7663200000</v>
          </cell>
          <cell r="FO157">
            <v>409396800</v>
          </cell>
          <cell r="FP157">
            <v>849193600</v>
          </cell>
          <cell r="FQ157">
            <v>1946664000</v>
          </cell>
          <cell r="FR157">
            <v>2704657600</v>
          </cell>
          <cell r="FS157">
            <v>3462651200</v>
          </cell>
          <cell r="FT157">
            <v>4077308800</v>
          </cell>
          <cell r="FU157">
            <v>4804902400</v>
          </cell>
          <cell r="FV157">
            <v>5850753600</v>
          </cell>
          <cell r="FW157">
            <v>6578347200</v>
          </cell>
          <cell r="FX157">
            <v>6895176000</v>
          </cell>
          <cell r="FY157">
            <v>7744369600</v>
          </cell>
          <cell r="FZ157">
            <v>8441563200</v>
          </cell>
          <cell r="GA157">
            <v>787210533.33333325</v>
          </cell>
          <cell r="GB157">
            <v>1574421066.6666665</v>
          </cell>
          <cell r="GC157">
            <v>2361631600</v>
          </cell>
          <cell r="GD157">
            <v>3148842133.333333</v>
          </cell>
          <cell r="GE157">
            <v>3936052666.666666</v>
          </cell>
          <cell r="GF157">
            <v>4723263199.999999</v>
          </cell>
          <cell r="GG157">
            <v>5510473733.3333321</v>
          </cell>
          <cell r="GH157">
            <v>6297684266.6666651</v>
          </cell>
          <cell r="GI157">
            <v>7084894799.9999981</v>
          </cell>
          <cell r="GJ157">
            <v>7872105333.3333311</v>
          </cell>
          <cell r="GK157">
            <v>8659315866.6666641</v>
          </cell>
          <cell r="GL157">
            <v>9446526399.9999981</v>
          </cell>
        </row>
        <row r="158">
          <cell r="A158" t="str">
            <v>Granulado Panadol Compuesto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</row>
        <row r="159">
          <cell r="A159" t="str">
            <v>Pangran Beecham Flu Plus Granules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480000000</v>
          </cell>
          <cell r="AT159">
            <v>0</v>
          </cell>
          <cell r="AU159">
            <v>0</v>
          </cell>
          <cell r="AV159">
            <v>512000000</v>
          </cell>
          <cell r="AW159">
            <v>0</v>
          </cell>
          <cell r="AX159">
            <v>30400000</v>
          </cell>
          <cell r="AY159">
            <v>30400000</v>
          </cell>
          <cell r="AZ159">
            <v>30400000</v>
          </cell>
          <cell r="BA159">
            <v>30400000</v>
          </cell>
          <cell r="BB159">
            <v>30400000</v>
          </cell>
          <cell r="BC159">
            <v>30400000</v>
          </cell>
          <cell r="BD159">
            <v>30400000</v>
          </cell>
          <cell r="BE159">
            <v>30400000</v>
          </cell>
          <cell r="BF159">
            <v>0</v>
          </cell>
          <cell r="BG159">
            <v>1307200000</v>
          </cell>
          <cell r="BH159">
            <v>2571885600</v>
          </cell>
          <cell r="BI159">
            <v>1272787200</v>
          </cell>
          <cell r="BJ159">
            <v>772372799.99999988</v>
          </cell>
          <cell r="BK159">
            <v>772372799.99999988</v>
          </cell>
          <cell r="BL159">
            <v>772372799.99999988</v>
          </cell>
          <cell r="BM159">
            <v>772372799.99999988</v>
          </cell>
          <cell r="BN159">
            <v>772372799.99999988</v>
          </cell>
          <cell r="BO159">
            <v>772372799.99999988</v>
          </cell>
          <cell r="BP159">
            <v>772372799.99999988</v>
          </cell>
          <cell r="BQ159">
            <v>772372799.99999988</v>
          </cell>
          <cell r="BR159">
            <v>772372799.99999988</v>
          </cell>
          <cell r="BS159">
            <v>772372799.99999988</v>
          </cell>
          <cell r="BT159">
            <v>772372799.99999988</v>
          </cell>
          <cell r="BU159">
            <v>772372799.99999988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480000000</v>
          </cell>
          <cell r="FK159">
            <v>480000000</v>
          </cell>
          <cell r="FL159">
            <v>480000000</v>
          </cell>
          <cell r="FM159">
            <v>992000000</v>
          </cell>
          <cell r="FN159">
            <v>992000000</v>
          </cell>
          <cell r="FO159">
            <v>30400000</v>
          </cell>
          <cell r="FP159">
            <v>60800000</v>
          </cell>
          <cell r="FQ159">
            <v>91200000</v>
          </cell>
          <cell r="FR159">
            <v>121600000</v>
          </cell>
          <cell r="FS159">
            <v>152000000</v>
          </cell>
          <cell r="FT159">
            <v>182400000</v>
          </cell>
          <cell r="FU159">
            <v>212800000</v>
          </cell>
          <cell r="FV159">
            <v>243200000</v>
          </cell>
          <cell r="FW159">
            <v>243200000</v>
          </cell>
          <cell r="FX159">
            <v>1550400000</v>
          </cell>
          <cell r="FY159">
            <v>4122285600</v>
          </cell>
          <cell r="FZ159">
            <v>5395072800</v>
          </cell>
          <cell r="GA159">
            <v>772372799.99999988</v>
          </cell>
          <cell r="GB159">
            <v>1544745599.9999998</v>
          </cell>
          <cell r="GC159">
            <v>2317118399.9999995</v>
          </cell>
          <cell r="GD159">
            <v>3089491199.9999995</v>
          </cell>
          <cell r="GE159">
            <v>3861863999.9999995</v>
          </cell>
          <cell r="GF159">
            <v>4634236799.999999</v>
          </cell>
          <cell r="GG159">
            <v>5406609599.999999</v>
          </cell>
          <cell r="GH159">
            <v>6178982399.999999</v>
          </cell>
          <cell r="GI159">
            <v>6951355199.999999</v>
          </cell>
          <cell r="GJ159">
            <v>7723727999.999999</v>
          </cell>
          <cell r="GK159">
            <v>8496100799.999999</v>
          </cell>
          <cell r="GL159">
            <v>9268473599.9999981</v>
          </cell>
        </row>
        <row r="160">
          <cell r="A160" t="str">
            <v>Pangran Kid Granules</v>
          </cell>
          <cell r="AL160">
            <v>291760000</v>
          </cell>
          <cell r="AM160">
            <v>16000000</v>
          </cell>
          <cell r="AN160">
            <v>479680000</v>
          </cell>
          <cell r="AO160">
            <v>403760000</v>
          </cell>
          <cell r="AP160">
            <v>32000000</v>
          </cell>
          <cell r="AQ160">
            <v>80000000</v>
          </cell>
          <cell r="AR160">
            <v>383680000</v>
          </cell>
          <cell r="AS160">
            <v>291760000</v>
          </cell>
          <cell r="AT160">
            <v>355760000</v>
          </cell>
          <cell r="AU160">
            <v>291760000</v>
          </cell>
          <cell r="AV160">
            <v>48000000</v>
          </cell>
          <cell r="AW160">
            <v>0</v>
          </cell>
          <cell r="AX160">
            <v>297068800</v>
          </cell>
          <cell r="AY160">
            <v>121600000</v>
          </cell>
          <cell r="AZ160">
            <v>676065600</v>
          </cell>
          <cell r="BA160">
            <v>530996800</v>
          </cell>
          <cell r="BB160">
            <v>152000000</v>
          </cell>
          <cell r="BC160">
            <v>305520000</v>
          </cell>
          <cell r="BD160">
            <v>121600000</v>
          </cell>
          <cell r="BE160">
            <v>121600000</v>
          </cell>
          <cell r="BF160">
            <v>248945600</v>
          </cell>
          <cell r="BG160">
            <v>30400000</v>
          </cell>
          <cell r="BH160">
            <v>872996800</v>
          </cell>
          <cell r="BI160">
            <v>271624000</v>
          </cell>
          <cell r="BJ160">
            <v>344117410.66666675</v>
          </cell>
          <cell r="BK160">
            <v>344117410.66666675</v>
          </cell>
          <cell r="BL160">
            <v>344117410.66666675</v>
          </cell>
          <cell r="BM160">
            <v>344117410.66666675</v>
          </cell>
          <cell r="BN160">
            <v>344117410.66666675</v>
          </cell>
          <cell r="BO160">
            <v>344117410.66666675</v>
          </cell>
          <cell r="BP160">
            <v>344117410.66666675</v>
          </cell>
          <cell r="BQ160">
            <v>344117410.66666675</v>
          </cell>
          <cell r="BR160">
            <v>344117410.66666675</v>
          </cell>
          <cell r="BS160">
            <v>344117410.66666675</v>
          </cell>
          <cell r="BT160">
            <v>344117410.66666675</v>
          </cell>
          <cell r="BU160">
            <v>344117410.66666675</v>
          </cell>
          <cell r="FC160">
            <v>291760000</v>
          </cell>
          <cell r="FD160">
            <v>307760000</v>
          </cell>
          <cell r="FE160">
            <v>787440000</v>
          </cell>
          <cell r="FF160">
            <v>1191200000</v>
          </cell>
          <cell r="FG160">
            <v>1223200000</v>
          </cell>
          <cell r="FH160">
            <v>1303200000</v>
          </cell>
          <cell r="FI160">
            <v>1686880000</v>
          </cell>
          <cell r="FJ160">
            <v>1978640000</v>
          </cell>
          <cell r="FK160">
            <v>2334400000</v>
          </cell>
          <cell r="FL160">
            <v>2626160000</v>
          </cell>
          <cell r="FM160">
            <v>2674160000</v>
          </cell>
          <cell r="FN160">
            <v>2674160000</v>
          </cell>
          <cell r="FO160">
            <v>297068800</v>
          </cell>
          <cell r="FP160">
            <v>418668800</v>
          </cell>
          <cell r="FQ160">
            <v>1094734400</v>
          </cell>
          <cell r="FR160">
            <v>1625731200</v>
          </cell>
          <cell r="FS160">
            <v>1777731200</v>
          </cell>
          <cell r="FT160">
            <v>2083251200</v>
          </cell>
          <cell r="FU160">
            <v>2204851200</v>
          </cell>
          <cell r="FV160">
            <v>2326451200</v>
          </cell>
          <cell r="FW160">
            <v>2575396800</v>
          </cell>
          <cell r="FX160">
            <v>2605796800</v>
          </cell>
          <cell r="FY160">
            <v>3478793600</v>
          </cell>
          <cell r="FZ160">
            <v>3750417600</v>
          </cell>
          <cell r="GA160">
            <v>344117410.66666675</v>
          </cell>
          <cell r="GB160">
            <v>688234821.33333349</v>
          </cell>
          <cell r="GC160">
            <v>1032352232.0000002</v>
          </cell>
          <cell r="GD160">
            <v>1376469642.666667</v>
          </cell>
          <cell r="GE160">
            <v>1720587053.3333337</v>
          </cell>
          <cell r="GF160">
            <v>2064704464.0000005</v>
          </cell>
          <cell r="GG160">
            <v>2408821874.666667</v>
          </cell>
          <cell r="GH160">
            <v>2752939285.333334</v>
          </cell>
          <cell r="GI160">
            <v>3097056696.000001</v>
          </cell>
          <cell r="GJ160">
            <v>3441174106.6666679</v>
          </cell>
          <cell r="GK160">
            <v>3785291517.3333349</v>
          </cell>
          <cell r="GL160">
            <v>4129408928.0000019</v>
          </cell>
        </row>
        <row r="161">
          <cell r="A161" t="str">
            <v>ENO ORANGE SACHETS 4.3GX48</v>
          </cell>
          <cell r="AL161">
            <v>951200000</v>
          </cell>
          <cell r="AM161">
            <v>832000000</v>
          </cell>
          <cell r="AN161">
            <v>775520000</v>
          </cell>
          <cell r="AO161">
            <v>32000000</v>
          </cell>
          <cell r="AP161">
            <v>367680000</v>
          </cell>
          <cell r="AQ161">
            <v>671680000</v>
          </cell>
          <cell r="AR161">
            <v>655680000</v>
          </cell>
          <cell r="AS161">
            <v>440000000</v>
          </cell>
          <cell r="AT161">
            <v>857440000</v>
          </cell>
          <cell r="AU161">
            <v>551520000</v>
          </cell>
          <cell r="AV161">
            <v>711520000</v>
          </cell>
          <cell r="AW161">
            <v>767360000</v>
          </cell>
          <cell r="AX161">
            <v>1410590400</v>
          </cell>
          <cell r="AY161">
            <v>757993600</v>
          </cell>
          <cell r="AZ161">
            <v>273600000</v>
          </cell>
          <cell r="BA161">
            <v>644495200</v>
          </cell>
          <cell r="BB161">
            <v>583695200</v>
          </cell>
          <cell r="BC161">
            <v>121600000</v>
          </cell>
          <cell r="BD161">
            <v>544375840</v>
          </cell>
          <cell r="BE161">
            <v>418316160</v>
          </cell>
          <cell r="BF161">
            <v>60800000</v>
          </cell>
          <cell r="BG161">
            <v>871492000</v>
          </cell>
          <cell r="BH161">
            <v>76000000</v>
          </cell>
          <cell r="BI161">
            <v>-334400000</v>
          </cell>
          <cell r="BJ161">
            <v>352640000</v>
          </cell>
          <cell r="BK161">
            <v>352640000</v>
          </cell>
          <cell r="BL161">
            <v>352640000</v>
          </cell>
          <cell r="BM161">
            <v>352640000</v>
          </cell>
          <cell r="BN161">
            <v>352640000</v>
          </cell>
          <cell r="BO161">
            <v>352640000</v>
          </cell>
          <cell r="BP161">
            <v>352640000</v>
          </cell>
          <cell r="BQ161">
            <v>352640000</v>
          </cell>
          <cell r="BR161">
            <v>352640000</v>
          </cell>
          <cell r="BS161">
            <v>352640000</v>
          </cell>
          <cell r="BT161">
            <v>352640000</v>
          </cell>
          <cell r="BU161">
            <v>352640000</v>
          </cell>
          <cell r="FC161">
            <v>951200000</v>
          </cell>
          <cell r="FD161">
            <v>1783200000</v>
          </cell>
          <cell r="FE161">
            <v>2558720000</v>
          </cell>
          <cell r="FF161">
            <v>2590720000</v>
          </cell>
          <cell r="FG161">
            <v>2958400000</v>
          </cell>
          <cell r="FH161">
            <v>3630080000</v>
          </cell>
          <cell r="FI161">
            <v>4285760000</v>
          </cell>
          <cell r="FJ161">
            <v>4725760000</v>
          </cell>
          <cell r="FK161">
            <v>5583200000</v>
          </cell>
          <cell r="FL161">
            <v>6134720000</v>
          </cell>
          <cell r="FM161">
            <v>6846240000</v>
          </cell>
          <cell r="FN161">
            <v>7613600000</v>
          </cell>
          <cell r="FO161">
            <v>1410590400</v>
          </cell>
          <cell r="FP161">
            <v>2168584000</v>
          </cell>
          <cell r="FQ161">
            <v>2442184000</v>
          </cell>
          <cell r="FR161">
            <v>3086679200</v>
          </cell>
          <cell r="FS161">
            <v>3670374400</v>
          </cell>
          <cell r="FT161">
            <v>3791974400</v>
          </cell>
          <cell r="FU161">
            <v>4336350240</v>
          </cell>
          <cell r="FV161">
            <v>4754666400</v>
          </cell>
          <cell r="FW161">
            <v>4815466400</v>
          </cell>
          <cell r="FX161">
            <v>5686958400</v>
          </cell>
          <cell r="FY161">
            <v>5762958400</v>
          </cell>
          <cell r="FZ161">
            <v>5428558400</v>
          </cell>
          <cell r="GA161">
            <v>352640000</v>
          </cell>
          <cell r="GB161">
            <v>705280000</v>
          </cell>
          <cell r="GC161">
            <v>1057920000</v>
          </cell>
          <cell r="GD161">
            <v>1410560000</v>
          </cell>
          <cell r="GE161">
            <v>1763200000</v>
          </cell>
          <cell r="GF161">
            <v>2115840000</v>
          </cell>
          <cell r="GG161">
            <v>2468480000</v>
          </cell>
          <cell r="GH161">
            <v>2821120000</v>
          </cell>
          <cell r="GI161">
            <v>3173760000</v>
          </cell>
          <cell r="GJ161">
            <v>3526400000</v>
          </cell>
          <cell r="GK161">
            <v>3879040000</v>
          </cell>
          <cell r="GL161">
            <v>4231680000</v>
          </cell>
        </row>
        <row r="162">
          <cell r="A162" t="str">
            <v>ENO LEMON SACHET 48/BOX M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</row>
        <row r="163">
          <cell r="A163" t="str">
            <v>Panadol Susp 120mg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</row>
        <row r="164">
          <cell r="A164" t="str">
            <v>Scott’s Emulsion Orange 200ml</v>
          </cell>
          <cell r="AU164">
            <v>992000000</v>
          </cell>
          <cell r="AX164">
            <v>150652266.66666666</v>
          </cell>
          <cell r="AY164">
            <v>111466666.66666666</v>
          </cell>
          <cell r="AZ164">
            <v>113138666.66666666</v>
          </cell>
          <cell r="BA164">
            <v>234130666.66666666</v>
          </cell>
          <cell r="BB164">
            <v>81066666.666666657</v>
          </cell>
          <cell r="BC164">
            <v>111466666.66666666</v>
          </cell>
          <cell r="BD164">
            <v>159437866.66666666</v>
          </cell>
          <cell r="BE164">
            <v>81066666.666666657</v>
          </cell>
          <cell r="BF164">
            <v>417138666.66666669</v>
          </cell>
          <cell r="BG164">
            <v>109429866.66666666</v>
          </cell>
          <cell r="BH164">
            <v>417138666.66666669</v>
          </cell>
          <cell r="BI164">
            <v>141866666.66666666</v>
          </cell>
          <cell r="BJ164">
            <v>1003206333</v>
          </cell>
          <cell r="BK164">
            <v>304006333.33333331</v>
          </cell>
          <cell r="BL164">
            <v>304006333.33333331</v>
          </cell>
          <cell r="BM164">
            <v>304006333.33333331</v>
          </cell>
          <cell r="BN164">
            <v>304006333.33333331</v>
          </cell>
          <cell r="BO164">
            <v>304006333.33333331</v>
          </cell>
          <cell r="BP164">
            <v>304006333.33333331</v>
          </cell>
          <cell r="BQ164">
            <v>304006333.33333331</v>
          </cell>
          <cell r="BR164">
            <v>304006333.33333331</v>
          </cell>
          <cell r="BS164">
            <v>304006333.33333331</v>
          </cell>
          <cell r="BT164">
            <v>304006333.33333331</v>
          </cell>
          <cell r="BU164">
            <v>304006333.33333331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992000000</v>
          </cell>
          <cell r="FM164">
            <v>992000000</v>
          </cell>
          <cell r="FN164">
            <v>992000000</v>
          </cell>
          <cell r="FO164">
            <v>150652266.66666666</v>
          </cell>
          <cell r="FP164">
            <v>262118933.33333331</v>
          </cell>
          <cell r="FQ164">
            <v>375257600</v>
          </cell>
          <cell r="FR164">
            <v>609388266.66666663</v>
          </cell>
          <cell r="FS164">
            <v>690454933.33333325</v>
          </cell>
          <cell r="FT164">
            <v>801921599.99999988</v>
          </cell>
          <cell r="FU164">
            <v>961359466.66666651</v>
          </cell>
          <cell r="FV164">
            <v>1042426133.3333331</v>
          </cell>
          <cell r="FW164">
            <v>1459564799.9999998</v>
          </cell>
          <cell r="FX164">
            <v>1568994666.6666665</v>
          </cell>
          <cell r="FY164">
            <v>1986133333.3333333</v>
          </cell>
          <cell r="FZ164">
            <v>2128000000</v>
          </cell>
          <cell r="GA164">
            <v>1003206333</v>
          </cell>
          <cell r="GB164">
            <v>1307212666.3333333</v>
          </cell>
          <cell r="GC164">
            <v>1611218999.6666665</v>
          </cell>
          <cell r="GD164">
            <v>1915225332.9999998</v>
          </cell>
          <cell r="GE164">
            <v>2219231666.333333</v>
          </cell>
          <cell r="GF164">
            <v>2523237999.6666665</v>
          </cell>
          <cell r="GG164">
            <v>2827244333</v>
          </cell>
          <cell r="GH164">
            <v>3131250666.3333335</v>
          </cell>
          <cell r="GI164">
            <v>3435256999.666667</v>
          </cell>
          <cell r="GJ164">
            <v>3739263333.0000005</v>
          </cell>
          <cell r="GK164">
            <v>4043269666.333334</v>
          </cell>
          <cell r="GL164">
            <v>4347275999.666667</v>
          </cell>
        </row>
        <row r="165">
          <cell r="A165" t="str">
            <v>Eno Plus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</row>
        <row r="166">
          <cell r="A166" t="str">
            <v>Panadol Susp 250mg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</row>
        <row r="167">
          <cell r="A167" t="str">
            <v>Panadol Susp 100mg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</row>
        <row r="168">
          <cell r="A168" t="str">
            <v>Panadol C&amp;F with Vitamin C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</row>
        <row r="169">
          <cell r="A169" t="str">
            <v xml:space="preserve">         ENO LEMON SACHET 48/BOX M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</row>
        <row r="170">
          <cell r="A170" t="str">
            <v xml:space="preserve">          Panadol Susp 120mg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</row>
        <row r="171">
          <cell r="A171" t="str">
            <v xml:space="preserve">          Pangran Beecham Flu Plus Granules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</row>
      </sheetData>
      <sheetData sheetId="13" refreshError="1"/>
      <sheetData sheetId="14" refreshError="1"/>
      <sheetData sheetId="15" refreshError="1"/>
      <sheetData sheetId="16" refreshError="1">
        <row r="180">
          <cell r="A180" t="str">
            <v>Selling</v>
          </cell>
          <cell r="Z180">
            <v>686816080</v>
          </cell>
          <cell r="AA180">
            <v>694574486</v>
          </cell>
          <cell r="AB180">
            <v>589638802</v>
          </cell>
          <cell r="AC180">
            <v>822333377</v>
          </cell>
          <cell r="AD180">
            <v>877952819.28939652</v>
          </cell>
          <cell r="AE180">
            <v>1013559435.710603</v>
          </cell>
          <cell r="AF180">
            <v>764556846</v>
          </cell>
          <cell r="AG180">
            <v>845118154.00000298</v>
          </cell>
          <cell r="AH180">
            <v>639831530.99999964</v>
          </cell>
          <cell r="AI180">
            <v>684037587.00000155</v>
          </cell>
          <cell r="AJ180">
            <v>817679983.99999869</v>
          </cell>
          <cell r="AK180">
            <v>788572031.99999857</v>
          </cell>
          <cell r="AL180">
            <v>798625042</v>
          </cell>
          <cell r="AM180">
            <v>842974957.99999988</v>
          </cell>
          <cell r="AN180">
            <v>1324800000</v>
          </cell>
          <cell r="AO180">
            <v>359977490.99999893</v>
          </cell>
          <cell r="AP180">
            <v>875193747.00000119</v>
          </cell>
          <cell r="AQ180">
            <v>889446386.9999994</v>
          </cell>
          <cell r="AR180">
            <v>1389382265.4400005</v>
          </cell>
          <cell r="AS180">
            <v>812684385.27346146</v>
          </cell>
          <cell r="AT180">
            <v>684515724.28654206</v>
          </cell>
          <cell r="AU180">
            <v>1036799999.999999</v>
          </cell>
          <cell r="AV180">
            <v>800517279.63075972</v>
          </cell>
          <cell r="AW180">
            <v>818259215.11463058</v>
          </cell>
          <cell r="EQ180">
            <v>686816080</v>
          </cell>
          <cell r="ER180">
            <v>1381390566</v>
          </cell>
          <cell r="ES180">
            <v>1971029368</v>
          </cell>
          <cell r="ET180">
            <v>2793362745</v>
          </cell>
          <cell r="EU180">
            <v>3671315564.2893963</v>
          </cell>
          <cell r="EV180">
            <v>4684874999.999999</v>
          </cell>
          <cell r="EW180">
            <v>5449431845.999999</v>
          </cell>
          <cell r="EX180">
            <v>6294550000.0000019</v>
          </cell>
          <cell r="EY180">
            <v>6934381531.0000019</v>
          </cell>
          <cell r="EZ180">
            <v>7618419118.0000038</v>
          </cell>
          <cell r="FA180">
            <v>8436099102.0000029</v>
          </cell>
          <cell r="FB180">
            <v>9224671134.0000019</v>
          </cell>
          <cell r="FC180">
            <v>798625042</v>
          </cell>
          <cell r="FD180">
            <v>1641600000</v>
          </cell>
          <cell r="FE180">
            <v>2966400000</v>
          </cell>
          <cell r="FF180">
            <v>3326377490.999999</v>
          </cell>
          <cell r="FG180">
            <v>4201571238</v>
          </cell>
          <cell r="FH180">
            <v>5091017624.999999</v>
          </cell>
          <cell r="FI180">
            <v>6480399890.4399996</v>
          </cell>
          <cell r="FJ180">
            <v>7293084275.7134609</v>
          </cell>
          <cell r="FK180">
            <v>7977600000.0000029</v>
          </cell>
          <cell r="FL180">
            <v>9014400000.0000019</v>
          </cell>
          <cell r="FM180">
            <v>9814917279.6307621</v>
          </cell>
          <cell r="FN180">
            <v>10633176494.745392</v>
          </cell>
        </row>
        <row r="181">
          <cell r="A181" t="str">
            <v>Marketing</v>
          </cell>
          <cell r="Z181">
            <v>170031970</v>
          </cell>
          <cell r="AA181">
            <v>169631970</v>
          </cell>
          <cell r="AB181">
            <v>170951970</v>
          </cell>
          <cell r="AC181">
            <v>180719738</v>
          </cell>
          <cell r="AD181">
            <v>184109738</v>
          </cell>
          <cell r="AE181">
            <v>184319738</v>
          </cell>
          <cell r="AF181">
            <v>149815970</v>
          </cell>
          <cell r="AG181">
            <v>116125026.99999981</v>
          </cell>
          <cell r="AH181">
            <v>212610643.00000006</v>
          </cell>
          <cell r="AI181">
            <v>194456209.00000039</v>
          </cell>
          <cell r="AJ181">
            <v>230703834.99999973</v>
          </cell>
          <cell r="AK181">
            <v>366948191.99999976</v>
          </cell>
          <cell r="AL181">
            <v>235303201</v>
          </cell>
          <cell r="AM181">
            <v>254296799.00000006</v>
          </cell>
          <cell r="AN181">
            <v>259200000.00000003</v>
          </cell>
          <cell r="AO181">
            <v>28800000.000000056</v>
          </cell>
          <cell r="AP181">
            <v>169169940</v>
          </cell>
          <cell r="AQ181">
            <v>178926907.99999997</v>
          </cell>
          <cell r="AR181">
            <v>167339016.64999995</v>
          </cell>
          <cell r="AS181">
            <v>210089039.4987579</v>
          </cell>
          <cell r="AT181">
            <v>238374565.65188572</v>
          </cell>
          <cell r="AU181">
            <v>280108565.65188575</v>
          </cell>
          <cell r="AV181">
            <v>258978565.65188572</v>
          </cell>
          <cell r="AW181">
            <v>178874565.65188572</v>
          </cell>
          <cell r="EQ181">
            <v>170031970</v>
          </cell>
          <cell r="ER181">
            <v>339663940</v>
          </cell>
          <cell r="ES181">
            <v>510615910</v>
          </cell>
          <cell r="ET181">
            <v>691335648</v>
          </cell>
          <cell r="EU181">
            <v>875445386</v>
          </cell>
          <cell r="EV181">
            <v>1059765124</v>
          </cell>
          <cell r="EW181">
            <v>1209581094</v>
          </cell>
          <cell r="EX181">
            <v>1325706120.9999998</v>
          </cell>
          <cell r="EY181">
            <v>1538316763.9999998</v>
          </cell>
          <cell r="EZ181">
            <v>1732772973.0000002</v>
          </cell>
          <cell r="FA181">
            <v>1963476808</v>
          </cell>
          <cell r="FB181">
            <v>2330425000</v>
          </cell>
          <cell r="FC181">
            <v>235303201</v>
          </cell>
          <cell r="FD181">
            <v>489600000.00000006</v>
          </cell>
          <cell r="FE181">
            <v>748800000.00000012</v>
          </cell>
          <cell r="FF181">
            <v>777600000.00000012</v>
          </cell>
          <cell r="FG181">
            <v>946769940.00000012</v>
          </cell>
          <cell r="FH181">
            <v>1125696848</v>
          </cell>
          <cell r="FI181">
            <v>1293035864.6499999</v>
          </cell>
          <cell r="FJ181">
            <v>1503124904.1487577</v>
          </cell>
          <cell r="FK181">
            <v>1741499469.8006434</v>
          </cell>
          <cell r="FL181">
            <v>2021608035.4525292</v>
          </cell>
          <cell r="FM181">
            <v>2280586601.1044149</v>
          </cell>
          <cell r="FN181">
            <v>2459461166.7563004</v>
          </cell>
        </row>
        <row r="182">
          <cell r="A182" t="str">
            <v>Admin</v>
          </cell>
          <cell r="Z182">
            <v>323428695.78220177</v>
          </cell>
          <cell r="AA182">
            <v>276428695.90641224</v>
          </cell>
          <cell r="AB182">
            <v>409923193.25682473</v>
          </cell>
          <cell r="AC182">
            <v>179123997.57682434</v>
          </cell>
          <cell r="AD182">
            <v>395348997.12857884</v>
          </cell>
          <cell r="AE182">
            <v>193596420.34915838</v>
          </cell>
          <cell r="AF182">
            <v>504524999.99999952</v>
          </cell>
          <cell r="AG182">
            <v>456475000</v>
          </cell>
          <cell r="AH182">
            <v>288299999.99999982</v>
          </cell>
          <cell r="AI182">
            <v>336349999.99999982</v>
          </cell>
          <cell r="AJ182">
            <v>336350000.00000149</v>
          </cell>
          <cell r="AK182">
            <v>168174999.99999863</v>
          </cell>
          <cell r="AL182">
            <v>308535141.92982459</v>
          </cell>
          <cell r="AM182">
            <v>382664858.07017541</v>
          </cell>
          <cell r="AN182">
            <v>403200000.00000012</v>
          </cell>
          <cell r="AO182">
            <v>374399999.99999976</v>
          </cell>
          <cell r="AP182">
            <v>345600000.00000024</v>
          </cell>
          <cell r="AQ182">
            <v>403199999.99999952</v>
          </cell>
          <cell r="AR182">
            <v>350479319.43000031</v>
          </cell>
          <cell r="AS182">
            <v>369633899.04271173</v>
          </cell>
          <cell r="AT182">
            <v>380415478.53228569</v>
          </cell>
          <cell r="AU182">
            <v>339471302.99500251</v>
          </cell>
          <cell r="AV182">
            <v>380415478.53228569</v>
          </cell>
          <cell r="AW182">
            <v>380415478.53228569</v>
          </cell>
          <cell r="EQ182">
            <v>323428695.78220177</v>
          </cell>
          <cell r="ER182">
            <v>599857391.68861401</v>
          </cell>
          <cell r="ES182">
            <v>1009780584.9454387</v>
          </cell>
          <cell r="ET182">
            <v>1188904582.5222631</v>
          </cell>
          <cell r="EU182">
            <v>1584253579.650842</v>
          </cell>
          <cell r="EV182">
            <v>1777850000.0000002</v>
          </cell>
          <cell r="EW182">
            <v>2282375000</v>
          </cell>
          <cell r="EX182">
            <v>2738850000</v>
          </cell>
          <cell r="EY182">
            <v>3027150000</v>
          </cell>
          <cell r="EZ182">
            <v>3363500000</v>
          </cell>
          <cell r="FA182">
            <v>3699850000.0000014</v>
          </cell>
          <cell r="FB182">
            <v>3868025000</v>
          </cell>
          <cell r="FC182">
            <v>308535141.92982459</v>
          </cell>
          <cell r="FD182">
            <v>691200000</v>
          </cell>
          <cell r="FE182">
            <v>1094400000</v>
          </cell>
          <cell r="FF182">
            <v>1468799999.9999998</v>
          </cell>
          <cell r="FG182">
            <v>1814400000</v>
          </cell>
          <cell r="FH182">
            <v>2217599999.9999995</v>
          </cell>
          <cell r="FI182">
            <v>2568079319.4299998</v>
          </cell>
          <cell r="FJ182">
            <v>2937713218.4727116</v>
          </cell>
          <cell r="FK182">
            <v>3318128697.0049973</v>
          </cell>
          <cell r="FL182">
            <v>3657600000</v>
          </cell>
          <cell r="FM182">
            <v>4038015478.5322857</v>
          </cell>
          <cell r="FN182">
            <v>4418430957.0645714</v>
          </cell>
        </row>
        <row r="186">
          <cell r="A186" t="str">
            <v>Selling</v>
          </cell>
          <cell r="AL186">
            <v>799135696.64127958</v>
          </cell>
          <cell r="AM186">
            <v>769485501.16460919</v>
          </cell>
          <cell r="AN186">
            <v>786893210.88454568</v>
          </cell>
          <cell r="AO186">
            <v>990882512.34356034</v>
          </cell>
          <cell r="AP186">
            <v>802653743.30627096</v>
          </cell>
          <cell r="AQ186">
            <v>861954134.25961161</v>
          </cell>
          <cell r="AR186">
            <v>846762573.43111539</v>
          </cell>
          <cell r="AS186">
            <v>802653743.30627096</v>
          </cell>
          <cell r="AT186">
            <v>830971345.72781003</v>
          </cell>
          <cell r="AU186">
            <v>820976897.81432557</v>
          </cell>
          <cell r="AV186">
            <v>802653743.30627096</v>
          </cell>
          <cell r="AW186">
            <v>820976897.81432557</v>
          </cell>
          <cell r="FC186">
            <v>799135696.64127958</v>
          </cell>
          <cell r="FD186">
            <v>1568621197.8058887</v>
          </cell>
          <cell r="FE186">
            <v>2355514408.6904345</v>
          </cell>
          <cell r="FF186">
            <v>3346396921.0339947</v>
          </cell>
          <cell r="FG186">
            <v>4149050664.3402658</v>
          </cell>
          <cell r="FH186">
            <v>5011004798.5998774</v>
          </cell>
          <cell r="FI186">
            <v>5857767372.0309925</v>
          </cell>
          <cell r="FJ186">
            <v>6660421115.3372631</v>
          </cell>
          <cell r="FK186">
            <v>7491392461.065073</v>
          </cell>
          <cell r="FL186">
            <v>8312369358.8793983</v>
          </cell>
          <cell r="FM186">
            <v>9115023102.1856689</v>
          </cell>
          <cell r="FN186">
            <v>9935999999.9999943</v>
          </cell>
        </row>
        <row r="187">
          <cell r="A187" t="str">
            <v>Marketing</v>
          </cell>
          <cell r="AL187">
            <v>196039228.07361877</v>
          </cell>
          <cell r="AM187">
            <v>195006468.45589206</v>
          </cell>
          <cell r="AN187">
            <v>210675761.76250401</v>
          </cell>
          <cell r="AO187">
            <v>221193768.86325112</v>
          </cell>
          <cell r="AP187">
            <v>214953084.43670416</v>
          </cell>
          <cell r="AQ187">
            <v>217077574.24632981</v>
          </cell>
          <cell r="AR187">
            <v>222802160.80738902</v>
          </cell>
          <cell r="AS187">
            <v>202989700.30091959</v>
          </cell>
          <cell r="AT187">
            <v>208669878.19841656</v>
          </cell>
          <cell r="AU187">
            <v>207878784.33123791</v>
          </cell>
          <cell r="AV187">
            <v>233047136.21523809</v>
          </cell>
          <cell r="AW187">
            <v>208153498.38955322</v>
          </cell>
          <cell r="FC187">
            <v>196039228.07361877</v>
          </cell>
          <cell r="FD187">
            <v>391045696.52951086</v>
          </cell>
          <cell r="FE187">
            <v>601721458.29201484</v>
          </cell>
          <cell r="FF187">
            <v>822915227.15526593</v>
          </cell>
          <cell r="FG187">
            <v>1037868311.5919701</v>
          </cell>
          <cell r="FH187">
            <v>1254945885.8383</v>
          </cell>
          <cell r="FI187">
            <v>1477748046.645689</v>
          </cell>
          <cell r="FJ187">
            <v>1680737746.9466085</v>
          </cell>
          <cell r="FK187">
            <v>1889407625.145025</v>
          </cell>
          <cell r="FL187">
            <v>2097286409.476263</v>
          </cell>
          <cell r="FM187">
            <v>2330333545.6915011</v>
          </cell>
          <cell r="FN187">
            <v>2538487044.0810542</v>
          </cell>
        </row>
        <row r="188">
          <cell r="A188" t="str">
            <v>Admin</v>
          </cell>
          <cell r="AL188">
            <v>334017535.66367406</v>
          </cell>
          <cell r="AM188">
            <v>334017535.66367406</v>
          </cell>
          <cell r="AN188">
            <v>334017535.66367406</v>
          </cell>
          <cell r="AO188">
            <v>338700584.76991171</v>
          </cell>
          <cell r="AP188">
            <v>338700584.76991171</v>
          </cell>
          <cell r="AQ188">
            <v>338700584.76991171</v>
          </cell>
          <cell r="AR188">
            <v>338700584.76991171</v>
          </cell>
          <cell r="AS188">
            <v>338700584.76991171</v>
          </cell>
          <cell r="AT188">
            <v>338700584.76991171</v>
          </cell>
          <cell r="AU188">
            <v>338700584.76991171</v>
          </cell>
          <cell r="AV188">
            <v>338700584.76991171</v>
          </cell>
          <cell r="AW188">
            <v>338700584.76991171</v>
          </cell>
          <cell r="FC188">
            <v>334017535.66367406</v>
          </cell>
          <cell r="FD188">
            <v>668035071.32734811</v>
          </cell>
          <cell r="FE188">
            <v>1002052606.9910221</v>
          </cell>
          <cell r="FF188">
            <v>1340753191.7609339</v>
          </cell>
          <cell r="FG188">
            <v>1679453776.5308456</v>
          </cell>
          <cell r="FH188">
            <v>2018154361.3007574</v>
          </cell>
          <cell r="FI188">
            <v>2356854946.0706692</v>
          </cell>
          <cell r="FJ188">
            <v>2695555530.8405809</v>
          </cell>
          <cell r="FK188">
            <v>3034256115.6104927</v>
          </cell>
          <cell r="FL188">
            <v>3372956700.3804045</v>
          </cell>
          <cell r="FM188">
            <v>3711657285.1503162</v>
          </cell>
          <cell r="FN188">
            <v>4050357869.920228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>
            <v>37257</v>
          </cell>
          <cell r="C1">
            <v>37288</v>
          </cell>
          <cell r="D1">
            <v>37316</v>
          </cell>
          <cell r="E1">
            <v>37347</v>
          </cell>
          <cell r="F1">
            <v>37377</v>
          </cell>
          <cell r="G1">
            <v>37408</v>
          </cell>
          <cell r="H1">
            <v>37438</v>
          </cell>
          <cell r="I1">
            <v>37469</v>
          </cell>
          <cell r="J1">
            <v>37500</v>
          </cell>
          <cell r="K1">
            <v>37530</v>
          </cell>
          <cell r="L1">
            <v>37561</v>
          </cell>
          <cell r="M1">
            <v>37591</v>
          </cell>
          <cell r="N1">
            <v>37622</v>
          </cell>
          <cell r="O1">
            <v>37653</v>
          </cell>
          <cell r="P1">
            <v>37681</v>
          </cell>
          <cell r="Q1">
            <v>37712</v>
          </cell>
          <cell r="R1">
            <v>37742</v>
          </cell>
          <cell r="S1">
            <v>37773</v>
          </cell>
          <cell r="T1">
            <v>37803</v>
          </cell>
          <cell r="U1">
            <v>37834</v>
          </cell>
          <cell r="V1">
            <v>37865</v>
          </cell>
          <cell r="W1">
            <v>37895</v>
          </cell>
          <cell r="X1">
            <v>37926</v>
          </cell>
          <cell r="Y1">
            <v>37956</v>
          </cell>
          <cell r="Z1">
            <v>37987</v>
          </cell>
          <cell r="AA1">
            <v>38018</v>
          </cell>
          <cell r="AB1">
            <v>38047</v>
          </cell>
          <cell r="AC1">
            <v>38078</v>
          </cell>
          <cell r="AD1">
            <v>38108</v>
          </cell>
          <cell r="AE1">
            <v>38139</v>
          </cell>
          <cell r="AF1">
            <v>38169</v>
          </cell>
          <cell r="AG1">
            <v>38200</v>
          </cell>
          <cell r="AH1">
            <v>38231</v>
          </cell>
          <cell r="AI1">
            <v>38261</v>
          </cell>
          <cell r="AJ1">
            <v>38292</v>
          </cell>
          <cell r="AK1">
            <v>38322</v>
          </cell>
          <cell r="AL1">
            <v>38353</v>
          </cell>
          <cell r="AM1">
            <v>38384</v>
          </cell>
          <cell r="AN1">
            <v>38412</v>
          </cell>
          <cell r="AO1">
            <v>38443</v>
          </cell>
          <cell r="AP1">
            <v>38473</v>
          </cell>
          <cell r="AQ1">
            <v>38504</v>
          </cell>
          <cell r="AR1">
            <v>38534</v>
          </cell>
          <cell r="AS1">
            <v>38565</v>
          </cell>
          <cell r="AT1">
            <v>38596</v>
          </cell>
          <cell r="AU1">
            <v>38626</v>
          </cell>
          <cell r="AV1">
            <v>38657</v>
          </cell>
          <cell r="AW1">
            <v>38687</v>
          </cell>
          <cell r="AX1">
            <v>38718</v>
          </cell>
          <cell r="AY1">
            <v>38749</v>
          </cell>
          <cell r="AZ1">
            <v>38777</v>
          </cell>
          <cell r="BA1">
            <v>38808</v>
          </cell>
          <cell r="BB1">
            <v>38838</v>
          </cell>
          <cell r="BC1">
            <v>38869</v>
          </cell>
          <cell r="BD1">
            <v>38899</v>
          </cell>
          <cell r="BE1">
            <v>38930</v>
          </cell>
          <cell r="BF1">
            <v>38961</v>
          </cell>
          <cell r="BG1">
            <v>38991</v>
          </cell>
          <cell r="BH1">
            <v>39022</v>
          </cell>
          <cell r="BI1">
            <v>39052</v>
          </cell>
          <cell r="BJ1">
            <v>39083</v>
          </cell>
          <cell r="BK1">
            <v>39114</v>
          </cell>
          <cell r="BL1">
            <v>39142</v>
          </cell>
          <cell r="BM1">
            <v>39173</v>
          </cell>
          <cell r="BN1">
            <v>39203</v>
          </cell>
          <cell r="BO1">
            <v>39234</v>
          </cell>
          <cell r="BP1">
            <v>39264</v>
          </cell>
          <cell r="BQ1">
            <v>39295</v>
          </cell>
          <cell r="BR1">
            <v>39326</v>
          </cell>
          <cell r="BS1">
            <v>39356</v>
          </cell>
          <cell r="BT1">
            <v>39387</v>
          </cell>
          <cell r="BU1">
            <v>39417</v>
          </cell>
          <cell r="BV1">
            <v>39448</v>
          </cell>
          <cell r="BW1">
            <v>39479</v>
          </cell>
          <cell r="BX1">
            <v>39508</v>
          </cell>
          <cell r="BY1">
            <v>39539</v>
          </cell>
          <cell r="BZ1">
            <v>39569</v>
          </cell>
          <cell r="CA1">
            <v>39600</v>
          </cell>
          <cell r="CB1">
            <v>39630</v>
          </cell>
          <cell r="CC1">
            <v>39661</v>
          </cell>
          <cell r="CD1">
            <v>39692</v>
          </cell>
          <cell r="CE1">
            <v>39722</v>
          </cell>
          <cell r="CF1">
            <v>39753</v>
          </cell>
          <cell r="CG1">
            <v>39783</v>
          </cell>
          <cell r="CI1" t="str">
            <v>Q1-02</v>
          </cell>
          <cell r="CJ1" t="str">
            <v>Q2-02</v>
          </cell>
          <cell r="CK1" t="str">
            <v>Q3-02</v>
          </cell>
          <cell r="CL1" t="str">
            <v>Q4-02</v>
          </cell>
          <cell r="CM1">
            <v>2002</v>
          </cell>
          <cell r="CN1" t="str">
            <v>Q1</v>
          </cell>
          <cell r="CO1" t="str">
            <v>Q2</v>
          </cell>
          <cell r="CP1" t="str">
            <v>Q3</v>
          </cell>
          <cell r="CQ1" t="str">
            <v>Q4</v>
          </cell>
          <cell r="CR1">
            <v>2003</v>
          </cell>
          <cell r="CS1" t="str">
            <v>Q1</v>
          </cell>
          <cell r="CT1" t="str">
            <v>Q2</v>
          </cell>
          <cell r="CU1" t="str">
            <v>Q3</v>
          </cell>
          <cell r="CV1" t="str">
            <v>Q4</v>
          </cell>
          <cell r="CW1">
            <v>2004</v>
          </cell>
          <cell r="CX1" t="str">
            <v>Q1</v>
          </cell>
          <cell r="CY1" t="str">
            <v>Q2</v>
          </cell>
          <cell r="CZ1" t="str">
            <v>Q3</v>
          </cell>
          <cell r="DA1" t="str">
            <v>Q4</v>
          </cell>
          <cell r="DB1">
            <v>2005</v>
          </cell>
          <cell r="DC1" t="str">
            <v>Q1</v>
          </cell>
          <cell r="DD1" t="str">
            <v>Q2</v>
          </cell>
          <cell r="DE1" t="str">
            <v>Q3</v>
          </cell>
          <cell r="DF1" t="str">
            <v>Q4</v>
          </cell>
          <cell r="DG1">
            <v>2006</v>
          </cell>
          <cell r="DH1" t="str">
            <v>Q1-07</v>
          </cell>
          <cell r="DI1" t="str">
            <v>Q2-07</v>
          </cell>
          <cell r="DJ1" t="str">
            <v>Q3-07</v>
          </cell>
          <cell r="DK1" t="str">
            <v>Q4-07</v>
          </cell>
          <cell r="DL1">
            <v>2007</v>
          </cell>
          <cell r="DM1" t="str">
            <v>Q1-08</v>
          </cell>
          <cell r="DN1" t="str">
            <v>Q2-08</v>
          </cell>
          <cell r="DO1" t="str">
            <v>Q3-08</v>
          </cell>
          <cell r="DP1" t="str">
            <v>Q4-08</v>
          </cell>
          <cell r="DQ1">
            <v>2008</v>
          </cell>
          <cell r="DS1" t="str">
            <v>2002YTD1</v>
          </cell>
          <cell r="DT1" t="str">
            <v>2002YTD2</v>
          </cell>
          <cell r="DU1" t="str">
            <v>2002YTD3</v>
          </cell>
          <cell r="DV1" t="str">
            <v>2002YTD4</v>
          </cell>
          <cell r="DW1" t="str">
            <v>2002YTD5</v>
          </cell>
          <cell r="DX1" t="str">
            <v>2002YTD6</v>
          </cell>
          <cell r="DY1" t="str">
            <v>2002YTD7</v>
          </cell>
          <cell r="DZ1" t="str">
            <v>2002YTD8</v>
          </cell>
          <cell r="EA1" t="str">
            <v>2002YTD9</v>
          </cell>
          <cell r="EB1" t="str">
            <v>2002YTD10</v>
          </cell>
          <cell r="EC1" t="str">
            <v>2002YTD11</v>
          </cell>
          <cell r="ED1" t="str">
            <v>2002YTD12</v>
          </cell>
          <cell r="EE1" t="str">
            <v>2003YTD1</v>
          </cell>
          <cell r="EF1" t="str">
            <v>2003YTD2</v>
          </cell>
          <cell r="EG1" t="str">
            <v>2003YTD3</v>
          </cell>
          <cell r="EH1" t="str">
            <v>2003YTD4</v>
          </cell>
          <cell r="EI1" t="str">
            <v>2003YTD5</v>
          </cell>
          <cell r="EJ1" t="str">
            <v>2003YTD6</v>
          </cell>
          <cell r="EK1" t="str">
            <v>2003YTD7</v>
          </cell>
          <cell r="EL1" t="str">
            <v>2003YTD8</v>
          </cell>
          <cell r="EM1" t="str">
            <v>2003YTD9</v>
          </cell>
          <cell r="EN1" t="str">
            <v>2003YTD10</v>
          </cell>
          <cell r="EO1" t="str">
            <v>2003YTD11</v>
          </cell>
          <cell r="EP1" t="str">
            <v>2003YTD12</v>
          </cell>
          <cell r="EQ1" t="str">
            <v>2004YTD1</v>
          </cell>
          <cell r="ER1" t="str">
            <v>2004YTD2</v>
          </cell>
          <cell r="ES1" t="str">
            <v>2004YTD3</v>
          </cell>
          <cell r="ET1" t="str">
            <v>2004YTD4</v>
          </cell>
          <cell r="EU1" t="str">
            <v>2004YTD5</v>
          </cell>
          <cell r="EV1" t="str">
            <v>2004YTD6</v>
          </cell>
          <cell r="EW1" t="str">
            <v>2004YTD7</v>
          </cell>
          <cell r="EX1" t="str">
            <v>2004YTD8</v>
          </cell>
          <cell r="EY1" t="str">
            <v>2004YTD9</v>
          </cell>
          <cell r="EZ1" t="str">
            <v>2004YTD10</v>
          </cell>
          <cell r="FA1" t="str">
            <v>2004YTD11</v>
          </cell>
          <cell r="FB1" t="str">
            <v>2004YTD12</v>
          </cell>
          <cell r="FC1" t="str">
            <v>2005YTD1</v>
          </cell>
          <cell r="FD1" t="str">
            <v>2005YTD2</v>
          </cell>
          <cell r="FE1" t="str">
            <v>2005YTD3</v>
          </cell>
          <cell r="FF1" t="str">
            <v>2005YTD4</v>
          </cell>
          <cell r="FG1" t="str">
            <v>2005YTD5</v>
          </cell>
          <cell r="FH1" t="str">
            <v>2005YTD6</v>
          </cell>
          <cell r="FI1" t="str">
            <v>2005YTD7</v>
          </cell>
          <cell r="FJ1" t="str">
            <v>2005YTD8</v>
          </cell>
          <cell r="FK1" t="str">
            <v>2005YTD9</v>
          </cell>
          <cell r="FL1" t="str">
            <v>2005YTD10</v>
          </cell>
          <cell r="FM1" t="str">
            <v>2005YTD11</v>
          </cell>
          <cell r="FN1" t="str">
            <v>2005YTD12</v>
          </cell>
          <cell r="FO1" t="str">
            <v>2006YTD1</v>
          </cell>
          <cell r="FP1" t="str">
            <v>2006YTD2</v>
          </cell>
          <cell r="FQ1" t="str">
            <v>2006YTD3</v>
          </cell>
          <cell r="FR1" t="str">
            <v>2006YTD4</v>
          </cell>
          <cell r="FS1" t="str">
            <v>2006YTD5</v>
          </cell>
          <cell r="FT1" t="str">
            <v>2006YTD6</v>
          </cell>
          <cell r="FU1" t="str">
            <v>2006YTD7</v>
          </cell>
          <cell r="FV1" t="str">
            <v>2006YTD8</v>
          </cell>
          <cell r="FW1" t="str">
            <v>2006YTD9</v>
          </cell>
          <cell r="FX1" t="str">
            <v>2006YTD10</v>
          </cell>
          <cell r="FY1" t="str">
            <v>2006YTD11</v>
          </cell>
          <cell r="FZ1" t="str">
            <v>2006YTD12</v>
          </cell>
          <cell r="GA1" t="str">
            <v>2007YTD1</v>
          </cell>
          <cell r="GB1" t="str">
            <v>2007YTD2</v>
          </cell>
          <cell r="GC1" t="str">
            <v>2007YTD3</v>
          </cell>
          <cell r="GD1" t="str">
            <v>2007YTD4</v>
          </cell>
          <cell r="GE1" t="str">
            <v>2007YTD5</v>
          </cell>
          <cell r="GF1" t="str">
            <v>2007YTD6</v>
          </cell>
          <cell r="GG1" t="str">
            <v>2007YTD7</v>
          </cell>
          <cell r="GH1" t="str">
            <v>2007YTD8</v>
          </cell>
          <cell r="GI1" t="str">
            <v>2007YTD9</v>
          </cell>
          <cell r="GJ1" t="str">
            <v>2007YTD10</v>
          </cell>
          <cell r="GK1" t="str">
            <v>2007YTD11</v>
          </cell>
          <cell r="GL1" t="str">
            <v>2007YTD12</v>
          </cell>
          <cell r="GM1" t="str">
            <v>2008YTD1</v>
          </cell>
          <cell r="GN1" t="str">
            <v>2008YTD2</v>
          </cell>
          <cell r="GO1" t="str">
            <v>2008YTD3</v>
          </cell>
          <cell r="GP1" t="str">
            <v>2008YTD4</v>
          </cell>
          <cell r="GQ1" t="str">
            <v>2008YTD5</v>
          </cell>
          <cell r="GR1" t="str">
            <v>2008YTD6</v>
          </cell>
          <cell r="GS1" t="str">
            <v>2008YTD7</v>
          </cell>
          <cell r="GT1" t="str">
            <v>2008YTD8</v>
          </cell>
          <cell r="GU1" t="str">
            <v>2008YTD9</v>
          </cell>
          <cell r="GV1" t="str">
            <v>2008YTD10</v>
          </cell>
          <cell r="GW1" t="str">
            <v>2008YTD11</v>
          </cell>
          <cell r="GX1" t="str">
            <v>2008YTD12</v>
          </cell>
          <cell r="GZ1" t="str">
            <v>04 vs 03</v>
          </cell>
          <cell r="HA1" t="str">
            <v>05 vs 04</v>
          </cell>
          <cell r="HB1" t="str">
            <v>06 vs 05</v>
          </cell>
          <cell r="HC1" t="str">
            <v>07 vs 06</v>
          </cell>
          <cell r="HD1" t="str">
            <v>08 vs 07</v>
          </cell>
        </row>
        <row r="2">
          <cell r="A2" t="str">
            <v>Oxy 10</v>
          </cell>
          <cell r="B2">
            <v>331638400</v>
          </cell>
          <cell r="C2">
            <v>183224000</v>
          </cell>
          <cell r="D2">
            <v>25041600</v>
          </cell>
          <cell r="E2">
            <v>295763200</v>
          </cell>
          <cell r="F2">
            <v>74325600</v>
          </cell>
          <cell r="G2">
            <v>534132000</v>
          </cell>
          <cell r="H2">
            <v>29600000</v>
          </cell>
          <cell r="I2">
            <v>391371200</v>
          </cell>
          <cell r="J2">
            <v>131009600</v>
          </cell>
          <cell r="K2">
            <v>38420800</v>
          </cell>
          <cell r="L2">
            <v>142672000</v>
          </cell>
          <cell r="M2">
            <v>107240800</v>
          </cell>
          <cell r="N2">
            <v>285344000</v>
          </cell>
          <cell r="O2">
            <v>144270400</v>
          </cell>
          <cell r="P2">
            <v>188374400</v>
          </cell>
          <cell r="Q2">
            <v>174225600</v>
          </cell>
          <cell r="R2">
            <v>158685600</v>
          </cell>
          <cell r="S2">
            <v>219395200</v>
          </cell>
          <cell r="T2">
            <v>305087200</v>
          </cell>
          <cell r="U2">
            <v>409160800</v>
          </cell>
          <cell r="V2">
            <v>104103200</v>
          </cell>
          <cell r="W2">
            <v>65327200</v>
          </cell>
          <cell r="X2">
            <v>280756000</v>
          </cell>
          <cell r="Y2">
            <v>170052000</v>
          </cell>
          <cell r="Z2">
            <v>54138400</v>
          </cell>
          <cell r="AA2">
            <v>144300000</v>
          </cell>
          <cell r="AB2">
            <v>437695200</v>
          </cell>
          <cell r="AC2">
            <v>59792000</v>
          </cell>
          <cell r="AD2">
            <v>271935200</v>
          </cell>
          <cell r="AE2">
            <v>260539200</v>
          </cell>
          <cell r="AF2">
            <v>38687200</v>
          </cell>
          <cell r="AG2">
            <v>432130400</v>
          </cell>
          <cell r="AH2">
            <v>135035200</v>
          </cell>
          <cell r="AI2">
            <v>41499200</v>
          </cell>
          <cell r="AJ2">
            <v>372930400</v>
          </cell>
          <cell r="AK2">
            <v>172183200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I2">
            <v>539904000</v>
          </cell>
          <cell r="CJ2">
            <v>904220800</v>
          </cell>
          <cell r="CK2">
            <v>551980800</v>
          </cell>
          <cell r="CL2">
            <v>288333600</v>
          </cell>
          <cell r="CM2">
            <v>2284439200</v>
          </cell>
          <cell r="CN2">
            <v>617988800</v>
          </cell>
          <cell r="CO2">
            <v>552306400</v>
          </cell>
          <cell r="CP2">
            <v>818351200</v>
          </cell>
          <cell r="CQ2">
            <v>516135200</v>
          </cell>
          <cell r="CR2">
            <v>2504781600</v>
          </cell>
          <cell r="CS2">
            <v>636133600</v>
          </cell>
          <cell r="CT2">
            <v>592266400</v>
          </cell>
          <cell r="CU2">
            <v>605852800</v>
          </cell>
          <cell r="CV2">
            <v>586612800</v>
          </cell>
          <cell r="CW2">
            <v>2420865600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S2">
            <v>331638400</v>
          </cell>
          <cell r="DT2">
            <v>514862400</v>
          </cell>
          <cell r="DU2">
            <v>539904000</v>
          </cell>
          <cell r="DV2">
            <v>835667200</v>
          </cell>
          <cell r="DW2">
            <v>909992800</v>
          </cell>
          <cell r="DX2">
            <v>1444124800</v>
          </cell>
          <cell r="DY2">
            <v>1473724800</v>
          </cell>
          <cell r="DZ2">
            <v>1865096000</v>
          </cell>
          <cell r="EA2">
            <v>1996105600</v>
          </cell>
          <cell r="EB2">
            <v>2034526400</v>
          </cell>
          <cell r="EC2">
            <v>2177198400</v>
          </cell>
          <cell r="ED2">
            <v>2284439200</v>
          </cell>
          <cell r="EE2">
            <v>285344000</v>
          </cell>
          <cell r="EF2">
            <v>429614400</v>
          </cell>
          <cell r="EG2">
            <v>617988800</v>
          </cell>
          <cell r="EH2">
            <v>792214400</v>
          </cell>
          <cell r="EI2">
            <v>950900000</v>
          </cell>
          <cell r="EJ2">
            <v>1170295200</v>
          </cell>
          <cell r="EK2">
            <v>1475382400</v>
          </cell>
          <cell r="EL2">
            <v>1884543200</v>
          </cell>
          <cell r="EM2">
            <v>1988646400</v>
          </cell>
          <cell r="EN2">
            <v>2053973600</v>
          </cell>
          <cell r="EO2">
            <v>2334729600</v>
          </cell>
          <cell r="EP2">
            <v>2504781600</v>
          </cell>
          <cell r="EQ2">
            <v>54138400</v>
          </cell>
          <cell r="ER2">
            <v>198438400</v>
          </cell>
          <cell r="ES2">
            <v>636133600</v>
          </cell>
          <cell r="ET2">
            <v>695925600</v>
          </cell>
          <cell r="EU2">
            <v>967860800</v>
          </cell>
          <cell r="EV2">
            <v>1228400000</v>
          </cell>
          <cell r="EW2">
            <v>1267087200</v>
          </cell>
          <cell r="EX2">
            <v>1699217600</v>
          </cell>
          <cell r="EY2">
            <v>1834252800</v>
          </cell>
          <cell r="EZ2">
            <v>1875752000</v>
          </cell>
          <cell r="FA2">
            <v>2248682400</v>
          </cell>
          <cell r="FB2">
            <v>2420865600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W2">
            <v>0</v>
          </cell>
          <cell r="FX2">
            <v>0</v>
          </cell>
          <cell r="FY2">
            <v>0</v>
          </cell>
          <cell r="FZ2">
            <v>0</v>
          </cell>
          <cell r="GA2">
            <v>0</v>
          </cell>
          <cell r="GB2">
            <v>0</v>
          </cell>
          <cell r="GC2">
            <v>0</v>
          </cell>
          <cell r="GD2">
            <v>0</v>
          </cell>
          <cell r="GE2">
            <v>0</v>
          </cell>
          <cell r="GF2">
            <v>0</v>
          </cell>
          <cell r="GG2">
            <v>0</v>
          </cell>
          <cell r="GH2">
            <v>0</v>
          </cell>
          <cell r="GI2">
            <v>0</v>
          </cell>
          <cell r="GJ2">
            <v>0</v>
          </cell>
          <cell r="GK2">
            <v>0</v>
          </cell>
          <cell r="GL2">
            <v>0</v>
          </cell>
          <cell r="GM2">
            <v>0</v>
          </cell>
          <cell r="GN2">
            <v>0</v>
          </cell>
          <cell r="GO2">
            <v>0</v>
          </cell>
          <cell r="GP2">
            <v>0</v>
          </cell>
          <cell r="GQ2">
            <v>0</v>
          </cell>
          <cell r="GR2">
            <v>0</v>
          </cell>
          <cell r="GS2">
            <v>0</v>
          </cell>
          <cell r="GT2">
            <v>0</v>
          </cell>
          <cell r="GU2">
            <v>0</v>
          </cell>
          <cell r="GV2">
            <v>0</v>
          </cell>
          <cell r="GW2">
            <v>0</v>
          </cell>
          <cell r="GX2">
            <v>0</v>
          </cell>
          <cell r="GZ2">
            <v>0.96649767788137697</v>
          </cell>
          <cell r="HA2">
            <v>0</v>
          </cell>
          <cell r="HB2" t="e">
            <v>#DIV/0!</v>
          </cell>
          <cell r="HC2" t="e">
            <v>#DIV/0!</v>
          </cell>
          <cell r="HD2" t="e">
            <v>#DIV/0!</v>
          </cell>
        </row>
        <row r="3">
          <cell r="A3" t="str">
            <v>Oxy 5</v>
          </cell>
          <cell r="B3">
            <v>33592000</v>
          </cell>
          <cell r="C3">
            <v>144921600</v>
          </cell>
          <cell r="D3">
            <v>186864000</v>
          </cell>
          <cell r="E3">
            <v>125963200</v>
          </cell>
          <cell r="F3">
            <v>50537600</v>
          </cell>
          <cell r="G3">
            <v>12158400</v>
          </cell>
          <cell r="H3">
            <v>173128000</v>
          </cell>
          <cell r="I3">
            <v>185204800</v>
          </cell>
          <cell r="J3">
            <v>151068800</v>
          </cell>
          <cell r="K3">
            <v>68054400</v>
          </cell>
          <cell r="L3">
            <v>217844800</v>
          </cell>
          <cell r="M3">
            <v>51598400</v>
          </cell>
          <cell r="N3">
            <v>154387200</v>
          </cell>
          <cell r="O3">
            <v>7942400</v>
          </cell>
          <cell r="P3">
            <v>148648000</v>
          </cell>
          <cell r="Q3">
            <v>152918400</v>
          </cell>
          <cell r="R3">
            <v>105563200</v>
          </cell>
          <cell r="S3">
            <v>183627200</v>
          </cell>
          <cell r="T3">
            <v>244419200</v>
          </cell>
          <cell r="U3">
            <v>288755200</v>
          </cell>
          <cell r="V3">
            <v>48334400</v>
          </cell>
          <cell r="W3">
            <v>51163200</v>
          </cell>
          <cell r="X3">
            <v>236721600</v>
          </cell>
          <cell r="Y3">
            <v>95961600</v>
          </cell>
          <cell r="Z3">
            <v>29729600</v>
          </cell>
          <cell r="AA3">
            <v>64001600</v>
          </cell>
          <cell r="AB3">
            <v>335892800</v>
          </cell>
          <cell r="AC3">
            <v>35305600</v>
          </cell>
          <cell r="AD3">
            <v>158984000</v>
          </cell>
          <cell r="AE3">
            <v>197336000</v>
          </cell>
          <cell r="AF3">
            <v>22929600</v>
          </cell>
          <cell r="AG3">
            <v>251708800</v>
          </cell>
          <cell r="AH3">
            <v>90875200</v>
          </cell>
          <cell r="AI3">
            <v>29022400</v>
          </cell>
          <cell r="AJ3">
            <v>211752000</v>
          </cell>
          <cell r="AK3">
            <v>92724800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I3">
            <v>365377600</v>
          </cell>
          <cell r="CJ3">
            <v>188659200</v>
          </cell>
          <cell r="CK3">
            <v>509401600</v>
          </cell>
          <cell r="CL3">
            <v>337497600</v>
          </cell>
          <cell r="CM3">
            <v>1400936000</v>
          </cell>
          <cell r="CN3">
            <v>310977600</v>
          </cell>
          <cell r="CO3">
            <v>442108800</v>
          </cell>
          <cell r="CP3">
            <v>581508800</v>
          </cell>
          <cell r="CQ3">
            <v>383846400</v>
          </cell>
          <cell r="CR3">
            <v>1718441600</v>
          </cell>
          <cell r="CS3">
            <v>429624000</v>
          </cell>
          <cell r="CT3">
            <v>391625600</v>
          </cell>
          <cell r="CU3">
            <v>365513600</v>
          </cell>
          <cell r="CV3">
            <v>333499200</v>
          </cell>
          <cell r="CW3">
            <v>1520262400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S3">
            <v>33592000</v>
          </cell>
          <cell r="DT3">
            <v>178513600</v>
          </cell>
          <cell r="DU3">
            <v>365377600</v>
          </cell>
          <cell r="DV3">
            <v>491340800</v>
          </cell>
          <cell r="DW3">
            <v>541878400</v>
          </cell>
          <cell r="DX3">
            <v>554036800</v>
          </cell>
          <cell r="DY3">
            <v>727164800</v>
          </cell>
          <cell r="DZ3">
            <v>912369600</v>
          </cell>
          <cell r="EA3">
            <v>1063438400</v>
          </cell>
          <cell r="EB3">
            <v>1131492800</v>
          </cell>
          <cell r="EC3">
            <v>1349337600</v>
          </cell>
          <cell r="ED3">
            <v>1400936000</v>
          </cell>
          <cell r="EE3">
            <v>154387200</v>
          </cell>
          <cell r="EF3">
            <v>162329600</v>
          </cell>
          <cell r="EG3">
            <v>310977600</v>
          </cell>
          <cell r="EH3">
            <v>463896000</v>
          </cell>
          <cell r="EI3">
            <v>569459200</v>
          </cell>
          <cell r="EJ3">
            <v>753086400</v>
          </cell>
          <cell r="EK3">
            <v>997505600</v>
          </cell>
          <cell r="EL3">
            <v>1286260800</v>
          </cell>
          <cell r="EM3">
            <v>1334595200</v>
          </cell>
          <cell r="EN3">
            <v>1385758400</v>
          </cell>
          <cell r="EO3">
            <v>1622480000</v>
          </cell>
          <cell r="EP3">
            <v>1718441600</v>
          </cell>
          <cell r="EQ3">
            <v>29729600</v>
          </cell>
          <cell r="ER3">
            <v>93731200</v>
          </cell>
          <cell r="ES3">
            <v>429624000</v>
          </cell>
          <cell r="ET3">
            <v>464929600</v>
          </cell>
          <cell r="EU3">
            <v>623913600</v>
          </cell>
          <cell r="EV3">
            <v>821249600</v>
          </cell>
          <cell r="EW3">
            <v>844179200</v>
          </cell>
          <cell r="EX3">
            <v>1095888000</v>
          </cell>
          <cell r="EY3">
            <v>1186763200</v>
          </cell>
          <cell r="EZ3">
            <v>1215785600</v>
          </cell>
          <cell r="FA3">
            <v>1427537600</v>
          </cell>
          <cell r="FB3">
            <v>1520262400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>
            <v>0</v>
          </cell>
          <cell r="FW3">
            <v>0</v>
          </cell>
          <cell r="FX3">
            <v>0</v>
          </cell>
          <cell r="FY3">
            <v>0</v>
          </cell>
          <cell r="FZ3">
            <v>0</v>
          </cell>
          <cell r="GA3">
            <v>0</v>
          </cell>
          <cell r="GB3">
            <v>0</v>
          </cell>
          <cell r="GC3">
            <v>0</v>
          </cell>
          <cell r="GD3">
            <v>0</v>
          </cell>
          <cell r="GE3">
            <v>0</v>
          </cell>
          <cell r="GF3">
            <v>0</v>
          </cell>
          <cell r="GG3">
            <v>0</v>
          </cell>
          <cell r="GH3">
            <v>0</v>
          </cell>
          <cell r="GI3">
            <v>0</v>
          </cell>
          <cell r="GJ3">
            <v>0</v>
          </cell>
          <cell r="GK3">
            <v>0</v>
          </cell>
          <cell r="GL3">
            <v>0</v>
          </cell>
          <cell r="GM3">
            <v>0</v>
          </cell>
          <cell r="GN3">
            <v>0</v>
          </cell>
          <cell r="GO3">
            <v>0</v>
          </cell>
          <cell r="GP3">
            <v>0</v>
          </cell>
          <cell r="GQ3">
            <v>0</v>
          </cell>
          <cell r="GR3">
            <v>0</v>
          </cell>
          <cell r="GS3">
            <v>0</v>
          </cell>
          <cell r="GT3">
            <v>0</v>
          </cell>
          <cell r="GU3">
            <v>0</v>
          </cell>
          <cell r="GV3">
            <v>0</v>
          </cell>
          <cell r="GW3">
            <v>0</v>
          </cell>
          <cell r="GX3">
            <v>0</v>
          </cell>
          <cell r="GZ3">
            <v>0.88467504511063977</v>
          </cell>
          <cell r="HA3">
            <v>0</v>
          </cell>
          <cell r="HB3" t="e">
            <v>#DIV/0!</v>
          </cell>
          <cell r="HC3" t="e">
            <v>#DIV/0!</v>
          </cell>
          <cell r="HD3" t="e">
            <v>#DIV/0!</v>
          </cell>
        </row>
        <row r="4">
          <cell r="A4" t="str">
            <v>Panadol Caplet</v>
          </cell>
          <cell r="B4">
            <v>6456368400</v>
          </cell>
          <cell r="C4">
            <v>1968344400</v>
          </cell>
          <cell r="D4">
            <v>7020889200</v>
          </cell>
          <cell r="E4">
            <v>4276513200</v>
          </cell>
          <cell r="F4">
            <v>5486439600</v>
          </cell>
          <cell r="G4">
            <v>6260847600</v>
          </cell>
          <cell r="H4">
            <v>3610443600</v>
          </cell>
          <cell r="I4">
            <v>8730294000</v>
          </cell>
          <cell r="J4">
            <v>5395124400</v>
          </cell>
          <cell r="K4">
            <v>3361442400</v>
          </cell>
          <cell r="L4">
            <v>8119131600</v>
          </cell>
          <cell r="M4">
            <v>4007684400</v>
          </cell>
          <cell r="N4">
            <v>9520003200</v>
          </cell>
          <cell r="O4">
            <v>3428748000</v>
          </cell>
          <cell r="P4">
            <v>4421751600</v>
          </cell>
          <cell r="Q4">
            <v>5615146800</v>
          </cell>
          <cell r="R4">
            <v>5856669600</v>
          </cell>
          <cell r="S4">
            <v>9347212800</v>
          </cell>
          <cell r="T4">
            <v>5062680000</v>
          </cell>
          <cell r="U4">
            <v>4994636400</v>
          </cell>
          <cell r="V4">
            <v>7111810800</v>
          </cell>
          <cell r="W4">
            <v>4912521600</v>
          </cell>
          <cell r="X4">
            <v>5761566000</v>
          </cell>
          <cell r="Y4">
            <v>4201434000</v>
          </cell>
          <cell r="Z4">
            <v>10747002000</v>
          </cell>
          <cell r="AA4">
            <v>4347312000</v>
          </cell>
          <cell r="AB4">
            <v>5245162800</v>
          </cell>
          <cell r="AC4">
            <v>5245654800</v>
          </cell>
          <cell r="AD4">
            <v>5790397200</v>
          </cell>
          <cell r="AE4">
            <v>10043442000</v>
          </cell>
          <cell r="AF4">
            <v>4654320000</v>
          </cell>
          <cell r="AG4">
            <v>3949087200</v>
          </cell>
          <cell r="AH4">
            <v>9716360400</v>
          </cell>
          <cell r="AI4">
            <v>2694438000</v>
          </cell>
          <cell r="AJ4">
            <v>6358558800</v>
          </cell>
          <cell r="AK4">
            <v>4412895600</v>
          </cell>
          <cell r="AL4">
            <v>8562226800</v>
          </cell>
          <cell r="AM4">
            <v>4399857600</v>
          </cell>
          <cell r="AN4">
            <v>6733659600</v>
          </cell>
          <cell r="AO4">
            <v>4705242000</v>
          </cell>
          <cell r="AP4">
            <v>5025632400</v>
          </cell>
          <cell r="AQ4">
            <v>6487364400</v>
          </cell>
          <cell r="AR4">
            <v>6542074800</v>
          </cell>
          <cell r="AS4">
            <v>5584298400</v>
          </cell>
          <cell r="AT4">
            <v>7079092800</v>
          </cell>
          <cell r="AU4">
            <v>4470754800</v>
          </cell>
          <cell r="AV4">
            <v>9463669200</v>
          </cell>
          <cell r="AW4">
            <v>3878534400</v>
          </cell>
          <cell r="AX4">
            <v>12519776400</v>
          </cell>
          <cell r="AY4">
            <v>1416271200</v>
          </cell>
          <cell r="AZ4">
            <v>4002469200</v>
          </cell>
          <cell r="BA4">
            <v>8856000000</v>
          </cell>
          <cell r="BB4">
            <v>6199131120</v>
          </cell>
          <cell r="BC4">
            <v>4920000000</v>
          </cell>
          <cell r="BD4">
            <v>7134000000</v>
          </cell>
          <cell r="BE4">
            <v>6193379640</v>
          </cell>
          <cell r="BF4">
            <v>4920000000</v>
          </cell>
          <cell r="BG4">
            <v>7134000000</v>
          </cell>
          <cell r="BH4">
            <v>7845772440.0000067</v>
          </cell>
          <cell r="BI4">
            <v>4920000000</v>
          </cell>
          <cell r="BJ4">
            <v>6765000000</v>
          </cell>
          <cell r="BK4">
            <v>6765000000</v>
          </cell>
          <cell r="BL4">
            <v>6765000000</v>
          </cell>
          <cell r="BM4">
            <v>6765000000</v>
          </cell>
          <cell r="BN4">
            <v>6765000000</v>
          </cell>
          <cell r="BO4">
            <v>6765000000</v>
          </cell>
          <cell r="BP4">
            <v>5008599999.9999704</v>
          </cell>
          <cell r="BQ4">
            <v>6765000000</v>
          </cell>
          <cell r="BR4">
            <v>6765000000</v>
          </cell>
          <cell r="BS4">
            <v>6765000000</v>
          </cell>
          <cell r="BT4">
            <v>2976600000</v>
          </cell>
          <cell r="BU4">
            <v>6765000000</v>
          </cell>
          <cell r="BV4">
            <v>7380000000</v>
          </cell>
          <cell r="BW4">
            <v>7380000000</v>
          </cell>
          <cell r="BX4">
            <v>7380000000</v>
          </cell>
          <cell r="BY4">
            <v>7380000000</v>
          </cell>
          <cell r="BZ4">
            <v>7380000000</v>
          </cell>
          <cell r="CA4">
            <v>4069317159.7056322</v>
          </cell>
          <cell r="CB4">
            <v>7380000000</v>
          </cell>
          <cell r="CC4">
            <v>7380000000</v>
          </cell>
          <cell r="CD4">
            <v>7380000000</v>
          </cell>
          <cell r="CE4">
            <v>7380000000</v>
          </cell>
          <cell r="CF4">
            <v>7380000000</v>
          </cell>
          <cell r="CG4">
            <v>7380000000</v>
          </cell>
          <cell r="CI4">
            <v>15445602000</v>
          </cell>
          <cell r="CJ4">
            <v>16023800400</v>
          </cell>
          <cell r="CK4">
            <v>17735862000</v>
          </cell>
          <cell r="CL4">
            <v>15488258400</v>
          </cell>
          <cell r="CM4">
            <v>64693522800</v>
          </cell>
          <cell r="CN4">
            <v>17370502800</v>
          </cell>
          <cell r="CO4">
            <v>20819029200</v>
          </cell>
          <cell r="CP4">
            <v>17169127200</v>
          </cell>
          <cell r="CQ4">
            <v>14875521600</v>
          </cell>
          <cell r="CR4">
            <v>70234180800</v>
          </cell>
          <cell r="CS4">
            <v>20339476800</v>
          </cell>
          <cell r="CT4">
            <v>21079494000</v>
          </cell>
          <cell r="CU4">
            <v>18319767600</v>
          </cell>
          <cell r="CV4">
            <v>13465892400</v>
          </cell>
          <cell r="CW4">
            <v>73204630800</v>
          </cell>
          <cell r="CX4">
            <v>19695744000</v>
          </cell>
          <cell r="CY4">
            <v>16218238800</v>
          </cell>
          <cell r="CZ4">
            <v>19205466000</v>
          </cell>
          <cell r="DA4">
            <v>17812958400</v>
          </cell>
          <cell r="DB4">
            <v>72932407200</v>
          </cell>
          <cell r="DC4">
            <v>17938516800</v>
          </cell>
          <cell r="DD4">
            <v>19975131120</v>
          </cell>
          <cell r="DE4">
            <v>18247379640</v>
          </cell>
          <cell r="DF4">
            <v>19899772440.000008</v>
          </cell>
          <cell r="DG4">
            <v>76060800000</v>
          </cell>
          <cell r="DH4">
            <v>20295000000</v>
          </cell>
          <cell r="DI4">
            <v>20295000000</v>
          </cell>
          <cell r="DJ4">
            <v>18538599999.999969</v>
          </cell>
          <cell r="DK4">
            <v>16506600000</v>
          </cell>
          <cell r="DL4">
            <v>75635199999.999969</v>
          </cell>
          <cell r="DM4">
            <v>22140000000</v>
          </cell>
          <cell r="DN4">
            <v>18829317159.705631</v>
          </cell>
          <cell r="DO4">
            <v>22140000000</v>
          </cell>
          <cell r="DP4">
            <v>22140000000</v>
          </cell>
          <cell r="DQ4">
            <v>85249317159.705627</v>
          </cell>
          <cell r="DS4">
            <v>6456368400</v>
          </cell>
          <cell r="DT4">
            <v>8424712800</v>
          </cell>
          <cell r="DU4">
            <v>15445602000</v>
          </cell>
          <cell r="DV4">
            <v>19722115200</v>
          </cell>
          <cell r="DW4">
            <v>25208554800</v>
          </cell>
          <cell r="DX4">
            <v>31469402400</v>
          </cell>
          <cell r="DY4">
            <v>35079846000</v>
          </cell>
          <cell r="DZ4">
            <v>43810140000</v>
          </cell>
          <cell r="EA4">
            <v>49205264400</v>
          </cell>
          <cell r="EB4">
            <v>52566706800</v>
          </cell>
          <cell r="EC4">
            <v>60685838400</v>
          </cell>
          <cell r="ED4">
            <v>64693522800</v>
          </cell>
          <cell r="EE4">
            <v>9520003200</v>
          </cell>
          <cell r="EF4">
            <v>12948751200</v>
          </cell>
          <cell r="EG4">
            <v>17370502800</v>
          </cell>
          <cell r="EH4">
            <v>22985649600</v>
          </cell>
          <cell r="EI4">
            <v>28842319200</v>
          </cell>
          <cell r="EJ4">
            <v>38189532000</v>
          </cell>
          <cell r="EK4">
            <v>43252212000</v>
          </cell>
          <cell r="EL4">
            <v>48246848400</v>
          </cell>
          <cell r="EM4">
            <v>55358659200</v>
          </cell>
          <cell r="EN4">
            <v>60271180800</v>
          </cell>
          <cell r="EO4">
            <v>66032746800</v>
          </cell>
          <cell r="EP4">
            <v>70234180800</v>
          </cell>
          <cell r="EQ4">
            <v>10747002000</v>
          </cell>
          <cell r="ER4">
            <v>15094314000</v>
          </cell>
          <cell r="ES4">
            <v>20339476800</v>
          </cell>
          <cell r="ET4">
            <v>25585131600</v>
          </cell>
          <cell r="EU4">
            <v>31375528800</v>
          </cell>
          <cell r="EV4">
            <v>41418970800</v>
          </cell>
          <cell r="EW4">
            <v>46073290800</v>
          </cell>
          <cell r="EX4">
            <v>50022378000</v>
          </cell>
          <cell r="EY4">
            <v>59738738400</v>
          </cell>
          <cell r="EZ4">
            <v>62433176400</v>
          </cell>
          <cell r="FA4">
            <v>68791735200</v>
          </cell>
          <cell r="FB4">
            <v>73204630800</v>
          </cell>
          <cell r="FC4">
            <v>8562226800</v>
          </cell>
          <cell r="FD4">
            <v>12962084400</v>
          </cell>
          <cell r="FE4">
            <v>19695744000</v>
          </cell>
          <cell r="FF4">
            <v>24400986000</v>
          </cell>
          <cell r="FG4">
            <v>29426618400</v>
          </cell>
          <cell r="FH4">
            <v>35913982800</v>
          </cell>
          <cell r="FI4">
            <v>42456057600</v>
          </cell>
          <cell r="FJ4">
            <v>48040356000</v>
          </cell>
          <cell r="FK4">
            <v>55119448800</v>
          </cell>
          <cell r="FL4">
            <v>59590203600</v>
          </cell>
          <cell r="FM4">
            <v>69053872800</v>
          </cell>
          <cell r="FN4">
            <v>72932407200</v>
          </cell>
          <cell r="FO4">
            <v>12519776400</v>
          </cell>
          <cell r="FP4">
            <v>13936047600</v>
          </cell>
          <cell r="FQ4">
            <v>17938516800</v>
          </cell>
          <cell r="FR4">
            <v>26794516800</v>
          </cell>
          <cell r="FS4">
            <v>32993647920</v>
          </cell>
          <cell r="FT4">
            <v>37913647920</v>
          </cell>
          <cell r="FU4">
            <v>45047647920</v>
          </cell>
          <cell r="FV4">
            <v>51241027560</v>
          </cell>
          <cell r="FW4">
            <v>56161027560</v>
          </cell>
          <cell r="FX4">
            <v>63295027560</v>
          </cell>
          <cell r="FY4">
            <v>71140800000</v>
          </cell>
          <cell r="FZ4">
            <v>76060800000</v>
          </cell>
          <cell r="GA4">
            <v>6765000000</v>
          </cell>
          <cell r="GB4">
            <v>13530000000</v>
          </cell>
          <cell r="GC4">
            <v>20295000000</v>
          </cell>
          <cell r="GD4">
            <v>27060000000</v>
          </cell>
          <cell r="GE4">
            <v>33825000000</v>
          </cell>
          <cell r="GF4">
            <v>40590000000</v>
          </cell>
          <cell r="GG4">
            <v>45598599999.999969</v>
          </cell>
          <cell r="GH4">
            <v>52363599999.999969</v>
          </cell>
          <cell r="GI4">
            <v>59128599999.999969</v>
          </cell>
          <cell r="GJ4">
            <v>65893599999.999969</v>
          </cell>
          <cell r="GK4">
            <v>68870199999.999969</v>
          </cell>
          <cell r="GL4">
            <v>75635199999.999969</v>
          </cell>
          <cell r="GM4">
            <v>7380000000</v>
          </cell>
          <cell r="GN4">
            <v>14760000000</v>
          </cell>
          <cell r="GO4">
            <v>22140000000</v>
          </cell>
          <cell r="GP4">
            <v>29520000000</v>
          </cell>
          <cell r="GQ4">
            <v>36900000000</v>
          </cell>
          <cell r="GR4">
            <v>40969317159.705635</v>
          </cell>
          <cell r="GS4">
            <v>48349317159.705635</v>
          </cell>
          <cell r="GT4">
            <v>55729317159.705635</v>
          </cell>
          <cell r="GU4">
            <v>63109317159.705635</v>
          </cell>
          <cell r="GV4">
            <v>70489317159.705627</v>
          </cell>
          <cell r="GW4">
            <v>77869317159.705627</v>
          </cell>
          <cell r="GX4">
            <v>85249317159.705627</v>
          </cell>
          <cell r="GZ4">
            <v>1.0422935096012396</v>
          </cell>
          <cell r="HA4">
            <v>0.99628133361202609</v>
          </cell>
          <cell r="HB4">
            <v>1.0428944130614133</v>
          </cell>
          <cell r="HC4">
            <v>0.99440447641886454</v>
          </cell>
          <cell r="HD4">
            <v>1.1271116776276875</v>
          </cell>
        </row>
        <row r="5">
          <cell r="A5" t="str">
            <v>Panadol Effervescent</v>
          </cell>
          <cell r="B5">
            <v>139829600</v>
          </cell>
          <cell r="C5">
            <v>256225000</v>
          </cell>
          <cell r="D5">
            <v>1061741000</v>
          </cell>
          <cell r="E5">
            <v>491010200</v>
          </cell>
          <cell r="F5">
            <v>722970000</v>
          </cell>
          <cell r="G5">
            <v>466301800</v>
          </cell>
          <cell r="H5">
            <v>1540895600</v>
          </cell>
          <cell r="I5">
            <v>1325666600</v>
          </cell>
          <cell r="J5">
            <v>921495900</v>
          </cell>
          <cell r="K5">
            <v>751224000</v>
          </cell>
          <cell r="L5">
            <v>1182042100</v>
          </cell>
          <cell r="M5">
            <v>377551000</v>
          </cell>
          <cell r="N5">
            <v>1073319600</v>
          </cell>
          <cell r="O5">
            <v>239715800</v>
          </cell>
          <cell r="P5">
            <v>578459100</v>
          </cell>
          <cell r="Q5">
            <v>1218301400</v>
          </cell>
          <cell r="R5">
            <v>673941000</v>
          </cell>
          <cell r="S5">
            <v>940858200</v>
          </cell>
          <cell r="T5">
            <v>1399210100</v>
          </cell>
          <cell r="U5">
            <v>1206861300</v>
          </cell>
          <cell r="V5">
            <v>1079108900</v>
          </cell>
          <cell r="W5">
            <v>1194673300</v>
          </cell>
          <cell r="X5">
            <v>769866100</v>
          </cell>
          <cell r="Y5">
            <v>766597500</v>
          </cell>
          <cell r="Z5">
            <v>1041436900</v>
          </cell>
          <cell r="AA5">
            <v>2841743000</v>
          </cell>
          <cell r="AB5">
            <v>94700133</v>
          </cell>
          <cell r="AC5">
            <v>905375237</v>
          </cell>
          <cell r="AD5">
            <v>2278974592</v>
          </cell>
          <cell r="AE5">
            <v>307366577</v>
          </cell>
          <cell r="AF5">
            <v>660339800</v>
          </cell>
          <cell r="AG5">
            <v>1802881939</v>
          </cell>
          <cell r="AH5">
            <v>1456820684</v>
          </cell>
          <cell r="AI5">
            <v>1567011031</v>
          </cell>
          <cell r="AJ5">
            <v>782687805</v>
          </cell>
          <cell r="AK5">
            <v>600724076</v>
          </cell>
          <cell r="AL5">
            <v>2279005449</v>
          </cell>
          <cell r="AM5">
            <v>263673065</v>
          </cell>
          <cell r="AN5">
            <v>928425416</v>
          </cell>
          <cell r="AO5">
            <v>805367700</v>
          </cell>
          <cell r="AP5">
            <v>2501823846</v>
          </cell>
          <cell r="AQ5">
            <v>2035543719</v>
          </cell>
          <cell r="AR5">
            <v>1084314980</v>
          </cell>
          <cell r="AS5">
            <v>2386511237</v>
          </cell>
          <cell r="AT5">
            <v>886614181</v>
          </cell>
          <cell r="AU5">
            <v>464243565</v>
          </cell>
          <cell r="AV5">
            <v>1525107225</v>
          </cell>
          <cell r="AW5">
            <v>607173189</v>
          </cell>
          <cell r="AX5">
            <v>3018586025</v>
          </cell>
          <cell r="AY5">
            <v>455819604</v>
          </cell>
          <cell r="AZ5">
            <v>641085032</v>
          </cell>
          <cell r="BA5">
            <v>1654768339</v>
          </cell>
          <cell r="BB5">
            <v>1388565000</v>
          </cell>
          <cell r="BC5">
            <v>1388565000</v>
          </cell>
          <cell r="BD5">
            <v>1978360999.9999974</v>
          </cell>
          <cell r="BE5">
            <v>1913134000</v>
          </cell>
          <cell r="BF5">
            <v>1388565000</v>
          </cell>
          <cell r="BG5">
            <v>1943991000</v>
          </cell>
          <cell r="BH5">
            <v>1079995000</v>
          </cell>
          <cell r="BI5">
            <v>1388565000</v>
          </cell>
          <cell r="BJ5">
            <v>1928562500</v>
          </cell>
          <cell r="BK5">
            <v>1928562500</v>
          </cell>
          <cell r="BL5">
            <v>1928562500</v>
          </cell>
          <cell r="BM5">
            <v>2675623500.0000024</v>
          </cell>
          <cell r="BN5">
            <v>1928562500</v>
          </cell>
          <cell r="BO5">
            <v>1928562500</v>
          </cell>
          <cell r="BP5">
            <v>1928562500</v>
          </cell>
          <cell r="BQ5">
            <v>1928562500</v>
          </cell>
          <cell r="BR5">
            <v>1928562500</v>
          </cell>
          <cell r="BS5">
            <v>1928562500</v>
          </cell>
          <cell r="BT5">
            <v>1218851500</v>
          </cell>
          <cell r="BU5">
            <v>-1157137500</v>
          </cell>
          <cell r="BV5">
            <v>1928562500</v>
          </cell>
          <cell r="BW5">
            <v>1928562500</v>
          </cell>
          <cell r="BX5">
            <v>1928562500</v>
          </cell>
          <cell r="BY5">
            <v>1928562500</v>
          </cell>
          <cell r="BZ5">
            <v>8014640580.7249994</v>
          </cell>
          <cell r="CA5">
            <v>1928562500</v>
          </cell>
          <cell r="CB5">
            <v>1928562500</v>
          </cell>
          <cell r="CC5">
            <v>1928562500</v>
          </cell>
          <cell r="CD5">
            <v>1928562500</v>
          </cell>
          <cell r="CE5">
            <v>1928562500</v>
          </cell>
          <cell r="CF5">
            <v>1928562500</v>
          </cell>
          <cell r="CG5">
            <v>1928562500</v>
          </cell>
          <cell r="CI5">
            <v>1457795600</v>
          </cell>
          <cell r="CJ5">
            <v>1680282000</v>
          </cell>
          <cell r="CK5">
            <v>3788058100</v>
          </cell>
          <cell r="CL5">
            <v>2310817100</v>
          </cell>
          <cell r="CM5">
            <v>9236952800</v>
          </cell>
          <cell r="CN5">
            <v>1891494500</v>
          </cell>
          <cell r="CO5">
            <v>2833100600</v>
          </cell>
          <cell r="CP5">
            <v>3685180300</v>
          </cell>
          <cell r="CQ5">
            <v>2731136900</v>
          </cell>
          <cell r="CR5">
            <v>11140912300</v>
          </cell>
          <cell r="CS5">
            <v>3977880033</v>
          </cell>
          <cell r="CT5">
            <v>3491716406</v>
          </cell>
          <cell r="CU5">
            <v>3920042423</v>
          </cell>
          <cell r="CV5">
            <v>2950422912</v>
          </cell>
          <cell r="CW5">
            <v>14340061774</v>
          </cell>
          <cell r="CX5">
            <v>3471103930</v>
          </cell>
          <cell r="CY5">
            <v>5342735265</v>
          </cell>
          <cell r="CZ5">
            <v>4357440398</v>
          </cell>
          <cell r="DA5">
            <v>2596523979</v>
          </cell>
          <cell r="DB5">
            <v>15767803572</v>
          </cell>
          <cell r="DC5">
            <v>4115490661</v>
          </cell>
          <cell r="DD5">
            <v>4431898339</v>
          </cell>
          <cell r="DE5">
            <v>5280059999.9999971</v>
          </cell>
          <cell r="DF5">
            <v>4412551000</v>
          </cell>
          <cell r="DG5">
            <v>18239999999.999996</v>
          </cell>
          <cell r="DH5">
            <v>5785687500</v>
          </cell>
          <cell r="DI5">
            <v>6532748500.0000019</v>
          </cell>
          <cell r="DJ5">
            <v>5785687500</v>
          </cell>
          <cell r="DK5">
            <v>1990276500</v>
          </cell>
          <cell r="DL5">
            <v>20094400000</v>
          </cell>
          <cell r="DM5">
            <v>5785687500</v>
          </cell>
          <cell r="DN5">
            <v>11871765580.724998</v>
          </cell>
          <cell r="DO5">
            <v>5785687500</v>
          </cell>
          <cell r="DP5">
            <v>5785687500</v>
          </cell>
          <cell r="DQ5">
            <v>29228828080.724998</v>
          </cell>
          <cell r="DS5">
            <v>139829600</v>
          </cell>
          <cell r="DT5">
            <v>396054600</v>
          </cell>
          <cell r="DU5">
            <v>1457795600</v>
          </cell>
          <cell r="DV5">
            <v>1948805800</v>
          </cell>
          <cell r="DW5">
            <v>2671775800</v>
          </cell>
          <cell r="DX5">
            <v>3138077600</v>
          </cell>
          <cell r="DY5">
            <v>4678973200</v>
          </cell>
          <cell r="DZ5">
            <v>6004639800</v>
          </cell>
          <cell r="EA5">
            <v>6926135700</v>
          </cell>
          <cell r="EB5">
            <v>7677359700</v>
          </cell>
          <cell r="EC5">
            <v>8859401800</v>
          </cell>
          <cell r="ED5">
            <v>9236952800</v>
          </cell>
          <cell r="EE5">
            <v>1073319600</v>
          </cell>
          <cell r="EF5">
            <v>1313035400</v>
          </cell>
          <cell r="EG5">
            <v>1891494500</v>
          </cell>
          <cell r="EH5">
            <v>3109795900</v>
          </cell>
          <cell r="EI5">
            <v>3783736900</v>
          </cell>
          <cell r="EJ5">
            <v>4724595100</v>
          </cell>
          <cell r="EK5">
            <v>6123805200</v>
          </cell>
          <cell r="EL5">
            <v>7330666500</v>
          </cell>
          <cell r="EM5">
            <v>8409775400</v>
          </cell>
          <cell r="EN5">
            <v>9604448700</v>
          </cell>
          <cell r="EO5">
            <v>10374314800</v>
          </cell>
          <cell r="EP5">
            <v>11140912300</v>
          </cell>
          <cell r="EQ5">
            <v>1041436900</v>
          </cell>
          <cell r="ER5">
            <v>3883179900</v>
          </cell>
          <cell r="ES5">
            <v>3977880033</v>
          </cell>
          <cell r="ET5">
            <v>4883255270</v>
          </cell>
          <cell r="EU5">
            <v>7162229862</v>
          </cell>
          <cell r="EV5">
            <v>7469596439</v>
          </cell>
          <cell r="EW5">
            <v>8129936239</v>
          </cell>
          <cell r="EX5">
            <v>9932818178</v>
          </cell>
          <cell r="EY5">
            <v>11389638862</v>
          </cell>
          <cell r="EZ5">
            <v>12956649893</v>
          </cell>
          <cell r="FA5">
            <v>13739337698</v>
          </cell>
          <cell r="FB5">
            <v>14340061774</v>
          </cell>
          <cell r="FC5">
            <v>2279005449</v>
          </cell>
          <cell r="FD5">
            <v>2542678514</v>
          </cell>
          <cell r="FE5">
            <v>3471103930</v>
          </cell>
          <cell r="FF5">
            <v>4276471630</v>
          </cell>
          <cell r="FG5">
            <v>6778295476</v>
          </cell>
          <cell r="FH5">
            <v>8813839195</v>
          </cell>
          <cell r="FI5">
            <v>9898154175</v>
          </cell>
          <cell r="FJ5">
            <v>12284665412</v>
          </cell>
          <cell r="FK5">
            <v>13171279593</v>
          </cell>
          <cell r="FL5">
            <v>13635523158</v>
          </cell>
          <cell r="FM5">
            <v>15160630383</v>
          </cell>
          <cell r="FN5">
            <v>15767803572</v>
          </cell>
          <cell r="FO5">
            <v>3018586025</v>
          </cell>
          <cell r="FP5">
            <v>3474405629</v>
          </cell>
          <cell r="FQ5">
            <v>4115490661</v>
          </cell>
          <cell r="FR5">
            <v>5770259000</v>
          </cell>
          <cell r="FS5">
            <v>7158824000</v>
          </cell>
          <cell r="FT5">
            <v>8547389000</v>
          </cell>
          <cell r="FU5">
            <v>10525749999.999998</v>
          </cell>
          <cell r="FV5">
            <v>12438883999.999998</v>
          </cell>
          <cell r="FW5">
            <v>13827448999.999998</v>
          </cell>
          <cell r="FX5">
            <v>15771439999.999998</v>
          </cell>
          <cell r="FY5">
            <v>16851434999.999998</v>
          </cell>
          <cell r="FZ5">
            <v>18240000000</v>
          </cell>
          <cell r="GA5">
            <v>1928562500</v>
          </cell>
          <cell r="GB5">
            <v>3857125000</v>
          </cell>
          <cell r="GC5">
            <v>5785687500</v>
          </cell>
          <cell r="GD5">
            <v>8461311000.0000019</v>
          </cell>
          <cell r="GE5">
            <v>10389873500.000002</v>
          </cell>
          <cell r="GF5">
            <v>12318436000.000002</v>
          </cell>
          <cell r="GG5">
            <v>14246998500.000002</v>
          </cell>
          <cell r="GH5">
            <v>16175561000.000002</v>
          </cell>
          <cell r="GI5">
            <v>18104123500</v>
          </cell>
          <cell r="GJ5">
            <v>20032686000</v>
          </cell>
          <cell r="GK5">
            <v>21251537500</v>
          </cell>
          <cell r="GL5">
            <v>20094400000</v>
          </cell>
          <cell r="GM5">
            <v>1928562500</v>
          </cell>
          <cell r="GN5">
            <v>3857125000</v>
          </cell>
          <cell r="GO5">
            <v>5785687500</v>
          </cell>
          <cell r="GP5">
            <v>7714250000</v>
          </cell>
          <cell r="GQ5">
            <v>15728890580.724998</v>
          </cell>
          <cell r="GR5">
            <v>17657453080.724998</v>
          </cell>
          <cell r="GS5">
            <v>19586015580.724998</v>
          </cell>
          <cell r="GT5">
            <v>21514578080.724998</v>
          </cell>
          <cell r="GU5">
            <v>23443140580.724998</v>
          </cell>
          <cell r="GV5">
            <v>25371703080.724998</v>
          </cell>
          <cell r="GW5">
            <v>27300265580.724998</v>
          </cell>
          <cell r="GX5">
            <v>29228828080.724998</v>
          </cell>
          <cell r="GZ5">
            <v>1.287153276846098</v>
          </cell>
          <cell r="HA5">
            <v>1.0995631553407004</v>
          </cell>
          <cell r="HB5">
            <v>1.1567876221130795</v>
          </cell>
          <cell r="HC5">
            <v>1.1016666666666666</v>
          </cell>
          <cell r="HD5">
            <v>1.4545758062308403</v>
          </cell>
        </row>
        <row r="6">
          <cell r="A6" t="str">
            <v>Panadol Caplet-Cambodia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137760000</v>
          </cell>
          <cell r="I6">
            <v>158620800</v>
          </cell>
          <cell r="J6">
            <v>260760000</v>
          </cell>
          <cell r="K6">
            <v>221744400</v>
          </cell>
          <cell r="L6">
            <v>148879200</v>
          </cell>
          <cell r="M6">
            <v>295200000</v>
          </cell>
          <cell r="N6">
            <v>99187200</v>
          </cell>
          <cell r="O6">
            <v>118621200</v>
          </cell>
          <cell r="P6">
            <v>102680400</v>
          </cell>
          <cell r="Q6">
            <v>99039600</v>
          </cell>
          <cell r="R6">
            <v>147600000</v>
          </cell>
          <cell r="S6">
            <v>196800000</v>
          </cell>
          <cell r="T6">
            <v>98400000</v>
          </cell>
          <cell r="U6">
            <v>128854800</v>
          </cell>
          <cell r="V6">
            <v>126394800</v>
          </cell>
          <cell r="W6">
            <v>115423200</v>
          </cell>
          <cell r="X6">
            <v>123000000</v>
          </cell>
          <cell r="Y6">
            <v>80934000</v>
          </cell>
          <cell r="Z6">
            <v>113012400</v>
          </cell>
          <cell r="AA6">
            <v>136776000</v>
          </cell>
          <cell r="AB6">
            <v>104746800</v>
          </cell>
          <cell r="AC6">
            <v>102385200</v>
          </cell>
          <cell r="AD6">
            <v>104992800</v>
          </cell>
          <cell r="AE6">
            <v>156751200</v>
          </cell>
          <cell r="AF6">
            <v>182236800</v>
          </cell>
          <cell r="AG6">
            <v>147600000</v>
          </cell>
          <cell r="AH6">
            <v>160392000</v>
          </cell>
          <cell r="AI6">
            <v>147600000</v>
          </cell>
          <cell r="AJ6">
            <v>255495600</v>
          </cell>
          <cell r="AK6">
            <v>119998800</v>
          </cell>
          <cell r="AL6">
            <v>191880000</v>
          </cell>
          <cell r="AM6">
            <v>115620000</v>
          </cell>
          <cell r="AN6">
            <v>139383600</v>
          </cell>
          <cell r="AO6">
            <v>98400000</v>
          </cell>
          <cell r="AP6">
            <v>147600000</v>
          </cell>
          <cell r="AQ6">
            <v>147600000</v>
          </cell>
          <cell r="AR6">
            <v>0</v>
          </cell>
          <cell r="AS6">
            <v>209641200</v>
          </cell>
          <cell r="AT6">
            <v>182433600</v>
          </cell>
          <cell r="AU6">
            <v>103320000</v>
          </cell>
          <cell r="AV6">
            <v>189862800</v>
          </cell>
          <cell r="AW6">
            <v>172347600</v>
          </cell>
          <cell r="AX6">
            <v>12792000</v>
          </cell>
          <cell r="AY6">
            <v>285704400</v>
          </cell>
          <cell r="AZ6">
            <v>196800000</v>
          </cell>
          <cell r="BA6">
            <v>196800000</v>
          </cell>
          <cell r="BB6">
            <v>246000000</v>
          </cell>
          <cell r="BC6">
            <v>172200000</v>
          </cell>
          <cell r="BD6">
            <v>246000000</v>
          </cell>
          <cell r="BE6">
            <v>196800000</v>
          </cell>
          <cell r="BF6">
            <v>172200000</v>
          </cell>
          <cell r="BG6">
            <v>196800000</v>
          </cell>
          <cell r="BH6">
            <v>196800000</v>
          </cell>
          <cell r="BI6">
            <v>172200000</v>
          </cell>
          <cell r="BJ6">
            <v>196800000</v>
          </cell>
          <cell r="BK6">
            <v>196800000</v>
          </cell>
          <cell r="BL6">
            <v>196800000</v>
          </cell>
          <cell r="BM6">
            <v>196800000</v>
          </cell>
          <cell r="BN6">
            <v>196800000</v>
          </cell>
          <cell r="BO6">
            <v>196800000</v>
          </cell>
          <cell r="BP6">
            <v>196800000</v>
          </cell>
          <cell r="BQ6">
            <v>196800000</v>
          </cell>
          <cell r="BR6">
            <v>196800000</v>
          </cell>
          <cell r="BS6">
            <v>196800000</v>
          </cell>
          <cell r="BT6">
            <v>196800000</v>
          </cell>
          <cell r="BU6">
            <v>196800000</v>
          </cell>
          <cell r="BV6">
            <v>221400000</v>
          </cell>
          <cell r="BW6">
            <v>221400000</v>
          </cell>
          <cell r="BX6">
            <v>221400000</v>
          </cell>
          <cell r="BY6">
            <v>221400000</v>
          </cell>
          <cell r="BZ6">
            <v>221400000</v>
          </cell>
          <cell r="CA6">
            <v>221400000</v>
          </cell>
          <cell r="CB6">
            <v>221400000</v>
          </cell>
          <cell r="CC6">
            <v>221400000</v>
          </cell>
          <cell r="CD6">
            <v>221400000</v>
          </cell>
          <cell r="CE6">
            <v>221400000</v>
          </cell>
          <cell r="CF6">
            <v>221400000</v>
          </cell>
          <cell r="CG6">
            <v>221400000</v>
          </cell>
          <cell r="CI6">
            <v>0</v>
          </cell>
          <cell r="CJ6">
            <v>0</v>
          </cell>
          <cell r="CK6">
            <v>557140800</v>
          </cell>
          <cell r="CL6">
            <v>665823600</v>
          </cell>
          <cell r="CM6">
            <v>1222964400</v>
          </cell>
          <cell r="CN6">
            <v>320488800</v>
          </cell>
          <cell r="CO6">
            <v>443439600</v>
          </cell>
          <cell r="CP6">
            <v>353649600</v>
          </cell>
          <cell r="CQ6">
            <v>319357200</v>
          </cell>
          <cell r="CR6">
            <v>1436935200</v>
          </cell>
          <cell r="CS6">
            <v>354535200</v>
          </cell>
          <cell r="CT6">
            <v>364129200</v>
          </cell>
          <cell r="CU6">
            <v>490228800</v>
          </cell>
          <cell r="CV6">
            <v>523094400</v>
          </cell>
          <cell r="CW6">
            <v>1731987600</v>
          </cell>
          <cell r="CX6">
            <v>446883600</v>
          </cell>
          <cell r="CY6">
            <v>393600000</v>
          </cell>
          <cell r="CZ6">
            <v>392074800</v>
          </cell>
          <cell r="DA6">
            <v>465530400</v>
          </cell>
          <cell r="DB6">
            <v>1698088800</v>
          </cell>
          <cell r="DC6">
            <v>495296400</v>
          </cell>
          <cell r="DD6">
            <v>615000000</v>
          </cell>
          <cell r="DE6">
            <v>615000000</v>
          </cell>
          <cell r="DF6">
            <v>565800000</v>
          </cell>
          <cell r="DG6">
            <v>2291096400</v>
          </cell>
          <cell r="DH6">
            <v>590400000</v>
          </cell>
          <cell r="DI6">
            <v>590400000</v>
          </cell>
          <cell r="DJ6">
            <v>590400000</v>
          </cell>
          <cell r="DK6">
            <v>590400000</v>
          </cell>
          <cell r="DL6">
            <v>2361600000</v>
          </cell>
          <cell r="DM6">
            <v>664200000</v>
          </cell>
          <cell r="DN6">
            <v>664200000</v>
          </cell>
          <cell r="DO6">
            <v>664200000</v>
          </cell>
          <cell r="DP6">
            <v>664200000</v>
          </cell>
          <cell r="DQ6">
            <v>2656800000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137760000</v>
          </cell>
          <cell r="DZ6">
            <v>296380800</v>
          </cell>
          <cell r="EA6">
            <v>557140800</v>
          </cell>
          <cell r="EB6">
            <v>778885200</v>
          </cell>
          <cell r="EC6">
            <v>927764400</v>
          </cell>
          <cell r="ED6">
            <v>1222964400</v>
          </cell>
          <cell r="EE6">
            <v>99187200</v>
          </cell>
          <cell r="EF6">
            <v>217808400</v>
          </cell>
          <cell r="EG6">
            <v>320488800</v>
          </cell>
          <cell r="EH6">
            <v>419528400</v>
          </cell>
          <cell r="EI6">
            <v>567128400</v>
          </cell>
          <cell r="EJ6">
            <v>763928400</v>
          </cell>
          <cell r="EK6">
            <v>862328400</v>
          </cell>
          <cell r="EL6">
            <v>991183200</v>
          </cell>
          <cell r="EM6">
            <v>1117578000</v>
          </cell>
          <cell r="EN6">
            <v>1233001200</v>
          </cell>
          <cell r="EO6">
            <v>1356001200</v>
          </cell>
          <cell r="EP6">
            <v>1436935200</v>
          </cell>
          <cell r="EQ6">
            <v>113012400</v>
          </cell>
          <cell r="ER6">
            <v>249788400</v>
          </cell>
          <cell r="ES6">
            <v>354535200</v>
          </cell>
          <cell r="ET6">
            <v>456920400</v>
          </cell>
          <cell r="EU6">
            <v>561913200</v>
          </cell>
          <cell r="EV6">
            <v>718664400</v>
          </cell>
          <cell r="EW6">
            <v>900901200</v>
          </cell>
          <cell r="EX6">
            <v>1048501200</v>
          </cell>
          <cell r="EY6">
            <v>1208893200</v>
          </cell>
          <cell r="EZ6">
            <v>1356493200</v>
          </cell>
          <cell r="FA6">
            <v>1611988800</v>
          </cell>
          <cell r="FB6">
            <v>1731987600</v>
          </cell>
          <cell r="FC6">
            <v>191880000</v>
          </cell>
          <cell r="FD6">
            <v>307500000</v>
          </cell>
          <cell r="FE6">
            <v>446883600</v>
          </cell>
          <cell r="FF6">
            <v>545283600</v>
          </cell>
          <cell r="FG6">
            <v>692883600</v>
          </cell>
          <cell r="FH6">
            <v>840483600</v>
          </cell>
          <cell r="FI6">
            <v>840483600</v>
          </cell>
          <cell r="FJ6">
            <v>1050124800</v>
          </cell>
          <cell r="FK6">
            <v>1232558400</v>
          </cell>
          <cell r="FL6">
            <v>1335878400</v>
          </cell>
          <cell r="FM6">
            <v>1525741200</v>
          </cell>
          <cell r="FN6">
            <v>1698088800</v>
          </cell>
          <cell r="FO6">
            <v>12792000</v>
          </cell>
          <cell r="FP6">
            <v>298496400</v>
          </cell>
          <cell r="FQ6">
            <v>495296400</v>
          </cell>
          <cell r="FR6">
            <v>692096400</v>
          </cell>
          <cell r="FS6">
            <v>938096400</v>
          </cell>
          <cell r="FT6">
            <v>1110296400</v>
          </cell>
          <cell r="FU6">
            <v>1356296400</v>
          </cell>
          <cell r="FV6">
            <v>1553096400</v>
          </cell>
          <cell r="FW6">
            <v>1725296400</v>
          </cell>
          <cell r="FX6">
            <v>1922096400</v>
          </cell>
          <cell r="FY6">
            <v>2118896400</v>
          </cell>
          <cell r="FZ6">
            <v>2291096400</v>
          </cell>
          <cell r="GA6">
            <v>196800000</v>
          </cell>
          <cell r="GB6">
            <v>393600000</v>
          </cell>
          <cell r="GC6">
            <v>590400000</v>
          </cell>
          <cell r="GD6">
            <v>787200000</v>
          </cell>
          <cell r="GE6">
            <v>984000000</v>
          </cell>
          <cell r="GF6">
            <v>1180800000</v>
          </cell>
          <cell r="GG6">
            <v>1377600000</v>
          </cell>
          <cell r="GH6">
            <v>1574400000</v>
          </cell>
          <cell r="GI6">
            <v>1771200000</v>
          </cell>
          <cell r="GJ6">
            <v>1968000000</v>
          </cell>
          <cell r="GK6">
            <v>2164800000</v>
          </cell>
          <cell r="GL6">
            <v>2361600000</v>
          </cell>
          <cell r="GM6">
            <v>221400000</v>
          </cell>
          <cell r="GN6">
            <v>442800000</v>
          </cell>
          <cell r="GO6">
            <v>664200000</v>
          </cell>
          <cell r="GP6">
            <v>885600000</v>
          </cell>
          <cell r="GQ6">
            <v>1107000000</v>
          </cell>
          <cell r="GR6">
            <v>1328400000</v>
          </cell>
          <cell r="GS6">
            <v>1549800000</v>
          </cell>
          <cell r="GT6">
            <v>1771200000</v>
          </cell>
          <cell r="GU6">
            <v>1992600000</v>
          </cell>
          <cell r="GV6">
            <v>2214000000</v>
          </cell>
          <cell r="GW6">
            <v>2435400000</v>
          </cell>
          <cell r="GX6">
            <v>2656800000</v>
          </cell>
          <cell r="GZ6">
            <v>1.2053345203040471</v>
          </cell>
          <cell r="HA6">
            <v>0.98042780444848454</v>
          </cell>
          <cell r="HB6">
            <v>1.3492206061308454</v>
          </cell>
          <cell r="HC6">
            <v>1.0307728649043313</v>
          </cell>
          <cell r="HD6">
            <v>1.125</v>
          </cell>
        </row>
        <row r="7">
          <cell r="A7" t="str">
            <v>Pangran Extra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1298460000</v>
          </cell>
          <cell r="W7">
            <v>2105969523.8095238</v>
          </cell>
          <cell r="X7">
            <v>966459047.61904764</v>
          </cell>
          <cell r="Y7">
            <v>820016190.47619045</v>
          </cell>
          <cell r="Z7">
            <v>640456190.47619045</v>
          </cell>
          <cell r="AA7">
            <v>1142062857.1428571</v>
          </cell>
          <cell r="AB7">
            <v>2328154285.7142859</v>
          </cell>
          <cell r="AC7">
            <v>620292380.9523809</v>
          </cell>
          <cell r="AD7">
            <v>1005701904.7619047</v>
          </cell>
          <cell r="AE7">
            <v>2310734285.7142859</v>
          </cell>
          <cell r="AF7">
            <v>462682857.14285713</v>
          </cell>
          <cell r="AG7">
            <v>2668131428.5714288</v>
          </cell>
          <cell r="AH7">
            <v>947316190.47619045</v>
          </cell>
          <cell r="AI7">
            <v>484633333.33333331</v>
          </cell>
          <cell r="AJ7">
            <v>1930940000</v>
          </cell>
          <cell r="AK7">
            <v>1604745714.2857144</v>
          </cell>
          <cell r="AL7">
            <v>4113544761.9047618</v>
          </cell>
          <cell r="AM7">
            <v>426630476.19047618</v>
          </cell>
          <cell r="AN7">
            <v>2484934285.7142859</v>
          </cell>
          <cell r="AO7">
            <v>2325410476.1904759</v>
          </cell>
          <cell r="AP7">
            <v>1994813333.3333333</v>
          </cell>
          <cell r="AQ7">
            <v>1369990476.1904762</v>
          </cell>
          <cell r="AR7">
            <v>3182500000</v>
          </cell>
          <cell r="AS7">
            <v>3686020952.3809524</v>
          </cell>
          <cell r="AT7">
            <v>1958569523.8095238</v>
          </cell>
          <cell r="AU7">
            <v>2407150476.1904759</v>
          </cell>
          <cell r="AV7">
            <v>4725797142.8571424</v>
          </cell>
          <cell r="AW7">
            <v>2184008571.4285712</v>
          </cell>
          <cell r="AX7">
            <v>2011914285.7142856</v>
          </cell>
          <cell r="AY7">
            <v>5326308571.4285717</v>
          </cell>
          <cell r="AZ7">
            <v>4073855238.0952382</v>
          </cell>
          <cell r="BA7">
            <v>2307097142.8571429</v>
          </cell>
          <cell r="BB7">
            <v>3828571428.5714288</v>
          </cell>
          <cell r="BC7">
            <v>5423809523.8095236</v>
          </cell>
          <cell r="BD7">
            <v>4147619047.6190476</v>
          </cell>
          <cell r="BE7">
            <v>5615996190.4761944</v>
          </cell>
          <cell r="BF7">
            <v>2871428571.4285712</v>
          </cell>
          <cell r="BG7">
            <v>4020000000</v>
          </cell>
          <cell r="BH7">
            <v>5695000000</v>
          </cell>
          <cell r="BI7">
            <v>2680000000</v>
          </cell>
          <cell r="BJ7">
            <v>5583333333.333333</v>
          </cell>
          <cell r="BK7">
            <v>5583333333.333333</v>
          </cell>
          <cell r="BL7">
            <v>5583333333.333333</v>
          </cell>
          <cell r="BM7">
            <v>5583333333.333333</v>
          </cell>
          <cell r="BN7">
            <v>5583333333.333333</v>
          </cell>
          <cell r="BO7">
            <v>5583333333.333333</v>
          </cell>
          <cell r="BP7">
            <v>5583333333.333333</v>
          </cell>
          <cell r="BQ7">
            <v>1024933333.3333361</v>
          </cell>
          <cell r="BR7">
            <v>5583333333.333333</v>
          </cell>
          <cell r="BS7">
            <v>5583333333.333333</v>
          </cell>
          <cell r="BT7">
            <v>5583333333.333333</v>
          </cell>
          <cell r="BU7">
            <v>5583333333.333333</v>
          </cell>
          <cell r="BV7">
            <v>5208098437.5</v>
          </cell>
          <cell r="BW7">
            <v>5208098437.5</v>
          </cell>
          <cell r="BX7">
            <v>5208098437.5</v>
          </cell>
          <cell r="BY7">
            <v>5208098437.5</v>
          </cell>
          <cell r="BZ7">
            <v>5208098437.5</v>
          </cell>
          <cell r="CA7">
            <v>5208098437.5</v>
          </cell>
          <cell r="CB7">
            <v>5208098437.5</v>
          </cell>
          <cell r="CC7">
            <v>5208098437.5</v>
          </cell>
          <cell r="CD7">
            <v>5208098437.5</v>
          </cell>
          <cell r="CE7">
            <v>5208098437.5</v>
          </cell>
          <cell r="CF7">
            <v>5208098437.5</v>
          </cell>
          <cell r="CG7">
            <v>5208098437.5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1298460000</v>
          </cell>
          <cell r="CQ7">
            <v>3892444761.9047623</v>
          </cell>
          <cell r="CR7">
            <v>5190904761.9047623</v>
          </cell>
          <cell r="CS7">
            <v>4110673333.3333335</v>
          </cell>
          <cell r="CT7">
            <v>3936728571.4285717</v>
          </cell>
          <cell r="CU7">
            <v>4078130476.1904764</v>
          </cell>
          <cell r="CV7">
            <v>4020319047.6190481</v>
          </cell>
          <cell r="CW7">
            <v>16145851428.57143</v>
          </cell>
          <cell r="CX7">
            <v>7025109523.8095236</v>
          </cell>
          <cell r="CY7">
            <v>5690214285.7142859</v>
          </cell>
          <cell r="CZ7">
            <v>8827090476.1904774</v>
          </cell>
          <cell r="DA7">
            <v>9316956190.4761906</v>
          </cell>
          <cell r="DB7">
            <v>30859370476.190475</v>
          </cell>
          <cell r="DC7">
            <v>11412078095.238096</v>
          </cell>
          <cell r="DD7">
            <v>11559478095.238094</v>
          </cell>
          <cell r="DE7">
            <v>12635043809.523813</v>
          </cell>
          <cell r="DF7">
            <v>12395000000</v>
          </cell>
          <cell r="DG7">
            <v>48001600000</v>
          </cell>
          <cell r="DH7">
            <v>16750000000</v>
          </cell>
          <cell r="DI7">
            <v>16750000000</v>
          </cell>
          <cell r="DJ7">
            <v>12191600000.000002</v>
          </cell>
          <cell r="DK7">
            <v>16750000000</v>
          </cell>
          <cell r="DL7">
            <v>62441600000</v>
          </cell>
          <cell r="DM7">
            <v>15624295312.5</v>
          </cell>
          <cell r="DN7">
            <v>15624295312.5</v>
          </cell>
          <cell r="DO7">
            <v>15624295312.5</v>
          </cell>
          <cell r="DP7">
            <v>15624295312.5</v>
          </cell>
          <cell r="DQ7">
            <v>62497181250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1298460000</v>
          </cell>
          <cell r="EN7">
            <v>3404429523.8095236</v>
          </cell>
          <cell r="EO7">
            <v>4370888571.4285717</v>
          </cell>
          <cell r="EP7">
            <v>5190904761.9047623</v>
          </cell>
          <cell r="EQ7">
            <v>640456190.47619045</v>
          </cell>
          <cell r="ER7">
            <v>1782519047.6190476</v>
          </cell>
          <cell r="ES7">
            <v>4110673333.3333335</v>
          </cell>
          <cell r="ET7">
            <v>4730965714.2857141</v>
          </cell>
          <cell r="EU7">
            <v>5736667619.0476189</v>
          </cell>
          <cell r="EV7">
            <v>8047401904.7619047</v>
          </cell>
          <cell r="EW7">
            <v>8510084761.9047623</v>
          </cell>
          <cell r="EX7">
            <v>11178216190.476191</v>
          </cell>
          <cell r="EY7">
            <v>12125532380.952381</v>
          </cell>
          <cell r="EZ7">
            <v>12610165714.285715</v>
          </cell>
          <cell r="FA7">
            <v>14541105714.285715</v>
          </cell>
          <cell r="FB7">
            <v>16145851428.57143</v>
          </cell>
          <cell r="FC7">
            <v>4113544761.9047618</v>
          </cell>
          <cell r="FD7">
            <v>4540175238.0952377</v>
          </cell>
          <cell r="FE7">
            <v>7025109523.8095236</v>
          </cell>
          <cell r="FF7">
            <v>9350520000</v>
          </cell>
          <cell r="FG7">
            <v>11345333333.333334</v>
          </cell>
          <cell r="FH7">
            <v>12715323809.523809</v>
          </cell>
          <cell r="FI7">
            <v>15897823809.523809</v>
          </cell>
          <cell r="FJ7">
            <v>19583844761.904762</v>
          </cell>
          <cell r="FK7">
            <v>21542414285.714287</v>
          </cell>
          <cell r="FL7">
            <v>23949564761.904762</v>
          </cell>
          <cell r="FM7">
            <v>28675361904.761906</v>
          </cell>
          <cell r="FN7">
            <v>30859370476.190475</v>
          </cell>
          <cell r="FO7">
            <v>2011914285.7142856</v>
          </cell>
          <cell r="FP7">
            <v>7338222857.1428576</v>
          </cell>
          <cell r="FQ7">
            <v>11412078095.238096</v>
          </cell>
          <cell r="FR7">
            <v>13719175238.09524</v>
          </cell>
          <cell r="FS7">
            <v>17547746666.666668</v>
          </cell>
          <cell r="FT7">
            <v>22971556190.476192</v>
          </cell>
          <cell r="FU7">
            <v>27119175238.095242</v>
          </cell>
          <cell r="FV7">
            <v>32735171428.571434</v>
          </cell>
          <cell r="FW7">
            <v>35606600000.000008</v>
          </cell>
          <cell r="FX7">
            <v>39626600000.000008</v>
          </cell>
          <cell r="FY7">
            <v>45321600000.000008</v>
          </cell>
          <cell r="FZ7">
            <v>48001600000.000008</v>
          </cell>
          <cell r="GA7">
            <v>5583333333.333333</v>
          </cell>
          <cell r="GB7">
            <v>11166666666.666666</v>
          </cell>
          <cell r="GC7">
            <v>16750000000</v>
          </cell>
          <cell r="GD7">
            <v>22333333333.333332</v>
          </cell>
          <cell r="GE7">
            <v>27916666666.666664</v>
          </cell>
          <cell r="GF7">
            <v>33499999999.999996</v>
          </cell>
          <cell r="GG7">
            <v>39083333333.333328</v>
          </cell>
          <cell r="GH7">
            <v>40108266666.666664</v>
          </cell>
          <cell r="GI7">
            <v>45691600000</v>
          </cell>
          <cell r="GJ7">
            <v>51274933333.333336</v>
          </cell>
          <cell r="GK7">
            <v>56858266666.666672</v>
          </cell>
          <cell r="GL7">
            <v>62441600000.000008</v>
          </cell>
          <cell r="GM7">
            <v>5208098437.5</v>
          </cell>
          <cell r="GN7">
            <v>10416196875</v>
          </cell>
          <cell r="GO7">
            <v>15624295312.5</v>
          </cell>
          <cell r="GP7">
            <v>20832393750</v>
          </cell>
          <cell r="GQ7">
            <v>26040492187.5</v>
          </cell>
          <cell r="GR7">
            <v>31248590625</v>
          </cell>
          <cell r="GS7">
            <v>36456689062.5</v>
          </cell>
          <cell r="GT7">
            <v>41664787500</v>
          </cell>
          <cell r="GU7">
            <v>46872885937.5</v>
          </cell>
          <cell r="GV7">
            <v>52080984375</v>
          </cell>
          <cell r="GW7">
            <v>57289082812.5</v>
          </cell>
          <cell r="GX7">
            <v>62497181250</v>
          </cell>
          <cell r="GZ7">
            <v>3.1104118008604793</v>
          </cell>
          <cell r="HA7">
            <v>1.9112879003446201</v>
          </cell>
          <cell r="HB7">
            <v>1.5554951141027198</v>
          </cell>
          <cell r="HC7">
            <v>1.3008233058898035</v>
          </cell>
          <cell r="HD7">
            <v>1.0008901317390968</v>
          </cell>
        </row>
        <row r="8">
          <cell r="A8" t="str">
            <v>Granulado Panadol Compuesto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</row>
        <row r="9">
          <cell r="A9" t="str">
            <v>Pangran Beecham Flu Plus Granules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3999999999.9999995</v>
          </cell>
          <cell r="BN9">
            <v>1333333333.3333333</v>
          </cell>
          <cell r="BO9">
            <v>1333333333.3333333</v>
          </cell>
          <cell r="BP9">
            <v>999999999.99999988</v>
          </cell>
          <cell r="BQ9">
            <v>999999999.99999988</v>
          </cell>
          <cell r="BR9">
            <v>1333333333.3333333</v>
          </cell>
          <cell r="BS9">
            <v>1333333333.3333333</v>
          </cell>
          <cell r="BT9">
            <v>-1999999999.9999998</v>
          </cell>
          <cell r="BU9">
            <v>1333333333.3333333</v>
          </cell>
          <cell r="BV9">
            <v>1999999999.9999998</v>
          </cell>
          <cell r="BW9">
            <v>1999999999.9999998</v>
          </cell>
          <cell r="BX9">
            <v>1999999999.9999998</v>
          </cell>
          <cell r="BY9">
            <v>1999999999.9999998</v>
          </cell>
          <cell r="BZ9">
            <v>1999999999.9999998</v>
          </cell>
          <cell r="CA9">
            <v>1999999999.9999998</v>
          </cell>
          <cell r="CB9">
            <v>1999999999.9999998</v>
          </cell>
          <cell r="CC9">
            <v>1999999999.9999998</v>
          </cell>
          <cell r="CD9">
            <v>1999999999.9999998</v>
          </cell>
          <cell r="CE9">
            <v>1999999999.9999998</v>
          </cell>
          <cell r="CF9">
            <v>1999999999.9999998</v>
          </cell>
          <cell r="CG9">
            <v>1999999999.9999998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6666666666.666666</v>
          </cell>
          <cell r="DJ9">
            <v>3333333333.333333</v>
          </cell>
          <cell r="DK9">
            <v>666666666.66666675</v>
          </cell>
          <cell r="DL9">
            <v>10666666666.666666</v>
          </cell>
          <cell r="DM9">
            <v>5999999999.999999</v>
          </cell>
          <cell r="DN9">
            <v>5999999999.999999</v>
          </cell>
          <cell r="DO9">
            <v>5999999999.999999</v>
          </cell>
          <cell r="DP9">
            <v>5999999999.999999</v>
          </cell>
          <cell r="DQ9">
            <v>23999999999.999996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3999999999.9999995</v>
          </cell>
          <cell r="GE9">
            <v>5333333333.333333</v>
          </cell>
          <cell r="GF9">
            <v>6666666666.666666</v>
          </cell>
          <cell r="GG9">
            <v>7666666666.666666</v>
          </cell>
          <cell r="GH9">
            <v>8666666666.666666</v>
          </cell>
          <cell r="GI9">
            <v>10000000000</v>
          </cell>
          <cell r="GJ9">
            <v>11333333333.333334</v>
          </cell>
          <cell r="GK9">
            <v>9333333333.333334</v>
          </cell>
          <cell r="GL9">
            <v>10666666666.666668</v>
          </cell>
          <cell r="GM9">
            <v>1999999999.9999998</v>
          </cell>
          <cell r="GN9">
            <v>3999999999.9999995</v>
          </cell>
          <cell r="GO9">
            <v>5999999999.999999</v>
          </cell>
          <cell r="GP9">
            <v>7999999999.999999</v>
          </cell>
          <cell r="GQ9">
            <v>9999999999.9999981</v>
          </cell>
          <cell r="GR9">
            <v>11999999999.999998</v>
          </cell>
          <cell r="GS9">
            <v>13999999999.999998</v>
          </cell>
          <cell r="GT9">
            <v>15999999999.999998</v>
          </cell>
          <cell r="GU9">
            <v>17999999999.999996</v>
          </cell>
          <cell r="GV9">
            <v>19999999999.999996</v>
          </cell>
          <cell r="GW9">
            <v>21999999999.999996</v>
          </cell>
          <cell r="GX9">
            <v>23999999999.999996</v>
          </cell>
          <cell r="HB9" t="e">
            <v>#DIV/0!</v>
          </cell>
          <cell r="HC9" t="e">
            <v>#DIV/0!</v>
          </cell>
          <cell r="HD9">
            <v>2.2499999999999996</v>
          </cell>
        </row>
        <row r="10">
          <cell r="A10" t="str">
            <v>Pangran Kid Granules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1203214540</v>
          </cell>
          <cell r="AH10">
            <v>595488100</v>
          </cell>
          <cell r="AI10">
            <v>1150594440</v>
          </cell>
          <cell r="AJ10">
            <v>426151380</v>
          </cell>
          <cell r="AK10">
            <v>137574180</v>
          </cell>
          <cell r="AL10">
            <v>479438160</v>
          </cell>
          <cell r="AM10">
            <v>193956260</v>
          </cell>
          <cell r="AN10">
            <v>546820460</v>
          </cell>
          <cell r="AO10">
            <v>207908920</v>
          </cell>
          <cell r="AP10">
            <v>749681660</v>
          </cell>
          <cell r="AQ10">
            <v>381198100</v>
          </cell>
          <cell r="AR10">
            <v>451532840</v>
          </cell>
          <cell r="AS10">
            <v>704395040</v>
          </cell>
          <cell r="AT10">
            <v>414008280</v>
          </cell>
          <cell r="AU10">
            <v>496248020</v>
          </cell>
          <cell r="AV10">
            <v>373817000</v>
          </cell>
          <cell r="AW10">
            <v>251433600</v>
          </cell>
          <cell r="AX10">
            <v>678965960</v>
          </cell>
          <cell r="AY10">
            <v>391960220</v>
          </cell>
          <cell r="AZ10">
            <v>409055800</v>
          </cell>
          <cell r="BA10">
            <v>543344200</v>
          </cell>
          <cell r="BB10">
            <v>952400000</v>
          </cell>
          <cell r="BC10">
            <v>523820000</v>
          </cell>
          <cell r="BD10">
            <v>476200000</v>
          </cell>
          <cell r="BE10">
            <v>1047640000</v>
          </cell>
          <cell r="BF10">
            <v>476200000</v>
          </cell>
          <cell r="BG10">
            <v>333340000</v>
          </cell>
          <cell r="BH10">
            <v>1000020000</v>
          </cell>
          <cell r="BI10">
            <v>238100000</v>
          </cell>
          <cell r="BJ10">
            <v>654775000</v>
          </cell>
          <cell r="BK10">
            <v>654775000</v>
          </cell>
          <cell r="BL10">
            <v>654775000</v>
          </cell>
          <cell r="BM10">
            <v>654775000</v>
          </cell>
          <cell r="BN10">
            <v>1522274999.9999995</v>
          </cell>
          <cell r="BO10">
            <v>654775000</v>
          </cell>
          <cell r="BP10">
            <v>-1594825000.0000007</v>
          </cell>
          <cell r="BQ10">
            <v>654775000</v>
          </cell>
          <cell r="BR10">
            <v>654775000</v>
          </cell>
          <cell r="BS10">
            <v>654775000</v>
          </cell>
          <cell r="BT10">
            <v>654775000</v>
          </cell>
          <cell r="BU10">
            <v>654775000</v>
          </cell>
          <cell r="BV10">
            <v>571440000</v>
          </cell>
          <cell r="BW10">
            <v>571440000</v>
          </cell>
          <cell r="BX10">
            <v>571440000</v>
          </cell>
          <cell r="BY10">
            <v>571440000</v>
          </cell>
          <cell r="BZ10">
            <v>571440000</v>
          </cell>
          <cell r="CA10">
            <v>826912728.39999998</v>
          </cell>
          <cell r="CB10">
            <v>571440000</v>
          </cell>
          <cell r="CC10">
            <v>571440000</v>
          </cell>
          <cell r="CD10">
            <v>571440000</v>
          </cell>
          <cell r="CE10">
            <v>571440000</v>
          </cell>
          <cell r="CF10">
            <v>571440000</v>
          </cell>
          <cell r="CG10">
            <v>571440000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1798702640</v>
          </cell>
          <cell r="CV10">
            <v>1714320000</v>
          </cell>
          <cell r="CW10">
            <v>3513022640</v>
          </cell>
          <cell r="CX10">
            <v>1220214880</v>
          </cell>
          <cell r="CY10">
            <v>1338788680</v>
          </cell>
          <cell r="CZ10">
            <v>1569936160</v>
          </cell>
          <cell r="DA10">
            <v>1121498620</v>
          </cell>
          <cell r="DB10">
            <v>5250438340</v>
          </cell>
          <cell r="DC10">
            <v>1479981980</v>
          </cell>
          <cell r="DD10">
            <v>2019564200</v>
          </cell>
          <cell r="DE10">
            <v>2000040000</v>
          </cell>
          <cell r="DF10">
            <v>1571460000</v>
          </cell>
          <cell r="DG10">
            <v>7071046180</v>
          </cell>
          <cell r="DH10">
            <v>1964325000</v>
          </cell>
          <cell r="DI10">
            <v>2831824999.9999995</v>
          </cell>
          <cell r="DJ10">
            <v>-285275000.00000072</v>
          </cell>
          <cell r="DK10">
            <v>1964325000</v>
          </cell>
          <cell r="DL10">
            <v>6475199999.999999</v>
          </cell>
          <cell r="DM10">
            <v>1714320000</v>
          </cell>
          <cell r="DN10">
            <v>1969792728.4000001</v>
          </cell>
          <cell r="DO10">
            <v>1714320000</v>
          </cell>
          <cell r="DP10">
            <v>1714320000</v>
          </cell>
          <cell r="DQ10">
            <v>7112752728.3999996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1203214540</v>
          </cell>
          <cell r="EY10">
            <v>1798702640</v>
          </cell>
          <cell r="EZ10">
            <v>2949297080</v>
          </cell>
          <cell r="FA10">
            <v>3375448460</v>
          </cell>
          <cell r="FB10">
            <v>3513022640</v>
          </cell>
          <cell r="FC10">
            <v>479438160</v>
          </cell>
          <cell r="FD10">
            <v>673394420</v>
          </cell>
          <cell r="FE10">
            <v>1220214880</v>
          </cell>
          <cell r="FF10">
            <v>1428123800</v>
          </cell>
          <cell r="FG10">
            <v>2177805460</v>
          </cell>
          <cell r="FH10">
            <v>2559003560</v>
          </cell>
          <cell r="FI10">
            <v>3010536400</v>
          </cell>
          <cell r="FJ10">
            <v>3714931440</v>
          </cell>
          <cell r="FK10">
            <v>4128939720</v>
          </cell>
          <cell r="FL10">
            <v>4625187740</v>
          </cell>
          <cell r="FM10">
            <v>4999004740</v>
          </cell>
          <cell r="FN10">
            <v>5250438340</v>
          </cell>
          <cell r="FO10">
            <v>678965960</v>
          </cell>
          <cell r="FP10">
            <v>1070926180</v>
          </cell>
          <cell r="FQ10">
            <v>1479981980</v>
          </cell>
          <cell r="FR10">
            <v>2023326180</v>
          </cell>
          <cell r="FS10">
            <v>2975726180</v>
          </cell>
          <cell r="FT10">
            <v>3499546180</v>
          </cell>
          <cell r="FU10">
            <v>3975746180</v>
          </cell>
          <cell r="FV10">
            <v>5023386180</v>
          </cell>
          <cell r="FW10">
            <v>5499586180</v>
          </cell>
          <cell r="FX10">
            <v>5832926180</v>
          </cell>
          <cell r="FY10">
            <v>6832946180</v>
          </cell>
          <cell r="FZ10">
            <v>7071046180</v>
          </cell>
          <cell r="GA10">
            <v>654775000</v>
          </cell>
          <cell r="GB10">
            <v>1309550000</v>
          </cell>
          <cell r="GC10">
            <v>1964325000</v>
          </cell>
          <cell r="GD10">
            <v>2619100000</v>
          </cell>
          <cell r="GE10">
            <v>4141374999.9999995</v>
          </cell>
          <cell r="GF10">
            <v>4796150000</v>
          </cell>
          <cell r="GG10">
            <v>3201324999.999999</v>
          </cell>
          <cell r="GH10">
            <v>3856099999.999999</v>
          </cell>
          <cell r="GI10">
            <v>4510874999.999999</v>
          </cell>
          <cell r="GJ10">
            <v>5165649999.999999</v>
          </cell>
          <cell r="GK10">
            <v>5820424999.999999</v>
          </cell>
          <cell r="GL10">
            <v>6475199999.999999</v>
          </cell>
          <cell r="GM10">
            <v>571440000</v>
          </cell>
          <cell r="GN10">
            <v>1142880000</v>
          </cell>
          <cell r="GO10">
            <v>1714320000</v>
          </cell>
          <cell r="GP10">
            <v>2285760000</v>
          </cell>
          <cell r="GQ10">
            <v>2857200000</v>
          </cell>
          <cell r="GR10">
            <v>3684112728.4000001</v>
          </cell>
          <cell r="GS10">
            <v>4255552728.4000001</v>
          </cell>
          <cell r="GT10">
            <v>4826992728.3999996</v>
          </cell>
          <cell r="GU10">
            <v>5398432728.3999996</v>
          </cell>
          <cell r="GV10">
            <v>5969872728.3999996</v>
          </cell>
          <cell r="GW10">
            <v>6541312728.3999996</v>
          </cell>
          <cell r="GX10">
            <v>7112752728.3999996</v>
          </cell>
          <cell r="HA10">
            <v>1.4945643333514071</v>
          </cell>
          <cell r="HB10">
            <v>1.3467534941092176</v>
          </cell>
          <cell r="HC10">
            <v>0.91573436732950297</v>
          </cell>
          <cell r="HD10">
            <v>1.0984607005806772</v>
          </cell>
        </row>
        <row r="11">
          <cell r="A11" t="str">
            <v>ENO ORANGE SACHETS 4.3GX48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710311901</v>
          </cell>
          <cell r="AL11">
            <v>443613508</v>
          </cell>
          <cell r="AM11">
            <v>77257505</v>
          </cell>
          <cell r="AN11">
            <v>180023701</v>
          </cell>
          <cell r="AO11">
            <v>143817817</v>
          </cell>
          <cell r="AP11">
            <v>126537736</v>
          </cell>
          <cell r="AQ11">
            <v>198035214</v>
          </cell>
          <cell r="AR11">
            <v>74697493</v>
          </cell>
          <cell r="AS11">
            <v>92617577</v>
          </cell>
          <cell r="AT11">
            <v>170423656</v>
          </cell>
          <cell r="AU11">
            <v>221166751</v>
          </cell>
          <cell r="AV11">
            <v>201783803</v>
          </cell>
          <cell r="AW11">
            <v>66560312</v>
          </cell>
          <cell r="AX11">
            <v>235155388</v>
          </cell>
          <cell r="AY11">
            <v>216229585</v>
          </cell>
          <cell r="AZ11">
            <v>256366916</v>
          </cell>
          <cell r="BA11">
            <v>182858000</v>
          </cell>
          <cell r="BB11">
            <v>109349084</v>
          </cell>
          <cell r="BC11">
            <v>228572500</v>
          </cell>
          <cell r="BD11">
            <v>228572500</v>
          </cell>
          <cell r="BE11">
            <v>228572500</v>
          </cell>
          <cell r="BF11">
            <v>228572500</v>
          </cell>
          <cell r="BG11">
            <v>274287000</v>
          </cell>
          <cell r="BH11">
            <v>274287000</v>
          </cell>
          <cell r="BI11">
            <v>274287000</v>
          </cell>
          <cell r="BJ11">
            <v>304763333.33333337</v>
          </cell>
          <cell r="BK11">
            <v>304763333.33333337</v>
          </cell>
          <cell r="BL11">
            <v>304763333.33333337</v>
          </cell>
          <cell r="BM11">
            <v>304763333.33333337</v>
          </cell>
          <cell r="BN11">
            <v>304763333.33333337</v>
          </cell>
          <cell r="BO11">
            <v>304763333.33333337</v>
          </cell>
          <cell r="BP11">
            <v>304763333.33333337</v>
          </cell>
          <cell r="BQ11">
            <v>304763333.33333337</v>
          </cell>
          <cell r="BR11">
            <v>304763333.33333337</v>
          </cell>
          <cell r="BS11">
            <v>304763333.33333337</v>
          </cell>
          <cell r="BT11">
            <v>304763333.33333337</v>
          </cell>
          <cell r="BU11">
            <v>304763333.33333337</v>
          </cell>
          <cell r="BV11">
            <v>553770214.83333325</v>
          </cell>
          <cell r="BW11">
            <v>553770214.83333325</v>
          </cell>
          <cell r="BX11">
            <v>553770214.83333325</v>
          </cell>
          <cell r="BY11">
            <v>553770214.83333325</v>
          </cell>
          <cell r="BZ11">
            <v>553770214.83333325</v>
          </cell>
          <cell r="CA11">
            <v>553770214.83333325</v>
          </cell>
          <cell r="CB11">
            <v>553770214.83333325</v>
          </cell>
          <cell r="CC11">
            <v>553770214.83333325</v>
          </cell>
          <cell r="CD11">
            <v>553770214.83333325</v>
          </cell>
          <cell r="CE11">
            <v>553770214.83333325</v>
          </cell>
          <cell r="CF11">
            <v>553770214.83333325</v>
          </cell>
          <cell r="CG11">
            <v>553770214.83333325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710311901</v>
          </cell>
          <cell r="CW11">
            <v>710311901</v>
          </cell>
          <cell r="CX11">
            <v>700894714</v>
          </cell>
          <cell r="CY11">
            <v>468390767</v>
          </cell>
          <cell r="CZ11">
            <v>337738726</v>
          </cell>
          <cell r="DA11">
            <v>489510866</v>
          </cell>
          <cell r="DB11">
            <v>1996535073</v>
          </cell>
          <cell r="DC11">
            <v>707751889</v>
          </cell>
          <cell r="DD11">
            <v>520779584</v>
          </cell>
          <cell r="DE11">
            <v>685717500</v>
          </cell>
          <cell r="DF11">
            <v>822861000</v>
          </cell>
          <cell r="DG11">
            <v>2737109973</v>
          </cell>
          <cell r="DH11">
            <v>914290000.00000012</v>
          </cell>
          <cell r="DI11">
            <v>914290000.00000012</v>
          </cell>
          <cell r="DJ11">
            <v>914290000.00000012</v>
          </cell>
          <cell r="DK11">
            <v>914290000.00000012</v>
          </cell>
          <cell r="DL11">
            <v>3657160000.0000005</v>
          </cell>
          <cell r="DM11">
            <v>1661310644.4999998</v>
          </cell>
          <cell r="DN11">
            <v>1661310644.4999998</v>
          </cell>
          <cell r="DO11">
            <v>1661310644.4999998</v>
          </cell>
          <cell r="DP11">
            <v>1661310644.4999998</v>
          </cell>
          <cell r="DQ11">
            <v>6645242577.999999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710311901</v>
          </cell>
          <cell r="FC11">
            <v>443613508</v>
          </cell>
          <cell r="FD11">
            <v>520871013</v>
          </cell>
          <cell r="FE11">
            <v>700894714</v>
          </cell>
          <cell r="FF11">
            <v>844712531</v>
          </cell>
          <cell r="FG11">
            <v>971250267</v>
          </cell>
          <cell r="FH11">
            <v>1169285481</v>
          </cell>
          <cell r="FI11">
            <v>1243982974</v>
          </cell>
          <cell r="FJ11">
            <v>1336600551</v>
          </cell>
          <cell r="FK11">
            <v>1507024207</v>
          </cell>
          <cell r="FL11">
            <v>1728190958</v>
          </cell>
          <cell r="FM11">
            <v>1929974761</v>
          </cell>
          <cell r="FN11">
            <v>1996535073</v>
          </cell>
          <cell r="FO11">
            <v>235155388</v>
          </cell>
          <cell r="FP11">
            <v>451384973</v>
          </cell>
          <cell r="FQ11">
            <v>707751889</v>
          </cell>
          <cell r="FR11">
            <v>890609889</v>
          </cell>
          <cell r="FS11">
            <v>999958973</v>
          </cell>
          <cell r="FT11">
            <v>1228531473</v>
          </cell>
          <cell r="FU11">
            <v>1457103973</v>
          </cell>
          <cell r="FV11">
            <v>1685676473</v>
          </cell>
          <cell r="FW11">
            <v>1914248973</v>
          </cell>
          <cell r="FX11">
            <v>2188535973</v>
          </cell>
          <cell r="FY11">
            <v>2462822973</v>
          </cell>
          <cell r="FZ11">
            <v>2737109973</v>
          </cell>
          <cell r="GA11">
            <v>304763333.33333337</v>
          </cell>
          <cell r="GB11">
            <v>609526666.66666675</v>
          </cell>
          <cell r="GC11">
            <v>914290000.00000012</v>
          </cell>
          <cell r="GD11">
            <v>1219053333.3333335</v>
          </cell>
          <cell r="GE11">
            <v>1523816666.666667</v>
          </cell>
          <cell r="GF11">
            <v>1828580000.0000005</v>
          </cell>
          <cell r="GG11">
            <v>2133343333.333334</v>
          </cell>
          <cell r="GH11">
            <v>2438106666.6666675</v>
          </cell>
          <cell r="GI11">
            <v>2742870000.000001</v>
          </cell>
          <cell r="GJ11">
            <v>3047633333.3333344</v>
          </cell>
          <cell r="GK11">
            <v>3352396666.6666679</v>
          </cell>
          <cell r="GL11">
            <v>3657160000.0000014</v>
          </cell>
          <cell r="GM11">
            <v>553770214.83333325</v>
          </cell>
          <cell r="GN11">
            <v>1107540429.6666665</v>
          </cell>
          <cell r="GO11">
            <v>1661310644.4999998</v>
          </cell>
          <cell r="GP11">
            <v>2215080859.333333</v>
          </cell>
          <cell r="GQ11">
            <v>2768851074.166666</v>
          </cell>
          <cell r="GR11">
            <v>3322621288.999999</v>
          </cell>
          <cell r="GS11">
            <v>3876391503.8333321</v>
          </cell>
          <cell r="GT11">
            <v>4430161718.6666651</v>
          </cell>
          <cell r="GU11">
            <v>4983931933.4999981</v>
          </cell>
          <cell r="GV11">
            <v>5537702148.3333311</v>
          </cell>
          <cell r="GW11">
            <v>6091472363.1666641</v>
          </cell>
          <cell r="GX11">
            <v>6645242577.9999971</v>
          </cell>
          <cell r="HA11">
            <v>2.8107864590037326</v>
          </cell>
          <cell r="HB11">
            <v>1.3709300728121996</v>
          </cell>
          <cell r="HC11">
            <v>1.3361392257073192</v>
          </cell>
          <cell r="HD11">
            <v>1.8170499999999985</v>
          </cell>
        </row>
        <row r="12">
          <cell r="A12" t="str">
            <v>ENO LEMON SACHET 48/BOX 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578014138</v>
          </cell>
          <cell r="AL12">
            <v>218606739</v>
          </cell>
          <cell r="AM12">
            <v>27245842</v>
          </cell>
          <cell r="AN12">
            <v>87223266</v>
          </cell>
          <cell r="AO12">
            <v>26331552</v>
          </cell>
          <cell r="AP12">
            <v>34834449</v>
          </cell>
          <cell r="AQ12">
            <v>32274437</v>
          </cell>
          <cell r="AR12">
            <v>-30445857</v>
          </cell>
          <cell r="AS12">
            <v>8685755</v>
          </cell>
          <cell r="AT12">
            <v>111817667</v>
          </cell>
          <cell r="AU12">
            <v>6948604</v>
          </cell>
          <cell r="AV12">
            <v>1188577</v>
          </cell>
          <cell r="AW12">
            <v>2742870</v>
          </cell>
          <cell r="AX12">
            <v>1188577</v>
          </cell>
          <cell r="AY12">
            <v>1371435</v>
          </cell>
          <cell r="AZ12">
            <v>274287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578014138</v>
          </cell>
          <cell r="CW12">
            <v>578014138</v>
          </cell>
          <cell r="CX12">
            <v>333075847</v>
          </cell>
          <cell r="CY12">
            <v>93440438</v>
          </cell>
          <cell r="CZ12">
            <v>90057565</v>
          </cell>
          <cell r="DA12">
            <v>10880051</v>
          </cell>
          <cell r="DB12">
            <v>527453901</v>
          </cell>
          <cell r="DC12">
            <v>2834299</v>
          </cell>
          <cell r="DD12">
            <v>0</v>
          </cell>
          <cell r="DE12">
            <v>0</v>
          </cell>
          <cell r="DF12">
            <v>0</v>
          </cell>
          <cell r="DG12">
            <v>2834299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578014138</v>
          </cell>
          <cell r="FC12">
            <v>218606739</v>
          </cell>
          <cell r="FD12">
            <v>245852581</v>
          </cell>
          <cell r="FE12">
            <v>333075847</v>
          </cell>
          <cell r="FF12">
            <v>359407399</v>
          </cell>
          <cell r="FG12">
            <v>394241848</v>
          </cell>
          <cell r="FH12">
            <v>426516285</v>
          </cell>
          <cell r="FI12">
            <v>396070428</v>
          </cell>
          <cell r="FJ12">
            <v>404756183</v>
          </cell>
          <cell r="FK12">
            <v>516573850</v>
          </cell>
          <cell r="FL12">
            <v>523522454</v>
          </cell>
          <cell r="FM12">
            <v>524711031</v>
          </cell>
          <cell r="FN12">
            <v>527453901</v>
          </cell>
          <cell r="FO12">
            <v>1188577</v>
          </cell>
          <cell r="FP12">
            <v>2560012</v>
          </cell>
          <cell r="FQ12">
            <v>2834299</v>
          </cell>
          <cell r="FR12">
            <v>2834299</v>
          </cell>
          <cell r="FS12">
            <v>2834299</v>
          </cell>
          <cell r="FT12">
            <v>2834299</v>
          </cell>
          <cell r="FU12">
            <v>2834299</v>
          </cell>
          <cell r="FV12">
            <v>2834299</v>
          </cell>
          <cell r="FW12">
            <v>2834299</v>
          </cell>
          <cell r="FX12">
            <v>2834299</v>
          </cell>
          <cell r="FY12">
            <v>2834299</v>
          </cell>
          <cell r="FZ12">
            <v>2834299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HA12">
            <v>0.91252768111357163</v>
          </cell>
          <cell r="HB12">
            <v>5.373548275264344E-3</v>
          </cell>
          <cell r="HC12">
            <v>0</v>
          </cell>
          <cell r="HD12" t="e">
            <v>#DIV/0!</v>
          </cell>
        </row>
        <row r="13">
          <cell r="A13" t="str">
            <v>Panadol Susp 120mg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29537389</v>
          </cell>
          <cell r="AS13">
            <v>82903548</v>
          </cell>
          <cell r="AT13">
            <v>129669652</v>
          </cell>
          <cell r="AU13">
            <v>109698057</v>
          </cell>
          <cell r="AV13">
            <v>72909179</v>
          </cell>
          <cell r="AW13">
            <v>27908804</v>
          </cell>
          <cell r="AX13">
            <v>65949121</v>
          </cell>
          <cell r="AY13">
            <v>44948946</v>
          </cell>
          <cell r="AZ13">
            <v>58046198</v>
          </cell>
          <cell r="BA13">
            <v>79097802</v>
          </cell>
          <cell r="BB13">
            <v>60000500</v>
          </cell>
          <cell r="BC13">
            <v>68572000</v>
          </cell>
          <cell r="BD13">
            <v>42857500</v>
          </cell>
          <cell r="BE13">
            <v>42857500</v>
          </cell>
          <cell r="BF13">
            <v>42857500</v>
          </cell>
          <cell r="BG13">
            <v>42857500</v>
          </cell>
          <cell r="BH13">
            <v>42857500</v>
          </cell>
          <cell r="BI13">
            <v>42857500</v>
          </cell>
          <cell r="BJ13">
            <v>64286250</v>
          </cell>
          <cell r="BK13">
            <v>64286250</v>
          </cell>
          <cell r="BL13">
            <v>64286250</v>
          </cell>
          <cell r="BM13">
            <v>64286250</v>
          </cell>
          <cell r="BN13">
            <v>64286250</v>
          </cell>
          <cell r="BO13">
            <v>64286250</v>
          </cell>
          <cell r="BP13">
            <v>64286250</v>
          </cell>
          <cell r="BQ13">
            <v>64286250</v>
          </cell>
          <cell r="BR13">
            <v>64286250</v>
          </cell>
          <cell r="BS13">
            <v>64286250</v>
          </cell>
          <cell r="BT13">
            <v>64286250</v>
          </cell>
          <cell r="BU13">
            <v>64286250</v>
          </cell>
          <cell r="BV13">
            <v>53143300</v>
          </cell>
          <cell r="BW13">
            <v>53143300</v>
          </cell>
          <cell r="BX13">
            <v>53143300</v>
          </cell>
          <cell r="BY13">
            <v>53143300</v>
          </cell>
          <cell r="BZ13">
            <v>53143300</v>
          </cell>
          <cell r="CA13">
            <v>53143300</v>
          </cell>
          <cell r="CB13">
            <v>53143300</v>
          </cell>
          <cell r="CC13">
            <v>53143300</v>
          </cell>
          <cell r="CD13">
            <v>53143300</v>
          </cell>
          <cell r="CE13">
            <v>53143300</v>
          </cell>
          <cell r="CF13">
            <v>53143300</v>
          </cell>
          <cell r="CG13">
            <v>53143300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242110589</v>
          </cell>
          <cell r="DA13">
            <v>210516040</v>
          </cell>
          <cell r="DB13">
            <v>452626629</v>
          </cell>
          <cell r="DC13">
            <v>168944265</v>
          </cell>
          <cell r="DD13">
            <v>207670302</v>
          </cell>
          <cell r="DE13">
            <v>128572500</v>
          </cell>
          <cell r="DF13">
            <v>128572500</v>
          </cell>
          <cell r="DG13">
            <v>633759567</v>
          </cell>
          <cell r="DH13">
            <v>192858750</v>
          </cell>
          <cell r="DI13">
            <v>192858750</v>
          </cell>
          <cell r="DJ13">
            <v>192858750</v>
          </cell>
          <cell r="DK13">
            <v>192858750</v>
          </cell>
          <cell r="DL13">
            <v>771435000</v>
          </cell>
          <cell r="DM13">
            <v>159429900</v>
          </cell>
          <cell r="DN13">
            <v>159429900</v>
          </cell>
          <cell r="DO13">
            <v>159429900</v>
          </cell>
          <cell r="DP13">
            <v>159429900</v>
          </cell>
          <cell r="DQ13">
            <v>637719600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29537389</v>
          </cell>
          <cell r="FJ13">
            <v>112440937</v>
          </cell>
          <cell r="FK13">
            <v>242110589</v>
          </cell>
          <cell r="FL13">
            <v>351808646</v>
          </cell>
          <cell r="FM13">
            <v>424717825</v>
          </cell>
          <cell r="FN13">
            <v>452626629</v>
          </cell>
          <cell r="FO13">
            <v>65949121</v>
          </cell>
          <cell r="FP13">
            <v>110898067</v>
          </cell>
          <cell r="FQ13">
            <v>168944265</v>
          </cell>
          <cell r="FR13">
            <v>248042067</v>
          </cell>
          <cell r="FS13">
            <v>308042567</v>
          </cell>
          <cell r="FT13">
            <v>376614567</v>
          </cell>
          <cell r="FU13">
            <v>419472067</v>
          </cell>
          <cell r="FV13">
            <v>462329567</v>
          </cell>
          <cell r="FW13">
            <v>505187067</v>
          </cell>
          <cell r="FX13">
            <v>548044567</v>
          </cell>
          <cell r="FY13">
            <v>590902067</v>
          </cell>
          <cell r="FZ13">
            <v>633759567</v>
          </cell>
          <cell r="GA13">
            <v>64286250</v>
          </cell>
          <cell r="GB13">
            <v>128572500</v>
          </cell>
          <cell r="GC13">
            <v>192858750</v>
          </cell>
          <cell r="GD13">
            <v>257145000</v>
          </cell>
          <cell r="GE13">
            <v>321431250</v>
          </cell>
          <cell r="GF13">
            <v>385717500</v>
          </cell>
          <cell r="GG13">
            <v>450003750</v>
          </cell>
          <cell r="GH13">
            <v>514290000</v>
          </cell>
          <cell r="GI13">
            <v>578576250</v>
          </cell>
          <cell r="GJ13">
            <v>642862500</v>
          </cell>
          <cell r="GK13">
            <v>707148750</v>
          </cell>
          <cell r="GL13">
            <v>771435000</v>
          </cell>
          <cell r="GM13">
            <v>53143300</v>
          </cell>
          <cell r="GN13">
            <v>106286600</v>
          </cell>
          <cell r="GO13">
            <v>159429900</v>
          </cell>
          <cell r="GP13">
            <v>212573200</v>
          </cell>
          <cell r="GQ13">
            <v>265716500</v>
          </cell>
          <cell r="GR13">
            <v>318859800</v>
          </cell>
          <cell r="GS13">
            <v>372003100</v>
          </cell>
          <cell r="GT13">
            <v>425146400</v>
          </cell>
          <cell r="GU13">
            <v>478289700</v>
          </cell>
          <cell r="GV13">
            <v>531433000</v>
          </cell>
          <cell r="GW13">
            <v>584576300</v>
          </cell>
          <cell r="GX13">
            <v>637719600</v>
          </cell>
          <cell r="HB13">
            <v>1.4001817975230086</v>
          </cell>
          <cell r="HC13">
            <v>1.2172360626470826</v>
          </cell>
          <cell r="HD13">
            <v>0.82666666666666666</v>
          </cell>
        </row>
        <row r="14">
          <cell r="A14" t="str">
            <v>Scott’s Emulsion Orange 200ml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419394515</v>
          </cell>
          <cell r="AQ14">
            <v>300301387</v>
          </cell>
          <cell r="AR14">
            <v>63689414</v>
          </cell>
          <cell r="AS14">
            <v>114674088</v>
          </cell>
          <cell r="AT14">
            <v>277267141</v>
          </cell>
          <cell r="AU14">
            <v>184826348</v>
          </cell>
          <cell r="AV14">
            <v>189604435</v>
          </cell>
          <cell r="AW14">
            <v>141271185</v>
          </cell>
          <cell r="AX14">
            <v>161709245</v>
          </cell>
          <cell r="AY14">
            <v>183086351</v>
          </cell>
          <cell r="AZ14">
            <v>249786236</v>
          </cell>
          <cell r="BA14">
            <v>247355764</v>
          </cell>
          <cell r="BB14">
            <v>138095000</v>
          </cell>
          <cell r="BC14">
            <v>220952000</v>
          </cell>
          <cell r="BD14">
            <v>-206700596</v>
          </cell>
          <cell r="BE14">
            <v>193333000</v>
          </cell>
          <cell r="BF14">
            <v>276190000</v>
          </cell>
          <cell r="BG14">
            <v>441904000</v>
          </cell>
          <cell r="BH14">
            <v>248571000</v>
          </cell>
          <cell r="BI14">
            <v>331428000</v>
          </cell>
          <cell r="BJ14">
            <v>644443333.33333325</v>
          </cell>
          <cell r="BK14">
            <v>644443333.33333325</v>
          </cell>
          <cell r="BL14">
            <v>644443333.33333325</v>
          </cell>
          <cell r="BM14">
            <v>644443333.33333325</v>
          </cell>
          <cell r="BN14">
            <v>644443333.33333325</v>
          </cell>
          <cell r="BO14">
            <v>644443333.33333325</v>
          </cell>
          <cell r="BP14">
            <v>644443333.33333325</v>
          </cell>
          <cell r="BQ14">
            <v>644443333.33333325</v>
          </cell>
          <cell r="BR14">
            <v>644443333.33333325</v>
          </cell>
          <cell r="BS14">
            <v>644443333.33333325</v>
          </cell>
          <cell r="BT14">
            <v>644443333.33333325</v>
          </cell>
          <cell r="BU14">
            <v>644443333.33333325</v>
          </cell>
          <cell r="BV14">
            <v>517856250</v>
          </cell>
          <cell r="BW14">
            <v>517856250</v>
          </cell>
          <cell r="BX14">
            <v>517856250</v>
          </cell>
          <cell r="BY14">
            <v>517856250</v>
          </cell>
          <cell r="BZ14">
            <v>517856250</v>
          </cell>
          <cell r="CA14">
            <v>517856250</v>
          </cell>
          <cell r="CB14">
            <v>517856250</v>
          </cell>
          <cell r="CC14">
            <v>517856250</v>
          </cell>
          <cell r="CD14">
            <v>517856250</v>
          </cell>
          <cell r="CE14">
            <v>517856250</v>
          </cell>
          <cell r="CF14">
            <v>517856250</v>
          </cell>
          <cell r="CG14">
            <v>517856250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719695902</v>
          </cell>
          <cell r="CZ14">
            <v>455630643</v>
          </cell>
          <cell r="DA14">
            <v>515701968</v>
          </cell>
          <cell r="DB14">
            <v>1691028513</v>
          </cell>
          <cell r="DC14">
            <v>594581832</v>
          </cell>
          <cell r="DD14">
            <v>606402764</v>
          </cell>
          <cell r="DE14">
            <v>262822404</v>
          </cell>
          <cell r="DF14">
            <v>1021903000</v>
          </cell>
          <cell r="DG14">
            <v>2485710000</v>
          </cell>
          <cell r="DH14">
            <v>1933329999.9999998</v>
          </cell>
          <cell r="DI14">
            <v>1933329999.9999998</v>
          </cell>
          <cell r="DJ14">
            <v>1933329999.9999998</v>
          </cell>
          <cell r="DK14">
            <v>1933329999.9999998</v>
          </cell>
          <cell r="DL14">
            <v>7733319999.999999</v>
          </cell>
          <cell r="DM14">
            <v>1553568750</v>
          </cell>
          <cell r="DN14">
            <v>1553568750</v>
          </cell>
          <cell r="DO14">
            <v>1553568750</v>
          </cell>
          <cell r="DP14">
            <v>1553568750</v>
          </cell>
          <cell r="DQ14">
            <v>6214275000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419394515</v>
          </cell>
          <cell r="FH14">
            <v>719695902</v>
          </cell>
          <cell r="FI14">
            <v>783385316</v>
          </cell>
          <cell r="FJ14">
            <v>898059404</v>
          </cell>
          <cell r="FK14">
            <v>1175326545</v>
          </cell>
          <cell r="FL14">
            <v>1360152893</v>
          </cell>
          <cell r="FM14">
            <v>1549757328</v>
          </cell>
          <cell r="FN14">
            <v>1691028513</v>
          </cell>
          <cell r="FO14">
            <v>161709245</v>
          </cell>
          <cell r="FP14">
            <v>344795596</v>
          </cell>
          <cell r="FQ14">
            <v>594581832</v>
          </cell>
          <cell r="FR14">
            <v>841937596</v>
          </cell>
          <cell r="FS14">
            <v>980032596</v>
          </cell>
          <cell r="FT14">
            <v>1200984596</v>
          </cell>
          <cell r="FU14">
            <v>994284000</v>
          </cell>
          <cell r="FV14">
            <v>1187617000</v>
          </cell>
          <cell r="FW14">
            <v>1463807000</v>
          </cell>
          <cell r="FX14">
            <v>1905711000</v>
          </cell>
          <cell r="FY14">
            <v>2154282000</v>
          </cell>
          <cell r="FZ14">
            <v>2485710000</v>
          </cell>
          <cell r="GA14">
            <v>644443333.33333325</v>
          </cell>
          <cell r="GB14">
            <v>1288886666.6666665</v>
          </cell>
          <cell r="GC14">
            <v>1933329999.9999998</v>
          </cell>
          <cell r="GD14">
            <v>2577773333.333333</v>
          </cell>
          <cell r="GE14">
            <v>3222216666.666666</v>
          </cell>
          <cell r="GF14">
            <v>3866659999.999999</v>
          </cell>
          <cell r="GG14">
            <v>4511103333.3333321</v>
          </cell>
          <cell r="GH14">
            <v>5155546666.6666651</v>
          </cell>
          <cell r="GI14">
            <v>5799989999.9999981</v>
          </cell>
          <cell r="GJ14">
            <v>6444433333.3333311</v>
          </cell>
          <cell r="GK14">
            <v>7088876666.6666641</v>
          </cell>
          <cell r="GL14">
            <v>7733319999.9999971</v>
          </cell>
          <cell r="GM14">
            <v>517856250</v>
          </cell>
          <cell r="GN14">
            <v>1035712500</v>
          </cell>
          <cell r="GO14">
            <v>1553568750</v>
          </cell>
          <cell r="GP14">
            <v>2071425000</v>
          </cell>
          <cell r="GQ14">
            <v>2589281250</v>
          </cell>
          <cell r="GR14">
            <v>3107137500</v>
          </cell>
          <cell r="GS14">
            <v>3624993750</v>
          </cell>
          <cell r="GT14">
            <v>4142850000</v>
          </cell>
          <cell r="GU14">
            <v>4660706250</v>
          </cell>
          <cell r="GV14">
            <v>5178562500</v>
          </cell>
          <cell r="GW14">
            <v>5696418750</v>
          </cell>
          <cell r="GX14">
            <v>6214275000</v>
          </cell>
          <cell r="HC14">
            <v>3.1111111111111098</v>
          </cell>
          <cell r="HD14">
            <v>0.80357142857142883</v>
          </cell>
        </row>
        <row r="15">
          <cell r="A15" t="str">
            <v>Eno Fizztab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71430000</v>
          </cell>
          <cell r="BW15">
            <v>71430000</v>
          </cell>
          <cell r="BX15">
            <v>71430000</v>
          </cell>
          <cell r="BY15">
            <v>71430000</v>
          </cell>
          <cell r="BZ15">
            <v>71430000</v>
          </cell>
          <cell r="CA15">
            <v>71430000</v>
          </cell>
          <cell r="CB15">
            <v>71430000</v>
          </cell>
          <cell r="CC15">
            <v>71430000</v>
          </cell>
          <cell r="CD15">
            <v>71430000</v>
          </cell>
          <cell r="CE15">
            <v>71430000</v>
          </cell>
          <cell r="CF15">
            <v>71430000</v>
          </cell>
          <cell r="CG15">
            <v>71430000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214290000</v>
          </cell>
          <cell r="DN15">
            <v>214290000</v>
          </cell>
          <cell r="DO15">
            <v>214290000</v>
          </cell>
          <cell r="DP15">
            <v>214290000</v>
          </cell>
          <cell r="DQ15">
            <v>857160000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71430000</v>
          </cell>
          <cell r="GN15">
            <v>142860000</v>
          </cell>
          <cell r="GO15">
            <v>214290000</v>
          </cell>
          <cell r="GP15">
            <v>285720000</v>
          </cell>
          <cell r="GQ15">
            <v>357150000</v>
          </cell>
          <cell r="GR15">
            <v>428580000</v>
          </cell>
          <cell r="GS15">
            <v>500010000</v>
          </cell>
          <cell r="GT15">
            <v>571440000</v>
          </cell>
          <cell r="GU15">
            <v>642870000</v>
          </cell>
          <cell r="GV15">
            <v>714300000</v>
          </cell>
          <cell r="GW15">
            <v>785730000</v>
          </cell>
          <cell r="GX15">
            <v>857160000</v>
          </cell>
        </row>
        <row r="16">
          <cell r="A16" t="str">
            <v>Panadol Extend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109525000</v>
          </cell>
          <cell r="BW16">
            <v>109525000</v>
          </cell>
          <cell r="BX16">
            <v>109525000</v>
          </cell>
          <cell r="BY16">
            <v>109525000</v>
          </cell>
          <cell r="BZ16">
            <v>109525000</v>
          </cell>
          <cell r="CA16">
            <v>109525000</v>
          </cell>
          <cell r="CB16">
            <v>109525000</v>
          </cell>
          <cell r="CC16">
            <v>109525000</v>
          </cell>
          <cell r="CD16">
            <v>109525000</v>
          </cell>
          <cell r="CE16">
            <v>109525000</v>
          </cell>
          <cell r="CF16">
            <v>109525000</v>
          </cell>
          <cell r="CG16">
            <v>109525000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328575000</v>
          </cell>
          <cell r="DN16">
            <v>328575000</v>
          </cell>
          <cell r="DO16">
            <v>328575000</v>
          </cell>
          <cell r="DP16">
            <v>328575000</v>
          </cell>
          <cell r="DQ16">
            <v>1314300000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109525000</v>
          </cell>
          <cell r="GN16">
            <v>219050000</v>
          </cell>
          <cell r="GO16">
            <v>328575000</v>
          </cell>
          <cell r="GP16">
            <v>438100000</v>
          </cell>
          <cell r="GQ16">
            <v>547625000</v>
          </cell>
          <cell r="GR16">
            <v>657150000</v>
          </cell>
          <cell r="GS16">
            <v>766675000</v>
          </cell>
          <cell r="GT16">
            <v>876200000</v>
          </cell>
          <cell r="GU16">
            <v>985725000</v>
          </cell>
          <cell r="GV16">
            <v>1095250000</v>
          </cell>
          <cell r="GW16">
            <v>1204775000</v>
          </cell>
          <cell r="GX16">
            <v>1314300000</v>
          </cell>
        </row>
        <row r="17">
          <cell r="A17" t="str">
            <v>Panadol Extra Effeversent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242855000</v>
          </cell>
          <cell r="BW17">
            <v>242855000</v>
          </cell>
          <cell r="BX17">
            <v>242855000</v>
          </cell>
          <cell r="BY17">
            <v>242855000</v>
          </cell>
          <cell r="BZ17">
            <v>242855000</v>
          </cell>
          <cell r="CA17">
            <v>242855000</v>
          </cell>
          <cell r="CB17">
            <v>242855000</v>
          </cell>
          <cell r="CC17">
            <v>242855000</v>
          </cell>
          <cell r="CD17">
            <v>242855000</v>
          </cell>
          <cell r="CE17">
            <v>242855000</v>
          </cell>
          <cell r="CF17">
            <v>242855000</v>
          </cell>
          <cell r="CG17">
            <v>242855000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728565000</v>
          </cell>
          <cell r="DN17">
            <v>728565000</v>
          </cell>
          <cell r="DO17">
            <v>728565000</v>
          </cell>
          <cell r="DP17">
            <v>728565000</v>
          </cell>
          <cell r="DQ17">
            <v>2914260000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242855000</v>
          </cell>
          <cell r="GN17">
            <v>485710000</v>
          </cell>
          <cell r="GO17">
            <v>728565000</v>
          </cell>
          <cell r="GP17">
            <v>971420000</v>
          </cell>
          <cell r="GQ17">
            <v>1214275000</v>
          </cell>
          <cell r="GR17">
            <v>1457130000</v>
          </cell>
          <cell r="GS17">
            <v>1699985000</v>
          </cell>
          <cell r="GT17">
            <v>1942840000</v>
          </cell>
          <cell r="GU17">
            <v>2185695000</v>
          </cell>
          <cell r="GV17">
            <v>2428550000</v>
          </cell>
          <cell r="GW17">
            <v>2671405000</v>
          </cell>
          <cell r="GX17">
            <v>2914260000</v>
          </cell>
        </row>
        <row r="18">
          <cell r="A18" t="str">
            <v xml:space="preserve">      Blank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</row>
        <row r="19">
          <cell r="A19" t="str">
            <v>Panadol Susp 100mg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24886212</v>
          </cell>
          <cell r="AS19">
            <v>68129934</v>
          </cell>
          <cell r="AT19">
            <v>81087336</v>
          </cell>
          <cell r="AU19">
            <v>77944416</v>
          </cell>
          <cell r="AV19">
            <v>54072510</v>
          </cell>
          <cell r="AW19">
            <v>28829148</v>
          </cell>
          <cell r="AX19">
            <v>43429440</v>
          </cell>
          <cell r="AY19">
            <v>32900658</v>
          </cell>
          <cell r="AZ19">
            <v>37757898</v>
          </cell>
          <cell r="BA19">
            <v>47958102</v>
          </cell>
          <cell r="BB19">
            <v>42858000</v>
          </cell>
          <cell r="BC19">
            <v>50001000</v>
          </cell>
          <cell r="BD19">
            <v>35715000</v>
          </cell>
          <cell r="BE19">
            <v>35715000</v>
          </cell>
          <cell r="BF19">
            <v>35715000</v>
          </cell>
          <cell r="BG19">
            <v>35715000</v>
          </cell>
          <cell r="BH19">
            <v>35715000</v>
          </cell>
          <cell r="BI19">
            <v>35715000</v>
          </cell>
          <cell r="BJ19">
            <v>42858000</v>
          </cell>
          <cell r="BK19">
            <v>42858000</v>
          </cell>
          <cell r="BL19">
            <v>42858000</v>
          </cell>
          <cell r="BM19">
            <v>42858000</v>
          </cell>
          <cell r="BN19">
            <v>318961999.99999988</v>
          </cell>
          <cell r="BO19">
            <v>42858000</v>
          </cell>
          <cell r="BP19">
            <v>42858000</v>
          </cell>
          <cell r="BQ19">
            <v>42858000</v>
          </cell>
          <cell r="BR19">
            <v>42858000</v>
          </cell>
          <cell r="BS19">
            <v>42858000</v>
          </cell>
          <cell r="BT19">
            <v>42858000</v>
          </cell>
          <cell r="BU19">
            <v>42858000</v>
          </cell>
          <cell r="BV19">
            <v>44286600</v>
          </cell>
          <cell r="BW19">
            <v>44286600</v>
          </cell>
          <cell r="BX19">
            <v>44286600</v>
          </cell>
          <cell r="BY19">
            <v>44286600</v>
          </cell>
          <cell r="BZ19">
            <v>44286600</v>
          </cell>
          <cell r="CA19">
            <v>44286600</v>
          </cell>
          <cell r="CB19">
            <v>44286600</v>
          </cell>
          <cell r="CC19">
            <v>44286600</v>
          </cell>
          <cell r="CD19">
            <v>44286600</v>
          </cell>
          <cell r="CE19">
            <v>44286600</v>
          </cell>
          <cell r="CF19">
            <v>44286600</v>
          </cell>
          <cell r="CG19">
            <v>44286600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174103482</v>
          </cell>
          <cell r="DA19">
            <v>160846074</v>
          </cell>
          <cell r="DB19">
            <v>334949556</v>
          </cell>
          <cell r="DC19">
            <v>114087996</v>
          </cell>
          <cell r="DD19">
            <v>140817102</v>
          </cell>
          <cell r="DE19">
            <v>107145000</v>
          </cell>
          <cell r="DF19">
            <v>107145000</v>
          </cell>
          <cell r="DG19">
            <v>469195098</v>
          </cell>
          <cell r="DH19">
            <v>128574000</v>
          </cell>
          <cell r="DI19">
            <v>404677999.99999988</v>
          </cell>
          <cell r="DJ19">
            <v>128574000</v>
          </cell>
          <cell r="DK19">
            <v>128574000</v>
          </cell>
          <cell r="DL19">
            <v>790399999.99999988</v>
          </cell>
          <cell r="DM19">
            <v>132859800</v>
          </cell>
          <cell r="DN19">
            <v>132859800</v>
          </cell>
          <cell r="DO19">
            <v>132859800</v>
          </cell>
          <cell r="DP19">
            <v>132859800</v>
          </cell>
          <cell r="DQ19">
            <v>531439200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24886212</v>
          </cell>
          <cell r="FJ19">
            <v>93016146</v>
          </cell>
          <cell r="FK19">
            <v>174103482</v>
          </cell>
          <cell r="FL19">
            <v>252047898</v>
          </cell>
          <cell r="FM19">
            <v>306120408</v>
          </cell>
          <cell r="FN19">
            <v>334949556</v>
          </cell>
          <cell r="FO19">
            <v>43429440</v>
          </cell>
          <cell r="FP19">
            <v>76330098</v>
          </cell>
          <cell r="FQ19">
            <v>114087996</v>
          </cell>
          <cell r="FR19">
            <v>162046098</v>
          </cell>
          <cell r="FS19">
            <v>204904098</v>
          </cell>
          <cell r="FT19">
            <v>254905098</v>
          </cell>
          <cell r="FU19">
            <v>290620098</v>
          </cell>
          <cell r="FV19">
            <v>326335098</v>
          </cell>
          <cell r="FW19">
            <v>362050098</v>
          </cell>
          <cell r="FX19">
            <v>397765098</v>
          </cell>
          <cell r="FY19">
            <v>433480098</v>
          </cell>
          <cell r="FZ19">
            <v>469195098</v>
          </cell>
          <cell r="GA19">
            <v>42858000</v>
          </cell>
          <cell r="GB19">
            <v>85716000</v>
          </cell>
          <cell r="GC19">
            <v>128574000</v>
          </cell>
          <cell r="GD19">
            <v>171432000</v>
          </cell>
          <cell r="GE19">
            <v>490393999.99999988</v>
          </cell>
          <cell r="GF19">
            <v>533251999.99999988</v>
          </cell>
          <cell r="GG19">
            <v>576109999.99999988</v>
          </cell>
          <cell r="GH19">
            <v>618967999.99999988</v>
          </cell>
          <cell r="GI19">
            <v>661825999.99999988</v>
          </cell>
          <cell r="GJ19">
            <v>704683999.99999988</v>
          </cell>
          <cell r="GK19">
            <v>747541999.99999988</v>
          </cell>
          <cell r="GL19">
            <v>790399999.99999988</v>
          </cell>
          <cell r="GM19">
            <v>44286600</v>
          </cell>
          <cell r="GN19">
            <v>88573200</v>
          </cell>
          <cell r="GO19">
            <v>132859800</v>
          </cell>
          <cell r="GP19">
            <v>177146400</v>
          </cell>
          <cell r="GQ19">
            <v>221433000</v>
          </cell>
          <cell r="GR19">
            <v>265719600</v>
          </cell>
          <cell r="GS19">
            <v>310006200</v>
          </cell>
          <cell r="GT19">
            <v>354292800</v>
          </cell>
          <cell r="GU19">
            <v>398579400</v>
          </cell>
          <cell r="GV19">
            <v>442866000</v>
          </cell>
          <cell r="GW19">
            <v>487152600</v>
          </cell>
          <cell r="GX19">
            <v>531439200</v>
          </cell>
        </row>
        <row r="20">
          <cell r="A20" t="str">
            <v>Panadol Effervescent Kid 250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188574000</v>
          </cell>
          <cell r="BK20">
            <v>188574000</v>
          </cell>
          <cell r="BL20">
            <v>188574000</v>
          </cell>
          <cell r="BM20">
            <v>188574000</v>
          </cell>
          <cell r="BN20">
            <v>188574000</v>
          </cell>
          <cell r="BO20">
            <v>188574000</v>
          </cell>
          <cell r="BP20">
            <v>188574000</v>
          </cell>
          <cell r="BQ20">
            <v>188574000</v>
          </cell>
          <cell r="BR20">
            <v>188574000</v>
          </cell>
          <cell r="BS20">
            <v>188574000</v>
          </cell>
          <cell r="BT20">
            <v>188574000</v>
          </cell>
          <cell r="BU20">
            <v>188574000</v>
          </cell>
          <cell r="BV20">
            <v>220003000</v>
          </cell>
          <cell r="BW20">
            <v>220003000</v>
          </cell>
          <cell r="BX20">
            <v>220003000</v>
          </cell>
          <cell r="BY20">
            <v>220003000</v>
          </cell>
          <cell r="BZ20">
            <v>220003000</v>
          </cell>
          <cell r="CA20">
            <v>220003000</v>
          </cell>
          <cell r="CB20">
            <v>220003000</v>
          </cell>
          <cell r="CC20">
            <v>220003000</v>
          </cell>
          <cell r="CD20">
            <v>220003000</v>
          </cell>
          <cell r="CE20">
            <v>220003000</v>
          </cell>
          <cell r="CF20">
            <v>220003000</v>
          </cell>
          <cell r="CG20">
            <v>220003000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565722000</v>
          </cell>
          <cell r="DI20">
            <v>565722000</v>
          </cell>
          <cell r="DJ20">
            <v>565722000</v>
          </cell>
          <cell r="DK20">
            <v>565722000</v>
          </cell>
          <cell r="DL20">
            <v>2262888000</v>
          </cell>
          <cell r="DM20">
            <v>660009000</v>
          </cell>
          <cell r="DN20">
            <v>660009000</v>
          </cell>
          <cell r="DO20">
            <v>660009000</v>
          </cell>
          <cell r="DP20">
            <v>660009000</v>
          </cell>
          <cell r="DQ20">
            <v>2640036000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188574000</v>
          </cell>
          <cell r="GB20">
            <v>377148000</v>
          </cell>
          <cell r="GC20">
            <v>565722000</v>
          </cell>
          <cell r="GD20">
            <v>754296000</v>
          </cell>
          <cell r="GE20">
            <v>942870000</v>
          </cell>
          <cell r="GF20">
            <v>1131444000</v>
          </cell>
          <cell r="GG20">
            <v>1320018000</v>
          </cell>
          <cell r="GH20">
            <v>1508592000</v>
          </cell>
          <cell r="GI20">
            <v>1697166000</v>
          </cell>
          <cell r="GJ20">
            <v>1885740000</v>
          </cell>
          <cell r="GK20">
            <v>2074314000</v>
          </cell>
          <cell r="GL20">
            <v>2262888000</v>
          </cell>
          <cell r="GM20">
            <v>220003000</v>
          </cell>
          <cell r="GN20">
            <v>440006000</v>
          </cell>
          <cell r="GO20">
            <v>660009000</v>
          </cell>
          <cell r="GP20">
            <v>880012000</v>
          </cell>
          <cell r="GQ20">
            <v>1100015000</v>
          </cell>
          <cell r="GR20">
            <v>1320018000</v>
          </cell>
          <cell r="GS20">
            <v>1540021000</v>
          </cell>
          <cell r="GT20">
            <v>1760024000</v>
          </cell>
          <cell r="GU20">
            <v>1980027000</v>
          </cell>
          <cell r="GV20">
            <v>2200030000</v>
          </cell>
          <cell r="GW20">
            <v>2420033000</v>
          </cell>
          <cell r="GX20">
            <v>2640036000</v>
          </cell>
        </row>
        <row r="21">
          <cell r="A21" t="str">
            <v>Panadol Susp 250mg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38674044</v>
          </cell>
          <cell r="AS21">
            <v>85005183</v>
          </cell>
          <cell r="AT21">
            <v>79039506</v>
          </cell>
          <cell r="AU21">
            <v>43474014</v>
          </cell>
          <cell r="AV21">
            <v>36594057</v>
          </cell>
          <cell r="AW21">
            <v>14194197</v>
          </cell>
          <cell r="AX21">
            <v>26148408</v>
          </cell>
          <cell r="AY21">
            <v>11931354</v>
          </cell>
          <cell r="AZ21">
            <v>13119918</v>
          </cell>
          <cell r="BA21">
            <v>45714000</v>
          </cell>
          <cell r="BB21">
            <v>55451082</v>
          </cell>
          <cell r="BC21">
            <v>34285500</v>
          </cell>
          <cell r="BD21">
            <v>45714000</v>
          </cell>
          <cell r="BE21">
            <v>45714000</v>
          </cell>
          <cell r="BF21">
            <v>45714000</v>
          </cell>
          <cell r="BG21">
            <v>45714000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202718733</v>
          </cell>
          <cell r="DA21">
            <v>94262268</v>
          </cell>
          <cell r="DB21">
            <v>296981001</v>
          </cell>
          <cell r="DC21">
            <v>51199680</v>
          </cell>
          <cell r="DD21">
            <v>135450582</v>
          </cell>
          <cell r="DE21">
            <v>137142000</v>
          </cell>
          <cell r="DF21">
            <v>45714000</v>
          </cell>
          <cell r="DG21">
            <v>369506262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38674044</v>
          </cell>
          <cell r="FJ21">
            <v>123679227</v>
          </cell>
          <cell r="FK21">
            <v>202718733</v>
          </cell>
          <cell r="FL21">
            <v>246192747</v>
          </cell>
          <cell r="FM21">
            <v>282786804</v>
          </cell>
          <cell r="FN21">
            <v>296981001</v>
          </cell>
          <cell r="FO21">
            <v>26148408</v>
          </cell>
          <cell r="FP21">
            <v>38079762</v>
          </cell>
          <cell r="FQ21">
            <v>51199680</v>
          </cell>
          <cell r="FR21">
            <v>96913680</v>
          </cell>
          <cell r="FS21">
            <v>152364762</v>
          </cell>
          <cell r="FT21">
            <v>186650262</v>
          </cell>
          <cell r="FU21">
            <v>232364262</v>
          </cell>
          <cell r="FV21">
            <v>278078262</v>
          </cell>
          <cell r="FW21">
            <v>323792262</v>
          </cell>
          <cell r="FX21">
            <v>369506262</v>
          </cell>
          <cell r="FY21">
            <v>369506262</v>
          </cell>
          <cell r="FZ21">
            <v>369506262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</row>
        <row r="22">
          <cell r="A22" t="str">
            <v xml:space="preserve">          Cetebe 500mg capsule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</row>
        <row r="25">
          <cell r="A25" t="str">
            <v>TOTAL OXY</v>
          </cell>
          <cell r="B25">
            <v>365230400</v>
          </cell>
          <cell r="C25">
            <v>328145600</v>
          </cell>
          <cell r="D25">
            <v>211905600</v>
          </cell>
          <cell r="E25">
            <v>421726400</v>
          </cell>
          <cell r="F25">
            <v>124863200</v>
          </cell>
          <cell r="G25">
            <v>546290400</v>
          </cell>
          <cell r="H25">
            <v>202728000</v>
          </cell>
          <cell r="I25">
            <v>576576000</v>
          </cell>
          <cell r="J25">
            <v>282078400</v>
          </cell>
          <cell r="K25">
            <v>106475200</v>
          </cell>
          <cell r="L25">
            <v>360516800</v>
          </cell>
          <cell r="M25">
            <v>158839200</v>
          </cell>
          <cell r="N25">
            <v>439731200</v>
          </cell>
          <cell r="O25">
            <v>152212800</v>
          </cell>
          <cell r="P25">
            <v>337022400</v>
          </cell>
          <cell r="Q25">
            <v>327144000</v>
          </cell>
          <cell r="R25">
            <v>264248800</v>
          </cell>
          <cell r="S25">
            <v>403022400</v>
          </cell>
          <cell r="T25">
            <v>549506400</v>
          </cell>
          <cell r="U25">
            <v>697916000</v>
          </cell>
          <cell r="V25">
            <v>152437600</v>
          </cell>
          <cell r="W25">
            <v>116490400</v>
          </cell>
          <cell r="X25">
            <v>517477600</v>
          </cell>
          <cell r="Y25">
            <v>266013600</v>
          </cell>
          <cell r="Z25">
            <v>83868000</v>
          </cell>
          <cell r="AA25">
            <v>208301600</v>
          </cell>
          <cell r="AB25">
            <v>773588000</v>
          </cell>
          <cell r="AC25">
            <v>95097600</v>
          </cell>
          <cell r="AD25">
            <v>430919200</v>
          </cell>
          <cell r="AE25">
            <v>457875200</v>
          </cell>
          <cell r="AF25">
            <v>61616800</v>
          </cell>
          <cell r="AG25">
            <v>683839200</v>
          </cell>
          <cell r="AH25">
            <v>225910400</v>
          </cell>
          <cell r="AI25">
            <v>70521600</v>
          </cell>
          <cell r="AJ25">
            <v>584682400</v>
          </cell>
          <cell r="AK25">
            <v>264908000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I25">
            <v>905281600</v>
          </cell>
          <cell r="CJ25">
            <v>1092880000</v>
          </cell>
          <cell r="CK25">
            <v>1061382400</v>
          </cell>
          <cell r="CL25">
            <v>625831200</v>
          </cell>
          <cell r="CM25">
            <v>3685375200</v>
          </cell>
          <cell r="CN25">
            <v>928966400</v>
          </cell>
          <cell r="CO25">
            <v>994415200</v>
          </cell>
          <cell r="CP25">
            <v>1399860000</v>
          </cell>
          <cell r="CQ25">
            <v>899981600</v>
          </cell>
          <cell r="CR25">
            <v>4223223200</v>
          </cell>
          <cell r="CS25">
            <v>1065757600</v>
          </cell>
          <cell r="CT25">
            <v>983892000</v>
          </cell>
          <cell r="CU25">
            <v>971366400</v>
          </cell>
          <cell r="CV25">
            <v>920112000</v>
          </cell>
          <cell r="CW25">
            <v>3941128000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S25">
            <v>365230400</v>
          </cell>
          <cell r="DT25">
            <v>693376000</v>
          </cell>
          <cell r="DU25">
            <v>905281600</v>
          </cell>
          <cell r="DV25">
            <v>1327008000</v>
          </cell>
          <cell r="DW25">
            <v>1451871200</v>
          </cell>
          <cell r="DX25">
            <v>1998161600</v>
          </cell>
          <cell r="DY25">
            <v>2200889600</v>
          </cell>
          <cell r="DZ25">
            <v>2777465600</v>
          </cell>
          <cell r="EA25">
            <v>3059544000</v>
          </cell>
          <cell r="EB25">
            <v>3166019200</v>
          </cell>
          <cell r="EC25">
            <v>3526536000</v>
          </cell>
          <cell r="ED25">
            <v>3685375200</v>
          </cell>
          <cell r="EE25">
            <v>439731200</v>
          </cell>
          <cell r="EF25">
            <v>591944000</v>
          </cell>
          <cell r="EG25">
            <v>928966400</v>
          </cell>
          <cell r="EH25">
            <v>1256110400</v>
          </cell>
          <cell r="EI25">
            <v>1520359200</v>
          </cell>
          <cell r="EJ25">
            <v>1923381600</v>
          </cell>
          <cell r="EK25">
            <v>2472888000</v>
          </cell>
          <cell r="EL25">
            <v>3170804000</v>
          </cell>
          <cell r="EM25">
            <v>3323241600</v>
          </cell>
          <cell r="EN25">
            <v>3439732000</v>
          </cell>
          <cell r="EO25">
            <v>3957209600</v>
          </cell>
          <cell r="EP25">
            <v>4223223200</v>
          </cell>
          <cell r="EQ25">
            <v>83868000</v>
          </cell>
          <cell r="ER25">
            <v>292169600</v>
          </cell>
          <cell r="ES25">
            <v>1065757600</v>
          </cell>
          <cell r="ET25">
            <v>1160855200</v>
          </cell>
          <cell r="EU25">
            <v>1591774400</v>
          </cell>
          <cell r="EV25">
            <v>2049649600</v>
          </cell>
          <cell r="EW25">
            <v>2111266400</v>
          </cell>
          <cell r="EX25">
            <v>2795105600</v>
          </cell>
          <cell r="EY25">
            <v>3021016000</v>
          </cell>
          <cell r="EZ25">
            <v>3091537600</v>
          </cell>
          <cell r="FA25">
            <v>3676220000</v>
          </cell>
          <cell r="FB25">
            <v>3941128000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Z25">
            <v>0.93320381456514068</v>
          </cell>
          <cell r="HA25">
            <v>0</v>
          </cell>
          <cell r="HB25" t="e">
            <v>#DIV/0!</v>
          </cell>
          <cell r="HC25" t="e">
            <v>#DIV/0!</v>
          </cell>
          <cell r="HD25" t="e">
            <v>#DIV/0!</v>
          </cell>
        </row>
        <row r="26">
          <cell r="A26" t="str">
            <v>TOTAL PANADOL</v>
          </cell>
          <cell r="B26">
            <v>6596198000</v>
          </cell>
          <cell r="C26">
            <v>2224569400</v>
          </cell>
          <cell r="D26">
            <v>8082630200</v>
          </cell>
          <cell r="E26">
            <v>4767523400</v>
          </cell>
          <cell r="F26">
            <v>6209409600</v>
          </cell>
          <cell r="G26">
            <v>6727149400</v>
          </cell>
          <cell r="H26">
            <v>5289099200</v>
          </cell>
          <cell r="I26">
            <v>10214581400</v>
          </cell>
          <cell r="J26">
            <v>6577380300</v>
          </cell>
          <cell r="K26">
            <v>4334410800</v>
          </cell>
          <cell r="L26">
            <v>9450052900</v>
          </cell>
          <cell r="M26">
            <v>4680435400</v>
          </cell>
          <cell r="N26">
            <v>10692510000</v>
          </cell>
          <cell r="O26">
            <v>3787085000</v>
          </cell>
          <cell r="P26">
            <v>5102891100</v>
          </cell>
          <cell r="Q26">
            <v>6932487800</v>
          </cell>
          <cell r="R26">
            <v>6678210600</v>
          </cell>
          <cell r="S26">
            <v>10484871000</v>
          </cell>
          <cell r="T26">
            <v>6560290100</v>
          </cell>
          <cell r="U26">
            <v>6330352500</v>
          </cell>
          <cell r="V26">
            <v>9615774500</v>
          </cell>
          <cell r="W26">
            <v>8328587623.8095236</v>
          </cell>
          <cell r="X26">
            <v>7620891147.6190472</v>
          </cell>
          <cell r="Y26">
            <v>5868981690.4761906</v>
          </cell>
          <cell r="Z26">
            <v>12541907490.476191</v>
          </cell>
          <cell r="AA26">
            <v>8467893857.1428566</v>
          </cell>
          <cell r="AB26">
            <v>7772764018.7142859</v>
          </cell>
          <cell r="AC26">
            <v>6873707617.9523811</v>
          </cell>
          <cell r="AD26">
            <v>9180066496.7619057</v>
          </cell>
          <cell r="AE26">
            <v>12818294062.714287</v>
          </cell>
          <cell r="AF26">
            <v>5959579457.1428576</v>
          </cell>
          <cell r="AG26">
            <v>8567700567.5714283</v>
          </cell>
          <cell r="AH26">
            <v>12280889274.476191</v>
          </cell>
          <cell r="AI26">
            <v>4893682364.333333</v>
          </cell>
          <cell r="AJ26">
            <v>9327682205</v>
          </cell>
          <cell r="AK26">
            <v>6738364190.2857141</v>
          </cell>
          <cell r="AL26">
            <v>15146657010.904762</v>
          </cell>
          <cell r="AM26">
            <v>5205781141.1904764</v>
          </cell>
          <cell r="AN26">
            <v>10286402901.714287</v>
          </cell>
          <cell r="AO26">
            <v>7934420176.1904755</v>
          </cell>
          <cell r="AP26">
            <v>9669869579.333334</v>
          </cell>
          <cell r="AQ26">
            <v>10040498595.190475</v>
          </cell>
          <cell r="AR26">
            <v>10808889780</v>
          </cell>
          <cell r="AS26">
            <v>11866471789.380953</v>
          </cell>
          <cell r="AT26">
            <v>10106710104.809525</v>
          </cell>
          <cell r="AU26">
            <v>7445468841.1904755</v>
          </cell>
          <cell r="AV26">
            <v>15904436367.857143</v>
          </cell>
          <cell r="AW26">
            <v>6842063760.4285717</v>
          </cell>
          <cell r="AX26">
            <v>17563068710.714287</v>
          </cell>
          <cell r="AY26">
            <v>7484103775.4285717</v>
          </cell>
          <cell r="AZ26">
            <v>8914209470.0952377</v>
          </cell>
          <cell r="BA26">
            <v>13014665481.857143</v>
          </cell>
          <cell r="BB26">
            <v>11662267548.571428</v>
          </cell>
          <cell r="BC26">
            <v>11904574523.809525</v>
          </cell>
          <cell r="BD26">
            <v>13505980047.619045</v>
          </cell>
          <cell r="BE26">
            <v>13919309830.476194</v>
          </cell>
          <cell r="BF26">
            <v>9352193571.4285717</v>
          </cell>
          <cell r="BG26">
            <v>13294791000</v>
          </cell>
          <cell r="BH26">
            <v>14817567440.000008</v>
          </cell>
          <cell r="BI26">
            <v>9160765000</v>
          </cell>
          <cell r="BJ26">
            <v>14473695833.333332</v>
          </cell>
          <cell r="BK26">
            <v>14473695833.333332</v>
          </cell>
          <cell r="BL26">
            <v>14473695833.333332</v>
          </cell>
          <cell r="BM26">
            <v>15220756833.333336</v>
          </cell>
          <cell r="BN26">
            <v>14473695833.333332</v>
          </cell>
          <cell r="BO26">
            <v>14473695833.333332</v>
          </cell>
          <cell r="BP26">
            <v>12717295833.333303</v>
          </cell>
          <cell r="BQ26">
            <v>9915295833.3333359</v>
          </cell>
          <cell r="BR26">
            <v>14473695833.333332</v>
          </cell>
          <cell r="BS26">
            <v>14473695833.333332</v>
          </cell>
          <cell r="BT26">
            <v>9975584833.3333321</v>
          </cell>
          <cell r="BU26">
            <v>11387995833.333332</v>
          </cell>
          <cell r="BV26">
            <v>15090440937.5</v>
          </cell>
          <cell r="BW26">
            <v>15090440937.5</v>
          </cell>
          <cell r="BX26">
            <v>15090440937.5</v>
          </cell>
          <cell r="BY26">
            <v>15090440937.5</v>
          </cell>
          <cell r="BZ26">
            <v>21176519018.224998</v>
          </cell>
          <cell r="CA26">
            <v>11779758097.205631</v>
          </cell>
          <cell r="CB26">
            <v>15090440937.5</v>
          </cell>
          <cell r="CC26">
            <v>15090440937.5</v>
          </cell>
          <cell r="CD26">
            <v>15090440937.5</v>
          </cell>
          <cell r="CE26">
            <v>15090440937.5</v>
          </cell>
          <cell r="CF26">
            <v>15090440937.5</v>
          </cell>
          <cell r="CG26">
            <v>15090440937.5</v>
          </cell>
          <cell r="CH26">
            <v>0</v>
          </cell>
          <cell r="CI26">
            <v>16903397600</v>
          </cell>
          <cell r="CJ26">
            <v>17704082400</v>
          </cell>
          <cell r="CK26">
            <v>22081060900</v>
          </cell>
          <cell r="CL26">
            <v>18464899100</v>
          </cell>
          <cell r="CM26">
            <v>75153440000</v>
          </cell>
          <cell r="CN26">
            <v>19582486100</v>
          </cell>
          <cell r="CO26">
            <v>24095569400</v>
          </cell>
          <cell r="CP26">
            <v>22506417100</v>
          </cell>
          <cell r="CQ26">
            <v>21818460461.904762</v>
          </cell>
          <cell r="CR26">
            <v>88002933061.904755</v>
          </cell>
          <cell r="CS26">
            <v>28782565366.333332</v>
          </cell>
          <cell r="CT26">
            <v>28872068177.428574</v>
          </cell>
          <cell r="CU26">
            <v>26808169299.190475</v>
          </cell>
          <cell r="CV26">
            <v>20959728759.619049</v>
          </cell>
          <cell r="CW26">
            <v>105422531602.57143</v>
          </cell>
          <cell r="CX26">
            <v>30638841053.809525</v>
          </cell>
          <cell r="CY26">
            <v>27644788350.714287</v>
          </cell>
          <cell r="CZ26">
            <v>32782071674.190475</v>
          </cell>
          <cell r="DA26">
            <v>30191968969.476189</v>
          </cell>
          <cell r="DB26">
            <v>121257670048.19048</v>
          </cell>
          <cell r="DC26">
            <v>33961381956.238098</v>
          </cell>
          <cell r="DD26">
            <v>36581507554.238098</v>
          </cell>
          <cell r="DE26">
            <v>36777483449.523811</v>
          </cell>
          <cell r="DF26">
            <v>37273123440.000008</v>
          </cell>
          <cell r="DG26">
            <v>144593496400</v>
          </cell>
          <cell r="DH26">
            <v>43421087500</v>
          </cell>
          <cell r="DI26">
            <v>44168148500</v>
          </cell>
          <cell r="DJ26">
            <v>37106287499.999969</v>
          </cell>
          <cell r="DK26">
            <v>35837276500</v>
          </cell>
          <cell r="DL26">
            <v>160532799999.99997</v>
          </cell>
          <cell r="DM26">
            <v>45271322812.5</v>
          </cell>
          <cell r="DN26">
            <v>48046718052.930634</v>
          </cell>
          <cell r="DO26">
            <v>45271322812.5</v>
          </cell>
          <cell r="DP26">
            <v>45271322812.5</v>
          </cell>
          <cell r="DQ26">
            <v>183860686490.43063</v>
          </cell>
          <cell r="DR26">
            <v>0</v>
          </cell>
          <cell r="DS26">
            <v>6596198000</v>
          </cell>
          <cell r="DT26">
            <v>8820767400</v>
          </cell>
          <cell r="DU26">
            <v>16903397600</v>
          </cell>
          <cell r="DV26">
            <v>21670921000</v>
          </cell>
          <cell r="DW26">
            <v>27880330600</v>
          </cell>
          <cell r="DX26">
            <v>34607480000</v>
          </cell>
          <cell r="DY26">
            <v>39896579200</v>
          </cell>
          <cell r="DZ26">
            <v>50111160600</v>
          </cell>
          <cell r="EA26">
            <v>56688540900</v>
          </cell>
          <cell r="EB26">
            <v>61022951700</v>
          </cell>
          <cell r="EC26">
            <v>70473004600</v>
          </cell>
          <cell r="ED26">
            <v>75153440000</v>
          </cell>
          <cell r="EE26">
            <v>10692510000</v>
          </cell>
          <cell r="EF26">
            <v>14479595000</v>
          </cell>
          <cell r="EG26">
            <v>19582486100</v>
          </cell>
          <cell r="EH26">
            <v>26514973900</v>
          </cell>
          <cell r="EI26">
            <v>33193184500</v>
          </cell>
          <cell r="EJ26">
            <v>43678055500</v>
          </cell>
          <cell r="EK26">
            <v>50238345600</v>
          </cell>
          <cell r="EL26">
            <v>56568698100</v>
          </cell>
          <cell r="EM26">
            <v>66184472600</v>
          </cell>
          <cell r="EN26">
            <v>74513060223.809525</v>
          </cell>
          <cell r="EO26">
            <v>82133951371.428574</v>
          </cell>
          <cell r="EP26">
            <v>88002933061.904755</v>
          </cell>
          <cell r="EQ26">
            <v>12541907490.476191</v>
          </cell>
          <cell r="ER26">
            <v>21009801347.619049</v>
          </cell>
          <cell r="ES26">
            <v>28782565366.333332</v>
          </cell>
          <cell r="ET26">
            <v>35656272984.285713</v>
          </cell>
          <cell r="EU26">
            <v>44836339481.047623</v>
          </cell>
          <cell r="EV26">
            <v>57654633543.761902</v>
          </cell>
          <cell r="EW26">
            <v>63614213000.904762</v>
          </cell>
          <cell r="EX26">
            <v>72181913568.476196</v>
          </cell>
          <cell r="EY26">
            <v>84462802842.952377</v>
          </cell>
          <cell r="EZ26">
            <v>89356485207.285721</v>
          </cell>
          <cell r="FA26">
            <v>98684167412.285721</v>
          </cell>
          <cell r="FB26">
            <v>105422531602.57143</v>
          </cell>
          <cell r="FC26">
            <v>15146657010.904762</v>
          </cell>
          <cell r="FD26">
            <v>20352438152.095238</v>
          </cell>
          <cell r="FE26">
            <v>30638841053.809525</v>
          </cell>
          <cell r="FF26">
            <v>38573261230</v>
          </cell>
          <cell r="FG26">
            <v>48243130809.333336</v>
          </cell>
          <cell r="FH26">
            <v>58283629404.523811</v>
          </cell>
          <cell r="FI26">
            <v>69092519184.523804</v>
          </cell>
          <cell r="FJ26">
            <v>80958990973.904755</v>
          </cell>
          <cell r="FK26">
            <v>91065701078.714294</v>
          </cell>
          <cell r="FL26">
            <v>98511169919.904755</v>
          </cell>
          <cell r="FM26">
            <v>114415606287.7619</v>
          </cell>
          <cell r="FN26">
            <v>121257670048.19048</v>
          </cell>
          <cell r="FO26">
            <v>17563068710.714287</v>
          </cell>
          <cell r="FP26">
            <v>25047172486.142857</v>
          </cell>
          <cell r="FQ26">
            <v>33961381956.238098</v>
          </cell>
          <cell r="FR26">
            <v>46976047438.095238</v>
          </cell>
          <cell r="FS26">
            <v>58638314986.666672</v>
          </cell>
          <cell r="FT26">
            <v>70542889510.476196</v>
          </cell>
          <cell r="FU26">
            <v>84048869558.095245</v>
          </cell>
          <cell r="FV26">
            <v>97968179388.571442</v>
          </cell>
          <cell r="FW26">
            <v>107320372960</v>
          </cell>
          <cell r="FX26">
            <v>120615163960</v>
          </cell>
          <cell r="FY26">
            <v>135432731400</v>
          </cell>
          <cell r="FZ26">
            <v>144593496400</v>
          </cell>
          <cell r="GA26">
            <v>14473695833.333332</v>
          </cell>
          <cell r="GB26">
            <v>28947391666.666664</v>
          </cell>
          <cell r="GC26">
            <v>43421087500</v>
          </cell>
          <cell r="GD26">
            <v>58641844333.333328</v>
          </cell>
          <cell r="GE26">
            <v>73115540166.666656</v>
          </cell>
          <cell r="GF26">
            <v>87589236000</v>
          </cell>
          <cell r="GG26">
            <v>100306531833.3333</v>
          </cell>
          <cell r="GH26">
            <v>110221827666.66663</v>
          </cell>
          <cell r="GI26">
            <v>124695523499.99997</v>
          </cell>
          <cell r="GJ26">
            <v>139169219333.33331</v>
          </cell>
          <cell r="GK26">
            <v>149144804166.66663</v>
          </cell>
          <cell r="GL26">
            <v>160532799999.99997</v>
          </cell>
          <cell r="GM26">
            <v>15090440937.5</v>
          </cell>
          <cell r="GN26">
            <v>30180881875</v>
          </cell>
          <cell r="GO26">
            <v>45271322812.5</v>
          </cell>
          <cell r="GP26">
            <v>60361763750</v>
          </cell>
          <cell r="GQ26">
            <v>81538282768.225006</v>
          </cell>
          <cell r="GR26">
            <v>93318040865.430634</v>
          </cell>
          <cell r="GS26">
            <v>108408481802.93063</v>
          </cell>
          <cell r="GT26">
            <v>123498922740.43063</v>
          </cell>
          <cell r="GU26">
            <v>138589363677.93063</v>
          </cell>
          <cell r="GV26">
            <v>153679804615.43063</v>
          </cell>
          <cell r="GW26">
            <v>168770245552.93063</v>
          </cell>
          <cell r="GX26">
            <v>183860686490.43063</v>
          </cell>
          <cell r="GZ26">
            <v>1.1979433859143427</v>
          </cell>
          <cell r="HA26">
            <v>1.1502063952070072</v>
          </cell>
          <cell r="HB26">
            <v>1.1924482496038011</v>
          </cell>
          <cell r="HC26">
            <v>1.1102352733480201</v>
          </cell>
          <cell r="HD26">
            <v>1.1453153903154412</v>
          </cell>
        </row>
        <row r="27">
          <cell r="A27" t="str">
            <v>TOTAL PANADOL RT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3999999999.9999995</v>
          </cell>
          <cell r="BN27">
            <v>1333333333.3333333</v>
          </cell>
          <cell r="BO27">
            <v>1333333333.3333333</v>
          </cell>
          <cell r="BP27">
            <v>999999999.99999988</v>
          </cell>
          <cell r="BQ27">
            <v>999999999.99999988</v>
          </cell>
          <cell r="BR27">
            <v>1333333333.3333333</v>
          </cell>
          <cell r="BS27">
            <v>1333333333.3333333</v>
          </cell>
          <cell r="BT27">
            <v>-1999999999.9999998</v>
          </cell>
          <cell r="BU27">
            <v>1333333333.3333333</v>
          </cell>
          <cell r="BV27">
            <v>1999999999.9999998</v>
          </cell>
          <cell r="BW27">
            <v>1999999999.9999998</v>
          </cell>
          <cell r="BX27">
            <v>1999999999.9999998</v>
          </cell>
          <cell r="BY27">
            <v>1999999999.9999998</v>
          </cell>
          <cell r="BZ27">
            <v>1999999999.9999998</v>
          </cell>
          <cell r="CA27">
            <v>1999999999.9999998</v>
          </cell>
          <cell r="CB27">
            <v>1999999999.9999998</v>
          </cell>
          <cell r="CC27">
            <v>1999999999.9999998</v>
          </cell>
          <cell r="CD27">
            <v>1999999999.9999998</v>
          </cell>
          <cell r="CE27">
            <v>1999999999.9999998</v>
          </cell>
          <cell r="CF27">
            <v>1999999999.9999998</v>
          </cell>
          <cell r="CG27">
            <v>1999999999.9999998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6666666666.666666</v>
          </cell>
          <cell r="DJ27">
            <v>3333333333.333333</v>
          </cell>
          <cell r="DK27">
            <v>666666666.66666675</v>
          </cell>
          <cell r="DL27">
            <v>10666666666.666666</v>
          </cell>
          <cell r="DM27">
            <v>5999999999.999999</v>
          </cell>
          <cell r="DN27">
            <v>5999999999.999999</v>
          </cell>
          <cell r="DO27">
            <v>5999999999.999999</v>
          </cell>
          <cell r="DP27">
            <v>5999999999.999999</v>
          </cell>
          <cell r="DQ27">
            <v>23999999999.999996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3999999999.9999995</v>
          </cell>
          <cell r="GE27">
            <v>5333333333.333333</v>
          </cell>
          <cell r="GF27">
            <v>6666666666.666666</v>
          </cell>
          <cell r="GG27">
            <v>7666666666.666666</v>
          </cell>
          <cell r="GH27">
            <v>8666666666.666666</v>
          </cell>
          <cell r="GI27">
            <v>10000000000</v>
          </cell>
          <cell r="GJ27">
            <v>11333333333.333334</v>
          </cell>
          <cell r="GK27">
            <v>9333333333.333334</v>
          </cell>
          <cell r="GL27">
            <v>10666666666.666668</v>
          </cell>
          <cell r="GM27">
            <v>1999999999.9999998</v>
          </cell>
          <cell r="GN27">
            <v>3999999999.9999995</v>
          </cell>
          <cell r="GO27">
            <v>5999999999.999999</v>
          </cell>
          <cell r="GP27">
            <v>7999999999.999999</v>
          </cell>
          <cell r="GQ27">
            <v>9999999999.9999981</v>
          </cell>
          <cell r="GR27">
            <v>11999999999.999998</v>
          </cell>
          <cell r="GS27">
            <v>13999999999.999998</v>
          </cell>
          <cell r="GT27">
            <v>15999999999.999998</v>
          </cell>
          <cell r="GU27">
            <v>17999999999.999996</v>
          </cell>
          <cell r="GV27">
            <v>19999999999.999996</v>
          </cell>
          <cell r="GW27">
            <v>21999999999.999996</v>
          </cell>
          <cell r="GX27">
            <v>23999999999.999996</v>
          </cell>
          <cell r="HB27" t="e">
            <v>#DIV/0!</v>
          </cell>
          <cell r="HC27" t="e">
            <v>#DIV/0!</v>
          </cell>
          <cell r="HD27">
            <v>2.2499999999999996</v>
          </cell>
        </row>
        <row r="28">
          <cell r="A28" t="str">
            <v>TOTAL ENO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1288326039</v>
          </cell>
          <cell r="AL28">
            <v>662220247</v>
          </cell>
          <cell r="AM28">
            <v>104503347</v>
          </cell>
          <cell r="AN28">
            <v>267246967</v>
          </cell>
          <cell r="AO28">
            <v>170149369</v>
          </cell>
          <cell r="AP28">
            <v>161372185</v>
          </cell>
          <cell r="AQ28">
            <v>230309651</v>
          </cell>
          <cell r="AR28">
            <v>44251636</v>
          </cell>
          <cell r="AS28">
            <v>101303332</v>
          </cell>
          <cell r="AT28">
            <v>282241323</v>
          </cell>
          <cell r="AU28">
            <v>228115355</v>
          </cell>
          <cell r="AV28">
            <v>202972380</v>
          </cell>
          <cell r="AW28">
            <v>69303182</v>
          </cell>
          <cell r="AX28">
            <v>236343965</v>
          </cell>
          <cell r="AY28">
            <v>217601020</v>
          </cell>
          <cell r="AZ28">
            <v>256641203</v>
          </cell>
          <cell r="BA28">
            <v>182858000</v>
          </cell>
          <cell r="BB28">
            <v>109349084</v>
          </cell>
          <cell r="BC28">
            <v>228572500</v>
          </cell>
          <cell r="BD28">
            <v>228572500</v>
          </cell>
          <cell r="BE28">
            <v>228572500</v>
          </cell>
          <cell r="BF28">
            <v>228572500</v>
          </cell>
          <cell r="BG28">
            <v>274287000</v>
          </cell>
          <cell r="BH28">
            <v>274287000</v>
          </cell>
          <cell r="BI28">
            <v>274287000</v>
          </cell>
          <cell r="BJ28">
            <v>304763333.33333337</v>
          </cell>
          <cell r="BK28">
            <v>304763333.33333337</v>
          </cell>
          <cell r="BL28">
            <v>304763333.33333337</v>
          </cell>
          <cell r="BM28">
            <v>304763333.33333337</v>
          </cell>
          <cell r="BN28">
            <v>304763333.33333337</v>
          </cell>
          <cell r="BO28">
            <v>304763333.33333337</v>
          </cell>
          <cell r="BP28">
            <v>304763333.33333337</v>
          </cell>
          <cell r="BQ28">
            <v>304763333.33333337</v>
          </cell>
          <cell r="BR28">
            <v>304763333.33333337</v>
          </cell>
          <cell r="BS28">
            <v>304763333.33333337</v>
          </cell>
          <cell r="BT28">
            <v>304763333.33333337</v>
          </cell>
          <cell r="BU28">
            <v>304763333.33333337</v>
          </cell>
          <cell r="BV28">
            <v>625200214.83333325</v>
          </cell>
          <cell r="BW28">
            <v>625200214.83333325</v>
          </cell>
          <cell r="BX28">
            <v>625200214.83333325</v>
          </cell>
          <cell r="BY28">
            <v>625200214.83333325</v>
          </cell>
          <cell r="BZ28">
            <v>625200214.83333325</v>
          </cell>
          <cell r="CA28">
            <v>625200214.83333325</v>
          </cell>
          <cell r="CB28">
            <v>625200214.83333325</v>
          </cell>
          <cell r="CC28">
            <v>625200214.83333325</v>
          </cell>
          <cell r="CD28">
            <v>625200214.83333325</v>
          </cell>
          <cell r="CE28">
            <v>625200214.83333325</v>
          </cell>
          <cell r="CF28">
            <v>625200214.83333325</v>
          </cell>
          <cell r="CG28">
            <v>625200214.83333325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1288326039</v>
          </cell>
          <cell r="CW28">
            <v>1288326039</v>
          </cell>
          <cell r="CX28">
            <v>1033970561</v>
          </cell>
          <cell r="CY28">
            <v>561831205</v>
          </cell>
          <cell r="CZ28">
            <v>427796291</v>
          </cell>
          <cell r="DA28">
            <v>500390917</v>
          </cell>
          <cell r="DB28">
            <v>2523988974</v>
          </cell>
          <cell r="DC28">
            <v>710586188</v>
          </cell>
          <cell r="DD28">
            <v>520779584</v>
          </cell>
          <cell r="DE28">
            <v>685717500</v>
          </cell>
          <cell r="DF28">
            <v>822861000</v>
          </cell>
          <cell r="DG28">
            <v>2739944272</v>
          </cell>
          <cell r="DH28">
            <v>914290000.00000012</v>
          </cell>
          <cell r="DI28">
            <v>914290000.00000012</v>
          </cell>
          <cell r="DJ28">
            <v>914290000.00000012</v>
          </cell>
          <cell r="DK28">
            <v>914290000.00000012</v>
          </cell>
          <cell r="DL28">
            <v>3657160000.0000005</v>
          </cell>
          <cell r="DM28">
            <v>1875600644.4999998</v>
          </cell>
          <cell r="DN28">
            <v>1875600644.4999998</v>
          </cell>
          <cell r="DO28">
            <v>1875600644.4999998</v>
          </cell>
          <cell r="DP28">
            <v>1875600644.4999998</v>
          </cell>
          <cell r="DQ28">
            <v>7502402577.999999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1288326039</v>
          </cell>
          <cell r="FC28">
            <v>662220247</v>
          </cell>
          <cell r="FD28">
            <v>766723594</v>
          </cell>
          <cell r="FE28">
            <v>1033970561</v>
          </cell>
          <cell r="FF28">
            <v>1204119930</v>
          </cell>
          <cell r="FG28">
            <v>1365492115</v>
          </cell>
          <cell r="FH28">
            <v>1595801766</v>
          </cell>
          <cell r="FI28">
            <v>1640053402</v>
          </cell>
          <cell r="FJ28">
            <v>1741356734</v>
          </cell>
          <cell r="FK28">
            <v>2023598057</v>
          </cell>
          <cell r="FL28">
            <v>2251713412</v>
          </cell>
          <cell r="FM28">
            <v>2454685792</v>
          </cell>
          <cell r="FN28">
            <v>2523988974</v>
          </cell>
          <cell r="FO28">
            <v>236343965</v>
          </cell>
          <cell r="FP28">
            <v>453944985</v>
          </cell>
          <cell r="FQ28">
            <v>710586188</v>
          </cell>
          <cell r="FR28">
            <v>893444188</v>
          </cell>
          <cell r="FS28">
            <v>1002793272</v>
          </cell>
          <cell r="FT28">
            <v>1231365772</v>
          </cell>
          <cell r="FU28">
            <v>1459938272</v>
          </cell>
          <cell r="FV28">
            <v>1688510772</v>
          </cell>
          <cell r="FW28">
            <v>1917083272</v>
          </cell>
          <cell r="FX28">
            <v>2191370272</v>
          </cell>
          <cell r="FY28">
            <v>2465657272</v>
          </cell>
          <cell r="FZ28">
            <v>2739944272</v>
          </cell>
          <cell r="GA28">
            <v>304763333.33333337</v>
          </cell>
          <cell r="GB28">
            <v>609526666.66666675</v>
          </cell>
          <cell r="GC28">
            <v>914290000.00000012</v>
          </cell>
          <cell r="GD28">
            <v>1219053333.3333335</v>
          </cell>
          <cell r="GE28">
            <v>1523816666.666667</v>
          </cell>
          <cell r="GF28">
            <v>1828580000.0000005</v>
          </cell>
          <cell r="GG28">
            <v>2133343333.333334</v>
          </cell>
          <cell r="GH28">
            <v>2438106666.6666675</v>
          </cell>
          <cell r="GI28">
            <v>2742870000.000001</v>
          </cell>
          <cell r="GJ28">
            <v>3047633333.3333344</v>
          </cell>
          <cell r="GK28">
            <v>3352396666.6666679</v>
          </cell>
          <cell r="GL28">
            <v>3657160000.0000014</v>
          </cell>
          <cell r="GM28">
            <v>625200214.83333325</v>
          </cell>
          <cell r="GN28">
            <v>1250400429.6666665</v>
          </cell>
          <cell r="GO28">
            <v>1875600644.4999998</v>
          </cell>
          <cell r="GP28">
            <v>2500800859.333333</v>
          </cell>
          <cell r="GQ28">
            <v>3126001074.166666</v>
          </cell>
          <cell r="GR28">
            <v>3751201288.999999</v>
          </cell>
          <cell r="GS28">
            <v>4376401503.8333321</v>
          </cell>
          <cell r="GT28">
            <v>5001601718.6666651</v>
          </cell>
          <cell r="GU28">
            <v>5626801933.4999981</v>
          </cell>
          <cell r="GV28">
            <v>6252002148.3333311</v>
          </cell>
          <cell r="GW28">
            <v>6877202363.1666641</v>
          </cell>
          <cell r="GX28">
            <v>7502402577.9999971</v>
          </cell>
          <cell r="HA28">
            <v>1.9591228443687461</v>
          </cell>
          <cell r="HB28">
            <v>1.0855611099036442</v>
          </cell>
          <cell r="HC28">
            <v>1.3347570742124939</v>
          </cell>
          <cell r="HD28">
            <v>2.0514285888503632</v>
          </cell>
        </row>
        <row r="29">
          <cell r="A29" t="str">
            <v>TOTAL SCOTT'S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419394515</v>
          </cell>
          <cell r="AQ29">
            <v>300301387</v>
          </cell>
          <cell r="AR29">
            <v>63689414</v>
          </cell>
          <cell r="AS29">
            <v>114674088</v>
          </cell>
          <cell r="AT29">
            <v>277267141</v>
          </cell>
          <cell r="AU29">
            <v>184826348</v>
          </cell>
          <cell r="AV29">
            <v>189604435</v>
          </cell>
          <cell r="AW29">
            <v>141271185</v>
          </cell>
          <cell r="AX29">
            <v>161709245</v>
          </cell>
          <cell r="AY29">
            <v>183086351</v>
          </cell>
          <cell r="AZ29">
            <v>249786236</v>
          </cell>
          <cell r="BA29">
            <v>247355764</v>
          </cell>
          <cell r="BB29">
            <v>138095000</v>
          </cell>
          <cell r="BC29">
            <v>220952000</v>
          </cell>
          <cell r="BD29">
            <v>-206700596</v>
          </cell>
          <cell r="BE29">
            <v>193333000</v>
          </cell>
          <cell r="BF29">
            <v>276190000</v>
          </cell>
          <cell r="BG29">
            <v>441904000</v>
          </cell>
          <cell r="BH29">
            <v>248571000</v>
          </cell>
          <cell r="BI29">
            <v>331428000</v>
          </cell>
          <cell r="BJ29">
            <v>644443333.33333325</v>
          </cell>
          <cell r="BK29">
            <v>644443333.33333325</v>
          </cell>
          <cell r="BL29">
            <v>644443333.33333325</v>
          </cell>
          <cell r="BM29">
            <v>644443333.33333325</v>
          </cell>
          <cell r="BN29">
            <v>644443333.33333325</v>
          </cell>
          <cell r="BO29">
            <v>644443333.33333325</v>
          </cell>
          <cell r="BP29">
            <v>644443333.33333325</v>
          </cell>
          <cell r="BQ29">
            <v>644443333.33333325</v>
          </cell>
          <cell r="BR29">
            <v>644443333.33333325</v>
          </cell>
          <cell r="BS29">
            <v>644443333.33333325</v>
          </cell>
          <cell r="BT29">
            <v>644443333.33333325</v>
          </cell>
          <cell r="BU29">
            <v>644443333.33333325</v>
          </cell>
          <cell r="BV29">
            <v>517856250</v>
          </cell>
          <cell r="BW29">
            <v>517856250</v>
          </cell>
          <cell r="BX29">
            <v>517856250</v>
          </cell>
          <cell r="BY29">
            <v>517856250</v>
          </cell>
          <cell r="BZ29">
            <v>517856250</v>
          </cell>
          <cell r="CA29">
            <v>517856250</v>
          </cell>
          <cell r="CB29">
            <v>517856250</v>
          </cell>
          <cell r="CC29">
            <v>517856250</v>
          </cell>
          <cell r="CD29">
            <v>517856250</v>
          </cell>
          <cell r="CE29">
            <v>517856250</v>
          </cell>
          <cell r="CF29">
            <v>517856250</v>
          </cell>
          <cell r="CG29">
            <v>517856250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719695902</v>
          </cell>
          <cell r="CZ29">
            <v>455630643</v>
          </cell>
          <cell r="DA29">
            <v>515701968</v>
          </cell>
          <cell r="DB29">
            <v>1691028513</v>
          </cell>
          <cell r="DC29">
            <v>594581832</v>
          </cell>
          <cell r="DD29">
            <v>606402764</v>
          </cell>
          <cell r="DE29">
            <v>262822404</v>
          </cell>
          <cell r="DF29">
            <v>1021903000</v>
          </cell>
          <cell r="DG29">
            <v>2485710000</v>
          </cell>
          <cell r="DH29">
            <v>1933329999.9999998</v>
          </cell>
          <cell r="DI29">
            <v>1933329999.9999998</v>
          </cell>
          <cell r="DJ29">
            <v>1933329999.9999998</v>
          </cell>
          <cell r="DK29">
            <v>1933329999.9999998</v>
          </cell>
          <cell r="DL29">
            <v>7733319999.999999</v>
          </cell>
          <cell r="DM29">
            <v>1553568750</v>
          </cell>
          <cell r="DN29">
            <v>1553568750</v>
          </cell>
          <cell r="DO29">
            <v>1553568750</v>
          </cell>
          <cell r="DP29">
            <v>1553568750</v>
          </cell>
          <cell r="DQ29">
            <v>6214275000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419394515</v>
          </cell>
          <cell r="FH29">
            <v>719695902</v>
          </cell>
          <cell r="FI29">
            <v>783385316</v>
          </cell>
          <cell r="FJ29">
            <v>898059404</v>
          </cell>
          <cell r="FK29">
            <v>1175326545</v>
          </cell>
          <cell r="FL29">
            <v>1360152893</v>
          </cell>
          <cell r="FM29">
            <v>1549757328</v>
          </cell>
          <cell r="FN29">
            <v>1691028513</v>
          </cell>
          <cell r="FO29">
            <v>161709245</v>
          </cell>
          <cell r="FP29">
            <v>344795596</v>
          </cell>
          <cell r="FQ29">
            <v>594581832</v>
          </cell>
          <cell r="FR29">
            <v>841937596</v>
          </cell>
          <cell r="FS29">
            <v>980032596</v>
          </cell>
          <cell r="FT29">
            <v>1200984596</v>
          </cell>
          <cell r="FU29">
            <v>994284000</v>
          </cell>
          <cell r="FV29">
            <v>1187617000</v>
          </cell>
          <cell r="FW29">
            <v>1463807000</v>
          </cell>
          <cell r="FX29">
            <v>1905711000</v>
          </cell>
          <cell r="FY29">
            <v>2154282000</v>
          </cell>
          <cell r="FZ29">
            <v>2485710000</v>
          </cell>
          <cell r="GA29">
            <v>644443333.33333325</v>
          </cell>
          <cell r="GB29">
            <v>1288886666.6666665</v>
          </cell>
          <cell r="GC29">
            <v>1933329999.9999998</v>
          </cell>
          <cell r="GD29">
            <v>2577773333.333333</v>
          </cell>
          <cell r="GE29">
            <v>3222216666.666666</v>
          </cell>
          <cell r="GF29">
            <v>3866659999.999999</v>
          </cell>
          <cell r="GG29">
            <v>4511103333.3333321</v>
          </cell>
          <cell r="GH29">
            <v>5155546666.6666651</v>
          </cell>
          <cell r="GI29">
            <v>5799989999.9999981</v>
          </cell>
          <cell r="GJ29">
            <v>6444433333.3333311</v>
          </cell>
          <cell r="GK29">
            <v>7088876666.6666641</v>
          </cell>
          <cell r="GL29">
            <v>7733319999.9999971</v>
          </cell>
          <cell r="GM29">
            <v>517856250</v>
          </cell>
          <cell r="GN29">
            <v>1035712500</v>
          </cell>
          <cell r="GO29">
            <v>1553568750</v>
          </cell>
          <cell r="GP29">
            <v>2071425000</v>
          </cell>
          <cell r="GQ29">
            <v>2589281250</v>
          </cell>
          <cell r="GR29">
            <v>3107137500</v>
          </cell>
          <cell r="GS29">
            <v>3624993750</v>
          </cell>
          <cell r="GT29">
            <v>4142850000</v>
          </cell>
          <cell r="GU29">
            <v>4660706250</v>
          </cell>
          <cell r="GV29">
            <v>5178562500</v>
          </cell>
          <cell r="GW29">
            <v>5696418750</v>
          </cell>
          <cell r="GX29">
            <v>6214275000</v>
          </cell>
          <cell r="HC29">
            <v>3.1111111111111098</v>
          </cell>
          <cell r="HD29">
            <v>0.80357142857142883</v>
          </cell>
        </row>
        <row r="30">
          <cell r="A30" t="str">
            <v>TOTAL PANADOL KID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1203214540</v>
          </cell>
          <cell r="AH30">
            <v>595488100</v>
          </cell>
          <cell r="AI30">
            <v>1150594440</v>
          </cell>
          <cell r="AJ30">
            <v>426151380</v>
          </cell>
          <cell r="AK30">
            <v>137574180</v>
          </cell>
          <cell r="AL30">
            <v>479438160</v>
          </cell>
          <cell r="AM30">
            <v>193956260</v>
          </cell>
          <cell r="AN30">
            <v>546820460</v>
          </cell>
          <cell r="AO30">
            <v>207908920</v>
          </cell>
          <cell r="AP30">
            <v>749681660</v>
          </cell>
          <cell r="AQ30">
            <v>381198100</v>
          </cell>
          <cell r="AR30">
            <v>544630485</v>
          </cell>
          <cell r="AS30">
            <v>940433705</v>
          </cell>
          <cell r="AT30">
            <v>703804774</v>
          </cell>
          <cell r="AU30">
            <v>727364507</v>
          </cell>
          <cell r="AV30">
            <v>537392746</v>
          </cell>
          <cell r="AW30">
            <v>322365749</v>
          </cell>
          <cell r="AX30">
            <v>814492929</v>
          </cell>
          <cell r="AY30">
            <v>481741178</v>
          </cell>
          <cell r="AZ30">
            <v>517979814</v>
          </cell>
          <cell r="BA30">
            <v>716114104</v>
          </cell>
          <cell r="BB30">
            <v>1110709582</v>
          </cell>
          <cell r="BC30">
            <v>676678500</v>
          </cell>
          <cell r="BD30">
            <v>600486500</v>
          </cell>
          <cell r="BE30">
            <v>1171926500</v>
          </cell>
          <cell r="BF30">
            <v>600486500</v>
          </cell>
          <cell r="BG30">
            <v>457626500</v>
          </cell>
          <cell r="BH30">
            <v>1078592500</v>
          </cell>
          <cell r="BI30">
            <v>316672500</v>
          </cell>
          <cell r="BJ30">
            <v>950493250</v>
          </cell>
          <cell r="BK30">
            <v>950493250</v>
          </cell>
          <cell r="BL30">
            <v>950493250</v>
          </cell>
          <cell r="BM30">
            <v>950493250</v>
          </cell>
          <cell r="BN30">
            <v>2094097249.9999995</v>
          </cell>
          <cell r="BO30">
            <v>950493250</v>
          </cell>
          <cell r="BP30">
            <v>-1299106750.0000007</v>
          </cell>
          <cell r="BQ30">
            <v>950493250</v>
          </cell>
          <cell r="BR30">
            <v>950493250</v>
          </cell>
          <cell r="BS30">
            <v>950493250</v>
          </cell>
          <cell r="BT30">
            <v>950493250</v>
          </cell>
          <cell r="BU30">
            <v>950493250</v>
          </cell>
          <cell r="BV30">
            <v>888872900</v>
          </cell>
          <cell r="BW30">
            <v>888872900</v>
          </cell>
          <cell r="BX30">
            <v>888872900</v>
          </cell>
          <cell r="BY30">
            <v>888872900</v>
          </cell>
          <cell r="BZ30">
            <v>888872900</v>
          </cell>
          <cell r="CA30">
            <v>1144345628.4000001</v>
          </cell>
          <cell r="CB30">
            <v>888872900</v>
          </cell>
          <cell r="CC30">
            <v>888872900</v>
          </cell>
          <cell r="CD30">
            <v>888872900</v>
          </cell>
          <cell r="CE30">
            <v>888872900</v>
          </cell>
          <cell r="CF30">
            <v>888872900</v>
          </cell>
          <cell r="CG30">
            <v>888872900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1798702640</v>
          </cell>
          <cell r="CV30">
            <v>1714320000</v>
          </cell>
          <cell r="CW30">
            <v>3513022640</v>
          </cell>
          <cell r="CX30">
            <v>1220214880</v>
          </cell>
          <cell r="CY30">
            <v>1338788680</v>
          </cell>
          <cell r="CZ30">
            <v>2188868964</v>
          </cell>
          <cell r="DA30">
            <v>1587123002</v>
          </cell>
          <cell r="DB30">
            <v>6334995526</v>
          </cell>
          <cell r="DC30">
            <v>1814213921</v>
          </cell>
          <cell r="DD30">
            <v>2503502186</v>
          </cell>
          <cell r="DE30">
            <v>2372899500</v>
          </cell>
          <cell r="DF30">
            <v>1852891500</v>
          </cell>
          <cell r="DG30">
            <v>8543507107</v>
          </cell>
          <cell r="DH30">
            <v>2851479750</v>
          </cell>
          <cell r="DI30">
            <v>3995083749.9999995</v>
          </cell>
          <cell r="DJ30">
            <v>601879749.99999928</v>
          </cell>
          <cell r="DK30">
            <v>2851479750</v>
          </cell>
          <cell r="DL30">
            <v>10299923000</v>
          </cell>
          <cell r="DM30">
            <v>2666618700</v>
          </cell>
          <cell r="DN30">
            <v>2922091428.4000001</v>
          </cell>
          <cell r="DO30">
            <v>2666618700</v>
          </cell>
          <cell r="DP30">
            <v>2666618700</v>
          </cell>
          <cell r="DQ30">
            <v>10921947528.4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1203214540</v>
          </cell>
          <cell r="EY30">
            <v>1798702640</v>
          </cell>
          <cell r="EZ30">
            <v>2949297080</v>
          </cell>
          <cell r="FA30">
            <v>3375448460</v>
          </cell>
          <cell r="FB30">
            <v>3513022640</v>
          </cell>
          <cell r="FC30">
            <v>479438160</v>
          </cell>
          <cell r="FD30">
            <v>673394420</v>
          </cell>
          <cell r="FE30">
            <v>1220214880</v>
          </cell>
          <cell r="FF30">
            <v>1428123800</v>
          </cell>
          <cell r="FG30">
            <v>2177805460</v>
          </cell>
          <cell r="FH30">
            <v>2559003560</v>
          </cell>
          <cell r="FI30">
            <v>3103634045</v>
          </cell>
          <cell r="FJ30">
            <v>4044067750</v>
          </cell>
          <cell r="FK30">
            <v>4747872524</v>
          </cell>
          <cell r="FL30">
            <v>5475237031</v>
          </cell>
          <cell r="FM30">
            <v>6012629777</v>
          </cell>
          <cell r="FN30">
            <v>6334995526</v>
          </cell>
          <cell r="FO30">
            <v>814492929</v>
          </cell>
          <cell r="FP30">
            <v>1296234107</v>
          </cell>
          <cell r="FQ30">
            <v>1814213921</v>
          </cell>
          <cell r="FR30">
            <v>2530328025</v>
          </cell>
          <cell r="FS30">
            <v>3641037607</v>
          </cell>
          <cell r="FT30">
            <v>4317716107</v>
          </cell>
          <cell r="FU30">
            <v>4918202607</v>
          </cell>
          <cell r="FV30">
            <v>6090129107</v>
          </cell>
          <cell r="FW30">
            <v>6690615607</v>
          </cell>
          <cell r="FX30">
            <v>7148242107</v>
          </cell>
          <cell r="FY30">
            <v>8226834607</v>
          </cell>
          <cell r="FZ30">
            <v>8543507107</v>
          </cell>
          <cell r="GA30">
            <v>950493250</v>
          </cell>
          <cell r="GB30">
            <v>1900986500</v>
          </cell>
          <cell r="GC30">
            <v>2851479750</v>
          </cell>
          <cell r="GD30">
            <v>3801973000</v>
          </cell>
          <cell r="GE30">
            <v>5896070250</v>
          </cell>
          <cell r="GF30">
            <v>6846563500</v>
          </cell>
          <cell r="GG30">
            <v>5547456749.999999</v>
          </cell>
          <cell r="GH30">
            <v>6497949999.999999</v>
          </cell>
          <cell r="GI30">
            <v>7448443249.999999</v>
          </cell>
          <cell r="GJ30">
            <v>8398936499.999999</v>
          </cell>
          <cell r="GK30">
            <v>9349429750</v>
          </cell>
          <cell r="GL30">
            <v>10299923000</v>
          </cell>
          <cell r="GM30">
            <v>888872900</v>
          </cell>
          <cell r="GN30">
            <v>1777745800</v>
          </cell>
          <cell r="GO30">
            <v>2666618700</v>
          </cell>
          <cell r="GP30">
            <v>3555491600</v>
          </cell>
          <cell r="GQ30">
            <v>4444364500</v>
          </cell>
          <cell r="GR30">
            <v>5588710128.3999996</v>
          </cell>
          <cell r="GS30">
            <v>6477583028.3999996</v>
          </cell>
          <cell r="GT30">
            <v>7366455928.3999996</v>
          </cell>
          <cell r="GU30">
            <v>8255328828.3999996</v>
          </cell>
          <cell r="GV30">
            <v>9144201728.3999996</v>
          </cell>
          <cell r="GW30">
            <v>10033074628.4</v>
          </cell>
          <cell r="GX30">
            <v>10921947528.4</v>
          </cell>
        </row>
        <row r="31">
          <cell r="A31" t="str">
            <v>TOTAL BUDGET</v>
          </cell>
          <cell r="B31">
            <v>6961428400</v>
          </cell>
          <cell r="C31">
            <v>2552715000</v>
          </cell>
          <cell r="D31">
            <v>8294535800</v>
          </cell>
          <cell r="E31">
            <v>5189249800</v>
          </cell>
          <cell r="F31">
            <v>6334272800</v>
          </cell>
          <cell r="G31">
            <v>7273439800</v>
          </cell>
          <cell r="H31">
            <v>5491827200</v>
          </cell>
          <cell r="I31">
            <v>10791157400</v>
          </cell>
          <cell r="J31">
            <v>6859458700</v>
          </cell>
          <cell r="K31">
            <v>4440886000</v>
          </cell>
          <cell r="L31">
            <v>9810569700</v>
          </cell>
          <cell r="M31">
            <v>4839274600</v>
          </cell>
          <cell r="N31">
            <v>11132241200</v>
          </cell>
          <cell r="O31">
            <v>3939297800</v>
          </cell>
          <cell r="P31">
            <v>5439913500</v>
          </cell>
          <cell r="Q31">
            <v>7259631800</v>
          </cell>
          <cell r="R31">
            <v>6942459400</v>
          </cell>
          <cell r="S31">
            <v>10887893400</v>
          </cell>
          <cell r="T31">
            <v>7109796500</v>
          </cell>
          <cell r="U31">
            <v>7028268500</v>
          </cell>
          <cell r="V31">
            <v>9768212100</v>
          </cell>
          <cell r="W31">
            <v>8445078023.8095236</v>
          </cell>
          <cell r="X31">
            <v>8138368747.6190472</v>
          </cell>
          <cell r="Y31">
            <v>6134995290.4761906</v>
          </cell>
          <cell r="Z31">
            <v>12625775490.476191</v>
          </cell>
          <cell r="AA31">
            <v>8676195457.1428566</v>
          </cell>
          <cell r="AB31">
            <v>8546352018.7142859</v>
          </cell>
          <cell r="AC31">
            <v>6968805217.9523811</v>
          </cell>
          <cell r="AD31">
            <v>9610985696.7619057</v>
          </cell>
          <cell r="AE31">
            <v>13276169262.714287</v>
          </cell>
          <cell r="AF31">
            <v>6021196257.1428576</v>
          </cell>
          <cell r="AG31">
            <v>10454754307.571428</v>
          </cell>
          <cell r="AH31">
            <v>13102287774.476191</v>
          </cell>
          <cell r="AI31">
            <v>6114798404.333333</v>
          </cell>
          <cell r="AJ31">
            <v>10338515985</v>
          </cell>
          <cell r="AK31">
            <v>8429172409.2857141</v>
          </cell>
          <cell r="AL31">
            <v>16288315417.904762</v>
          </cell>
          <cell r="AM31">
            <v>5504240748.1904764</v>
          </cell>
          <cell r="AN31">
            <v>11100470328.714287</v>
          </cell>
          <cell r="AO31">
            <v>8312478465.1904755</v>
          </cell>
          <cell r="AP31">
            <v>11000317939.333334</v>
          </cell>
          <cell r="AQ31">
            <v>10952307733.190475</v>
          </cell>
          <cell r="AR31">
            <v>11461461315</v>
          </cell>
          <cell r="AS31">
            <v>13022882914.380953</v>
          </cell>
          <cell r="AT31">
            <v>11370023342.809525</v>
          </cell>
          <cell r="AU31">
            <v>8585775051.1904755</v>
          </cell>
          <cell r="AV31">
            <v>16834405928.857143</v>
          </cell>
          <cell r="AW31">
            <v>7375003876.4285717</v>
          </cell>
          <cell r="AX31">
            <v>18775614849.714287</v>
          </cell>
          <cell r="AY31">
            <v>8366532324.4285717</v>
          </cell>
          <cell r="AZ31">
            <v>9938616723.0952377</v>
          </cell>
          <cell r="BA31">
            <v>14160993349.857143</v>
          </cell>
          <cell r="BB31">
            <v>13020421214.571428</v>
          </cell>
          <cell r="BC31">
            <v>13030777523.809525</v>
          </cell>
          <cell r="BD31">
            <v>14128338451.619045</v>
          </cell>
          <cell r="BE31">
            <v>15513141830.476194</v>
          </cell>
          <cell r="BF31">
            <v>10457442571.428572</v>
          </cell>
          <cell r="BG31">
            <v>14468608500</v>
          </cell>
          <cell r="BH31">
            <v>16419017940.000008</v>
          </cell>
          <cell r="BI31">
            <v>10083152500</v>
          </cell>
          <cell r="BJ31">
            <v>16373395750</v>
          </cell>
          <cell r="BK31">
            <v>16373395750</v>
          </cell>
          <cell r="BL31">
            <v>16373395750</v>
          </cell>
          <cell r="BM31">
            <v>21120456750</v>
          </cell>
          <cell r="BN31">
            <v>18850333083.333332</v>
          </cell>
          <cell r="BO31">
            <v>17706729083.333336</v>
          </cell>
          <cell r="BP31">
            <v>13367395749.999971</v>
          </cell>
          <cell r="BQ31">
            <v>12814995750.000004</v>
          </cell>
          <cell r="BR31">
            <v>17706729083.333336</v>
          </cell>
          <cell r="BS31">
            <v>17706729083.333336</v>
          </cell>
          <cell r="BT31">
            <v>9875284749.9999981</v>
          </cell>
          <cell r="BU31">
            <v>14621029083.333334</v>
          </cell>
          <cell r="BV31">
            <v>19122370302.333332</v>
          </cell>
          <cell r="BW31">
            <v>19122370302.333332</v>
          </cell>
          <cell r="BX31">
            <v>19122370302.333332</v>
          </cell>
          <cell r="BY31">
            <v>19122370302.333332</v>
          </cell>
          <cell r="BZ31">
            <v>25208448383.058331</v>
          </cell>
          <cell r="CA31">
            <v>16067160190.438965</v>
          </cell>
          <cell r="CB31">
            <v>19122370302.333332</v>
          </cell>
          <cell r="CC31">
            <v>19122370302.333332</v>
          </cell>
          <cell r="CD31">
            <v>19122370302.333332</v>
          </cell>
          <cell r="CE31">
            <v>19122370302.333332</v>
          </cell>
          <cell r="CF31">
            <v>19122370302.333332</v>
          </cell>
          <cell r="CG31">
            <v>19122370302.333332</v>
          </cell>
          <cell r="CI31">
            <v>17808679200</v>
          </cell>
          <cell r="CJ31">
            <v>18796962400</v>
          </cell>
          <cell r="CK31">
            <v>23142443300</v>
          </cell>
          <cell r="CL31">
            <v>19090730300</v>
          </cell>
          <cell r="CM31">
            <v>78838815200</v>
          </cell>
          <cell r="CN31">
            <v>20511452500</v>
          </cell>
          <cell r="CO31">
            <v>25089984600</v>
          </cell>
          <cell r="CP31">
            <v>23906277100</v>
          </cell>
          <cell r="CQ31">
            <v>22718442061.904762</v>
          </cell>
          <cell r="CR31">
            <v>92226156261.904755</v>
          </cell>
          <cell r="CS31">
            <v>29848322966.333332</v>
          </cell>
          <cell r="CT31">
            <v>29855960177.428574</v>
          </cell>
          <cell r="CU31">
            <v>29578238339.190475</v>
          </cell>
          <cell r="CV31">
            <v>24882486798.619049</v>
          </cell>
          <cell r="CW31">
            <v>114165008281.57143</v>
          </cell>
          <cell r="CX31">
            <v>32893026494.809525</v>
          </cell>
          <cell r="CY31">
            <v>30265104137.714287</v>
          </cell>
          <cell r="CZ31">
            <v>35854367572.190475</v>
          </cell>
          <cell r="DA31">
            <v>32795184856.476189</v>
          </cell>
          <cell r="DB31">
            <v>131807683061.19048</v>
          </cell>
          <cell r="DC31">
            <v>37080763897.238098</v>
          </cell>
          <cell r="DD31">
            <v>40212192088.238098</v>
          </cell>
          <cell r="DE31">
            <v>40098922853.523811</v>
          </cell>
          <cell r="DF31">
            <v>40970778940.000008</v>
          </cell>
          <cell r="DG31">
            <v>158362657779</v>
          </cell>
          <cell r="DH31">
            <v>49120187250</v>
          </cell>
          <cell r="DI31">
            <v>57677518916.666664</v>
          </cell>
          <cell r="DJ31">
            <v>43889120583.333305</v>
          </cell>
          <cell r="DK31">
            <v>42203042916.666664</v>
          </cell>
          <cell r="DL31">
            <v>192889869666.66663</v>
          </cell>
          <cell r="DM31">
            <v>57367110907</v>
          </cell>
          <cell r="DN31">
            <v>60397978875.830635</v>
          </cell>
          <cell r="DO31">
            <v>57367110907</v>
          </cell>
          <cell r="DP31">
            <v>57367110907</v>
          </cell>
          <cell r="DQ31">
            <v>232499311596.83063</v>
          </cell>
          <cell r="DS31">
            <v>6961428400</v>
          </cell>
          <cell r="DT31">
            <v>9514143400</v>
          </cell>
          <cell r="DU31">
            <v>17808679200</v>
          </cell>
          <cell r="DV31">
            <v>22997929000</v>
          </cell>
          <cell r="DW31">
            <v>29332201800</v>
          </cell>
          <cell r="DX31">
            <v>36605641600</v>
          </cell>
          <cell r="DY31">
            <v>42097468800</v>
          </cell>
          <cell r="DZ31">
            <v>52888626200</v>
          </cell>
          <cell r="EA31">
            <v>59748084900</v>
          </cell>
          <cell r="EB31">
            <v>64188970900</v>
          </cell>
          <cell r="EC31">
            <v>73999540600</v>
          </cell>
          <cell r="ED31">
            <v>78838815200</v>
          </cell>
          <cell r="EE31">
            <v>11132241200</v>
          </cell>
          <cell r="EF31">
            <v>15071539000</v>
          </cell>
          <cell r="EG31">
            <v>20511452500</v>
          </cell>
          <cell r="EH31">
            <v>27771084300</v>
          </cell>
          <cell r="EI31">
            <v>34713543700</v>
          </cell>
          <cell r="EJ31">
            <v>45601437100</v>
          </cell>
          <cell r="EK31">
            <v>52711233600</v>
          </cell>
          <cell r="EL31">
            <v>59739502100</v>
          </cell>
          <cell r="EM31">
            <v>69507714200</v>
          </cell>
          <cell r="EN31">
            <v>77952792223.809525</v>
          </cell>
          <cell r="EO31">
            <v>86091160971.428574</v>
          </cell>
          <cell r="EP31">
            <v>92226156261.904755</v>
          </cell>
          <cell r="EQ31">
            <v>12625775490.476191</v>
          </cell>
          <cell r="ER31">
            <v>21301970947.619049</v>
          </cell>
          <cell r="ES31">
            <v>29848322966.333332</v>
          </cell>
          <cell r="ET31">
            <v>36817128184.285713</v>
          </cell>
          <cell r="EU31">
            <v>46428113881.047623</v>
          </cell>
          <cell r="EV31">
            <v>59704283143.761902</v>
          </cell>
          <cell r="EW31">
            <v>65725479400.904762</v>
          </cell>
          <cell r="EX31">
            <v>76180233708.476196</v>
          </cell>
          <cell r="EY31">
            <v>89282521482.952377</v>
          </cell>
          <cell r="EZ31">
            <v>95397319887.285721</v>
          </cell>
          <cell r="FA31">
            <v>105735835872.28572</v>
          </cell>
          <cell r="FB31">
            <v>114165008281.57143</v>
          </cell>
          <cell r="FC31">
            <v>16288315417.904762</v>
          </cell>
          <cell r="FD31">
            <v>21792556166.095238</v>
          </cell>
          <cell r="FE31">
            <v>32893026494.809525</v>
          </cell>
          <cell r="FF31">
            <v>41205504960</v>
          </cell>
          <cell r="FG31">
            <v>52205822899.333336</v>
          </cell>
          <cell r="FH31">
            <v>63158130632.523811</v>
          </cell>
          <cell r="FI31">
            <v>74619591947.523804</v>
          </cell>
          <cell r="FJ31">
            <v>87642474861.904755</v>
          </cell>
          <cell r="FK31">
            <v>99012498204.714294</v>
          </cell>
          <cell r="FL31">
            <v>107598273255.90475</v>
          </cell>
          <cell r="FM31">
            <v>124432679184.7619</v>
          </cell>
          <cell r="FN31">
            <v>131807683061.19048</v>
          </cell>
          <cell r="FO31">
            <v>18775614849.714287</v>
          </cell>
          <cell r="FP31">
            <v>27142147174.142857</v>
          </cell>
          <cell r="FQ31">
            <v>37080763897.238098</v>
          </cell>
          <cell r="FR31">
            <v>51241757247.095238</v>
          </cell>
          <cell r="FS31">
            <v>64262178461.666672</v>
          </cell>
          <cell r="FT31">
            <v>77292955985.476196</v>
          </cell>
          <cell r="FU31">
            <v>91421294437.095245</v>
          </cell>
          <cell r="FV31">
            <v>106934436267.57144</v>
          </cell>
          <cell r="FW31">
            <v>117391878839</v>
          </cell>
          <cell r="FX31">
            <v>131860487339</v>
          </cell>
          <cell r="FY31">
            <v>148279505279</v>
          </cell>
          <cell r="FZ31">
            <v>158362657779</v>
          </cell>
          <cell r="GA31">
            <v>16373395750</v>
          </cell>
          <cell r="GB31">
            <v>32746791500</v>
          </cell>
          <cell r="GC31">
            <v>49120187250</v>
          </cell>
          <cell r="GD31">
            <v>70240644000</v>
          </cell>
          <cell r="GE31">
            <v>89090977083.333328</v>
          </cell>
          <cell r="GF31">
            <v>106797706166.66667</v>
          </cell>
          <cell r="GG31">
            <v>120165101916.66663</v>
          </cell>
          <cell r="GH31">
            <v>132980097666.66664</v>
          </cell>
          <cell r="GI31">
            <v>150686826749.99997</v>
          </cell>
          <cell r="GJ31">
            <v>168393555833.33334</v>
          </cell>
          <cell r="GK31">
            <v>178268840583.33328</v>
          </cell>
          <cell r="GL31">
            <v>192889869666.66663</v>
          </cell>
          <cell r="GM31">
            <v>19122370302.333332</v>
          </cell>
          <cell r="GN31">
            <v>38244740604.666664</v>
          </cell>
          <cell r="GO31">
            <v>57367110907</v>
          </cell>
          <cell r="GP31">
            <v>76489481209.333328</v>
          </cell>
          <cell r="GQ31">
            <v>101697929592.39168</v>
          </cell>
          <cell r="GR31">
            <v>117765089782.83063</v>
          </cell>
          <cell r="GS31">
            <v>136887460085.16396</v>
          </cell>
          <cell r="GT31">
            <v>156009830387.49728</v>
          </cell>
          <cell r="GU31">
            <v>175132200689.83063</v>
          </cell>
          <cell r="GV31">
            <v>194254570992.16397</v>
          </cell>
          <cell r="GW31">
            <v>213376941294.49728</v>
          </cell>
          <cell r="GX31">
            <v>232499311596.83063</v>
          </cell>
        </row>
        <row r="36">
          <cell r="A36" t="str">
            <v>Budget</v>
          </cell>
        </row>
        <row r="37">
          <cell r="A37" t="str">
            <v>Panadol Caplet</v>
          </cell>
          <cell r="AL37">
            <v>5904000000</v>
          </cell>
          <cell r="AM37">
            <v>4428000000</v>
          </cell>
          <cell r="AN37">
            <v>6396000000</v>
          </cell>
          <cell r="AO37">
            <v>5904000000</v>
          </cell>
          <cell r="AP37">
            <v>6888000000</v>
          </cell>
          <cell r="AQ37">
            <v>8717649600</v>
          </cell>
          <cell r="AR37">
            <v>7380000000</v>
          </cell>
          <cell r="AS37">
            <v>6396000000</v>
          </cell>
          <cell r="AT37">
            <v>6888000000</v>
          </cell>
          <cell r="AU37">
            <v>6396000000</v>
          </cell>
          <cell r="AV37">
            <v>7380000000</v>
          </cell>
          <cell r="AW37">
            <v>5904000000</v>
          </cell>
          <cell r="AX37">
            <v>10824000000</v>
          </cell>
          <cell r="AY37">
            <v>4428000000</v>
          </cell>
          <cell r="AZ37">
            <v>6642000000</v>
          </cell>
          <cell r="BA37">
            <v>7134000000</v>
          </cell>
          <cell r="BB37">
            <v>6490259328</v>
          </cell>
          <cell r="BC37">
            <v>4920000000</v>
          </cell>
          <cell r="BD37">
            <v>7134000000</v>
          </cell>
          <cell r="BE37">
            <v>9840000000</v>
          </cell>
          <cell r="BF37">
            <v>4920000000</v>
          </cell>
          <cell r="BG37">
            <v>7134000000</v>
          </cell>
          <cell r="BH37">
            <v>8364000000</v>
          </cell>
          <cell r="BI37">
            <v>4920000000</v>
          </cell>
          <cell r="BJ37">
            <v>7380000000</v>
          </cell>
          <cell r="BK37">
            <v>7380000000</v>
          </cell>
          <cell r="BL37">
            <v>7380000000</v>
          </cell>
          <cell r="BM37">
            <v>7380000000</v>
          </cell>
          <cell r="BN37">
            <v>7380000000</v>
          </cell>
          <cell r="BO37">
            <v>7380000000</v>
          </cell>
          <cell r="BP37">
            <v>3225264514.5600176</v>
          </cell>
          <cell r="BQ37">
            <v>7380000000</v>
          </cell>
          <cell r="BR37">
            <v>7380000000</v>
          </cell>
          <cell r="BS37">
            <v>7380000000</v>
          </cell>
          <cell r="BT37">
            <v>7380000000</v>
          </cell>
          <cell r="BU37">
            <v>7380000000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16728000000</v>
          </cell>
          <cell r="CY37">
            <v>21509649600</v>
          </cell>
          <cell r="CZ37">
            <v>20664000000</v>
          </cell>
          <cell r="DA37">
            <v>19680000000</v>
          </cell>
          <cell r="DB37">
            <v>78581649600</v>
          </cell>
          <cell r="DC37">
            <v>21894000000</v>
          </cell>
          <cell r="DD37">
            <v>18544259328</v>
          </cell>
          <cell r="DE37">
            <v>21894000000</v>
          </cell>
          <cell r="DF37">
            <v>20418000000</v>
          </cell>
          <cell r="DG37">
            <v>82750259328</v>
          </cell>
          <cell r="DH37">
            <v>24108000000</v>
          </cell>
          <cell r="DI37">
            <v>18204000000</v>
          </cell>
          <cell r="DJ37">
            <v>18544259328</v>
          </cell>
          <cell r="DK37">
            <v>21894000000</v>
          </cell>
          <cell r="DL37">
            <v>82750259328</v>
          </cell>
          <cell r="DM37">
            <v>20664000000</v>
          </cell>
          <cell r="DN37">
            <v>22140000000</v>
          </cell>
          <cell r="DO37">
            <v>17985264514.560017</v>
          </cell>
          <cell r="DP37">
            <v>22140000000</v>
          </cell>
          <cell r="DQ37">
            <v>82929264514.560013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5904000000</v>
          </cell>
          <cell r="FD37">
            <v>10332000000</v>
          </cell>
          <cell r="FE37">
            <v>16728000000</v>
          </cell>
          <cell r="FF37">
            <v>22632000000</v>
          </cell>
          <cell r="FG37">
            <v>29520000000</v>
          </cell>
          <cell r="FH37">
            <v>38237649600</v>
          </cell>
          <cell r="FI37">
            <v>45617649600</v>
          </cell>
          <cell r="FJ37">
            <v>52013649600</v>
          </cell>
          <cell r="FK37">
            <v>58901649600</v>
          </cell>
          <cell r="FL37">
            <v>65297649600</v>
          </cell>
          <cell r="FM37">
            <v>72677649600</v>
          </cell>
          <cell r="FN37">
            <v>78581649600</v>
          </cell>
          <cell r="FO37">
            <v>10824000000</v>
          </cell>
          <cell r="FP37">
            <v>15252000000</v>
          </cell>
          <cell r="FQ37">
            <v>21894000000</v>
          </cell>
          <cell r="FR37">
            <v>29028000000</v>
          </cell>
          <cell r="FS37">
            <v>35518259328</v>
          </cell>
          <cell r="FT37">
            <v>40438259328</v>
          </cell>
          <cell r="FU37">
            <v>47572259328</v>
          </cell>
          <cell r="FV37">
            <v>57412259328</v>
          </cell>
          <cell r="FW37">
            <v>62332259328</v>
          </cell>
          <cell r="FX37">
            <v>69466259328</v>
          </cell>
          <cell r="FY37">
            <v>77830259328</v>
          </cell>
          <cell r="FZ37">
            <v>82750259328</v>
          </cell>
          <cell r="GA37">
            <v>7380000000</v>
          </cell>
          <cell r="GB37">
            <v>14760000000</v>
          </cell>
          <cell r="GC37">
            <v>22140000000</v>
          </cell>
          <cell r="GD37">
            <v>29520000000</v>
          </cell>
          <cell r="GE37">
            <v>36900000000</v>
          </cell>
          <cell r="GF37">
            <v>44280000000</v>
          </cell>
          <cell r="GG37">
            <v>47505264514.56002</v>
          </cell>
          <cell r="GH37">
            <v>54885264514.56002</v>
          </cell>
          <cell r="GI37">
            <v>62265264514.56002</v>
          </cell>
          <cell r="GJ37">
            <v>69645264514.560028</v>
          </cell>
          <cell r="GK37">
            <v>77025264514.560028</v>
          </cell>
          <cell r="GL37">
            <v>84405264514.560028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</row>
        <row r="38">
          <cell r="A38" t="str">
            <v>Panadol Effervescent</v>
          </cell>
          <cell r="AL38">
            <v>1697135000</v>
          </cell>
          <cell r="AM38">
            <v>1234280000</v>
          </cell>
          <cell r="AN38">
            <v>1542850000</v>
          </cell>
          <cell r="AO38">
            <v>1388565000</v>
          </cell>
          <cell r="AP38">
            <v>1542850000</v>
          </cell>
          <cell r="AQ38">
            <v>1542850000</v>
          </cell>
          <cell r="AR38">
            <v>1542850000</v>
          </cell>
          <cell r="AS38">
            <v>1542850000</v>
          </cell>
          <cell r="AT38">
            <v>1234280000</v>
          </cell>
          <cell r="AU38">
            <v>1542850000</v>
          </cell>
          <cell r="AV38">
            <v>1388565000</v>
          </cell>
          <cell r="AW38">
            <v>925710000</v>
          </cell>
          <cell r="AX38">
            <v>2622845000</v>
          </cell>
          <cell r="AY38">
            <v>1079995000</v>
          </cell>
          <cell r="AZ38">
            <v>1388565000</v>
          </cell>
          <cell r="BA38">
            <v>1079995000</v>
          </cell>
          <cell r="BB38">
            <v>3824108010</v>
          </cell>
          <cell r="BC38">
            <v>1388565000</v>
          </cell>
          <cell r="BD38">
            <v>1079995000</v>
          </cell>
          <cell r="BE38">
            <v>2622845000</v>
          </cell>
          <cell r="BF38">
            <v>1388565000</v>
          </cell>
          <cell r="BG38">
            <v>2622845000</v>
          </cell>
          <cell r="BH38">
            <v>1079995000</v>
          </cell>
          <cell r="BI38">
            <v>1388565000</v>
          </cell>
          <cell r="BJ38">
            <v>1789706000</v>
          </cell>
          <cell r="BK38">
            <v>1851420000</v>
          </cell>
          <cell r="BL38">
            <v>1542850000</v>
          </cell>
          <cell r="BM38">
            <v>2159990000</v>
          </cell>
          <cell r="BN38">
            <v>1851420000</v>
          </cell>
          <cell r="BO38">
            <v>5701432461.5</v>
          </cell>
          <cell r="BP38">
            <v>2005705000</v>
          </cell>
          <cell r="BQ38">
            <v>1851420000</v>
          </cell>
          <cell r="BR38">
            <v>1542850000</v>
          </cell>
          <cell r="BS38">
            <v>1542850000</v>
          </cell>
          <cell r="BT38">
            <v>1851420000</v>
          </cell>
          <cell r="BU38">
            <v>1758849000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4474265000</v>
          </cell>
          <cell r="CY38">
            <v>4474265000</v>
          </cell>
          <cell r="CZ38">
            <v>4319980000</v>
          </cell>
          <cell r="DA38">
            <v>3857125000</v>
          </cell>
          <cell r="DB38">
            <v>17125635000</v>
          </cell>
          <cell r="DC38">
            <v>5091405000</v>
          </cell>
          <cell r="DD38">
            <v>6292668010</v>
          </cell>
          <cell r="DE38">
            <v>5091405000</v>
          </cell>
          <cell r="DF38">
            <v>5091405000</v>
          </cell>
          <cell r="DG38">
            <v>21566883010</v>
          </cell>
          <cell r="DH38">
            <v>4937120000</v>
          </cell>
          <cell r="DI38">
            <v>3548555000</v>
          </cell>
          <cell r="DJ38">
            <v>6292668010</v>
          </cell>
          <cell r="DK38">
            <v>6634255000</v>
          </cell>
          <cell r="DL38">
            <v>21412598010</v>
          </cell>
          <cell r="DM38">
            <v>4258266000</v>
          </cell>
          <cell r="DN38">
            <v>5554260000</v>
          </cell>
          <cell r="DO38">
            <v>9558557461.5</v>
          </cell>
          <cell r="DP38">
            <v>4937120000</v>
          </cell>
          <cell r="DQ38">
            <v>24308203461.5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1697135000</v>
          </cell>
          <cell r="FD38">
            <v>2931415000</v>
          </cell>
          <cell r="FE38">
            <v>4474265000</v>
          </cell>
          <cell r="FF38">
            <v>5862830000</v>
          </cell>
          <cell r="FG38">
            <v>7405680000</v>
          </cell>
          <cell r="FH38">
            <v>8948530000</v>
          </cell>
          <cell r="FI38">
            <v>10491380000</v>
          </cell>
          <cell r="FJ38">
            <v>12034230000</v>
          </cell>
          <cell r="FK38">
            <v>13268510000</v>
          </cell>
          <cell r="FL38">
            <v>14811360000</v>
          </cell>
          <cell r="FM38">
            <v>16199925000</v>
          </cell>
          <cell r="FN38">
            <v>17125635000</v>
          </cell>
          <cell r="FO38">
            <v>2622845000</v>
          </cell>
          <cell r="FP38">
            <v>3702840000</v>
          </cell>
          <cell r="FQ38">
            <v>5091405000</v>
          </cell>
          <cell r="FR38">
            <v>6171400000</v>
          </cell>
          <cell r="FS38">
            <v>9995508010</v>
          </cell>
          <cell r="FT38">
            <v>11384073010</v>
          </cell>
          <cell r="FU38">
            <v>12464068010</v>
          </cell>
          <cell r="FV38">
            <v>15086913010</v>
          </cell>
          <cell r="FW38">
            <v>16475478010</v>
          </cell>
          <cell r="FX38">
            <v>19098323010</v>
          </cell>
          <cell r="FY38">
            <v>20178318010</v>
          </cell>
          <cell r="FZ38">
            <v>21566883010</v>
          </cell>
          <cell r="GA38">
            <v>1789706000</v>
          </cell>
          <cell r="GB38">
            <v>3641126000</v>
          </cell>
          <cell r="GC38">
            <v>5183976000</v>
          </cell>
          <cell r="GD38">
            <v>7343966000</v>
          </cell>
          <cell r="GE38">
            <v>9195386000</v>
          </cell>
          <cell r="GF38">
            <v>14896818461.5</v>
          </cell>
          <cell r="GG38">
            <v>16902523461.5</v>
          </cell>
          <cell r="GH38">
            <v>18753943461.5</v>
          </cell>
          <cell r="GI38">
            <v>20296793461.5</v>
          </cell>
          <cell r="GJ38">
            <v>21839643461.5</v>
          </cell>
          <cell r="GK38">
            <v>23691063461.5</v>
          </cell>
          <cell r="GL38">
            <v>25449912461.5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</row>
        <row r="39">
          <cell r="A39" t="str">
            <v>Panadol Caplet-Cambodia</v>
          </cell>
          <cell r="AL39">
            <v>123000000</v>
          </cell>
          <cell r="AM39">
            <v>123000000</v>
          </cell>
          <cell r="AN39">
            <v>123000000</v>
          </cell>
          <cell r="AO39">
            <v>123000000</v>
          </cell>
          <cell r="AP39">
            <v>123000000</v>
          </cell>
          <cell r="AQ39">
            <v>123000000</v>
          </cell>
          <cell r="AR39">
            <v>123000000</v>
          </cell>
          <cell r="AS39">
            <v>123000000</v>
          </cell>
          <cell r="AT39">
            <v>123000000</v>
          </cell>
          <cell r="AU39">
            <v>123000000</v>
          </cell>
          <cell r="AV39">
            <v>123000000</v>
          </cell>
          <cell r="AW39">
            <v>123000000</v>
          </cell>
          <cell r="AX39">
            <v>172200000</v>
          </cell>
          <cell r="AY39">
            <v>172200000</v>
          </cell>
          <cell r="AZ39">
            <v>172200000</v>
          </cell>
          <cell r="BA39">
            <v>172200000</v>
          </cell>
          <cell r="BB39">
            <v>172200000</v>
          </cell>
          <cell r="BC39">
            <v>172200000</v>
          </cell>
          <cell r="BD39">
            <v>172200000</v>
          </cell>
          <cell r="BE39">
            <v>172200000</v>
          </cell>
          <cell r="BF39">
            <v>172200000</v>
          </cell>
          <cell r="BG39">
            <v>172200000</v>
          </cell>
          <cell r="BH39">
            <v>172200000</v>
          </cell>
          <cell r="BI39">
            <v>172200000</v>
          </cell>
          <cell r="BJ39">
            <v>196800000</v>
          </cell>
          <cell r="BK39">
            <v>196800000</v>
          </cell>
          <cell r="BL39">
            <v>196800000</v>
          </cell>
          <cell r="BM39">
            <v>196800000</v>
          </cell>
          <cell r="BN39">
            <v>196800000</v>
          </cell>
          <cell r="BO39">
            <v>196800000</v>
          </cell>
          <cell r="BP39">
            <v>196800000</v>
          </cell>
          <cell r="BQ39">
            <v>196800000</v>
          </cell>
          <cell r="BR39">
            <v>196800000</v>
          </cell>
          <cell r="BS39">
            <v>196800000</v>
          </cell>
          <cell r="BT39">
            <v>196800000</v>
          </cell>
          <cell r="BU39">
            <v>196800000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369000000</v>
          </cell>
          <cell r="CY39">
            <v>369000000</v>
          </cell>
          <cell r="CZ39">
            <v>369000000</v>
          </cell>
          <cell r="DA39">
            <v>369000000</v>
          </cell>
          <cell r="DB39">
            <v>1476000000</v>
          </cell>
          <cell r="DC39">
            <v>516600000</v>
          </cell>
          <cell r="DD39">
            <v>516600000</v>
          </cell>
          <cell r="DE39">
            <v>516600000</v>
          </cell>
          <cell r="DF39">
            <v>516600000</v>
          </cell>
          <cell r="DG39">
            <v>2066400000</v>
          </cell>
          <cell r="DH39">
            <v>418200000</v>
          </cell>
          <cell r="DI39">
            <v>516600000</v>
          </cell>
          <cell r="DJ39">
            <v>516600000</v>
          </cell>
          <cell r="DK39">
            <v>516600000</v>
          </cell>
          <cell r="DL39">
            <v>1968000000</v>
          </cell>
          <cell r="DM39">
            <v>541200000</v>
          </cell>
          <cell r="DN39">
            <v>590400000</v>
          </cell>
          <cell r="DO39">
            <v>590400000</v>
          </cell>
          <cell r="DP39">
            <v>590400000</v>
          </cell>
          <cell r="DQ39">
            <v>2312400000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123000000</v>
          </cell>
          <cell r="FD39">
            <v>246000000</v>
          </cell>
          <cell r="FE39">
            <v>369000000</v>
          </cell>
          <cell r="FF39">
            <v>492000000</v>
          </cell>
          <cell r="FG39">
            <v>615000000</v>
          </cell>
          <cell r="FH39">
            <v>738000000</v>
          </cell>
          <cell r="FI39">
            <v>861000000</v>
          </cell>
          <cell r="FJ39">
            <v>984000000</v>
          </cell>
          <cell r="FK39">
            <v>1107000000</v>
          </cell>
          <cell r="FL39">
            <v>1230000000</v>
          </cell>
          <cell r="FM39">
            <v>1353000000</v>
          </cell>
          <cell r="FN39">
            <v>1476000000</v>
          </cell>
          <cell r="FO39">
            <v>172200000</v>
          </cell>
          <cell r="FP39">
            <v>344400000</v>
          </cell>
          <cell r="FQ39">
            <v>516600000</v>
          </cell>
          <cell r="FR39">
            <v>688800000</v>
          </cell>
          <cell r="FS39">
            <v>861000000</v>
          </cell>
          <cell r="FT39">
            <v>1033200000</v>
          </cell>
          <cell r="FU39">
            <v>1205400000</v>
          </cell>
          <cell r="FV39">
            <v>1377600000</v>
          </cell>
          <cell r="FW39">
            <v>1549800000</v>
          </cell>
          <cell r="FX39">
            <v>1722000000</v>
          </cell>
          <cell r="FY39">
            <v>1894200000</v>
          </cell>
          <cell r="FZ39">
            <v>2066400000</v>
          </cell>
          <cell r="GA39">
            <v>196800000</v>
          </cell>
          <cell r="GB39">
            <v>393600000</v>
          </cell>
          <cell r="GC39">
            <v>590400000</v>
          </cell>
          <cell r="GD39">
            <v>787200000</v>
          </cell>
          <cell r="GE39">
            <v>984000000</v>
          </cell>
          <cell r="GF39">
            <v>1180800000</v>
          </cell>
          <cell r="GG39">
            <v>1377600000</v>
          </cell>
          <cell r="GH39">
            <v>1574400000</v>
          </cell>
          <cell r="GI39">
            <v>1771200000</v>
          </cell>
          <cell r="GJ39">
            <v>1968000000</v>
          </cell>
          <cell r="GK39">
            <v>2164800000</v>
          </cell>
          <cell r="GL39">
            <v>2361600000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</row>
        <row r="40">
          <cell r="A40" t="str">
            <v>Pangran Extra</v>
          </cell>
          <cell r="AL40">
            <v>2552380952.3809524</v>
          </cell>
          <cell r="AM40">
            <v>957142857.14285719</v>
          </cell>
          <cell r="AN40">
            <v>1595238095.2380953</v>
          </cell>
          <cell r="AO40">
            <v>1595238095.2380953</v>
          </cell>
          <cell r="AP40">
            <v>2552380952.3809524</v>
          </cell>
          <cell r="AQ40">
            <v>1276190476.1904762</v>
          </cell>
          <cell r="AR40">
            <v>1595238095.2380953</v>
          </cell>
          <cell r="AS40">
            <v>2552380952.3809524</v>
          </cell>
          <cell r="AT40">
            <v>1595238095.2380953</v>
          </cell>
          <cell r="AU40">
            <v>1595238095.2380953</v>
          </cell>
          <cell r="AV40">
            <v>2233333333.3333335</v>
          </cell>
          <cell r="AW40">
            <v>1276190476.1904762</v>
          </cell>
          <cell r="AX40">
            <v>3450500000</v>
          </cell>
          <cell r="AY40">
            <v>3450500000</v>
          </cell>
          <cell r="AZ40">
            <v>3450500000</v>
          </cell>
          <cell r="BA40">
            <v>3450500000</v>
          </cell>
          <cell r="BB40">
            <v>3450500000</v>
          </cell>
          <cell r="BC40">
            <v>3450500000</v>
          </cell>
          <cell r="BD40">
            <v>3450500000</v>
          </cell>
          <cell r="BE40">
            <v>3450500000</v>
          </cell>
          <cell r="BF40">
            <v>3450500000</v>
          </cell>
          <cell r="BG40">
            <v>3623025000</v>
          </cell>
          <cell r="BH40">
            <v>3623025000</v>
          </cell>
          <cell r="BI40">
            <v>3623025000</v>
          </cell>
          <cell r="BJ40">
            <v>4528781250</v>
          </cell>
          <cell r="BK40">
            <v>4528781250</v>
          </cell>
          <cell r="BL40">
            <v>4528781250</v>
          </cell>
          <cell r="BM40">
            <v>4528781250</v>
          </cell>
          <cell r="BN40">
            <v>4528781250</v>
          </cell>
          <cell r="BO40">
            <v>4528781250</v>
          </cell>
          <cell r="BP40">
            <v>4528781250</v>
          </cell>
          <cell r="BQ40">
            <v>4528781250</v>
          </cell>
          <cell r="BR40">
            <v>4528781250</v>
          </cell>
          <cell r="BS40">
            <v>4528781250</v>
          </cell>
          <cell r="BT40">
            <v>4528781250</v>
          </cell>
          <cell r="BU40">
            <v>4528781250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5104761904.7619047</v>
          </cell>
          <cell r="CY40">
            <v>5423809523.8095236</v>
          </cell>
          <cell r="CZ40">
            <v>5742857142.8571434</v>
          </cell>
          <cell r="DA40">
            <v>5104761904.7619047</v>
          </cell>
          <cell r="DB40">
            <v>21376190476.190475</v>
          </cell>
          <cell r="DC40">
            <v>10351500000</v>
          </cell>
          <cell r="DD40">
            <v>10351500000</v>
          </cell>
          <cell r="DE40">
            <v>10351500000</v>
          </cell>
          <cell r="DF40">
            <v>10869075000</v>
          </cell>
          <cell r="DG40">
            <v>41923575000</v>
          </cell>
          <cell r="DH40">
            <v>6960023809.5238094</v>
          </cell>
          <cell r="DI40">
            <v>10351500000</v>
          </cell>
          <cell r="DJ40">
            <v>10351500000</v>
          </cell>
          <cell r="DK40">
            <v>10524025000</v>
          </cell>
          <cell r="DL40">
            <v>38187048809.523811</v>
          </cell>
          <cell r="DM40">
            <v>11774831250</v>
          </cell>
          <cell r="DN40">
            <v>13586343750</v>
          </cell>
          <cell r="DO40">
            <v>13586343750</v>
          </cell>
          <cell r="DP40">
            <v>13586343750</v>
          </cell>
          <cell r="DQ40">
            <v>52533862500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2552380952.3809524</v>
          </cell>
          <cell r="FD40">
            <v>3509523809.5238094</v>
          </cell>
          <cell r="FE40">
            <v>5104761904.7619047</v>
          </cell>
          <cell r="FF40">
            <v>6700000000</v>
          </cell>
          <cell r="FG40">
            <v>9252380952.3809528</v>
          </cell>
          <cell r="FH40">
            <v>10528571428.571428</v>
          </cell>
          <cell r="FI40">
            <v>12123809523.809525</v>
          </cell>
          <cell r="FJ40">
            <v>14676190476.190477</v>
          </cell>
          <cell r="FK40">
            <v>16271428571.428574</v>
          </cell>
          <cell r="FL40">
            <v>17866666666.666668</v>
          </cell>
          <cell r="FM40">
            <v>20100000000</v>
          </cell>
          <cell r="FN40">
            <v>21376190476.190475</v>
          </cell>
          <cell r="FO40">
            <v>3450500000</v>
          </cell>
          <cell r="FP40">
            <v>6901000000</v>
          </cell>
          <cell r="FQ40">
            <v>10351500000</v>
          </cell>
          <cell r="FR40">
            <v>13802000000</v>
          </cell>
          <cell r="FS40">
            <v>17252500000</v>
          </cell>
          <cell r="FT40">
            <v>20703000000</v>
          </cell>
          <cell r="FU40">
            <v>24153500000</v>
          </cell>
          <cell r="FV40">
            <v>27604000000</v>
          </cell>
          <cell r="FW40">
            <v>31054500000</v>
          </cell>
          <cell r="FX40">
            <v>34677525000</v>
          </cell>
          <cell r="FY40">
            <v>38300550000</v>
          </cell>
          <cell r="FZ40">
            <v>41923575000</v>
          </cell>
          <cell r="GA40">
            <v>4528781250</v>
          </cell>
          <cell r="GB40">
            <v>9057562500</v>
          </cell>
          <cell r="GC40">
            <v>13586343750</v>
          </cell>
          <cell r="GD40">
            <v>18115125000</v>
          </cell>
          <cell r="GE40">
            <v>22643906250</v>
          </cell>
          <cell r="GF40">
            <v>27172687500</v>
          </cell>
          <cell r="GG40">
            <v>31701468750</v>
          </cell>
          <cell r="GH40">
            <v>36230250000</v>
          </cell>
          <cell r="GI40">
            <v>40759031250</v>
          </cell>
          <cell r="GJ40">
            <v>45287812500</v>
          </cell>
          <cell r="GK40">
            <v>49816593750</v>
          </cell>
          <cell r="GL40">
            <v>54345375000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</row>
        <row r="41">
          <cell r="A41" t="str">
            <v>Granulado Panadol Compuesto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</row>
        <row r="42">
          <cell r="A42" t="str">
            <v>Pangran Beecham Flu Plus Granules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3828571428.5714288</v>
          </cell>
          <cell r="BH42">
            <v>1276190476.1904762</v>
          </cell>
          <cell r="BI42">
            <v>1276190476.1904762</v>
          </cell>
          <cell r="BJ42">
            <v>1595238095.2380953</v>
          </cell>
          <cell r="BK42">
            <v>1595238095.2380953</v>
          </cell>
          <cell r="BL42">
            <v>1595238095.2380953</v>
          </cell>
          <cell r="BM42">
            <v>1595238095.2380953</v>
          </cell>
          <cell r="BN42">
            <v>1595238095.2380953</v>
          </cell>
          <cell r="BO42">
            <v>1595238095.2380953</v>
          </cell>
          <cell r="BP42">
            <v>1595238095.2380953</v>
          </cell>
          <cell r="BQ42">
            <v>1595238095.2380953</v>
          </cell>
          <cell r="BR42">
            <v>1595238095.2380953</v>
          </cell>
          <cell r="BS42">
            <v>1595238095.2380953</v>
          </cell>
          <cell r="BT42">
            <v>1595238095.2380953</v>
          </cell>
          <cell r="BU42">
            <v>1595238095.2380953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6380952380.9523811</v>
          </cell>
          <cell r="DG42">
            <v>6380952380.9523811</v>
          </cell>
          <cell r="DH42">
            <v>0</v>
          </cell>
          <cell r="DI42">
            <v>0</v>
          </cell>
          <cell r="DJ42">
            <v>0</v>
          </cell>
          <cell r="DK42">
            <v>3828571428.5714288</v>
          </cell>
          <cell r="DL42">
            <v>3828571428.5714288</v>
          </cell>
          <cell r="DM42">
            <v>4147619047.6190476</v>
          </cell>
          <cell r="DN42">
            <v>4785714285.7142859</v>
          </cell>
          <cell r="DO42">
            <v>4785714285.7142859</v>
          </cell>
          <cell r="DP42">
            <v>4785714285.7142859</v>
          </cell>
          <cell r="DQ42">
            <v>18504761904.761906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3828571428.5714288</v>
          </cell>
          <cell r="FY42">
            <v>5104761904.7619047</v>
          </cell>
          <cell r="FZ42">
            <v>6380952380.9523811</v>
          </cell>
          <cell r="GA42">
            <v>1595238095.2380953</v>
          </cell>
          <cell r="GB42">
            <v>3190476190.4761906</v>
          </cell>
          <cell r="GC42">
            <v>4785714285.7142859</v>
          </cell>
          <cell r="GD42">
            <v>6380952380.9523811</v>
          </cell>
          <cell r="GE42">
            <v>7976190476.1904764</v>
          </cell>
          <cell r="GF42">
            <v>9571428571.4285717</v>
          </cell>
          <cell r="GG42">
            <v>11166666666.666668</v>
          </cell>
          <cell r="GH42">
            <v>12761904761.904762</v>
          </cell>
          <cell r="GI42">
            <v>14357142857.142857</v>
          </cell>
          <cell r="GJ42">
            <v>15952380952.380951</v>
          </cell>
          <cell r="GK42">
            <v>17547619047.619045</v>
          </cell>
          <cell r="GL42">
            <v>19142857142.85714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</row>
        <row r="43">
          <cell r="A43" t="str">
            <v>Pangran Kid Granules</v>
          </cell>
          <cell r="AL43">
            <v>952400000</v>
          </cell>
          <cell r="AM43">
            <v>714300000</v>
          </cell>
          <cell r="AN43">
            <v>857160000</v>
          </cell>
          <cell r="AO43">
            <v>714300000</v>
          </cell>
          <cell r="AP43">
            <v>952400000</v>
          </cell>
          <cell r="AQ43">
            <v>714300000</v>
          </cell>
          <cell r="AR43">
            <v>714300000</v>
          </cell>
          <cell r="AS43">
            <v>1190500000</v>
          </cell>
          <cell r="AT43">
            <v>714300000</v>
          </cell>
          <cell r="AU43">
            <v>952400000</v>
          </cell>
          <cell r="AV43">
            <v>952400000</v>
          </cell>
          <cell r="AW43">
            <v>571440000</v>
          </cell>
          <cell r="AX43">
            <v>857160000</v>
          </cell>
          <cell r="AY43">
            <v>238100000</v>
          </cell>
          <cell r="AZ43">
            <v>333340000</v>
          </cell>
          <cell r="BA43">
            <v>333340000</v>
          </cell>
          <cell r="BB43">
            <v>857160000</v>
          </cell>
          <cell r="BC43">
            <v>402008040.00000119</v>
          </cell>
          <cell r="BD43">
            <v>333340000</v>
          </cell>
          <cell r="BE43">
            <v>857160000</v>
          </cell>
          <cell r="BF43">
            <v>238100000</v>
          </cell>
          <cell r="BG43">
            <v>333340000</v>
          </cell>
          <cell r="BH43">
            <v>857160000</v>
          </cell>
          <cell r="BI43">
            <v>238100000</v>
          </cell>
          <cell r="BJ43">
            <v>523820000</v>
          </cell>
          <cell r="BK43">
            <v>523820000</v>
          </cell>
          <cell r="BL43">
            <v>523820000</v>
          </cell>
          <cell r="BM43">
            <v>523820000</v>
          </cell>
          <cell r="BN43">
            <v>523820000</v>
          </cell>
          <cell r="BO43">
            <v>704118844</v>
          </cell>
          <cell r="BP43">
            <v>523820000</v>
          </cell>
          <cell r="BQ43">
            <v>523820000</v>
          </cell>
          <cell r="BR43">
            <v>523820000</v>
          </cell>
          <cell r="BS43">
            <v>523820000</v>
          </cell>
          <cell r="BT43">
            <v>523820000</v>
          </cell>
          <cell r="BU43">
            <v>523820000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952400000</v>
          </cell>
          <cell r="FD43">
            <v>1666700000</v>
          </cell>
          <cell r="FE43">
            <v>2523860000</v>
          </cell>
          <cell r="FF43">
            <v>3238160000</v>
          </cell>
          <cell r="FG43">
            <v>4190560000</v>
          </cell>
          <cell r="FH43">
            <v>4904860000</v>
          </cell>
          <cell r="FI43">
            <v>5619160000</v>
          </cell>
          <cell r="FJ43">
            <v>6809660000</v>
          </cell>
          <cell r="FK43">
            <v>7523960000</v>
          </cell>
          <cell r="FL43">
            <v>8476360000</v>
          </cell>
          <cell r="FM43">
            <v>9428760000</v>
          </cell>
          <cell r="FN43">
            <v>10000200000</v>
          </cell>
          <cell r="FO43">
            <v>857160000</v>
          </cell>
          <cell r="FP43">
            <v>1095260000</v>
          </cell>
          <cell r="FQ43">
            <v>1428600000</v>
          </cell>
          <cell r="FR43">
            <v>1761940000</v>
          </cell>
          <cell r="FS43">
            <v>2619100000</v>
          </cell>
          <cell r="FT43">
            <v>3021108040.000001</v>
          </cell>
          <cell r="FU43">
            <v>3354448040.000001</v>
          </cell>
          <cell r="FV43">
            <v>4211608040.000001</v>
          </cell>
          <cell r="FW43">
            <v>4449708040.000001</v>
          </cell>
          <cell r="FX43">
            <v>4783048040.000001</v>
          </cell>
          <cell r="FY43">
            <v>5640208040.000001</v>
          </cell>
          <cell r="FZ43">
            <v>5878308040.000001</v>
          </cell>
          <cell r="GA43">
            <v>523820000</v>
          </cell>
          <cell r="GB43">
            <v>1047640000</v>
          </cell>
          <cell r="GC43">
            <v>1571460000</v>
          </cell>
          <cell r="GD43">
            <v>2095280000</v>
          </cell>
          <cell r="GE43">
            <v>2619100000</v>
          </cell>
          <cell r="GF43">
            <v>3323218844</v>
          </cell>
          <cell r="GG43">
            <v>3847038844</v>
          </cell>
          <cell r="GH43">
            <v>4370858844</v>
          </cell>
          <cell r="GI43">
            <v>4894678844</v>
          </cell>
          <cell r="GJ43">
            <v>5418498844</v>
          </cell>
          <cell r="GK43">
            <v>5942318844</v>
          </cell>
          <cell r="GL43">
            <v>6466138844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</row>
        <row r="44">
          <cell r="A44" t="str">
            <v>ENO ORANGE SACHETS 4.3GX48</v>
          </cell>
          <cell r="AL44">
            <v>576000000</v>
          </cell>
          <cell r="AM44">
            <v>384000000</v>
          </cell>
          <cell r="AN44">
            <v>384000000</v>
          </cell>
          <cell r="AO44">
            <v>384000000</v>
          </cell>
          <cell r="AP44">
            <v>384000000</v>
          </cell>
          <cell r="AQ44">
            <v>384000000</v>
          </cell>
          <cell r="AR44">
            <v>384000000</v>
          </cell>
          <cell r="AS44">
            <v>384000000</v>
          </cell>
          <cell r="AT44">
            <v>384000000</v>
          </cell>
          <cell r="AU44">
            <v>384000000</v>
          </cell>
          <cell r="AV44">
            <v>384000000</v>
          </cell>
          <cell r="AW44">
            <v>384000000</v>
          </cell>
          <cell r="AX44">
            <v>365716000</v>
          </cell>
          <cell r="AY44">
            <v>365716000</v>
          </cell>
          <cell r="AZ44">
            <v>365716000</v>
          </cell>
          <cell r="BA44">
            <v>365716000</v>
          </cell>
          <cell r="BB44">
            <v>365716000</v>
          </cell>
          <cell r="BC44">
            <v>365716000</v>
          </cell>
          <cell r="BD44">
            <v>365716000</v>
          </cell>
          <cell r="BE44">
            <v>365716000</v>
          </cell>
          <cell r="BF44">
            <v>365716000</v>
          </cell>
          <cell r="BG44">
            <v>365716000</v>
          </cell>
          <cell r="BH44">
            <v>365716000</v>
          </cell>
          <cell r="BI44">
            <v>365716000</v>
          </cell>
          <cell r="BJ44">
            <v>502859500</v>
          </cell>
          <cell r="BK44">
            <v>502859500</v>
          </cell>
          <cell r="BL44">
            <v>502859500</v>
          </cell>
          <cell r="BM44">
            <v>502859500</v>
          </cell>
          <cell r="BN44">
            <v>502859500</v>
          </cell>
          <cell r="BO44">
            <v>502859500</v>
          </cell>
          <cell r="BP44">
            <v>502859500</v>
          </cell>
          <cell r="BQ44">
            <v>502859500</v>
          </cell>
          <cell r="BR44">
            <v>502859500</v>
          </cell>
          <cell r="BS44">
            <v>502859500</v>
          </cell>
          <cell r="BT44">
            <v>502859500</v>
          </cell>
          <cell r="BU44">
            <v>502859500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576000000</v>
          </cell>
          <cell r="FD44">
            <v>960000000</v>
          </cell>
          <cell r="FE44">
            <v>1344000000</v>
          </cell>
          <cell r="FF44">
            <v>1728000000</v>
          </cell>
          <cell r="FG44">
            <v>2112000000</v>
          </cell>
          <cell r="FH44">
            <v>2496000000</v>
          </cell>
          <cell r="FI44">
            <v>2880000000</v>
          </cell>
          <cell r="FJ44">
            <v>3264000000</v>
          </cell>
          <cell r="FK44">
            <v>3648000000</v>
          </cell>
          <cell r="FL44">
            <v>4032000000</v>
          </cell>
          <cell r="FM44">
            <v>4416000000</v>
          </cell>
          <cell r="FN44">
            <v>4800000000</v>
          </cell>
          <cell r="FO44">
            <v>365716000</v>
          </cell>
          <cell r="FP44">
            <v>731432000</v>
          </cell>
          <cell r="FQ44">
            <v>1097148000</v>
          </cell>
          <cell r="FR44">
            <v>1462864000</v>
          </cell>
          <cell r="FS44">
            <v>1828580000</v>
          </cell>
          <cell r="FT44">
            <v>2194296000</v>
          </cell>
          <cell r="FU44">
            <v>2560012000</v>
          </cell>
          <cell r="FV44">
            <v>2925728000</v>
          </cell>
          <cell r="FW44">
            <v>3291444000</v>
          </cell>
          <cell r="FX44">
            <v>3657160000</v>
          </cell>
          <cell r="FY44">
            <v>4022876000</v>
          </cell>
          <cell r="FZ44">
            <v>4388592000</v>
          </cell>
          <cell r="GA44">
            <v>502859500</v>
          </cell>
          <cell r="GB44">
            <v>1005719000</v>
          </cell>
          <cell r="GC44">
            <v>1508578500</v>
          </cell>
          <cell r="GD44">
            <v>2011438000</v>
          </cell>
          <cell r="GE44">
            <v>2514297500</v>
          </cell>
          <cell r="GF44">
            <v>3017157000</v>
          </cell>
          <cell r="GG44">
            <v>3520016500</v>
          </cell>
          <cell r="GH44">
            <v>4022876000</v>
          </cell>
          <cell r="GI44">
            <v>4525735500</v>
          </cell>
          <cell r="GJ44">
            <v>5028595000</v>
          </cell>
          <cell r="GK44">
            <v>5531454500</v>
          </cell>
          <cell r="GL44">
            <v>6034314000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</row>
        <row r="45">
          <cell r="A45" t="str">
            <v>ENO LEMON SACHET 48/BOX M</v>
          </cell>
          <cell r="AL45">
            <v>480000000</v>
          </cell>
          <cell r="AM45">
            <v>288000000</v>
          </cell>
          <cell r="AN45">
            <v>288000000</v>
          </cell>
          <cell r="AO45">
            <v>288000000</v>
          </cell>
          <cell r="AP45">
            <v>288000000</v>
          </cell>
          <cell r="AQ45">
            <v>288000000</v>
          </cell>
          <cell r="AR45">
            <v>288000000</v>
          </cell>
          <cell r="AS45">
            <v>288000000</v>
          </cell>
          <cell r="AT45">
            <v>288000000</v>
          </cell>
          <cell r="AU45">
            <v>288000000</v>
          </cell>
          <cell r="AV45">
            <v>288000000</v>
          </cell>
          <cell r="AW45">
            <v>288000000</v>
          </cell>
          <cell r="AX45">
            <v>64000300</v>
          </cell>
          <cell r="AY45">
            <v>64000300</v>
          </cell>
          <cell r="AZ45">
            <v>64000300</v>
          </cell>
          <cell r="BA45">
            <v>64000300</v>
          </cell>
          <cell r="BB45">
            <v>64000300</v>
          </cell>
          <cell r="BC45">
            <v>64000300</v>
          </cell>
          <cell r="BD45">
            <v>64000300</v>
          </cell>
          <cell r="BE45">
            <v>64000300</v>
          </cell>
          <cell r="BF45">
            <v>64000300</v>
          </cell>
          <cell r="BG45">
            <v>64000300</v>
          </cell>
          <cell r="BH45">
            <v>64000300</v>
          </cell>
          <cell r="BI45">
            <v>64000300</v>
          </cell>
          <cell r="BJ45">
            <v>76800360</v>
          </cell>
          <cell r="BK45">
            <v>76800360</v>
          </cell>
          <cell r="BL45">
            <v>76800360</v>
          </cell>
          <cell r="BM45">
            <v>76800360</v>
          </cell>
          <cell r="BN45">
            <v>76800360</v>
          </cell>
          <cell r="BO45">
            <v>76800360</v>
          </cell>
          <cell r="BP45">
            <v>76800360</v>
          </cell>
          <cell r="BQ45">
            <v>76800360</v>
          </cell>
          <cell r="BR45">
            <v>76800360</v>
          </cell>
          <cell r="BS45">
            <v>76800360</v>
          </cell>
          <cell r="BT45">
            <v>76800360</v>
          </cell>
          <cell r="BU45">
            <v>76800360</v>
          </cell>
          <cell r="FC45">
            <v>480000000</v>
          </cell>
          <cell r="FD45">
            <v>768000000</v>
          </cell>
          <cell r="FE45">
            <v>1056000000</v>
          </cell>
          <cell r="FF45">
            <v>1344000000</v>
          </cell>
          <cell r="FG45">
            <v>1632000000</v>
          </cell>
          <cell r="FH45">
            <v>1920000000</v>
          </cell>
          <cell r="FI45">
            <v>2208000000</v>
          </cell>
          <cell r="FJ45">
            <v>2496000000</v>
          </cell>
          <cell r="FK45">
            <v>2784000000</v>
          </cell>
          <cell r="FL45">
            <v>3072000000</v>
          </cell>
          <cell r="FM45">
            <v>3360000000</v>
          </cell>
          <cell r="FN45">
            <v>3648000000</v>
          </cell>
          <cell r="FO45">
            <v>64000300</v>
          </cell>
          <cell r="FP45">
            <v>128000600</v>
          </cell>
          <cell r="FQ45">
            <v>192000900</v>
          </cell>
          <cell r="FR45">
            <v>256001200</v>
          </cell>
          <cell r="FS45">
            <v>320001500</v>
          </cell>
          <cell r="FT45">
            <v>384001800</v>
          </cell>
          <cell r="FU45">
            <v>448002100</v>
          </cell>
          <cell r="FV45">
            <v>512002400</v>
          </cell>
          <cell r="FW45">
            <v>576002700</v>
          </cell>
          <cell r="FX45">
            <v>640003000</v>
          </cell>
          <cell r="FY45">
            <v>704003300</v>
          </cell>
          <cell r="FZ45">
            <v>768003600</v>
          </cell>
          <cell r="GA45">
            <v>76800360</v>
          </cell>
          <cell r="GB45">
            <v>153600720</v>
          </cell>
          <cell r="GC45">
            <v>230401080</v>
          </cell>
          <cell r="GD45">
            <v>307201440</v>
          </cell>
          <cell r="GE45">
            <v>384001800</v>
          </cell>
          <cell r="GF45">
            <v>460802160</v>
          </cell>
          <cell r="GG45">
            <v>537602520</v>
          </cell>
          <cell r="GH45">
            <v>614402880</v>
          </cell>
          <cell r="GI45">
            <v>691203240</v>
          </cell>
          <cell r="GJ45">
            <v>768003600</v>
          </cell>
          <cell r="GK45">
            <v>844803960</v>
          </cell>
          <cell r="GL45">
            <v>921604320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</row>
        <row r="46">
          <cell r="A46" t="str">
            <v>Panadol Susp 120mg</v>
          </cell>
          <cell r="AQ46">
            <v>308574000</v>
          </cell>
          <cell r="AR46">
            <v>85715000</v>
          </cell>
          <cell r="AS46">
            <v>85715000</v>
          </cell>
          <cell r="AT46">
            <v>171430000</v>
          </cell>
          <cell r="AU46">
            <v>102858000</v>
          </cell>
          <cell r="AV46">
            <v>102858000</v>
          </cell>
          <cell r="AW46">
            <v>102858000</v>
          </cell>
          <cell r="AX46">
            <v>36905000</v>
          </cell>
          <cell r="AY46">
            <v>36905000</v>
          </cell>
          <cell r="AZ46">
            <v>36905000</v>
          </cell>
          <cell r="BA46">
            <v>36905000</v>
          </cell>
          <cell r="BB46">
            <v>36905000</v>
          </cell>
          <cell r="BC46">
            <v>36905000</v>
          </cell>
          <cell r="BD46">
            <v>36905000</v>
          </cell>
          <cell r="BE46">
            <v>36905000</v>
          </cell>
          <cell r="BF46">
            <v>36905000</v>
          </cell>
          <cell r="BG46">
            <v>36905000</v>
          </cell>
          <cell r="BH46">
            <v>36905000</v>
          </cell>
          <cell r="BI46">
            <v>36905000</v>
          </cell>
          <cell r="BJ46">
            <v>41333600</v>
          </cell>
          <cell r="BK46">
            <v>41333600</v>
          </cell>
          <cell r="BL46">
            <v>41333600</v>
          </cell>
          <cell r="BM46">
            <v>41333600</v>
          </cell>
          <cell r="BN46">
            <v>41333600</v>
          </cell>
          <cell r="BO46">
            <v>41333600</v>
          </cell>
          <cell r="BP46">
            <v>41333600</v>
          </cell>
          <cell r="BQ46">
            <v>41333600</v>
          </cell>
          <cell r="BR46">
            <v>41333600</v>
          </cell>
          <cell r="BS46">
            <v>41333600</v>
          </cell>
          <cell r="BT46">
            <v>41333600</v>
          </cell>
          <cell r="BU46">
            <v>41333600</v>
          </cell>
          <cell r="CR46">
            <v>86565997861.904755</v>
          </cell>
          <cell r="CW46">
            <v>103690544002.57143</v>
          </cell>
          <cell r="DB46">
            <v>119559581248.19048</v>
          </cell>
          <cell r="DG46">
            <v>142302400000</v>
          </cell>
          <cell r="DL46">
            <v>158171199999.99997</v>
          </cell>
          <cell r="DQ46">
            <v>176975326490.43063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308574000</v>
          </cell>
          <cell r="FI46">
            <v>394289000</v>
          </cell>
          <cell r="FJ46">
            <v>480004000</v>
          </cell>
          <cell r="FK46">
            <v>651434000</v>
          </cell>
          <cell r="FL46">
            <v>754292000</v>
          </cell>
          <cell r="FM46">
            <v>857150000</v>
          </cell>
          <cell r="FN46">
            <v>960008000</v>
          </cell>
          <cell r="FO46">
            <v>36905000</v>
          </cell>
          <cell r="FP46">
            <v>73810000</v>
          </cell>
          <cell r="FQ46">
            <v>110715000</v>
          </cell>
          <cell r="FR46">
            <v>147620000</v>
          </cell>
          <cell r="FS46">
            <v>184525000</v>
          </cell>
          <cell r="FT46">
            <v>221430000</v>
          </cell>
          <cell r="FU46">
            <v>258335000</v>
          </cell>
          <cell r="FV46">
            <v>295240000</v>
          </cell>
          <cell r="FW46">
            <v>332145000</v>
          </cell>
          <cell r="FX46">
            <v>369050000</v>
          </cell>
          <cell r="FY46">
            <v>405955000</v>
          </cell>
          <cell r="FZ46">
            <v>442860000</v>
          </cell>
          <cell r="GA46">
            <v>41333600</v>
          </cell>
          <cell r="GB46">
            <v>82667200</v>
          </cell>
          <cell r="GC46">
            <v>124000800</v>
          </cell>
          <cell r="GD46">
            <v>165334400</v>
          </cell>
          <cell r="GE46">
            <v>206668000</v>
          </cell>
          <cell r="GF46">
            <v>248001600</v>
          </cell>
          <cell r="GG46">
            <v>289335200</v>
          </cell>
          <cell r="GH46">
            <v>330668800</v>
          </cell>
          <cell r="GI46">
            <v>372002400</v>
          </cell>
          <cell r="GJ46">
            <v>413336000</v>
          </cell>
          <cell r="GK46">
            <v>454669600</v>
          </cell>
          <cell r="GL46">
            <v>496003200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Z46">
            <v>1.1978206982374855</v>
          </cell>
          <cell r="HA46">
            <v>1.153042279778429</v>
          </cell>
          <cell r="HB46">
            <v>1.1902216327154771</v>
          </cell>
          <cell r="HC46">
            <v>1.1115146336252935</v>
          </cell>
          <cell r="HD46">
            <v>1.1188846420235206</v>
          </cell>
        </row>
        <row r="47">
          <cell r="A47" t="str">
            <v>Scott’s Emulsion Orange 200ml</v>
          </cell>
          <cell r="AX47">
            <v>276190000</v>
          </cell>
          <cell r="AY47">
            <v>138095000</v>
          </cell>
          <cell r="AZ47">
            <v>138095000</v>
          </cell>
          <cell r="BA47">
            <v>828570000</v>
          </cell>
          <cell r="BB47">
            <v>276190000</v>
          </cell>
          <cell r="BC47">
            <v>276190000</v>
          </cell>
          <cell r="BD47">
            <v>552380000</v>
          </cell>
          <cell r="BE47">
            <v>276190000</v>
          </cell>
          <cell r="BF47">
            <v>276190000</v>
          </cell>
          <cell r="BG47">
            <v>552380000</v>
          </cell>
          <cell r="BH47">
            <v>276190000</v>
          </cell>
          <cell r="BI47">
            <v>276190000</v>
          </cell>
          <cell r="BJ47">
            <v>431546875</v>
          </cell>
          <cell r="BK47">
            <v>431546875</v>
          </cell>
          <cell r="BL47">
            <v>431546875</v>
          </cell>
          <cell r="BM47">
            <v>431546875</v>
          </cell>
          <cell r="BN47">
            <v>431546875</v>
          </cell>
          <cell r="BO47">
            <v>431546875</v>
          </cell>
          <cell r="BP47">
            <v>431546875</v>
          </cell>
          <cell r="BQ47">
            <v>431546875</v>
          </cell>
          <cell r="BR47">
            <v>431546875</v>
          </cell>
          <cell r="BS47">
            <v>431546875</v>
          </cell>
          <cell r="BT47">
            <v>431546875</v>
          </cell>
          <cell r="BU47">
            <v>431546875</v>
          </cell>
          <cell r="FO47">
            <v>276190000</v>
          </cell>
          <cell r="FP47">
            <v>414285000</v>
          </cell>
          <cell r="FQ47">
            <v>552380000</v>
          </cell>
          <cell r="FR47">
            <v>1380950000</v>
          </cell>
          <cell r="FS47">
            <v>1657140000</v>
          </cell>
          <cell r="FT47">
            <v>1933330000</v>
          </cell>
          <cell r="FU47">
            <v>2485710000</v>
          </cell>
          <cell r="FV47">
            <v>2761900000</v>
          </cell>
          <cell r="FW47">
            <v>3038090000</v>
          </cell>
          <cell r="FX47">
            <v>3590470000</v>
          </cell>
          <cell r="FY47">
            <v>3866660000</v>
          </cell>
          <cell r="FZ47">
            <v>4142850000</v>
          </cell>
          <cell r="GA47">
            <v>431546875</v>
          </cell>
          <cell r="GB47">
            <v>863093750</v>
          </cell>
          <cell r="GC47">
            <v>1294640625</v>
          </cell>
          <cell r="GD47">
            <v>1726187500</v>
          </cell>
          <cell r="GE47">
            <v>2157734375</v>
          </cell>
          <cell r="GF47">
            <v>2589281250</v>
          </cell>
          <cell r="GG47">
            <v>3020828125</v>
          </cell>
          <cell r="GH47">
            <v>3452375000</v>
          </cell>
          <cell r="GI47">
            <v>3883921875</v>
          </cell>
          <cell r="GJ47">
            <v>4315468750</v>
          </cell>
          <cell r="GK47">
            <v>4747015625</v>
          </cell>
          <cell r="GL47">
            <v>5178562500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</row>
        <row r="48">
          <cell r="A48" t="str">
            <v>Eno Fizztab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</row>
        <row r="49">
          <cell r="A49" t="str">
            <v>Panadol Extend</v>
          </cell>
          <cell r="CW49">
            <v>0.70599138527216709</v>
          </cell>
          <cell r="DB49">
            <v>0.61000888794183383</v>
          </cell>
          <cell r="DG49">
            <v>0.53450117496261484</v>
          </cell>
          <cell r="DL49">
            <v>0.47818566211800873</v>
          </cell>
          <cell r="DQ49">
            <v>0.48170170865211093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</row>
        <row r="50">
          <cell r="A50" t="str">
            <v>Panadol Extra Effeversent</v>
          </cell>
          <cell r="CW50">
            <v>0.15571189816663542</v>
          </cell>
          <cell r="DB50">
            <v>0.25810871997059232</v>
          </cell>
          <cell r="DG50">
            <v>0.33732108523819698</v>
          </cell>
          <cell r="DL50">
            <v>0.3947722467807035</v>
          </cell>
          <cell r="DQ50">
            <v>0.35314064671822676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</row>
        <row r="51">
          <cell r="A51" t="str">
            <v xml:space="preserve">      Blank</v>
          </cell>
          <cell r="CW51">
            <v>0.13829671656119752</v>
          </cell>
          <cell r="DB51">
            <v>0.13188239208757385</v>
          </cell>
          <cell r="DG51">
            <v>0.12817773979918817</v>
          </cell>
          <cell r="DL51">
            <v>0.12704209110128775</v>
          </cell>
          <cell r="DQ51">
            <v>0.16515764462966229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</row>
        <row r="52">
          <cell r="A52" t="str">
            <v>Panadol Susp 100mg</v>
          </cell>
          <cell r="AX52">
            <v>35715000</v>
          </cell>
          <cell r="AY52">
            <v>35715000</v>
          </cell>
          <cell r="AZ52">
            <v>35715000</v>
          </cell>
          <cell r="BA52">
            <v>35715000</v>
          </cell>
          <cell r="BB52">
            <v>35715000</v>
          </cell>
          <cell r="BC52">
            <v>35715000</v>
          </cell>
          <cell r="BD52">
            <v>35715000</v>
          </cell>
          <cell r="BE52">
            <v>35715000</v>
          </cell>
          <cell r="BF52">
            <v>35715000</v>
          </cell>
          <cell r="BG52">
            <v>35715000</v>
          </cell>
          <cell r="BH52">
            <v>35715000</v>
          </cell>
          <cell r="BI52">
            <v>35715000</v>
          </cell>
          <cell r="BJ52">
            <v>40000800</v>
          </cell>
          <cell r="BK52">
            <v>40000800</v>
          </cell>
          <cell r="BL52">
            <v>40000800</v>
          </cell>
          <cell r="BM52">
            <v>40000800</v>
          </cell>
          <cell r="BN52">
            <v>40000800</v>
          </cell>
          <cell r="BO52">
            <v>40000800</v>
          </cell>
          <cell r="BP52">
            <v>40000800</v>
          </cell>
          <cell r="BQ52">
            <v>40000800</v>
          </cell>
          <cell r="BR52">
            <v>40000800</v>
          </cell>
          <cell r="BS52">
            <v>40000800</v>
          </cell>
          <cell r="BT52">
            <v>40000800</v>
          </cell>
          <cell r="BU52">
            <v>40000800</v>
          </cell>
          <cell r="FO52">
            <v>35715000</v>
          </cell>
          <cell r="FP52">
            <v>71430000</v>
          </cell>
          <cell r="FQ52">
            <v>107145000</v>
          </cell>
          <cell r="FR52">
            <v>142860000</v>
          </cell>
          <cell r="FS52">
            <v>178575000</v>
          </cell>
          <cell r="FT52">
            <v>214290000</v>
          </cell>
          <cell r="FU52">
            <v>250005000</v>
          </cell>
          <cell r="FV52">
            <v>285720000</v>
          </cell>
          <cell r="FW52">
            <v>321435000</v>
          </cell>
          <cell r="FX52">
            <v>357150000</v>
          </cell>
          <cell r="FY52">
            <v>392865000</v>
          </cell>
          <cell r="FZ52">
            <v>428580000</v>
          </cell>
          <cell r="GA52">
            <v>40000800</v>
          </cell>
          <cell r="GB52">
            <v>80001600</v>
          </cell>
          <cell r="GC52">
            <v>120002400</v>
          </cell>
          <cell r="GD52">
            <v>160003200</v>
          </cell>
          <cell r="GE52">
            <v>200004000</v>
          </cell>
          <cell r="GF52">
            <v>240004800</v>
          </cell>
          <cell r="GG52">
            <v>280005600</v>
          </cell>
          <cell r="GH52">
            <v>320006400</v>
          </cell>
          <cell r="GI52">
            <v>360007200</v>
          </cell>
          <cell r="GJ52">
            <v>400008000</v>
          </cell>
          <cell r="GK52">
            <v>440008800</v>
          </cell>
          <cell r="GL52">
            <v>480009600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</row>
        <row r="53">
          <cell r="A53" t="str">
            <v>Panadol Effervescent Kid 250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314290000</v>
          </cell>
          <cell r="BD53">
            <v>94287000</v>
          </cell>
          <cell r="BE53">
            <v>157145000</v>
          </cell>
          <cell r="BF53">
            <v>157145000</v>
          </cell>
          <cell r="BG53">
            <v>157145000</v>
          </cell>
          <cell r="BH53">
            <v>157145000</v>
          </cell>
          <cell r="BI53">
            <v>157145000</v>
          </cell>
          <cell r="BJ53">
            <v>188574000</v>
          </cell>
          <cell r="BK53">
            <v>188574000</v>
          </cell>
          <cell r="BL53">
            <v>188574000</v>
          </cell>
          <cell r="BM53">
            <v>188574000</v>
          </cell>
          <cell r="BN53">
            <v>188574000</v>
          </cell>
          <cell r="BO53">
            <v>188574000</v>
          </cell>
          <cell r="BP53">
            <v>188574000</v>
          </cell>
          <cell r="BQ53">
            <v>188574000</v>
          </cell>
          <cell r="BR53">
            <v>188574000</v>
          </cell>
          <cell r="BS53">
            <v>188574000</v>
          </cell>
          <cell r="BT53">
            <v>188574000</v>
          </cell>
          <cell r="BU53">
            <v>188574000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314290000</v>
          </cell>
          <cell r="FU53">
            <v>408577000</v>
          </cell>
          <cell r="FV53">
            <v>565722000</v>
          </cell>
          <cell r="FW53">
            <v>722867000</v>
          </cell>
          <cell r="FX53">
            <v>880012000</v>
          </cell>
          <cell r="FY53">
            <v>1037157000</v>
          </cell>
          <cell r="FZ53">
            <v>1194302000</v>
          </cell>
          <cell r="GA53">
            <v>188574000</v>
          </cell>
          <cell r="GB53">
            <v>377148000</v>
          </cell>
          <cell r="GC53">
            <v>565722000</v>
          </cell>
          <cell r="GD53">
            <v>754296000</v>
          </cell>
          <cell r="GE53">
            <v>942870000</v>
          </cell>
          <cell r="GF53">
            <v>1131444000</v>
          </cell>
          <cell r="GG53">
            <v>1320018000</v>
          </cell>
          <cell r="GH53">
            <v>1508592000</v>
          </cell>
          <cell r="GI53">
            <v>1697166000</v>
          </cell>
          <cell r="GJ53">
            <v>1885740000</v>
          </cell>
          <cell r="GK53">
            <v>2074314000</v>
          </cell>
          <cell r="GL53">
            <v>2262888000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</row>
        <row r="54">
          <cell r="A54" t="str">
            <v>Panadol Susp 250mg</v>
          </cell>
          <cell r="AX54">
            <v>40000000</v>
          </cell>
          <cell r="AY54">
            <v>40000000</v>
          </cell>
          <cell r="AZ54">
            <v>40000000</v>
          </cell>
          <cell r="BA54">
            <v>40000000</v>
          </cell>
          <cell r="BB54">
            <v>40000000</v>
          </cell>
          <cell r="BC54">
            <v>40000000</v>
          </cell>
          <cell r="BD54">
            <v>40000000</v>
          </cell>
          <cell r="BE54">
            <v>40000000</v>
          </cell>
          <cell r="BF54">
            <v>40000000</v>
          </cell>
          <cell r="BG54">
            <v>40000000</v>
          </cell>
          <cell r="BH54">
            <v>40000000</v>
          </cell>
          <cell r="BI54">
            <v>40000000</v>
          </cell>
          <cell r="BJ54">
            <v>48000000</v>
          </cell>
          <cell r="BK54">
            <v>48000000</v>
          </cell>
          <cell r="BL54">
            <v>48000000</v>
          </cell>
          <cell r="BM54">
            <v>48000000</v>
          </cell>
          <cell r="BN54">
            <v>48000000</v>
          </cell>
          <cell r="BO54">
            <v>48000000</v>
          </cell>
          <cell r="BP54">
            <v>48000000</v>
          </cell>
          <cell r="BQ54">
            <v>48000000</v>
          </cell>
          <cell r="BR54">
            <v>48000000</v>
          </cell>
          <cell r="BS54">
            <v>48000000</v>
          </cell>
          <cell r="BT54">
            <v>48000000</v>
          </cell>
          <cell r="BU54">
            <v>48000000</v>
          </cell>
          <cell r="FO54">
            <v>40000000</v>
          </cell>
          <cell r="FP54">
            <v>80000000</v>
          </cell>
          <cell r="FQ54">
            <v>120000000</v>
          </cell>
          <cell r="FR54">
            <v>160000000</v>
          </cell>
          <cell r="FS54">
            <v>200000000</v>
          </cell>
          <cell r="FT54">
            <v>240000000</v>
          </cell>
          <cell r="FU54">
            <v>280000000</v>
          </cell>
          <cell r="FV54">
            <v>320000000</v>
          </cell>
          <cell r="FW54">
            <v>360000000</v>
          </cell>
          <cell r="FX54">
            <v>400000000</v>
          </cell>
          <cell r="FY54">
            <v>440000000</v>
          </cell>
          <cell r="FZ54">
            <v>480000000</v>
          </cell>
          <cell r="GA54">
            <v>48000000</v>
          </cell>
          <cell r="GB54">
            <v>96000000</v>
          </cell>
          <cell r="GC54">
            <v>144000000</v>
          </cell>
          <cell r="GD54">
            <v>192000000</v>
          </cell>
          <cell r="GE54">
            <v>240000000</v>
          </cell>
          <cell r="GF54">
            <v>288000000</v>
          </cell>
          <cell r="GG54">
            <v>336000000</v>
          </cell>
          <cell r="GH54">
            <v>384000000</v>
          </cell>
          <cell r="GI54">
            <v>432000000</v>
          </cell>
          <cell r="GJ54">
            <v>480000000</v>
          </cell>
          <cell r="GK54">
            <v>528000000</v>
          </cell>
          <cell r="GL54">
            <v>576000000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</row>
        <row r="64">
          <cell r="AL64">
            <v>38353</v>
          </cell>
          <cell r="AM64">
            <v>38384</v>
          </cell>
          <cell r="AN64">
            <v>38412</v>
          </cell>
          <cell r="AO64">
            <v>38443</v>
          </cell>
          <cell r="AP64">
            <v>38473</v>
          </cell>
          <cell r="AQ64">
            <v>38504</v>
          </cell>
          <cell r="AR64">
            <v>38534</v>
          </cell>
          <cell r="AS64">
            <v>38565</v>
          </cell>
          <cell r="AT64">
            <v>38596</v>
          </cell>
          <cell r="AU64">
            <v>38626</v>
          </cell>
          <cell r="AV64">
            <v>38657</v>
          </cell>
          <cell r="AW64">
            <v>38687</v>
          </cell>
          <cell r="AX64">
            <v>38718</v>
          </cell>
          <cell r="AY64">
            <v>38749</v>
          </cell>
          <cell r="AZ64">
            <v>38777</v>
          </cell>
          <cell r="BA64">
            <v>38808</v>
          </cell>
          <cell r="BB64">
            <v>38838</v>
          </cell>
          <cell r="BC64">
            <v>38869</v>
          </cell>
          <cell r="BD64">
            <v>38899</v>
          </cell>
          <cell r="BE64">
            <v>38930</v>
          </cell>
          <cell r="BF64">
            <v>38961</v>
          </cell>
          <cell r="BG64">
            <v>38991</v>
          </cell>
          <cell r="BH64">
            <v>39022</v>
          </cell>
          <cell r="BI64">
            <v>39052</v>
          </cell>
          <cell r="BJ64">
            <v>39083</v>
          </cell>
          <cell r="BK64">
            <v>39114</v>
          </cell>
          <cell r="BL64">
            <v>39142</v>
          </cell>
          <cell r="BM64">
            <v>39173</v>
          </cell>
          <cell r="BN64">
            <v>39203</v>
          </cell>
          <cell r="BO64">
            <v>39234</v>
          </cell>
          <cell r="BP64">
            <v>39264</v>
          </cell>
          <cell r="BQ64">
            <v>39295</v>
          </cell>
          <cell r="BR64">
            <v>39326</v>
          </cell>
          <cell r="BS64">
            <v>39356</v>
          </cell>
          <cell r="BT64">
            <v>39387</v>
          </cell>
          <cell r="BU64">
            <v>39417</v>
          </cell>
          <cell r="BV64">
            <v>39448</v>
          </cell>
          <cell r="BW64">
            <v>39479</v>
          </cell>
          <cell r="BX64">
            <v>39508</v>
          </cell>
          <cell r="BY64">
            <v>39539</v>
          </cell>
          <cell r="BZ64">
            <v>39569</v>
          </cell>
          <cell r="CA64">
            <v>39600</v>
          </cell>
          <cell r="CB64">
            <v>39630</v>
          </cell>
          <cell r="CC64">
            <v>39661</v>
          </cell>
          <cell r="CD64">
            <v>39692</v>
          </cell>
          <cell r="CE64">
            <v>39722</v>
          </cell>
          <cell r="CF64">
            <v>39753</v>
          </cell>
          <cell r="CG64">
            <v>39783</v>
          </cell>
          <cell r="CI64" t="str">
            <v>Q1-02</v>
          </cell>
          <cell r="CJ64" t="str">
            <v>Q2-02</v>
          </cell>
          <cell r="CK64" t="str">
            <v>Q3-02</v>
          </cell>
          <cell r="CL64" t="str">
            <v>Q4-02</v>
          </cell>
          <cell r="CM64">
            <v>2002</v>
          </cell>
          <cell r="CN64" t="str">
            <v>Q1</v>
          </cell>
          <cell r="CO64" t="str">
            <v>Q2</v>
          </cell>
          <cell r="CP64" t="str">
            <v>Q3</v>
          </cell>
          <cell r="CQ64" t="str">
            <v>Q4</v>
          </cell>
          <cell r="CR64">
            <v>2003</v>
          </cell>
          <cell r="CS64" t="str">
            <v>Q1</v>
          </cell>
          <cell r="CT64" t="str">
            <v>Q2</v>
          </cell>
          <cell r="CU64" t="str">
            <v>Q3</v>
          </cell>
          <cell r="CV64" t="str">
            <v>Q4</v>
          </cell>
          <cell r="CW64">
            <v>2004</v>
          </cell>
          <cell r="CX64" t="str">
            <v>Q1</v>
          </cell>
          <cell r="CY64" t="str">
            <v>Q2</v>
          </cell>
          <cell r="CZ64" t="str">
            <v>Q3</v>
          </cell>
          <cell r="DA64" t="str">
            <v>Q4</v>
          </cell>
          <cell r="DB64">
            <v>2005</v>
          </cell>
          <cell r="DC64" t="str">
            <v>Q1</v>
          </cell>
          <cell r="DD64" t="str">
            <v>Q2</v>
          </cell>
          <cell r="DE64" t="str">
            <v>Q3</v>
          </cell>
          <cell r="DF64" t="str">
            <v>Q4</v>
          </cell>
          <cell r="DG64">
            <v>2006</v>
          </cell>
          <cell r="DH64" t="str">
            <v>Q1-07</v>
          </cell>
          <cell r="DI64" t="str">
            <v>Q2-07</v>
          </cell>
          <cell r="DJ64" t="str">
            <v>Q3-07</v>
          </cell>
          <cell r="DK64" t="str">
            <v>Q4-07</v>
          </cell>
          <cell r="DL64">
            <v>2007</v>
          </cell>
          <cell r="DM64" t="str">
            <v>Q1-08</v>
          </cell>
          <cell r="DN64" t="str">
            <v>Q2-08</v>
          </cell>
          <cell r="DO64" t="str">
            <v>Q3-08</v>
          </cell>
          <cell r="DP64" t="str">
            <v>Q4-08</v>
          </cell>
          <cell r="DQ64">
            <v>2008</v>
          </cell>
          <cell r="DS64" t="str">
            <v>2002YTD1</v>
          </cell>
          <cell r="DT64" t="str">
            <v>2002YTD2</v>
          </cell>
          <cell r="DU64" t="str">
            <v>2002YTD3</v>
          </cell>
          <cell r="DV64" t="str">
            <v>2002YTD4</v>
          </cell>
          <cell r="DW64" t="str">
            <v>2002YTD5</v>
          </cell>
          <cell r="DX64" t="str">
            <v>2002YTD6</v>
          </cell>
          <cell r="DY64" t="str">
            <v>2002YTD7</v>
          </cell>
          <cell r="DZ64" t="str">
            <v>2002YTD8</v>
          </cell>
          <cell r="EA64" t="str">
            <v>2002YTD9</v>
          </cell>
          <cell r="EB64" t="str">
            <v>2002YTD10</v>
          </cell>
          <cell r="EC64" t="str">
            <v>2002YTD11</v>
          </cell>
          <cell r="ED64" t="str">
            <v>2002YTD12</v>
          </cell>
          <cell r="EE64" t="str">
            <v>2003YTD1</v>
          </cell>
          <cell r="EF64" t="str">
            <v>2003YTD2</v>
          </cell>
          <cell r="EG64" t="str">
            <v>2003YTD3</v>
          </cell>
          <cell r="EH64" t="str">
            <v>2003YTD4</v>
          </cell>
          <cell r="EI64" t="str">
            <v>2003YTD5</v>
          </cell>
          <cell r="EJ64" t="str">
            <v>2003YTD6</v>
          </cell>
          <cell r="EK64" t="str">
            <v>2003YTD7</v>
          </cell>
          <cell r="EL64" t="str">
            <v>2003YTD8</v>
          </cell>
          <cell r="EM64" t="str">
            <v>2003YTD9</v>
          </cell>
          <cell r="EN64" t="str">
            <v>2003YTD10</v>
          </cell>
          <cell r="EO64" t="str">
            <v>2003YTD11</v>
          </cell>
          <cell r="EP64" t="str">
            <v>2003YTD12</v>
          </cell>
          <cell r="EQ64" t="str">
            <v>2004YTD1</v>
          </cell>
          <cell r="ER64" t="str">
            <v>2004YTD2</v>
          </cell>
          <cell r="ES64" t="str">
            <v>2004YTD3</v>
          </cell>
          <cell r="ET64" t="str">
            <v>2004YTD4</v>
          </cell>
          <cell r="EU64" t="str">
            <v>2004YTD5</v>
          </cell>
          <cell r="EV64" t="str">
            <v>2004YTD6</v>
          </cell>
          <cell r="EW64" t="str">
            <v>2004YTD7</v>
          </cell>
          <cell r="EX64" t="str">
            <v>2004YTD8</v>
          </cell>
          <cell r="EY64" t="str">
            <v>2004YTD9</v>
          </cell>
          <cell r="EZ64" t="str">
            <v>2004YTD10</v>
          </cell>
          <cell r="FA64" t="str">
            <v>2004YTD11</v>
          </cell>
          <cell r="FB64" t="str">
            <v>2004YTD12</v>
          </cell>
          <cell r="FC64" t="str">
            <v>2005YTD1</v>
          </cell>
          <cell r="FD64" t="str">
            <v>2005YTD2</v>
          </cell>
          <cell r="FE64" t="str">
            <v>2005YTD3</v>
          </cell>
          <cell r="FF64" t="str">
            <v>2005YTD4</v>
          </cell>
          <cell r="FG64" t="str">
            <v>2005YTD5</v>
          </cell>
          <cell r="FH64" t="str">
            <v>2005YTD6</v>
          </cell>
          <cell r="FI64" t="str">
            <v>2005YTD7</v>
          </cell>
          <cell r="FJ64" t="str">
            <v>2005YTD8</v>
          </cell>
          <cell r="FK64" t="str">
            <v>2005YTD9</v>
          </cell>
          <cell r="FL64" t="str">
            <v>2005YTD10</v>
          </cell>
          <cell r="FM64" t="str">
            <v>2005YTD11</v>
          </cell>
          <cell r="FN64" t="str">
            <v>2005YTD12</v>
          </cell>
          <cell r="FO64" t="str">
            <v>2006YTD1</v>
          </cell>
          <cell r="FP64" t="str">
            <v>2006YTD2</v>
          </cell>
          <cell r="FQ64" t="str">
            <v>2006YTD3</v>
          </cell>
          <cell r="FR64" t="str">
            <v>2006YTD4</v>
          </cell>
          <cell r="FS64" t="str">
            <v>2006YTD5</v>
          </cell>
          <cell r="FT64" t="str">
            <v>2006YTD6</v>
          </cell>
          <cell r="FU64" t="str">
            <v>2006YTD7</v>
          </cell>
          <cell r="FV64" t="str">
            <v>2006YTD8</v>
          </cell>
          <cell r="FW64" t="str">
            <v>2006YTD9</v>
          </cell>
          <cell r="FX64" t="str">
            <v>2006YTD10</v>
          </cell>
          <cell r="FY64" t="str">
            <v>2006YTD11</v>
          </cell>
          <cell r="FZ64" t="str">
            <v>2006YTD12</v>
          </cell>
          <cell r="GA64" t="str">
            <v>2007YTD1</v>
          </cell>
          <cell r="GB64" t="str">
            <v>2007YTD2</v>
          </cell>
          <cell r="GC64" t="str">
            <v>2007YTD3</v>
          </cell>
          <cell r="GD64" t="str">
            <v>2007YTD4</v>
          </cell>
          <cell r="GE64" t="str">
            <v>2007YTD5</v>
          </cell>
          <cell r="GF64" t="str">
            <v>2007YTD6</v>
          </cell>
          <cell r="GG64" t="str">
            <v>2007YTD7</v>
          </cell>
          <cell r="GH64" t="str">
            <v>2007YTD8</v>
          </cell>
          <cell r="GI64" t="str">
            <v>2007YTD9</v>
          </cell>
          <cell r="GJ64" t="str">
            <v>2007YTD10</v>
          </cell>
          <cell r="GK64" t="str">
            <v>2007YTD11</v>
          </cell>
          <cell r="GL64" t="str">
            <v>2007YTD12</v>
          </cell>
          <cell r="GM64" t="str">
            <v>2008YTD1</v>
          </cell>
          <cell r="GN64" t="str">
            <v>2008YTD2</v>
          </cell>
          <cell r="GO64" t="str">
            <v>2008YTD3</v>
          </cell>
          <cell r="GP64" t="str">
            <v>2008YTD4</v>
          </cell>
          <cell r="GQ64" t="str">
            <v>2008YTD5</v>
          </cell>
          <cell r="GR64" t="str">
            <v>2008YTD6</v>
          </cell>
          <cell r="GS64" t="str">
            <v>2008YTD7</v>
          </cell>
          <cell r="GT64" t="str">
            <v>2008YTD8</v>
          </cell>
          <cell r="GU64" t="str">
            <v>2008YTD9</v>
          </cell>
          <cell r="GV64" t="str">
            <v>2008YTD10</v>
          </cell>
          <cell r="GW64" t="str">
            <v>2008YTD11</v>
          </cell>
          <cell r="GX64" t="str">
            <v>2008YTD12</v>
          </cell>
        </row>
        <row r="65">
          <cell r="A65" t="str">
            <v>Oxy 10</v>
          </cell>
          <cell r="CI65">
            <v>539904000</v>
          </cell>
          <cell r="CJ65">
            <v>904220800</v>
          </cell>
          <cell r="CK65">
            <v>551980800</v>
          </cell>
          <cell r="CL65">
            <v>288333600</v>
          </cell>
          <cell r="CM65">
            <v>2284439200</v>
          </cell>
          <cell r="CN65">
            <v>617988800</v>
          </cell>
          <cell r="CO65">
            <v>552306400</v>
          </cell>
          <cell r="CP65">
            <v>818351200</v>
          </cell>
          <cell r="CQ65">
            <v>516135200</v>
          </cell>
          <cell r="CR65">
            <v>2504781600</v>
          </cell>
          <cell r="CS65">
            <v>636133600</v>
          </cell>
          <cell r="CT65">
            <v>592266400</v>
          </cell>
          <cell r="CU65">
            <v>605852800</v>
          </cell>
          <cell r="CV65">
            <v>586612800</v>
          </cell>
          <cell r="CW65">
            <v>2420865600</v>
          </cell>
          <cell r="CX65">
            <v>251008000</v>
          </cell>
          <cell r="CY65">
            <v>458800000</v>
          </cell>
          <cell r="CZ65">
            <v>562400000</v>
          </cell>
          <cell r="DA65">
            <v>562400000</v>
          </cell>
          <cell r="DB65">
            <v>1834608000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S65">
            <v>331638400</v>
          </cell>
          <cell r="DT65">
            <v>514862400</v>
          </cell>
          <cell r="DU65">
            <v>539904000</v>
          </cell>
          <cell r="DV65">
            <v>835667200</v>
          </cell>
          <cell r="DW65">
            <v>909992800</v>
          </cell>
          <cell r="DX65">
            <v>1444124800</v>
          </cell>
          <cell r="DY65">
            <v>1473724800</v>
          </cell>
          <cell r="DZ65">
            <v>1865096000</v>
          </cell>
          <cell r="EA65">
            <v>1996105600</v>
          </cell>
          <cell r="EB65">
            <v>2034526400</v>
          </cell>
          <cell r="EC65">
            <v>2177198400</v>
          </cell>
          <cell r="ED65">
            <v>2284439200</v>
          </cell>
          <cell r="EE65">
            <v>285344000</v>
          </cell>
          <cell r="EF65">
            <v>429614400</v>
          </cell>
          <cell r="EG65">
            <v>617988800</v>
          </cell>
          <cell r="EH65">
            <v>792214400</v>
          </cell>
          <cell r="EI65">
            <v>950900000</v>
          </cell>
          <cell r="EJ65">
            <v>1170295200</v>
          </cell>
          <cell r="EK65">
            <v>1475382400</v>
          </cell>
          <cell r="EL65">
            <v>1884543200</v>
          </cell>
          <cell r="EM65">
            <v>1988646400</v>
          </cell>
          <cell r="EN65">
            <v>2053973600</v>
          </cell>
          <cell r="EO65">
            <v>2334729600</v>
          </cell>
          <cell r="EP65">
            <v>2504781600</v>
          </cell>
          <cell r="EQ65">
            <v>54138400</v>
          </cell>
          <cell r="ER65">
            <v>198438400</v>
          </cell>
          <cell r="ES65">
            <v>636133600</v>
          </cell>
          <cell r="ET65">
            <v>695925600</v>
          </cell>
          <cell r="EU65">
            <v>967860800</v>
          </cell>
          <cell r="EV65">
            <v>1228400000</v>
          </cell>
          <cell r="EW65">
            <v>1267087200</v>
          </cell>
          <cell r="EX65">
            <v>1699217600</v>
          </cell>
          <cell r="EY65">
            <v>1834252800</v>
          </cell>
          <cell r="EZ65">
            <v>1875752000</v>
          </cell>
          <cell r="FA65">
            <v>2248682400</v>
          </cell>
          <cell r="FB65">
            <v>2420865600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</row>
        <row r="66">
          <cell r="A66" t="str">
            <v>Oxy 5</v>
          </cell>
          <cell r="CI66">
            <v>365377600</v>
          </cell>
          <cell r="CJ66">
            <v>188659200</v>
          </cell>
          <cell r="CK66">
            <v>509401600</v>
          </cell>
          <cell r="CL66">
            <v>337497600</v>
          </cell>
          <cell r="CM66">
            <v>1400936000</v>
          </cell>
          <cell r="CN66">
            <v>310977600</v>
          </cell>
          <cell r="CO66">
            <v>442108800</v>
          </cell>
          <cell r="CP66">
            <v>581508800</v>
          </cell>
          <cell r="CQ66">
            <v>383846400</v>
          </cell>
          <cell r="CR66">
            <v>1718441600</v>
          </cell>
          <cell r="CS66">
            <v>429624000</v>
          </cell>
          <cell r="CT66">
            <v>391625600</v>
          </cell>
          <cell r="CU66">
            <v>365513600</v>
          </cell>
          <cell r="CV66">
            <v>333499200</v>
          </cell>
          <cell r="CW66">
            <v>1520262400</v>
          </cell>
          <cell r="CX66">
            <v>110105600</v>
          </cell>
          <cell r="CY66">
            <v>340000000</v>
          </cell>
          <cell r="CZ66">
            <v>408000000</v>
          </cell>
          <cell r="DA66">
            <v>408000000</v>
          </cell>
          <cell r="DB66">
            <v>1266105600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S66">
            <v>33592000</v>
          </cell>
          <cell r="DT66">
            <v>178513600</v>
          </cell>
          <cell r="DU66">
            <v>365377600</v>
          </cell>
          <cell r="DV66">
            <v>491340800</v>
          </cell>
          <cell r="DW66">
            <v>541878400</v>
          </cell>
          <cell r="DX66">
            <v>554036800</v>
          </cell>
          <cell r="DY66">
            <v>727164800</v>
          </cell>
          <cell r="DZ66">
            <v>912369600</v>
          </cell>
          <cell r="EA66">
            <v>1063438400</v>
          </cell>
          <cell r="EB66">
            <v>1131492800</v>
          </cell>
          <cell r="EC66">
            <v>1349337600</v>
          </cell>
          <cell r="ED66">
            <v>1400936000</v>
          </cell>
          <cell r="EE66">
            <v>154387200</v>
          </cell>
          <cell r="EF66">
            <v>162329600</v>
          </cell>
          <cell r="EG66">
            <v>310977600</v>
          </cell>
          <cell r="EH66">
            <v>463896000</v>
          </cell>
          <cell r="EI66">
            <v>569459200</v>
          </cell>
          <cell r="EJ66">
            <v>753086400</v>
          </cell>
          <cell r="EK66">
            <v>997505600</v>
          </cell>
          <cell r="EL66">
            <v>1286260800</v>
          </cell>
          <cell r="EM66">
            <v>1334595200</v>
          </cell>
          <cell r="EN66">
            <v>1385758400</v>
          </cell>
          <cell r="EO66">
            <v>1622480000</v>
          </cell>
          <cell r="EP66">
            <v>1718441600</v>
          </cell>
          <cell r="EQ66">
            <v>29729600</v>
          </cell>
          <cell r="ER66">
            <v>93731200</v>
          </cell>
          <cell r="ES66">
            <v>429624000</v>
          </cell>
          <cell r="ET66">
            <v>464929600</v>
          </cell>
          <cell r="EU66">
            <v>623913600</v>
          </cell>
          <cell r="EV66">
            <v>821249600</v>
          </cell>
          <cell r="EW66">
            <v>844179200</v>
          </cell>
          <cell r="EX66">
            <v>1095888000</v>
          </cell>
          <cell r="EY66">
            <v>1186763200</v>
          </cell>
          <cell r="EZ66">
            <v>1215785600</v>
          </cell>
          <cell r="FA66">
            <v>1427537600</v>
          </cell>
          <cell r="FB66">
            <v>1520262400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</row>
        <row r="67">
          <cell r="A67" t="str">
            <v>Panadol Caplet</v>
          </cell>
          <cell r="AL67">
            <v>8562226800</v>
          </cell>
          <cell r="AM67">
            <v>4399857600</v>
          </cell>
          <cell r="AN67">
            <v>5904000000</v>
          </cell>
          <cell r="AO67">
            <v>5904000000</v>
          </cell>
          <cell r="AP67">
            <v>5904000000</v>
          </cell>
          <cell r="AQ67">
            <v>5904000000</v>
          </cell>
          <cell r="AR67">
            <v>5904000000</v>
          </cell>
          <cell r="AS67">
            <v>6888000000</v>
          </cell>
          <cell r="AT67">
            <v>5595565200</v>
          </cell>
          <cell r="AU67">
            <v>6888000000</v>
          </cell>
          <cell r="AV67">
            <v>9840000000</v>
          </cell>
          <cell r="AW67">
            <v>6888000000</v>
          </cell>
          <cell r="AX67">
            <v>6888000000</v>
          </cell>
          <cell r="AY67">
            <v>3936000000</v>
          </cell>
          <cell r="AZ67">
            <v>7380000000</v>
          </cell>
          <cell r="BA67">
            <v>6888000000</v>
          </cell>
          <cell r="BB67">
            <v>7380000000</v>
          </cell>
          <cell r="BC67">
            <v>7872000000</v>
          </cell>
          <cell r="BD67">
            <v>6369953755.0965166</v>
          </cell>
          <cell r="BE67">
            <v>12209078030.601656</v>
          </cell>
          <cell r="BF67">
            <v>7431612714.2792692</v>
          </cell>
          <cell r="BG67">
            <v>5308294795.913764</v>
          </cell>
          <cell r="BH67">
            <v>7431612714.2792692</v>
          </cell>
          <cell r="BI67">
            <v>5308294795.913764</v>
          </cell>
          <cell r="BJ67">
            <v>7431612714.2792692</v>
          </cell>
          <cell r="BK67">
            <v>5839124275.5051403</v>
          </cell>
          <cell r="BL67">
            <v>7431612714.2792692</v>
          </cell>
          <cell r="BM67">
            <v>10085760112.236151</v>
          </cell>
          <cell r="BN67">
            <v>6369953755.0965166</v>
          </cell>
          <cell r="BO67">
            <v>4777465316.3223877</v>
          </cell>
          <cell r="BP67">
            <v>7431612714.2792692</v>
          </cell>
          <cell r="BQ67">
            <v>10988170227.541491</v>
          </cell>
          <cell r="BR67">
            <v>6369953755.0965166</v>
          </cell>
          <cell r="BS67">
            <v>10085760112.236151</v>
          </cell>
          <cell r="BT67">
            <v>7962442193.8706455</v>
          </cell>
          <cell r="BU67">
            <v>6369953755.0965166</v>
          </cell>
          <cell r="BV67">
            <v>7431612714.2792692</v>
          </cell>
          <cell r="BW67">
            <v>5202128899.9954882</v>
          </cell>
          <cell r="BX67">
            <v>7431612714.2792692</v>
          </cell>
          <cell r="BY67">
            <v>10085760112.236151</v>
          </cell>
          <cell r="BZ67">
            <v>6369953755.0965166</v>
          </cell>
          <cell r="CA67">
            <v>10085760112.236151</v>
          </cell>
          <cell r="CB67">
            <v>7431612714.2792692</v>
          </cell>
          <cell r="CC67">
            <v>11147419071.418903</v>
          </cell>
          <cell r="CD67">
            <v>6369953755.0965166</v>
          </cell>
          <cell r="CE67">
            <v>10085760112.236151</v>
          </cell>
          <cell r="CF67">
            <v>7962442193.8706455</v>
          </cell>
          <cell r="CG67">
            <v>6369953755.0965166</v>
          </cell>
          <cell r="CI67">
            <v>15445602000</v>
          </cell>
          <cell r="CJ67">
            <v>16023800400</v>
          </cell>
          <cell r="CK67">
            <v>17735862000</v>
          </cell>
          <cell r="CL67">
            <v>15488258400</v>
          </cell>
          <cell r="CM67">
            <v>64693522800</v>
          </cell>
          <cell r="CN67">
            <v>17370502800</v>
          </cell>
          <cell r="CO67">
            <v>20819029200</v>
          </cell>
          <cell r="CP67">
            <v>17169127200</v>
          </cell>
          <cell r="CQ67">
            <v>14875521600</v>
          </cell>
          <cell r="CR67">
            <v>70234180800</v>
          </cell>
          <cell r="CS67">
            <v>20339476800</v>
          </cell>
          <cell r="CT67">
            <v>21079494000</v>
          </cell>
          <cell r="CU67">
            <v>18319767600</v>
          </cell>
          <cell r="CV67">
            <v>13465892400</v>
          </cell>
          <cell r="CW67">
            <v>73204630800</v>
          </cell>
          <cell r="CX67">
            <v>18866084400</v>
          </cell>
          <cell r="CY67">
            <v>17712000000</v>
          </cell>
          <cell r="CZ67">
            <v>18387565200</v>
          </cell>
          <cell r="DA67">
            <v>23616000000</v>
          </cell>
          <cell r="DB67">
            <v>78581649600</v>
          </cell>
          <cell r="DC67">
            <v>18204000000</v>
          </cell>
          <cell r="DD67">
            <v>22140000000</v>
          </cell>
          <cell r="DE67">
            <v>26010644499.977444</v>
          </cell>
          <cell r="DF67">
            <v>18048202306.106796</v>
          </cell>
          <cell r="DG67">
            <v>84402846806.084244</v>
          </cell>
          <cell r="DH67">
            <v>20702349704.063679</v>
          </cell>
          <cell r="DI67">
            <v>21233179183.655056</v>
          </cell>
          <cell r="DJ67">
            <v>24789736696.917274</v>
          </cell>
          <cell r="DK67">
            <v>24418156061.203312</v>
          </cell>
          <cell r="DL67">
            <v>91143421645.839325</v>
          </cell>
          <cell r="DM67">
            <v>20065354328.554028</v>
          </cell>
          <cell r="DN67">
            <v>26541473979.568817</v>
          </cell>
          <cell r="DO67">
            <v>24948985540.794689</v>
          </cell>
          <cell r="DP67">
            <v>24418156061.203312</v>
          </cell>
          <cell r="DQ67">
            <v>95973969910.12085</v>
          </cell>
          <cell r="DS67">
            <v>6456368400</v>
          </cell>
          <cell r="DT67">
            <v>8424712800</v>
          </cell>
          <cell r="DU67">
            <v>15445602000</v>
          </cell>
          <cell r="DV67">
            <v>19722115200</v>
          </cell>
          <cell r="DW67">
            <v>25208554800</v>
          </cell>
          <cell r="DX67">
            <v>31469402400</v>
          </cell>
          <cell r="DY67">
            <v>35079846000</v>
          </cell>
          <cell r="DZ67">
            <v>43810140000</v>
          </cell>
          <cell r="EA67">
            <v>49205264400</v>
          </cell>
          <cell r="EB67">
            <v>52566706800</v>
          </cell>
          <cell r="EC67">
            <v>60685838400</v>
          </cell>
          <cell r="ED67">
            <v>64693522800</v>
          </cell>
          <cell r="EE67">
            <v>9520003200</v>
          </cell>
          <cell r="EF67">
            <v>12948751200</v>
          </cell>
          <cell r="EG67">
            <v>17370502800</v>
          </cell>
          <cell r="EH67">
            <v>22985649600</v>
          </cell>
          <cell r="EI67">
            <v>28842319200</v>
          </cell>
          <cell r="EJ67">
            <v>38189532000</v>
          </cell>
          <cell r="EK67">
            <v>43252212000</v>
          </cell>
          <cell r="EL67">
            <v>48246848400</v>
          </cell>
          <cell r="EM67">
            <v>55358659200</v>
          </cell>
          <cell r="EN67">
            <v>60271180800</v>
          </cell>
          <cell r="EO67">
            <v>66032746800</v>
          </cell>
          <cell r="EP67">
            <v>70234180800</v>
          </cell>
          <cell r="EQ67">
            <v>10747002000</v>
          </cell>
          <cell r="ER67">
            <v>15094314000</v>
          </cell>
          <cell r="ES67">
            <v>20339476800</v>
          </cell>
          <cell r="ET67">
            <v>25585131600</v>
          </cell>
          <cell r="EU67">
            <v>31375528800</v>
          </cell>
          <cell r="EV67">
            <v>41418970800</v>
          </cell>
          <cell r="EW67">
            <v>46073290800</v>
          </cell>
          <cell r="EX67">
            <v>50022378000</v>
          </cell>
          <cell r="EY67">
            <v>59738738400</v>
          </cell>
          <cell r="EZ67">
            <v>62433176400</v>
          </cell>
          <cell r="FA67">
            <v>68791735200</v>
          </cell>
          <cell r="FB67">
            <v>73204630800</v>
          </cell>
          <cell r="FC67">
            <v>8562226800</v>
          </cell>
          <cell r="FD67">
            <v>12962084400</v>
          </cell>
          <cell r="FE67">
            <v>18866084400</v>
          </cell>
          <cell r="FF67">
            <v>24770084400</v>
          </cell>
          <cell r="FG67">
            <v>30674084400</v>
          </cell>
          <cell r="FH67">
            <v>36578084400</v>
          </cell>
          <cell r="FI67">
            <v>42482084400</v>
          </cell>
          <cell r="FJ67">
            <v>49370084400</v>
          </cell>
          <cell r="FK67">
            <v>54965649600</v>
          </cell>
          <cell r="FL67">
            <v>61853649600</v>
          </cell>
          <cell r="FM67">
            <v>71693649600</v>
          </cell>
          <cell r="FN67">
            <v>78581649600</v>
          </cell>
          <cell r="FO67">
            <v>6888000000</v>
          </cell>
          <cell r="FP67">
            <v>10824000000</v>
          </cell>
          <cell r="FQ67">
            <v>18204000000</v>
          </cell>
          <cell r="FR67">
            <v>25092000000</v>
          </cell>
          <cell r="FS67">
            <v>32472000000</v>
          </cell>
          <cell r="FT67">
            <v>40344000000</v>
          </cell>
          <cell r="FU67">
            <v>46713953755.096519</v>
          </cell>
          <cell r="FV67">
            <v>58923031785.698174</v>
          </cell>
          <cell r="FW67">
            <v>66354644499.97744</v>
          </cell>
          <cell r="FX67">
            <v>71662939295.891205</v>
          </cell>
          <cell r="FY67">
            <v>79094552010.170471</v>
          </cell>
          <cell r="FZ67">
            <v>84402846806.084229</v>
          </cell>
          <cell r="GA67">
            <v>7431612714.2792692</v>
          </cell>
          <cell r="GB67">
            <v>13270736989.784409</v>
          </cell>
          <cell r="GC67">
            <v>20702349704.063679</v>
          </cell>
          <cell r="GD67">
            <v>30788109816.299828</v>
          </cell>
          <cell r="GE67">
            <v>37158063571.396347</v>
          </cell>
          <cell r="GF67">
            <v>41935528887.718735</v>
          </cell>
          <cell r="GG67">
            <v>49367141601.998001</v>
          </cell>
          <cell r="GH67">
            <v>60355311829.53949</v>
          </cell>
          <cell r="GI67">
            <v>66725265584.636009</v>
          </cell>
          <cell r="GJ67">
            <v>76811025696.872162</v>
          </cell>
          <cell r="GK67">
            <v>84773467890.742813</v>
          </cell>
          <cell r="GL67">
            <v>91143421645.839325</v>
          </cell>
          <cell r="GM67">
            <v>7431612714.2792692</v>
          </cell>
          <cell r="GN67">
            <v>12633741614.274757</v>
          </cell>
          <cell r="GO67">
            <v>20065354328.554028</v>
          </cell>
          <cell r="GP67">
            <v>30151114440.790176</v>
          </cell>
          <cell r="GQ67">
            <v>36521068195.886696</v>
          </cell>
          <cell r="GR67">
            <v>46606828308.122849</v>
          </cell>
          <cell r="GS67">
            <v>54038441022.402115</v>
          </cell>
          <cell r="GT67">
            <v>65185860093.821014</v>
          </cell>
          <cell r="GU67">
            <v>71555813848.917526</v>
          </cell>
          <cell r="GV67">
            <v>81641573961.153671</v>
          </cell>
          <cell r="GW67">
            <v>89604016155.024323</v>
          </cell>
          <cell r="GX67">
            <v>95973969910.120834</v>
          </cell>
        </row>
        <row r="68">
          <cell r="A68" t="str">
            <v>Panadol Effervescent</v>
          </cell>
          <cell r="AL68">
            <v>2279005449</v>
          </cell>
          <cell r="AM68">
            <v>263673065</v>
          </cell>
          <cell r="AN68">
            <v>1388565000</v>
          </cell>
          <cell r="AO68">
            <v>2314275000</v>
          </cell>
          <cell r="AP68">
            <v>1234280000</v>
          </cell>
          <cell r="AQ68">
            <v>1542850000</v>
          </cell>
          <cell r="AR68">
            <v>1234280000</v>
          </cell>
          <cell r="AS68">
            <v>1851420000</v>
          </cell>
          <cell r="AT68">
            <v>1234280000</v>
          </cell>
          <cell r="AU68">
            <v>1828524106</v>
          </cell>
          <cell r="AV68">
            <v>1079995000</v>
          </cell>
          <cell r="AW68">
            <v>1079995000</v>
          </cell>
          <cell r="AX68">
            <v>2159990000</v>
          </cell>
          <cell r="AY68">
            <v>925710000</v>
          </cell>
          <cell r="AZ68">
            <v>1234280000</v>
          </cell>
          <cell r="BA68">
            <v>2159990000</v>
          </cell>
          <cell r="BB68">
            <v>1234280000</v>
          </cell>
          <cell r="BC68">
            <v>1851420000</v>
          </cell>
          <cell r="BD68">
            <v>1234280000</v>
          </cell>
          <cell r="BE68">
            <v>2159990000</v>
          </cell>
          <cell r="BF68">
            <v>1542850000</v>
          </cell>
          <cell r="BG68">
            <v>1234280000</v>
          </cell>
          <cell r="BH68">
            <v>1851420000</v>
          </cell>
          <cell r="BI68">
            <v>1542850000</v>
          </cell>
          <cell r="BJ68">
            <v>2159990000</v>
          </cell>
          <cell r="BK68">
            <v>1851420000</v>
          </cell>
          <cell r="BL68">
            <v>1542850000</v>
          </cell>
          <cell r="BM68">
            <v>2159990000</v>
          </cell>
          <cell r="BN68">
            <v>1851420000</v>
          </cell>
          <cell r="BO68">
            <v>1542850000</v>
          </cell>
          <cell r="BP68">
            <v>2005705000</v>
          </cell>
          <cell r="BQ68">
            <v>1851420000</v>
          </cell>
          <cell r="BR68">
            <v>1542850000</v>
          </cell>
          <cell r="BS68">
            <v>1542850000</v>
          </cell>
          <cell r="BT68">
            <v>1851420000</v>
          </cell>
          <cell r="BU68">
            <v>1542850000</v>
          </cell>
          <cell r="BV68">
            <v>2159990000</v>
          </cell>
          <cell r="BW68">
            <v>1851420000</v>
          </cell>
          <cell r="BX68">
            <v>1542850000</v>
          </cell>
          <cell r="BY68">
            <v>2777130000</v>
          </cell>
          <cell r="BZ68">
            <v>1851420000</v>
          </cell>
          <cell r="CA68">
            <v>2159990000</v>
          </cell>
          <cell r="CB68">
            <v>2777130000</v>
          </cell>
          <cell r="CC68">
            <v>1851420000</v>
          </cell>
          <cell r="CD68">
            <v>1542850000</v>
          </cell>
          <cell r="CE68">
            <v>2159990000</v>
          </cell>
          <cell r="CF68">
            <v>1851420000</v>
          </cell>
          <cell r="CG68">
            <v>1542850000</v>
          </cell>
          <cell r="CI68">
            <v>1457795600</v>
          </cell>
          <cell r="CJ68">
            <v>1680282000</v>
          </cell>
          <cell r="CK68">
            <v>3788058100</v>
          </cell>
          <cell r="CL68">
            <v>2310817100</v>
          </cell>
          <cell r="CM68">
            <v>9236952800</v>
          </cell>
          <cell r="CN68">
            <v>1891494500</v>
          </cell>
          <cell r="CO68">
            <v>2833100600</v>
          </cell>
          <cell r="CP68">
            <v>3685180300</v>
          </cell>
          <cell r="CQ68">
            <v>2731136900</v>
          </cell>
          <cell r="CR68">
            <v>11140912300</v>
          </cell>
          <cell r="CS68">
            <v>3977880033</v>
          </cell>
          <cell r="CT68">
            <v>3491716406</v>
          </cell>
          <cell r="CU68">
            <v>3920042423</v>
          </cell>
          <cell r="CV68">
            <v>2950422912</v>
          </cell>
          <cell r="CW68">
            <v>14340061774</v>
          </cell>
          <cell r="CX68">
            <v>3931243514</v>
          </cell>
          <cell r="CY68">
            <v>5091405000</v>
          </cell>
          <cell r="CZ68">
            <v>4319980000</v>
          </cell>
          <cell r="DA68">
            <v>3988514106</v>
          </cell>
          <cell r="DB68">
            <v>17331142620</v>
          </cell>
          <cell r="DC68">
            <v>4319980000</v>
          </cell>
          <cell r="DD68">
            <v>5245690000</v>
          </cell>
          <cell r="DE68">
            <v>4937120000</v>
          </cell>
          <cell r="DF68">
            <v>4628550000</v>
          </cell>
          <cell r="DG68">
            <v>19131340000</v>
          </cell>
          <cell r="DH68">
            <v>5554260000</v>
          </cell>
          <cell r="DI68">
            <v>5554260000</v>
          </cell>
          <cell r="DJ68">
            <v>5399975000</v>
          </cell>
          <cell r="DK68">
            <v>4937120000</v>
          </cell>
          <cell r="DL68">
            <v>21445615000</v>
          </cell>
          <cell r="DM68">
            <v>5554260000</v>
          </cell>
          <cell r="DN68">
            <v>6788540000</v>
          </cell>
          <cell r="DO68">
            <v>6171400000</v>
          </cell>
          <cell r="DP68">
            <v>5554260000</v>
          </cell>
          <cell r="DQ68">
            <v>24068460000</v>
          </cell>
          <cell r="DS68">
            <v>139829600</v>
          </cell>
          <cell r="DT68">
            <v>396054600</v>
          </cell>
          <cell r="DU68">
            <v>1457795600</v>
          </cell>
          <cell r="DV68">
            <v>1948805800</v>
          </cell>
          <cell r="DW68">
            <v>2671775800</v>
          </cell>
          <cell r="DX68">
            <v>3138077600</v>
          </cell>
          <cell r="DY68">
            <v>4678973200</v>
          </cell>
          <cell r="DZ68">
            <v>6004639800</v>
          </cell>
          <cell r="EA68">
            <v>6926135700</v>
          </cell>
          <cell r="EB68">
            <v>7677359700</v>
          </cell>
          <cell r="EC68">
            <v>8859401800</v>
          </cell>
          <cell r="ED68">
            <v>9236952800</v>
          </cell>
          <cell r="EE68">
            <v>1073319600</v>
          </cell>
          <cell r="EF68">
            <v>1313035400</v>
          </cell>
          <cell r="EG68">
            <v>1891494500</v>
          </cell>
          <cell r="EH68">
            <v>3109795900</v>
          </cell>
          <cell r="EI68">
            <v>3783736900</v>
          </cell>
          <cell r="EJ68">
            <v>4724595100</v>
          </cell>
          <cell r="EK68">
            <v>6123805200</v>
          </cell>
          <cell r="EL68">
            <v>7330666500</v>
          </cell>
          <cell r="EM68">
            <v>8409775400</v>
          </cell>
          <cell r="EN68">
            <v>9604448700</v>
          </cell>
          <cell r="EO68">
            <v>10374314800</v>
          </cell>
          <cell r="EP68">
            <v>11140912300</v>
          </cell>
          <cell r="EQ68">
            <v>1041436900</v>
          </cell>
          <cell r="ER68">
            <v>3883179900</v>
          </cell>
          <cell r="ES68">
            <v>3977880033</v>
          </cell>
          <cell r="ET68">
            <v>4883255270</v>
          </cell>
          <cell r="EU68">
            <v>7162229862</v>
          </cell>
          <cell r="EV68">
            <v>7469596439</v>
          </cell>
          <cell r="EW68">
            <v>8129936239</v>
          </cell>
          <cell r="EX68">
            <v>9932818178</v>
          </cell>
          <cell r="EY68">
            <v>11389638862</v>
          </cell>
          <cell r="EZ68">
            <v>12956649893</v>
          </cell>
          <cell r="FA68">
            <v>13739337698</v>
          </cell>
          <cell r="FB68">
            <v>14340061774</v>
          </cell>
          <cell r="FC68">
            <v>2279005449</v>
          </cell>
          <cell r="FD68">
            <v>2542678514</v>
          </cell>
          <cell r="FE68">
            <v>3931243514</v>
          </cell>
          <cell r="FF68">
            <v>6245518514</v>
          </cell>
          <cell r="FG68">
            <v>7479798514</v>
          </cell>
          <cell r="FH68">
            <v>9022648514</v>
          </cell>
          <cell r="FI68">
            <v>10256928514</v>
          </cell>
          <cell r="FJ68">
            <v>12108348514</v>
          </cell>
          <cell r="FK68">
            <v>13342628514</v>
          </cell>
          <cell r="FL68">
            <v>15171152620</v>
          </cell>
          <cell r="FM68">
            <v>16251147620</v>
          </cell>
          <cell r="FN68">
            <v>17331142620</v>
          </cell>
          <cell r="FO68">
            <v>2159990000</v>
          </cell>
          <cell r="FP68">
            <v>3085700000</v>
          </cell>
          <cell r="FQ68">
            <v>4319980000</v>
          </cell>
          <cell r="FR68">
            <v>6479970000</v>
          </cell>
          <cell r="FS68">
            <v>7714250000</v>
          </cell>
          <cell r="FT68">
            <v>9565670000</v>
          </cell>
          <cell r="FU68">
            <v>10799950000</v>
          </cell>
          <cell r="FV68">
            <v>12959940000</v>
          </cell>
          <cell r="FW68">
            <v>14502790000</v>
          </cell>
          <cell r="FX68">
            <v>15737070000</v>
          </cell>
          <cell r="FY68">
            <v>17588490000</v>
          </cell>
          <cell r="FZ68">
            <v>19131340000</v>
          </cell>
          <cell r="GA68">
            <v>2159990000</v>
          </cell>
          <cell r="GB68">
            <v>4011410000</v>
          </cell>
          <cell r="GC68">
            <v>5554260000</v>
          </cell>
          <cell r="GD68">
            <v>7714250000</v>
          </cell>
          <cell r="GE68">
            <v>9565670000</v>
          </cell>
          <cell r="GF68">
            <v>11108520000</v>
          </cell>
          <cell r="GG68">
            <v>13114225000</v>
          </cell>
          <cell r="GH68">
            <v>14965645000</v>
          </cell>
          <cell r="GI68">
            <v>16508495000</v>
          </cell>
          <cell r="GJ68">
            <v>18051345000</v>
          </cell>
          <cell r="GK68">
            <v>19902765000</v>
          </cell>
          <cell r="GL68">
            <v>21445615000</v>
          </cell>
          <cell r="GM68">
            <v>2159990000</v>
          </cell>
          <cell r="GN68">
            <v>4011410000</v>
          </cell>
          <cell r="GO68">
            <v>5554260000</v>
          </cell>
          <cell r="GP68">
            <v>8331390000</v>
          </cell>
          <cell r="GQ68">
            <v>10182810000</v>
          </cell>
          <cell r="GR68">
            <v>12342800000</v>
          </cell>
          <cell r="GS68">
            <v>15119930000</v>
          </cell>
          <cell r="GT68">
            <v>16971350000</v>
          </cell>
          <cell r="GU68">
            <v>18514200000</v>
          </cell>
          <cell r="GV68">
            <v>20674190000</v>
          </cell>
          <cell r="GW68">
            <v>22525610000</v>
          </cell>
          <cell r="GX68">
            <v>24068460000</v>
          </cell>
        </row>
        <row r="69">
          <cell r="A69" t="str">
            <v>Panadol Caplet-Cambodia</v>
          </cell>
          <cell r="AL69">
            <v>111093600</v>
          </cell>
          <cell r="AM69">
            <v>147600000</v>
          </cell>
          <cell r="AN69">
            <v>147600000</v>
          </cell>
          <cell r="AO69">
            <v>147600000</v>
          </cell>
          <cell r="AP69">
            <v>147600000</v>
          </cell>
          <cell r="AQ69">
            <v>147600000</v>
          </cell>
          <cell r="AR69">
            <v>147600000</v>
          </cell>
          <cell r="AS69">
            <v>147600000</v>
          </cell>
          <cell r="AT69">
            <v>147600000</v>
          </cell>
          <cell r="AU69">
            <v>147600000</v>
          </cell>
          <cell r="AV69">
            <v>147600000</v>
          </cell>
          <cell r="AW69">
            <v>147600000</v>
          </cell>
          <cell r="AX69">
            <v>147600000</v>
          </cell>
          <cell r="AY69">
            <v>147600000</v>
          </cell>
          <cell r="AZ69">
            <v>147600000</v>
          </cell>
          <cell r="BA69">
            <v>147600000</v>
          </cell>
          <cell r="BB69">
            <v>147600000</v>
          </cell>
          <cell r="BC69">
            <v>147600000</v>
          </cell>
          <cell r="BD69">
            <v>147600000</v>
          </cell>
          <cell r="BE69">
            <v>147600000</v>
          </cell>
          <cell r="BF69">
            <v>147600000</v>
          </cell>
          <cell r="BG69">
            <v>147600000</v>
          </cell>
          <cell r="BH69">
            <v>147600000</v>
          </cell>
          <cell r="BI69">
            <v>147600000</v>
          </cell>
          <cell r="BJ69">
            <v>196800000</v>
          </cell>
          <cell r="BK69">
            <v>147600000</v>
          </cell>
          <cell r="BL69">
            <v>147600000</v>
          </cell>
          <cell r="BM69">
            <v>196800000</v>
          </cell>
          <cell r="BN69">
            <v>147600000</v>
          </cell>
          <cell r="BO69">
            <v>147600000</v>
          </cell>
          <cell r="BP69">
            <v>196800000</v>
          </cell>
          <cell r="BQ69">
            <v>147600000</v>
          </cell>
          <cell r="BR69">
            <v>147600000</v>
          </cell>
          <cell r="BS69">
            <v>196800000</v>
          </cell>
          <cell r="BT69">
            <v>147600000</v>
          </cell>
          <cell r="BU69">
            <v>147600000</v>
          </cell>
          <cell r="BV69">
            <v>196800000</v>
          </cell>
          <cell r="BW69">
            <v>147600000</v>
          </cell>
          <cell r="BX69">
            <v>196800000</v>
          </cell>
          <cell r="BY69">
            <v>196800000</v>
          </cell>
          <cell r="BZ69">
            <v>196800000</v>
          </cell>
          <cell r="CA69">
            <v>147600000</v>
          </cell>
          <cell r="CB69">
            <v>246000000</v>
          </cell>
          <cell r="CC69">
            <v>196800000</v>
          </cell>
          <cell r="CD69">
            <v>147600000</v>
          </cell>
          <cell r="CE69">
            <v>196800000</v>
          </cell>
          <cell r="CF69">
            <v>196800000</v>
          </cell>
          <cell r="CG69">
            <v>147600000</v>
          </cell>
          <cell r="CI69">
            <v>0</v>
          </cell>
          <cell r="CJ69">
            <v>0</v>
          </cell>
          <cell r="CK69">
            <v>557140800</v>
          </cell>
          <cell r="CL69">
            <v>665823600</v>
          </cell>
          <cell r="CM69">
            <v>1222964400</v>
          </cell>
          <cell r="CN69">
            <v>320488800</v>
          </cell>
          <cell r="CO69">
            <v>443439600</v>
          </cell>
          <cell r="CP69">
            <v>353649600</v>
          </cell>
          <cell r="CQ69">
            <v>319357200</v>
          </cell>
          <cell r="CR69">
            <v>1436935200</v>
          </cell>
          <cell r="CS69">
            <v>354535200</v>
          </cell>
          <cell r="CT69">
            <v>364129200</v>
          </cell>
          <cell r="CU69">
            <v>490228800</v>
          </cell>
          <cell r="CV69">
            <v>523094400</v>
          </cell>
          <cell r="CW69">
            <v>1731987600</v>
          </cell>
          <cell r="CX69">
            <v>406293600</v>
          </cell>
          <cell r="CY69">
            <v>442800000</v>
          </cell>
          <cell r="CZ69">
            <v>442800000</v>
          </cell>
          <cell r="DA69">
            <v>442800000</v>
          </cell>
          <cell r="DB69">
            <v>1734693600</v>
          </cell>
          <cell r="DC69">
            <v>442800000</v>
          </cell>
          <cell r="DD69">
            <v>442800000</v>
          </cell>
          <cell r="DE69">
            <v>442800000</v>
          </cell>
          <cell r="DF69">
            <v>442800000</v>
          </cell>
          <cell r="DG69">
            <v>1771200000</v>
          </cell>
          <cell r="DH69">
            <v>492000000</v>
          </cell>
          <cell r="DI69">
            <v>492000000</v>
          </cell>
          <cell r="DJ69">
            <v>492000000</v>
          </cell>
          <cell r="DK69">
            <v>492000000</v>
          </cell>
          <cell r="DL69">
            <v>1968000000</v>
          </cell>
          <cell r="DM69">
            <v>541200000</v>
          </cell>
          <cell r="DN69">
            <v>541200000</v>
          </cell>
          <cell r="DO69">
            <v>590400000</v>
          </cell>
          <cell r="DP69">
            <v>541200000</v>
          </cell>
          <cell r="DQ69">
            <v>2214000000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137760000</v>
          </cell>
          <cell r="DZ69">
            <v>296380800</v>
          </cell>
          <cell r="EA69">
            <v>557140800</v>
          </cell>
          <cell r="EB69">
            <v>778885200</v>
          </cell>
          <cell r="EC69">
            <v>927764400</v>
          </cell>
          <cell r="ED69">
            <v>1222964400</v>
          </cell>
          <cell r="EE69">
            <v>99187200</v>
          </cell>
          <cell r="EF69">
            <v>217808400</v>
          </cell>
          <cell r="EG69">
            <v>320488800</v>
          </cell>
          <cell r="EH69">
            <v>419528400</v>
          </cell>
          <cell r="EI69">
            <v>567128400</v>
          </cell>
          <cell r="EJ69">
            <v>763928400</v>
          </cell>
          <cell r="EK69">
            <v>862328400</v>
          </cell>
          <cell r="EL69">
            <v>991183200</v>
          </cell>
          <cell r="EM69">
            <v>1117578000</v>
          </cell>
          <cell r="EN69">
            <v>1233001200</v>
          </cell>
          <cell r="EO69">
            <v>1356001200</v>
          </cell>
          <cell r="EP69">
            <v>1436935200</v>
          </cell>
          <cell r="EQ69">
            <v>113012400</v>
          </cell>
          <cell r="ER69">
            <v>249788400</v>
          </cell>
          <cell r="ES69">
            <v>354535200</v>
          </cell>
          <cell r="ET69">
            <v>456920400</v>
          </cell>
          <cell r="EU69">
            <v>561913200</v>
          </cell>
          <cell r="EV69">
            <v>718664400</v>
          </cell>
          <cell r="EW69">
            <v>900901200</v>
          </cell>
          <cell r="EX69">
            <v>1048501200</v>
          </cell>
          <cell r="EY69">
            <v>1208893200</v>
          </cell>
          <cell r="EZ69">
            <v>1356493200</v>
          </cell>
          <cell r="FA69">
            <v>1611988800</v>
          </cell>
          <cell r="FB69">
            <v>1731987600</v>
          </cell>
          <cell r="FC69">
            <v>111093600</v>
          </cell>
          <cell r="FD69">
            <v>258693600</v>
          </cell>
          <cell r="FE69">
            <v>406293600</v>
          </cell>
          <cell r="FF69">
            <v>553893600</v>
          </cell>
          <cell r="FG69">
            <v>701493600</v>
          </cell>
          <cell r="FH69">
            <v>849093600</v>
          </cell>
          <cell r="FI69">
            <v>996693600</v>
          </cell>
          <cell r="FJ69">
            <v>1144293600</v>
          </cell>
          <cell r="FK69">
            <v>1291893600</v>
          </cell>
          <cell r="FL69">
            <v>1439493600</v>
          </cell>
          <cell r="FM69">
            <v>1587093600</v>
          </cell>
          <cell r="FN69">
            <v>1734693600</v>
          </cell>
          <cell r="FO69">
            <v>147600000</v>
          </cell>
          <cell r="FP69">
            <v>295200000</v>
          </cell>
          <cell r="FQ69">
            <v>442800000</v>
          </cell>
          <cell r="FR69">
            <v>590400000</v>
          </cell>
          <cell r="FS69">
            <v>738000000</v>
          </cell>
          <cell r="FT69">
            <v>885600000</v>
          </cell>
          <cell r="FU69">
            <v>1033200000</v>
          </cell>
          <cell r="FV69">
            <v>1180800000</v>
          </cell>
          <cell r="FW69">
            <v>1328400000</v>
          </cell>
          <cell r="FX69">
            <v>1476000000</v>
          </cell>
          <cell r="FY69">
            <v>1623600000</v>
          </cell>
          <cell r="FZ69">
            <v>1771200000</v>
          </cell>
          <cell r="GA69">
            <v>196800000</v>
          </cell>
          <cell r="GB69">
            <v>344400000</v>
          </cell>
          <cell r="GC69">
            <v>492000000</v>
          </cell>
          <cell r="GD69">
            <v>688800000</v>
          </cell>
          <cell r="GE69">
            <v>836400000</v>
          </cell>
          <cell r="GF69">
            <v>984000000</v>
          </cell>
          <cell r="GG69">
            <v>1180800000</v>
          </cell>
          <cell r="GH69">
            <v>1328400000</v>
          </cell>
          <cell r="GI69">
            <v>1476000000</v>
          </cell>
          <cell r="GJ69">
            <v>1672800000</v>
          </cell>
          <cell r="GK69">
            <v>1820400000</v>
          </cell>
          <cell r="GL69">
            <v>1968000000</v>
          </cell>
          <cell r="GM69">
            <v>196800000</v>
          </cell>
          <cell r="GN69">
            <v>344400000</v>
          </cell>
          <cell r="GO69">
            <v>541200000</v>
          </cell>
          <cell r="GP69">
            <v>738000000</v>
          </cell>
          <cell r="GQ69">
            <v>934800000</v>
          </cell>
          <cell r="GR69">
            <v>1082400000</v>
          </cell>
          <cell r="GS69">
            <v>1328400000</v>
          </cell>
          <cell r="GT69">
            <v>1525200000</v>
          </cell>
          <cell r="GU69">
            <v>1672800000</v>
          </cell>
          <cell r="GV69">
            <v>1869600000</v>
          </cell>
          <cell r="GW69">
            <v>2066400000</v>
          </cell>
          <cell r="GX69">
            <v>2214000000</v>
          </cell>
        </row>
        <row r="70">
          <cell r="A70" t="str">
            <v>Pangran Extra</v>
          </cell>
          <cell r="AL70">
            <v>4113544761.9047618</v>
          </cell>
          <cell r="AM70">
            <v>426630476.19047618</v>
          </cell>
          <cell r="AN70">
            <v>1595238095.2380953</v>
          </cell>
          <cell r="AO70">
            <v>1914285714.2857144</v>
          </cell>
          <cell r="AP70">
            <v>1914285714.2857144</v>
          </cell>
          <cell r="AQ70">
            <v>1914285714.2857144</v>
          </cell>
          <cell r="AR70">
            <v>1276190476.1904762</v>
          </cell>
          <cell r="AS70">
            <v>1276190476.1904762</v>
          </cell>
          <cell r="AT70">
            <v>1914285714.2857144</v>
          </cell>
          <cell r="AU70">
            <v>1276190476.1904762</v>
          </cell>
          <cell r="AV70">
            <v>1914285714.2857144</v>
          </cell>
          <cell r="AW70">
            <v>1595238095.2380953</v>
          </cell>
          <cell r="AX70">
            <v>2552380952.3809524</v>
          </cell>
          <cell r="AY70">
            <v>1276190476.1904762</v>
          </cell>
          <cell r="AZ70">
            <v>2552380952.3809524</v>
          </cell>
          <cell r="BA70">
            <v>1595238095.2380953</v>
          </cell>
          <cell r="BB70">
            <v>2552380952.3809524</v>
          </cell>
          <cell r="BC70">
            <v>1595238095.2380953</v>
          </cell>
          <cell r="BD70">
            <v>3442274015.933238</v>
          </cell>
          <cell r="BE70">
            <v>2065364409.559943</v>
          </cell>
          <cell r="BF70">
            <v>2753819212.7465906</v>
          </cell>
          <cell r="BG70">
            <v>2065364409.559943</v>
          </cell>
          <cell r="BH70">
            <v>2753819212.7465906</v>
          </cell>
          <cell r="BI70">
            <v>2065364409.559943</v>
          </cell>
          <cell r="BJ70">
            <v>4130728819.1198859</v>
          </cell>
          <cell r="BK70">
            <v>2065364409.559943</v>
          </cell>
          <cell r="BL70">
            <v>2065364409.559943</v>
          </cell>
          <cell r="BM70">
            <v>4130728819.1198859</v>
          </cell>
          <cell r="BN70">
            <v>2065364409.559943</v>
          </cell>
          <cell r="BO70">
            <v>2065364409.559943</v>
          </cell>
          <cell r="BP70">
            <v>4130728819.1198859</v>
          </cell>
          <cell r="BQ70">
            <v>2065364409.559943</v>
          </cell>
          <cell r="BR70">
            <v>2065364409.559943</v>
          </cell>
          <cell r="BS70">
            <v>4130728819.1198859</v>
          </cell>
          <cell r="BT70">
            <v>2065364409.559943</v>
          </cell>
          <cell r="BU70">
            <v>2065364409.559943</v>
          </cell>
          <cell r="BV70">
            <v>4130728819.1198859</v>
          </cell>
          <cell r="BW70">
            <v>2065364409.559943</v>
          </cell>
          <cell r="BX70">
            <v>4130728819.1198859</v>
          </cell>
          <cell r="BY70">
            <v>4130728819.1198859</v>
          </cell>
          <cell r="BZ70">
            <v>4130728819.1198859</v>
          </cell>
          <cell r="CA70">
            <v>2065364409.559943</v>
          </cell>
          <cell r="CB70">
            <v>2753819212.7465906</v>
          </cell>
          <cell r="CC70">
            <v>4130728819.1198859</v>
          </cell>
          <cell r="CD70">
            <v>2065364409.559943</v>
          </cell>
          <cell r="CE70">
            <v>2065364409.559943</v>
          </cell>
          <cell r="CF70">
            <v>3442274015.933238</v>
          </cell>
          <cell r="CG70">
            <v>2065364409.559943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1298460000</v>
          </cell>
          <cell r="CQ70">
            <v>3892444761.9047623</v>
          </cell>
          <cell r="CR70">
            <v>5190904761.9047623</v>
          </cell>
          <cell r="CS70">
            <v>4110673333.3333335</v>
          </cell>
          <cell r="CT70">
            <v>3936728571.4285717</v>
          </cell>
          <cell r="CU70">
            <v>4078130476.1904764</v>
          </cell>
          <cell r="CV70">
            <v>4020319047.6190481</v>
          </cell>
          <cell r="CW70">
            <v>16145851428.57143</v>
          </cell>
          <cell r="CX70">
            <v>6135413333.333333</v>
          </cell>
          <cell r="CY70">
            <v>5742857142.8571434</v>
          </cell>
          <cell r="CZ70">
            <v>4466666666.666667</v>
          </cell>
          <cell r="DA70">
            <v>4785714285.7142859</v>
          </cell>
          <cell r="DB70">
            <v>21130651428.57143</v>
          </cell>
          <cell r="DC70">
            <v>6380952380.9523811</v>
          </cell>
          <cell r="DD70">
            <v>5742857142.8571434</v>
          </cell>
          <cell r="DE70">
            <v>8261457638.2397718</v>
          </cell>
          <cell r="DF70">
            <v>6884548031.866477</v>
          </cell>
          <cell r="DG70">
            <v>27269815193.915775</v>
          </cell>
          <cell r="DH70">
            <v>8261457638.2397718</v>
          </cell>
          <cell r="DI70">
            <v>8261457638.2397718</v>
          </cell>
          <cell r="DJ70">
            <v>8261457638.2397718</v>
          </cell>
          <cell r="DK70">
            <v>8261457638.2397718</v>
          </cell>
          <cell r="DL70">
            <v>33045830552.959087</v>
          </cell>
          <cell r="DM70">
            <v>10326822047.799715</v>
          </cell>
          <cell r="DN70">
            <v>10326822047.799715</v>
          </cell>
          <cell r="DO70">
            <v>8949912441.4264183</v>
          </cell>
          <cell r="DP70">
            <v>7573002835.0531244</v>
          </cell>
          <cell r="DQ70">
            <v>37176559372.078972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1298460000</v>
          </cell>
          <cell r="EN70">
            <v>3404429523.8095236</v>
          </cell>
          <cell r="EO70">
            <v>4370888571.4285717</v>
          </cell>
          <cell r="EP70">
            <v>5190904761.9047623</v>
          </cell>
          <cell r="EQ70">
            <v>640456190.47619045</v>
          </cell>
          <cell r="ER70">
            <v>1782519047.6190476</v>
          </cell>
          <cell r="ES70">
            <v>4110673333.3333335</v>
          </cell>
          <cell r="ET70">
            <v>4730965714.2857141</v>
          </cell>
          <cell r="EU70">
            <v>5736667619.0476189</v>
          </cell>
          <cell r="EV70">
            <v>8047401904.7619047</v>
          </cell>
          <cell r="EW70">
            <v>8510084761.9047623</v>
          </cell>
          <cell r="EX70">
            <v>11178216190.476191</v>
          </cell>
          <cell r="EY70">
            <v>12125532380.952381</v>
          </cell>
          <cell r="EZ70">
            <v>12610165714.285715</v>
          </cell>
          <cell r="FA70">
            <v>14541105714.285715</v>
          </cell>
          <cell r="FB70">
            <v>16145851428.57143</v>
          </cell>
          <cell r="FC70">
            <v>4113544761.9047618</v>
          </cell>
          <cell r="FD70">
            <v>4540175238.0952377</v>
          </cell>
          <cell r="FE70">
            <v>6135413333.333333</v>
          </cell>
          <cell r="FF70">
            <v>8049699047.6190472</v>
          </cell>
          <cell r="FG70">
            <v>9963984761.9047623</v>
          </cell>
          <cell r="FH70">
            <v>11878270476.190477</v>
          </cell>
          <cell r="FI70">
            <v>13154460952.380953</v>
          </cell>
          <cell r="FJ70">
            <v>14430651428.571428</v>
          </cell>
          <cell r="FK70">
            <v>16344937142.857143</v>
          </cell>
          <cell r="FL70">
            <v>17621127619.047619</v>
          </cell>
          <cell r="FM70">
            <v>19535413333.333332</v>
          </cell>
          <cell r="FN70">
            <v>21130651428.571426</v>
          </cell>
          <cell r="FO70">
            <v>2552380952.3809524</v>
          </cell>
          <cell r="FP70">
            <v>3828571428.5714283</v>
          </cell>
          <cell r="FQ70">
            <v>6380952380.9523811</v>
          </cell>
          <cell r="FR70">
            <v>7976190476.1904764</v>
          </cell>
          <cell r="FS70">
            <v>10528571428.571428</v>
          </cell>
          <cell r="FT70">
            <v>12123809523.809525</v>
          </cell>
          <cell r="FU70">
            <v>15566083539.742764</v>
          </cell>
          <cell r="FV70">
            <v>17631447949.302708</v>
          </cell>
          <cell r="FW70">
            <v>20385267162.049297</v>
          </cell>
          <cell r="FX70">
            <v>22450631571.609241</v>
          </cell>
          <cell r="FY70">
            <v>25204450784.355831</v>
          </cell>
          <cell r="FZ70">
            <v>27269815193.915775</v>
          </cell>
          <cell r="GA70">
            <v>4130728819.1198859</v>
          </cell>
          <cell r="GB70">
            <v>6196093228.6798286</v>
          </cell>
          <cell r="GC70">
            <v>8261457638.2397718</v>
          </cell>
          <cell r="GD70">
            <v>12392186457.359657</v>
          </cell>
          <cell r="GE70">
            <v>14457550866.9196</v>
          </cell>
          <cell r="GF70">
            <v>16522915276.479542</v>
          </cell>
          <cell r="GG70">
            <v>20653644095.599426</v>
          </cell>
          <cell r="GH70">
            <v>22719008505.15937</v>
          </cell>
          <cell r="GI70">
            <v>24784372914.719315</v>
          </cell>
          <cell r="GJ70">
            <v>28915101733.839199</v>
          </cell>
          <cell r="GK70">
            <v>30980466143.399143</v>
          </cell>
          <cell r="GL70">
            <v>33045830552.959087</v>
          </cell>
          <cell r="GM70">
            <v>4130728819.1198859</v>
          </cell>
          <cell r="GN70">
            <v>6196093228.6798286</v>
          </cell>
          <cell r="GO70">
            <v>10326822047.799715</v>
          </cell>
          <cell r="GP70">
            <v>14457550866.919601</v>
          </cell>
          <cell r="GQ70">
            <v>18588279686.039486</v>
          </cell>
          <cell r="GR70">
            <v>20653644095.59943</v>
          </cell>
          <cell r="GS70">
            <v>23407463308.34602</v>
          </cell>
          <cell r="GT70">
            <v>27538192127.465904</v>
          </cell>
          <cell r="GU70">
            <v>29603556537.025848</v>
          </cell>
          <cell r="GV70">
            <v>31668920946.585793</v>
          </cell>
          <cell r="GW70">
            <v>35111194962.519028</v>
          </cell>
          <cell r="GX70">
            <v>37176559372.078972</v>
          </cell>
        </row>
        <row r="71">
          <cell r="A71" t="str">
            <v>Granulado Panadol Compuesto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</row>
        <row r="72">
          <cell r="A72" t="str">
            <v>Pangran Beecham Flu Plus Granules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</row>
        <row r="73">
          <cell r="A73" t="str">
            <v>Pangran Kid Granules</v>
          </cell>
          <cell r="AL73">
            <v>479438160</v>
          </cell>
          <cell r="AM73">
            <v>193956260</v>
          </cell>
          <cell r="AN73">
            <v>476200000</v>
          </cell>
          <cell r="AO73">
            <v>714300000</v>
          </cell>
          <cell r="AP73">
            <v>714300000</v>
          </cell>
          <cell r="AQ73">
            <v>714300000</v>
          </cell>
          <cell r="AR73">
            <v>714300000</v>
          </cell>
          <cell r="AS73">
            <v>714300000</v>
          </cell>
          <cell r="AT73">
            <v>714300000</v>
          </cell>
          <cell r="AU73">
            <v>952400000</v>
          </cell>
          <cell r="AV73">
            <v>952400000</v>
          </cell>
          <cell r="AW73">
            <v>571440000</v>
          </cell>
          <cell r="AX73">
            <v>1190500000</v>
          </cell>
          <cell r="AY73">
            <v>714300000</v>
          </cell>
          <cell r="AZ73">
            <v>714300000</v>
          </cell>
          <cell r="BA73">
            <v>1190500000</v>
          </cell>
          <cell r="BB73">
            <v>952400000</v>
          </cell>
          <cell r="BC73">
            <v>1190500000</v>
          </cell>
          <cell r="BD73">
            <v>952400000</v>
          </cell>
          <cell r="BE73">
            <v>1666700000</v>
          </cell>
          <cell r="BF73">
            <v>952400000</v>
          </cell>
          <cell r="BG73">
            <v>714300000</v>
          </cell>
          <cell r="BH73">
            <v>952400000</v>
          </cell>
          <cell r="BI73">
            <v>714300000</v>
          </cell>
          <cell r="BJ73">
            <v>1190500000</v>
          </cell>
          <cell r="BK73">
            <v>952400000</v>
          </cell>
          <cell r="BL73">
            <v>952400000</v>
          </cell>
          <cell r="BM73">
            <v>1190500000</v>
          </cell>
          <cell r="BN73">
            <v>952400000</v>
          </cell>
          <cell r="BO73">
            <v>1428600000</v>
          </cell>
          <cell r="BP73">
            <v>1190500000</v>
          </cell>
          <cell r="BQ73">
            <v>952400000</v>
          </cell>
          <cell r="BR73">
            <v>1428600000</v>
          </cell>
          <cell r="BS73">
            <v>1190500000</v>
          </cell>
          <cell r="BT73">
            <v>952400000</v>
          </cell>
          <cell r="BU73">
            <v>952400000</v>
          </cell>
          <cell r="BV73">
            <v>1190500000</v>
          </cell>
          <cell r="BW73">
            <v>952400000</v>
          </cell>
          <cell r="BX73">
            <v>952400000</v>
          </cell>
          <cell r="BY73">
            <v>1428600000</v>
          </cell>
          <cell r="BZ73">
            <v>952400000</v>
          </cell>
          <cell r="CA73">
            <v>1428600000</v>
          </cell>
          <cell r="CB73">
            <v>1190500000</v>
          </cell>
          <cell r="CC73">
            <v>952400000</v>
          </cell>
          <cell r="CD73">
            <v>1904800000</v>
          </cell>
          <cell r="CE73">
            <v>1428600000</v>
          </cell>
          <cell r="CF73">
            <v>952400000</v>
          </cell>
          <cell r="CG73">
            <v>952400000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1798702640</v>
          </cell>
          <cell r="CV73">
            <v>1714320000</v>
          </cell>
          <cell r="CW73">
            <v>3513022640</v>
          </cell>
          <cell r="CX73">
            <v>1149594420</v>
          </cell>
          <cell r="CY73">
            <v>2142900000</v>
          </cell>
          <cell r="CZ73">
            <v>2142900000</v>
          </cell>
          <cell r="DA73">
            <v>2476240000</v>
          </cell>
          <cell r="DB73">
            <v>7911634420</v>
          </cell>
          <cell r="DC73">
            <v>2619100000</v>
          </cell>
          <cell r="DD73">
            <v>3333400000</v>
          </cell>
          <cell r="DE73">
            <v>3571500000</v>
          </cell>
          <cell r="DF73">
            <v>2381000000</v>
          </cell>
          <cell r="DG73">
            <v>11905000000</v>
          </cell>
          <cell r="DH73">
            <v>3095300000</v>
          </cell>
          <cell r="DI73">
            <v>3571500000</v>
          </cell>
          <cell r="DJ73">
            <v>3571500000</v>
          </cell>
          <cell r="DK73">
            <v>3095300000</v>
          </cell>
          <cell r="DL73">
            <v>13333600000</v>
          </cell>
          <cell r="DM73">
            <v>3095300000</v>
          </cell>
          <cell r="DN73">
            <v>3809600000</v>
          </cell>
          <cell r="DO73">
            <v>4047700000</v>
          </cell>
          <cell r="DP73">
            <v>3333400000</v>
          </cell>
          <cell r="DQ73">
            <v>14286000000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1203214540</v>
          </cell>
          <cell r="EY73">
            <v>1798702640</v>
          </cell>
          <cell r="EZ73">
            <v>2949297080</v>
          </cell>
          <cell r="FA73">
            <v>3375448460</v>
          </cell>
          <cell r="FB73">
            <v>3513022640</v>
          </cell>
          <cell r="FC73">
            <v>479438160</v>
          </cell>
          <cell r="FD73">
            <v>673394420</v>
          </cell>
          <cell r="FE73">
            <v>1149594420</v>
          </cell>
          <cell r="FF73">
            <v>1863894420</v>
          </cell>
          <cell r="FG73">
            <v>2578194420</v>
          </cell>
          <cell r="FH73">
            <v>3292494420</v>
          </cell>
          <cell r="FI73">
            <v>4006794420</v>
          </cell>
          <cell r="FJ73">
            <v>4721094420</v>
          </cell>
          <cell r="FK73">
            <v>5435394420</v>
          </cell>
          <cell r="FL73">
            <v>6387794420</v>
          </cell>
          <cell r="FM73">
            <v>7340194420</v>
          </cell>
          <cell r="FN73">
            <v>7911634420</v>
          </cell>
          <cell r="FO73">
            <v>1190500000</v>
          </cell>
          <cell r="FP73">
            <v>1904800000</v>
          </cell>
          <cell r="FQ73">
            <v>2619100000</v>
          </cell>
          <cell r="FR73">
            <v>3809600000</v>
          </cell>
          <cell r="FS73">
            <v>4762000000</v>
          </cell>
          <cell r="FT73">
            <v>5952500000</v>
          </cell>
          <cell r="FU73">
            <v>6904900000</v>
          </cell>
          <cell r="FV73">
            <v>8571600000</v>
          </cell>
          <cell r="FW73">
            <v>9524000000</v>
          </cell>
          <cell r="FX73">
            <v>10238300000</v>
          </cell>
          <cell r="FY73">
            <v>11190700000</v>
          </cell>
          <cell r="FZ73">
            <v>11905000000</v>
          </cell>
          <cell r="GA73">
            <v>1190500000</v>
          </cell>
          <cell r="GB73">
            <v>2142900000</v>
          </cell>
          <cell r="GC73">
            <v>3095300000</v>
          </cell>
          <cell r="GD73">
            <v>4285800000</v>
          </cell>
          <cell r="GE73">
            <v>5238200000</v>
          </cell>
          <cell r="GF73">
            <v>6666800000</v>
          </cell>
          <cell r="GG73">
            <v>7857300000</v>
          </cell>
          <cell r="GH73">
            <v>8809700000</v>
          </cell>
          <cell r="GI73">
            <v>10238300000</v>
          </cell>
          <cell r="GJ73">
            <v>11428800000</v>
          </cell>
          <cell r="GK73">
            <v>12381200000</v>
          </cell>
          <cell r="GL73">
            <v>13333600000</v>
          </cell>
          <cell r="GM73">
            <v>1190500000</v>
          </cell>
          <cell r="GN73">
            <v>2142900000</v>
          </cell>
          <cell r="GO73">
            <v>3095300000</v>
          </cell>
          <cell r="GP73">
            <v>4523900000</v>
          </cell>
          <cell r="GQ73">
            <v>5476300000</v>
          </cell>
          <cell r="GR73">
            <v>6904900000</v>
          </cell>
          <cell r="GS73">
            <v>8095400000</v>
          </cell>
          <cell r="GT73">
            <v>9047800000</v>
          </cell>
          <cell r="GU73">
            <v>10952600000</v>
          </cell>
          <cell r="GV73">
            <v>12381200000</v>
          </cell>
          <cell r="GW73">
            <v>13333600000</v>
          </cell>
          <cell r="GX73">
            <v>14286000000</v>
          </cell>
        </row>
        <row r="74">
          <cell r="A74" t="str">
            <v>ENO ORANGE SACHETS 4.3GX48</v>
          </cell>
          <cell r="AL74">
            <v>465792000</v>
          </cell>
          <cell r="AM74">
            <v>81120000</v>
          </cell>
          <cell r="AN74">
            <v>384000000</v>
          </cell>
          <cell r="AO74">
            <v>336000000</v>
          </cell>
          <cell r="AP74">
            <v>576000000</v>
          </cell>
          <cell r="AQ74">
            <v>288000000</v>
          </cell>
          <cell r="AR74">
            <v>384000000</v>
          </cell>
          <cell r="AS74">
            <v>672000000</v>
          </cell>
          <cell r="AT74">
            <v>360672000</v>
          </cell>
          <cell r="AU74">
            <v>576000000</v>
          </cell>
          <cell r="AV74">
            <v>624000000</v>
          </cell>
          <cell r="AW74">
            <v>816000000</v>
          </cell>
          <cell r="AX74">
            <v>576000000</v>
          </cell>
          <cell r="AY74">
            <v>384000000</v>
          </cell>
          <cell r="AZ74">
            <v>768000000</v>
          </cell>
          <cell r="BA74">
            <v>384000000</v>
          </cell>
          <cell r="BB74">
            <v>576000000</v>
          </cell>
          <cell r="BC74">
            <v>384000000</v>
          </cell>
          <cell r="BD74">
            <v>864000000</v>
          </cell>
          <cell r="BE74">
            <v>384000000</v>
          </cell>
          <cell r="BF74">
            <v>480000000</v>
          </cell>
          <cell r="BG74">
            <v>576000000</v>
          </cell>
          <cell r="BH74">
            <v>960000000</v>
          </cell>
          <cell r="BI74">
            <v>384000000</v>
          </cell>
          <cell r="BJ74">
            <v>960000000</v>
          </cell>
          <cell r="BK74">
            <v>768000000</v>
          </cell>
          <cell r="BL74">
            <v>480000000</v>
          </cell>
          <cell r="BM74">
            <v>960000000</v>
          </cell>
          <cell r="BN74">
            <v>768000000</v>
          </cell>
          <cell r="BO74">
            <v>480000000</v>
          </cell>
          <cell r="BP74">
            <v>960000000</v>
          </cell>
          <cell r="BQ74">
            <v>768000000</v>
          </cell>
          <cell r="BR74">
            <v>480000000</v>
          </cell>
          <cell r="BS74">
            <v>960000000</v>
          </cell>
          <cell r="BT74">
            <v>768000000</v>
          </cell>
          <cell r="BU74">
            <v>480000000</v>
          </cell>
          <cell r="BV74">
            <v>601041666.66666663</v>
          </cell>
          <cell r="BW74">
            <v>601041666.66666663</v>
          </cell>
          <cell r="BX74">
            <v>601041666.66666663</v>
          </cell>
          <cell r="BY74">
            <v>601041666.66666663</v>
          </cell>
          <cell r="BZ74">
            <v>601041666.66666663</v>
          </cell>
          <cell r="CA74">
            <v>601041666.66666663</v>
          </cell>
          <cell r="CB74">
            <v>601041666.66666663</v>
          </cell>
          <cell r="CC74">
            <v>601041666.66666663</v>
          </cell>
          <cell r="CD74">
            <v>601041666.66666663</v>
          </cell>
          <cell r="CE74">
            <v>601041666.66666663</v>
          </cell>
          <cell r="CF74">
            <v>601041666.66666663</v>
          </cell>
          <cell r="CG74">
            <v>601041666.66666663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745824000</v>
          </cell>
          <cell r="CW74">
            <v>745824000</v>
          </cell>
          <cell r="CX74">
            <v>930912000</v>
          </cell>
          <cell r="CY74">
            <v>1200000000</v>
          </cell>
          <cell r="CZ74">
            <v>1416672000</v>
          </cell>
          <cell r="DA74">
            <v>2016000000</v>
          </cell>
          <cell r="DB74">
            <v>5563584000</v>
          </cell>
          <cell r="DC74">
            <v>1728000000</v>
          </cell>
          <cell r="DD74">
            <v>1344000000</v>
          </cell>
          <cell r="DE74">
            <v>1728000000</v>
          </cell>
          <cell r="DF74">
            <v>1920000000</v>
          </cell>
          <cell r="DG74">
            <v>6720000000</v>
          </cell>
          <cell r="DH74">
            <v>2208000000</v>
          </cell>
          <cell r="DI74">
            <v>2208000000</v>
          </cell>
          <cell r="DJ74">
            <v>2208000000</v>
          </cell>
          <cell r="DK74">
            <v>2208000000</v>
          </cell>
          <cell r="DL74">
            <v>8832000000</v>
          </cell>
          <cell r="DM74">
            <v>1803125000</v>
          </cell>
          <cell r="DN74">
            <v>1803125000</v>
          </cell>
          <cell r="DO74">
            <v>1803125000</v>
          </cell>
          <cell r="DP74">
            <v>1803125000</v>
          </cell>
          <cell r="DQ74">
            <v>7212500000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745824000</v>
          </cell>
          <cell r="FC74">
            <v>465792000</v>
          </cell>
          <cell r="FD74">
            <v>546912000</v>
          </cell>
          <cell r="FE74">
            <v>930912000</v>
          </cell>
          <cell r="FF74">
            <v>1266912000</v>
          </cell>
          <cell r="FG74">
            <v>1842912000</v>
          </cell>
          <cell r="FH74">
            <v>2130912000</v>
          </cell>
          <cell r="FI74">
            <v>2514912000</v>
          </cell>
          <cell r="FJ74">
            <v>3186912000</v>
          </cell>
          <cell r="FK74">
            <v>3547584000</v>
          </cell>
          <cell r="FL74">
            <v>4123584000</v>
          </cell>
          <cell r="FM74">
            <v>4747584000</v>
          </cell>
          <cell r="FN74">
            <v>5563584000</v>
          </cell>
          <cell r="FO74">
            <v>576000000</v>
          </cell>
          <cell r="FP74">
            <v>960000000</v>
          </cell>
          <cell r="FQ74">
            <v>1728000000</v>
          </cell>
          <cell r="FR74">
            <v>2112000000</v>
          </cell>
          <cell r="FS74">
            <v>2688000000</v>
          </cell>
          <cell r="FT74">
            <v>3072000000</v>
          </cell>
          <cell r="FU74">
            <v>3936000000</v>
          </cell>
          <cell r="FV74">
            <v>4320000000</v>
          </cell>
          <cell r="FW74">
            <v>4800000000</v>
          </cell>
          <cell r="FX74">
            <v>5376000000</v>
          </cell>
          <cell r="FY74">
            <v>6336000000</v>
          </cell>
          <cell r="FZ74">
            <v>6720000000</v>
          </cell>
          <cell r="GA74">
            <v>960000000</v>
          </cell>
          <cell r="GB74">
            <v>1728000000</v>
          </cell>
          <cell r="GC74">
            <v>2208000000</v>
          </cell>
          <cell r="GD74">
            <v>3168000000</v>
          </cell>
          <cell r="GE74">
            <v>3936000000</v>
          </cell>
          <cell r="GF74">
            <v>4416000000</v>
          </cell>
          <cell r="GG74">
            <v>5376000000</v>
          </cell>
          <cell r="GH74">
            <v>6144000000</v>
          </cell>
          <cell r="GI74">
            <v>6624000000</v>
          </cell>
          <cell r="GJ74">
            <v>7584000000</v>
          </cell>
          <cell r="GK74">
            <v>8352000000</v>
          </cell>
          <cell r="GL74">
            <v>8832000000</v>
          </cell>
          <cell r="GM74">
            <v>601041666.66666663</v>
          </cell>
          <cell r="GN74">
            <v>1202083333.3333333</v>
          </cell>
          <cell r="GO74">
            <v>1803125000</v>
          </cell>
          <cell r="GP74">
            <v>2404166666.6666665</v>
          </cell>
          <cell r="GQ74">
            <v>3005208333.333333</v>
          </cell>
          <cell r="GR74">
            <v>3606249999.9999995</v>
          </cell>
          <cell r="GS74">
            <v>4207291666.666666</v>
          </cell>
          <cell r="GT74">
            <v>4808333333.333333</v>
          </cell>
          <cell r="GU74">
            <v>5409375000</v>
          </cell>
          <cell r="GV74">
            <v>6010416666.666667</v>
          </cell>
          <cell r="GW74">
            <v>6611458333.333334</v>
          </cell>
          <cell r="GX74">
            <v>7212500000.000001</v>
          </cell>
        </row>
        <row r="75">
          <cell r="A75" t="str">
            <v>ENO LEMON SACHET 48/BOX M</v>
          </cell>
          <cell r="AL75">
            <v>229536000</v>
          </cell>
          <cell r="AM75">
            <v>28608000</v>
          </cell>
          <cell r="AN75">
            <v>192000000</v>
          </cell>
          <cell r="AO75">
            <v>240000000</v>
          </cell>
          <cell r="AP75">
            <v>384000000</v>
          </cell>
          <cell r="AQ75">
            <v>192000000</v>
          </cell>
          <cell r="AR75">
            <v>192000000</v>
          </cell>
          <cell r="AS75">
            <v>384000000</v>
          </cell>
          <cell r="AT75">
            <v>192000000</v>
          </cell>
          <cell r="AU75">
            <v>288000000</v>
          </cell>
          <cell r="AV75">
            <v>192000000</v>
          </cell>
          <cell r="AW75">
            <v>384000000</v>
          </cell>
          <cell r="AX75">
            <v>480000000</v>
          </cell>
          <cell r="AY75">
            <v>288000000</v>
          </cell>
          <cell r="AZ75">
            <v>384000000</v>
          </cell>
          <cell r="BA75">
            <v>288000000</v>
          </cell>
          <cell r="BB75">
            <v>576000000</v>
          </cell>
          <cell r="BC75">
            <v>288000000</v>
          </cell>
          <cell r="BD75">
            <v>288000000</v>
          </cell>
          <cell r="BE75">
            <v>384000000</v>
          </cell>
          <cell r="BF75">
            <v>288000000</v>
          </cell>
          <cell r="BG75">
            <v>288000000</v>
          </cell>
          <cell r="BH75">
            <v>672000000</v>
          </cell>
          <cell r="BI75">
            <v>288000000</v>
          </cell>
          <cell r="BJ75">
            <v>768000000</v>
          </cell>
          <cell r="BK75">
            <v>384000000</v>
          </cell>
          <cell r="BL75">
            <v>384000000</v>
          </cell>
          <cell r="BM75">
            <v>480000000</v>
          </cell>
          <cell r="BN75">
            <v>384000000</v>
          </cell>
          <cell r="BO75">
            <v>192000000</v>
          </cell>
          <cell r="BP75">
            <v>384000000</v>
          </cell>
          <cell r="BQ75">
            <v>384000000</v>
          </cell>
          <cell r="BR75">
            <v>384000000</v>
          </cell>
          <cell r="BS75">
            <v>768000000</v>
          </cell>
          <cell r="BT75">
            <v>384000000</v>
          </cell>
          <cell r="BU75">
            <v>384000000</v>
          </cell>
          <cell r="BV75">
            <v>480833333.33333325</v>
          </cell>
          <cell r="BW75">
            <v>480833333.33333325</v>
          </cell>
          <cell r="BX75">
            <v>480833333.33333325</v>
          </cell>
          <cell r="BY75">
            <v>480833333.33333325</v>
          </cell>
          <cell r="BZ75">
            <v>480833333.33333325</v>
          </cell>
          <cell r="CA75">
            <v>480833333.33333325</v>
          </cell>
          <cell r="CB75">
            <v>480833333.33333325</v>
          </cell>
          <cell r="CC75">
            <v>480833333.33333325</v>
          </cell>
          <cell r="CD75">
            <v>480833333.33333325</v>
          </cell>
          <cell r="CE75">
            <v>480833333.33333325</v>
          </cell>
          <cell r="CF75">
            <v>480833333.33333325</v>
          </cell>
          <cell r="CG75">
            <v>480833333.33333325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606912000</v>
          </cell>
          <cell r="CW75">
            <v>606912000</v>
          </cell>
          <cell r="CX75">
            <v>450144000</v>
          </cell>
          <cell r="CY75">
            <v>816000000</v>
          </cell>
          <cell r="CZ75">
            <v>768000000</v>
          </cell>
          <cell r="DA75">
            <v>864000000</v>
          </cell>
          <cell r="DB75">
            <v>2898144000</v>
          </cell>
          <cell r="DC75">
            <v>1152000000</v>
          </cell>
          <cell r="DD75">
            <v>1152000000</v>
          </cell>
          <cell r="DE75">
            <v>960000000</v>
          </cell>
          <cell r="DF75">
            <v>1248000000</v>
          </cell>
          <cell r="DG75">
            <v>4512000000</v>
          </cell>
          <cell r="DH75">
            <v>1536000000</v>
          </cell>
          <cell r="DI75">
            <v>1056000000</v>
          </cell>
          <cell r="DJ75">
            <v>1152000000</v>
          </cell>
          <cell r="DK75">
            <v>1536000000</v>
          </cell>
          <cell r="DL75">
            <v>5280000000</v>
          </cell>
          <cell r="DM75">
            <v>1442499999.9999998</v>
          </cell>
          <cell r="DN75">
            <v>1442499999.9999998</v>
          </cell>
          <cell r="DO75">
            <v>1442499999.9999998</v>
          </cell>
          <cell r="DP75">
            <v>1442499999.9999998</v>
          </cell>
          <cell r="DQ75">
            <v>5769999999.999999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606912000</v>
          </cell>
          <cell r="FC75">
            <v>229536000</v>
          </cell>
          <cell r="FD75">
            <v>258144000</v>
          </cell>
          <cell r="FE75">
            <v>450144000</v>
          </cell>
          <cell r="FF75">
            <v>690144000</v>
          </cell>
          <cell r="FG75">
            <v>1074144000</v>
          </cell>
          <cell r="FH75">
            <v>1266144000</v>
          </cell>
          <cell r="FI75">
            <v>1458144000</v>
          </cell>
          <cell r="FJ75">
            <v>1842144000</v>
          </cell>
          <cell r="FK75">
            <v>2034144000</v>
          </cell>
          <cell r="FL75">
            <v>2322144000</v>
          </cell>
          <cell r="FM75">
            <v>2514144000</v>
          </cell>
          <cell r="FN75">
            <v>2898144000</v>
          </cell>
          <cell r="FO75">
            <v>480000000</v>
          </cell>
          <cell r="FP75">
            <v>768000000</v>
          </cell>
          <cell r="FQ75">
            <v>1152000000</v>
          </cell>
          <cell r="FR75">
            <v>1440000000</v>
          </cell>
          <cell r="FS75">
            <v>2016000000</v>
          </cell>
          <cell r="FT75">
            <v>2304000000</v>
          </cell>
          <cell r="FU75">
            <v>2592000000</v>
          </cell>
          <cell r="FV75">
            <v>2976000000</v>
          </cell>
          <cell r="FW75">
            <v>3264000000</v>
          </cell>
          <cell r="FX75">
            <v>3552000000</v>
          </cell>
          <cell r="FY75">
            <v>4224000000</v>
          </cell>
          <cell r="FZ75">
            <v>4512000000</v>
          </cell>
          <cell r="GA75">
            <v>768000000</v>
          </cell>
          <cell r="GB75">
            <v>1152000000</v>
          </cell>
          <cell r="GC75">
            <v>1536000000</v>
          </cell>
          <cell r="GD75">
            <v>2016000000</v>
          </cell>
          <cell r="GE75">
            <v>2400000000</v>
          </cell>
          <cell r="GF75">
            <v>2592000000</v>
          </cell>
          <cell r="GG75">
            <v>2976000000</v>
          </cell>
          <cell r="GH75">
            <v>3360000000</v>
          </cell>
          <cell r="GI75">
            <v>3744000000</v>
          </cell>
          <cell r="GJ75">
            <v>4512000000</v>
          </cell>
          <cell r="GK75">
            <v>4896000000</v>
          </cell>
          <cell r="GL75">
            <v>5280000000</v>
          </cell>
          <cell r="GM75">
            <v>480833333.33333325</v>
          </cell>
          <cell r="GN75">
            <v>961666666.66666651</v>
          </cell>
          <cell r="GO75">
            <v>1442499999.9999998</v>
          </cell>
          <cell r="GP75">
            <v>1923333333.333333</v>
          </cell>
          <cell r="GQ75">
            <v>2404166666.666666</v>
          </cell>
          <cell r="GR75">
            <v>2884999999.999999</v>
          </cell>
          <cell r="GS75">
            <v>3365833333.3333321</v>
          </cell>
          <cell r="GT75">
            <v>3846666666.6666651</v>
          </cell>
          <cell r="GU75">
            <v>4327499999.9999981</v>
          </cell>
          <cell r="GV75">
            <v>4808333333.3333311</v>
          </cell>
          <cell r="GW75">
            <v>5289166666.6666641</v>
          </cell>
          <cell r="GX75">
            <v>5769999999.9999971</v>
          </cell>
        </row>
        <row r="76">
          <cell r="A76" t="str">
            <v>Panadol Susp 120mg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177144000</v>
          </cell>
          <cell r="AR76">
            <v>59048000</v>
          </cell>
          <cell r="AS76">
            <v>88572000</v>
          </cell>
          <cell r="AT76">
            <v>147620000</v>
          </cell>
          <cell r="AU76">
            <v>88572000</v>
          </cell>
          <cell r="AV76">
            <v>147620000</v>
          </cell>
          <cell r="AW76">
            <v>118096000</v>
          </cell>
          <cell r="AX76">
            <v>88572000</v>
          </cell>
          <cell r="AY76">
            <v>88572000</v>
          </cell>
          <cell r="AZ76">
            <v>88572000</v>
          </cell>
          <cell r="BA76">
            <v>88572000</v>
          </cell>
          <cell r="BB76">
            <v>88572000</v>
          </cell>
          <cell r="BC76">
            <v>88572000</v>
          </cell>
          <cell r="BD76">
            <v>88572000</v>
          </cell>
          <cell r="BE76">
            <v>88572000</v>
          </cell>
          <cell r="BF76">
            <v>88572000</v>
          </cell>
          <cell r="BG76">
            <v>88572000</v>
          </cell>
          <cell r="BH76">
            <v>88572000</v>
          </cell>
          <cell r="BI76">
            <v>88572000</v>
          </cell>
          <cell r="BJ76">
            <v>177144000</v>
          </cell>
          <cell r="BK76">
            <v>118096000</v>
          </cell>
          <cell r="BL76">
            <v>147620000</v>
          </cell>
          <cell r="BM76">
            <v>177144000</v>
          </cell>
          <cell r="BN76">
            <v>118096000</v>
          </cell>
          <cell r="BO76">
            <v>147620000</v>
          </cell>
          <cell r="BP76">
            <v>177144000</v>
          </cell>
          <cell r="BQ76">
            <v>118096000</v>
          </cell>
          <cell r="BR76">
            <v>147620000</v>
          </cell>
          <cell r="BS76">
            <v>177144000</v>
          </cell>
          <cell r="BT76">
            <v>118096000</v>
          </cell>
          <cell r="BU76">
            <v>147620000</v>
          </cell>
          <cell r="BV76">
            <v>177144000</v>
          </cell>
          <cell r="BW76">
            <v>118096000</v>
          </cell>
          <cell r="BX76">
            <v>147620000</v>
          </cell>
          <cell r="BY76">
            <v>177144000</v>
          </cell>
          <cell r="BZ76">
            <v>118096000</v>
          </cell>
          <cell r="CA76">
            <v>221430000</v>
          </cell>
          <cell r="CB76">
            <v>177144000</v>
          </cell>
          <cell r="CC76">
            <v>118096000</v>
          </cell>
          <cell r="CD76">
            <v>221430000</v>
          </cell>
          <cell r="CE76">
            <v>177144000</v>
          </cell>
          <cell r="CF76">
            <v>118096000</v>
          </cell>
          <cell r="CG76">
            <v>147620000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177144000</v>
          </cell>
          <cell r="CZ76">
            <v>295240000</v>
          </cell>
          <cell r="DA76">
            <v>354288000</v>
          </cell>
          <cell r="DB76">
            <v>826672000</v>
          </cell>
          <cell r="DC76">
            <v>265716000</v>
          </cell>
          <cell r="DD76">
            <v>265716000</v>
          </cell>
          <cell r="DE76">
            <v>265716000</v>
          </cell>
          <cell r="DF76">
            <v>265716000</v>
          </cell>
          <cell r="DG76">
            <v>1062864000</v>
          </cell>
          <cell r="DH76">
            <v>442860000</v>
          </cell>
          <cell r="DI76">
            <v>442860000</v>
          </cell>
          <cell r="DJ76">
            <v>442860000</v>
          </cell>
          <cell r="DK76">
            <v>442860000</v>
          </cell>
          <cell r="DL76">
            <v>1771440000</v>
          </cell>
          <cell r="DM76">
            <v>442860000</v>
          </cell>
          <cell r="DN76">
            <v>516670000</v>
          </cell>
          <cell r="DO76">
            <v>516670000</v>
          </cell>
          <cell r="DP76">
            <v>442860000</v>
          </cell>
          <cell r="DQ76">
            <v>1919060000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177144000</v>
          </cell>
          <cell r="FI76">
            <v>236192000</v>
          </cell>
          <cell r="FJ76">
            <v>324764000</v>
          </cell>
          <cell r="FK76">
            <v>472384000</v>
          </cell>
          <cell r="FL76">
            <v>560956000</v>
          </cell>
          <cell r="FM76">
            <v>708576000</v>
          </cell>
          <cell r="FN76">
            <v>826672000</v>
          </cell>
          <cell r="FO76">
            <v>88572000</v>
          </cell>
          <cell r="FP76">
            <v>177144000</v>
          </cell>
          <cell r="FQ76">
            <v>265716000</v>
          </cell>
          <cell r="FR76">
            <v>354288000</v>
          </cell>
          <cell r="FS76">
            <v>442860000</v>
          </cell>
          <cell r="FT76">
            <v>531432000</v>
          </cell>
          <cell r="FU76">
            <v>620004000</v>
          </cell>
          <cell r="FV76">
            <v>708576000</v>
          </cell>
          <cell r="FW76">
            <v>797148000</v>
          </cell>
          <cell r="FX76">
            <v>885720000</v>
          </cell>
          <cell r="FY76">
            <v>974292000</v>
          </cell>
          <cell r="FZ76">
            <v>1062864000</v>
          </cell>
          <cell r="GA76">
            <v>177144000</v>
          </cell>
          <cell r="GB76">
            <v>295240000</v>
          </cell>
          <cell r="GC76">
            <v>442860000</v>
          </cell>
          <cell r="GD76">
            <v>620004000</v>
          </cell>
          <cell r="GE76">
            <v>738100000</v>
          </cell>
          <cell r="GF76">
            <v>885720000</v>
          </cell>
          <cell r="GG76">
            <v>1062864000</v>
          </cell>
          <cell r="GH76">
            <v>1180960000</v>
          </cell>
          <cell r="GI76">
            <v>1328580000</v>
          </cell>
          <cell r="GJ76">
            <v>1505724000</v>
          </cell>
          <cell r="GK76">
            <v>1623820000</v>
          </cell>
          <cell r="GL76">
            <v>1771440000</v>
          </cell>
          <cell r="GM76">
            <v>177144000</v>
          </cell>
          <cell r="GN76">
            <v>295240000</v>
          </cell>
          <cell r="GO76">
            <v>442860000</v>
          </cell>
          <cell r="GP76">
            <v>620004000</v>
          </cell>
          <cell r="GQ76">
            <v>738100000</v>
          </cell>
          <cell r="GR76">
            <v>959530000</v>
          </cell>
          <cell r="GS76">
            <v>1136674000</v>
          </cell>
          <cell r="GT76">
            <v>1254770000</v>
          </cell>
          <cell r="GU76">
            <v>1476200000</v>
          </cell>
          <cell r="GV76">
            <v>1653344000</v>
          </cell>
          <cell r="GW76">
            <v>1771440000</v>
          </cell>
          <cell r="GX76">
            <v>1919060000</v>
          </cell>
        </row>
        <row r="77">
          <cell r="A77" t="str">
            <v>Scott’s Emulsion Orange 200ml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165714000</v>
          </cell>
          <cell r="AR77">
            <v>110476000</v>
          </cell>
          <cell r="AS77">
            <v>110476000</v>
          </cell>
          <cell r="AT77">
            <v>110476000</v>
          </cell>
          <cell r="AU77">
            <v>110476000</v>
          </cell>
          <cell r="AV77">
            <v>110476000</v>
          </cell>
          <cell r="AW77">
            <v>110476000</v>
          </cell>
          <cell r="AX77">
            <v>331428000</v>
          </cell>
          <cell r="AY77">
            <v>331428000</v>
          </cell>
          <cell r="AZ77">
            <v>331428000</v>
          </cell>
          <cell r="BA77">
            <v>331428000</v>
          </cell>
          <cell r="BB77">
            <v>331428000</v>
          </cell>
          <cell r="BC77">
            <v>331428000</v>
          </cell>
          <cell r="BD77">
            <v>331428000</v>
          </cell>
          <cell r="BE77">
            <v>331428000</v>
          </cell>
          <cell r="BF77">
            <v>331428000</v>
          </cell>
          <cell r="BG77">
            <v>331428000</v>
          </cell>
          <cell r="BH77">
            <v>331428000</v>
          </cell>
          <cell r="BI77">
            <v>331428000</v>
          </cell>
          <cell r="BJ77">
            <v>414285000</v>
          </cell>
          <cell r="BK77">
            <v>414285000</v>
          </cell>
          <cell r="BL77">
            <v>414285000</v>
          </cell>
          <cell r="BM77">
            <v>414285000</v>
          </cell>
          <cell r="BN77">
            <v>414285000</v>
          </cell>
          <cell r="BO77">
            <v>414285000</v>
          </cell>
          <cell r="BP77">
            <v>414285000</v>
          </cell>
          <cell r="BQ77">
            <v>414285000</v>
          </cell>
          <cell r="BR77">
            <v>414285000</v>
          </cell>
          <cell r="BS77">
            <v>414285000</v>
          </cell>
          <cell r="BT77">
            <v>414285000</v>
          </cell>
          <cell r="BU77">
            <v>414285000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165714000</v>
          </cell>
          <cell r="CZ77">
            <v>331428000</v>
          </cell>
          <cell r="DA77">
            <v>331428000</v>
          </cell>
          <cell r="DB77">
            <v>828570000</v>
          </cell>
          <cell r="DC77">
            <v>994284000</v>
          </cell>
          <cell r="DD77">
            <v>994284000</v>
          </cell>
          <cell r="DE77">
            <v>994284000</v>
          </cell>
          <cell r="DF77">
            <v>994284000</v>
          </cell>
          <cell r="DG77">
            <v>3977136000</v>
          </cell>
          <cell r="DH77">
            <v>1242855000</v>
          </cell>
          <cell r="DI77">
            <v>1242855000</v>
          </cell>
          <cell r="DJ77">
            <v>1242855000</v>
          </cell>
          <cell r="DK77">
            <v>1242855000</v>
          </cell>
          <cell r="DL77">
            <v>4971420000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165714000</v>
          </cell>
          <cell r="FI77">
            <v>276190000</v>
          </cell>
          <cell r="FJ77">
            <v>386666000</v>
          </cell>
          <cell r="FK77">
            <v>497142000</v>
          </cell>
          <cell r="FL77">
            <v>607618000</v>
          </cell>
          <cell r="FM77">
            <v>718094000</v>
          </cell>
          <cell r="FN77">
            <v>828570000</v>
          </cell>
          <cell r="FO77">
            <v>331428000</v>
          </cell>
          <cell r="FP77">
            <v>662856000</v>
          </cell>
          <cell r="FQ77">
            <v>994284000</v>
          </cell>
          <cell r="FR77">
            <v>1325712000</v>
          </cell>
          <cell r="FS77">
            <v>1657140000</v>
          </cell>
          <cell r="FT77">
            <v>1988568000</v>
          </cell>
          <cell r="FU77">
            <v>2319996000</v>
          </cell>
          <cell r="FV77">
            <v>2651424000</v>
          </cell>
          <cell r="FW77">
            <v>2982852000</v>
          </cell>
          <cell r="FX77">
            <v>3314280000</v>
          </cell>
          <cell r="FY77">
            <v>3645708000</v>
          </cell>
          <cell r="FZ77">
            <v>3977136000</v>
          </cell>
          <cell r="GA77">
            <v>414285000</v>
          </cell>
          <cell r="GB77">
            <v>828570000</v>
          </cell>
          <cell r="GC77">
            <v>1242855000</v>
          </cell>
          <cell r="GD77">
            <v>1657140000</v>
          </cell>
          <cell r="GE77">
            <v>2071425000</v>
          </cell>
          <cell r="GF77">
            <v>2485710000</v>
          </cell>
          <cell r="GG77">
            <v>2899995000</v>
          </cell>
          <cell r="GH77">
            <v>3314280000</v>
          </cell>
          <cell r="GI77">
            <v>3728565000</v>
          </cell>
          <cell r="GJ77">
            <v>4142850000</v>
          </cell>
          <cell r="GK77">
            <v>4557135000</v>
          </cell>
          <cell r="GL77">
            <v>4971420000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</row>
        <row r="78">
          <cell r="A78" t="str">
            <v xml:space="preserve">          Eno Plus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1200000000</v>
          </cell>
          <cell r="BW78">
            <v>600000000</v>
          </cell>
          <cell r="BX78">
            <v>360000000</v>
          </cell>
          <cell r="BY78">
            <v>1200000000</v>
          </cell>
          <cell r="BZ78">
            <v>600000000</v>
          </cell>
          <cell r="CA78">
            <v>360000000</v>
          </cell>
          <cell r="CB78">
            <v>1200000000</v>
          </cell>
          <cell r="CC78">
            <v>600000000</v>
          </cell>
          <cell r="CD78">
            <v>360000000</v>
          </cell>
          <cell r="CE78">
            <v>1200000000</v>
          </cell>
          <cell r="CF78">
            <v>600000000</v>
          </cell>
          <cell r="CG78">
            <v>360000000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2160000000</v>
          </cell>
          <cell r="DN78">
            <v>2160000000</v>
          </cell>
          <cell r="DO78">
            <v>2160000000</v>
          </cell>
          <cell r="DP78">
            <v>2160000000</v>
          </cell>
          <cell r="DQ78">
            <v>8640000000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1200000000</v>
          </cell>
          <cell r="GN78">
            <v>1800000000</v>
          </cell>
          <cell r="GO78">
            <v>2160000000</v>
          </cell>
          <cell r="GP78">
            <v>3360000000</v>
          </cell>
          <cell r="GQ78">
            <v>3960000000</v>
          </cell>
          <cell r="GR78">
            <v>4320000000</v>
          </cell>
          <cell r="GS78">
            <v>5520000000</v>
          </cell>
          <cell r="GT78">
            <v>6120000000</v>
          </cell>
          <cell r="GU78">
            <v>6480000000</v>
          </cell>
          <cell r="GV78">
            <v>7680000000</v>
          </cell>
          <cell r="GW78">
            <v>8280000000</v>
          </cell>
          <cell r="GX78">
            <v>8640000000</v>
          </cell>
        </row>
        <row r="79">
          <cell r="A79" t="str">
            <v xml:space="preserve">          Panadol C&amp;F Explan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1500000000</v>
          </cell>
          <cell r="BB79">
            <v>600000000</v>
          </cell>
          <cell r="BC79">
            <v>750000000</v>
          </cell>
          <cell r="BD79">
            <v>750000000</v>
          </cell>
          <cell r="BE79">
            <v>750000000</v>
          </cell>
          <cell r="BF79">
            <v>600000000</v>
          </cell>
          <cell r="BG79">
            <v>900000000</v>
          </cell>
          <cell r="BH79">
            <v>900000000</v>
          </cell>
          <cell r="BI79">
            <v>900000000</v>
          </cell>
          <cell r="BJ79">
            <v>1800000000</v>
          </cell>
          <cell r="BK79">
            <v>900000000</v>
          </cell>
          <cell r="BL79">
            <v>900000000</v>
          </cell>
          <cell r="BM79">
            <v>1500000000</v>
          </cell>
          <cell r="BN79">
            <v>900000000</v>
          </cell>
          <cell r="BO79">
            <v>900000000</v>
          </cell>
          <cell r="BP79">
            <v>1500000000</v>
          </cell>
          <cell r="BQ79">
            <v>900000000</v>
          </cell>
          <cell r="BR79">
            <v>900000000</v>
          </cell>
          <cell r="BS79">
            <v>1500000000</v>
          </cell>
          <cell r="BT79">
            <v>900000000</v>
          </cell>
          <cell r="BU79">
            <v>900000000</v>
          </cell>
          <cell r="BV79">
            <v>1800000000</v>
          </cell>
          <cell r="BW79">
            <v>900000000</v>
          </cell>
          <cell r="BX79">
            <v>1800000000</v>
          </cell>
          <cell r="BY79">
            <v>1500000000</v>
          </cell>
          <cell r="BZ79">
            <v>1200000000</v>
          </cell>
          <cell r="CA79">
            <v>1800000000</v>
          </cell>
          <cell r="CB79">
            <v>1500000000</v>
          </cell>
          <cell r="CC79">
            <v>900000000</v>
          </cell>
          <cell r="CD79">
            <v>900000000</v>
          </cell>
          <cell r="CE79">
            <v>1500000000</v>
          </cell>
          <cell r="CF79">
            <v>900000000</v>
          </cell>
          <cell r="CG79">
            <v>900000000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2850000000</v>
          </cell>
          <cell r="DE79">
            <v>2100000000</v>
          </cell>
          <cell r="DF79">
            <v>2700000000</v>
          </cell>
          <cell r="DG79">
            <v>7650000000</v>
          </cell>
          <cell r="DH79">
            <v>3600000000</v>
          </cell>
          <cell r="DI79">
            <v>3300000000</v>
          </cell>
          <cell r="DJ79">
            <v>3300000000</v>
          </cell>
          <cell r="DK79">
            <v>3300000000</v>
          </cell>
          <cell r="DL79">
            <v>13500000000</v>
          </cell>
          <cell r="DM79">
            <v>4500000000</v>
          </cell>
          <cell r="DN79">
            <v>4500000000</v>
          </cell>
          <cell r="DO79">
            <v>3300000000</v>
          </cell>
          <cell r="DP79">
            <v>3300000000</v>
          </cell>
          <cell r="DQ79">
            <v>15600000000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1500000000</v>
          </cell>
          <cell r="FS79">
            <v>2100000000</v>
          </cell>
          <cell r="FT79">
            <v>2850000000</v>
          </cell>
          <cell r="FU79">
            <v>3600000000</v>
          </cell>
          <cell r="FV79">
            <v>4350000000</v>
          </cell>
          <cell r="FW79">
            <v>4950000000</v>
          </cell>
          <cell r="FX79">
            <v>5850000000</v>
          </cell>
          <cell r="FY79">
            <v>6750000000</v>
          </cell>
          <cell r="FZ79">
            <v>7650000000</v>
          </cell>
          <cell r="GA79">
            <v>1800000000</v>
          </cell>
          <cell r="GB79">
            <v>2700000000</v>
          </cell>
          <cell r="GC79">
            <v>3600000000</v>
          </cell>
          <cell r="GD79">
            <v>5100000000</v>
          </cell>
          <cell r="GE79">
            <v>6000000000</v>
          </cell>
          <cell r="GF79">
            <v>6900000000</v>
          </cell>
          <cell r="GG79">
            <v>8400000000</v>
          </cell>
          <cell r="GH79">
            <v>9300000000</v>
          </cell>
          <cell r="GI79">
            <v>10200000000</v>
          </cell>
          <cell r="GJ79">
            <v>11700000000</v>
          </cell>
          <cell r="GK79">
            <v>12600000000</v>
          </cell>
          <cell r="GL79">
            <v>13500000000</v>
          </cell>
          <cell r="GM79">
            <v>1800000000</v>
          </cell>
          <cell r="GN79">
            <v>2700000000</v>
          </cell>
          <cell r="GO79">
            <v>4500000000</v>
          </cell>
          <cell r="GP79">
            <v>6000000000</v>
          </cell>
          <cell r="GQ79">
            <v>7200000000</v>
          </cell>
          <cell r="GR79">
            <v>9000000000</v>
          </cell>
          <cell r="GS79">
            <v>10500000000</v>
          </cell>
          <cell r="GT79">
            <v>11400000000</v>
          </cell>
          <cell r="GU79">
            <v>12300000000</v>
          </cell>
          <cell r="GV79">
            <v>13800000000</v>
          </cell>
          <cell r="GW79">
            <v>14700000000</v>
          </cell>
          <cell r="GX79">
            <v>15600000000</v>
          </cell>
        </row>
        <row r="80">
          <cell r="A80" t="str">
            <v xml:space="preserve">          Eno Plus - Explan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1200000000</v>
          </cell>
          <cell r="BK80">
            <v>600000000</v>
          </cell>
          <cell r="BL80">
            <v>600000000</v>
          </cell>
          <cell r="BM80">
            <v>600000000</v>
          </cell>
          <cell r="BN80">
            <v>600000000</v>
          </cell>
          <cell r="BO80">
            <v>600000000</v>
          </cell>
          <cell r="BP80">
            <v>600000000</v>
          </cell>
          <cell r="BQ80">
            <v>600000000</v>
          </cell>
          <cell r="BR80">
            <v>600000000</v>
          </cell>
          <cell r="BS80">
            <v>600000000</v>
          </cell>
          <cell r="BT80">
            <v>600000000</v>
          </cell>
          <cell r="BU80">
            <v>600000000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2400000000</v>
          </cell>
          <cell r="DI80">
            <v>1800000000</v>
          </cell>
          <cell r="DJ80">
            <v>1800000000</v>
          </cell>
          <cell r="DK80">
            <v>1800000000</v>
          </cell>
          <cell r="DL80">
            <v>7800000000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1200000000</v>
          </cell>
          <cell r="GB80">
            <v>1800000000</v>
          </cell>
          <cell r="GC80">
            <v>2400000000</v>
          </cell>
          <cell r="GD80">
            <v>3000000000</v>
          </cell>
          <cell r="GE80">
            <v>3600000000</v>
          </cell>
          <cell r="GF80">
            <v>4200000000</v>
          </cell>
          <cell r="GG80">
            <v>4800000000</v>
          </cell>
          <cell r="GH80">
            <v>5400000000</v>
          </cell>
          <cell r="GI80">
            <v>6000000000</v>
          </cell>
          <cell r="GJ80">
            <v>6600000000</v>
          </cell>
          <cell r="GK80">
            <v>7200000000</v>
          </cell>
          <cell r="GL80">
            <v>7800000000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</row>
        <row r="81">
          <cell r="A81" t="str">
            <v xml:space="preserve">          Panadol C&amp;F with Vitamin C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</row>
        <row r="82">
          <cell r="A82" t="str">
            <v>Panadol Susp 100mg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85716000</v>
          </cell>
          <cell r="AR82">
            <v>28572000</v>
          </cell>
          <cell r="AS82">
            <v>28572000</v>
          </cell>
          <cell r="AT82">
            <v>71430000</v>
          </cell>
          <cell r="AU82">
            <v>35715000</v>
          </cell>
          <cell r="AV82">
            <v>71430000</v>
          </cell>
          <cell r="AW82">
            <v>35715000</v>
          </cell>
          <cell r="AX82">
            <v>42858000</v>
          </cell>
          <cell r="AY82">
            <v>42858000</v>
          </cell>
          <cell r="AZ82">
            <v>42858000</v>
          </cell>
          <cell r="BA82">
            <v>42858000</v>
          </cell>
          <cell r="BB82">
            <v>42858000</v>
          </cell>
          <cell r="BC82">
            <v>42858000</v>
          </cell>
          <cell r="BD82">
            <v>42858000</v>
          </cell>
          <cell r="BE82">
            <v>42858000</v>
          </cell>
          <cell r="BF82">
            <v>42858000</v>
          </cell>
          <cell r="BG82">
            <v>42858000</v>
          </cell>
          <cell r="BH82">
            <v>42858000</v>
          </cell>
          <cell r="BI82">
            <v>42858000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85716000</v>
          </cell>
          <cell r="CZ82">
            <v>128574000</v>
          </cell>
          <cell r="DA82">
            <v>142860000</v>
          </cell>
          <cell r="DB82">
            <v>357150000</v>
          </cell>
          <cell r="DC82">
            <v>128574000</v>
          </cell>
          <cell r="DD82">
            <v>128574000</v>
          </cell>
          <cell r="DE82">
            <v>128574000</v>
          </cell>
          <cell r="DF82">
            <v>128574000</v>
          </cell>
          <cell r="DG82">
            <v>514296000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85716000</v>
          </cell>
          <cell r="FI82">
            <v>114288000</v>
          </cell>
          <cell r="FJ82">
            <v>142860000</v>
          </cell>
          <cell r="FK82">
            <v>214290000</v>
          </cell>
          <cell r="FL82">
            <v>250005000</v>
          </cell>
          <cell r="FM82">
            <v>321435000</v>
          </cell>
          <cell r="FN82">
            <v>357150000</v>
          </cell>
          <cell r="FO82">
            <v>42858000</v>
          </cell>
          <cell r="FP82">
            <v>85716000</v>
          </cell>
          <cell r="FQ82">
            <v>128574000</v>
          </cell>
          <cell r="FR82">
            <v>171432000</v>
          </cell>
          <cell r="FS82">
            <v>214290000</v>
          </cell>
          <cell r="FT82">
            <v>257148000</v>
          </cell>
          <cell r="FU82">
            <v>300006000</v>
          </cell>
          <cell r="FV82">
            <v>342864000</v>
          </cell>
          <cell r="FW82">
            <v>385722000</v>
          </cell>
          <cell r="FX82">
            <v>428580000</v>
          </cell>
          <cell r="FY82">
            <v>471438000</v>
          </cell>
          <cell r="FZ82">
            <v>514296000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</row>
        <row r="83">
          <cell r="A83" t="str">
            <v>Panadol Effervescent Kid 250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314290000</v>
          </cell>
          <cell r="BD83">
            <v>94287000</v>
          </cell>
          <cell r="BE83">
            <v>157145000</v>
          </cell>
          <cell r="BF83">
            <v>157145000</v>
          </cell>
          <cell r="BG83">
            <v>157145000</v>
          </cell>
          <cell r="BH83">
            <v>157145000</v>
          </cell>
          <cell r="BI83">
            <v>157145000</v>
          </cell>
          <cell r="BJ83">
            <v>188574000</v>
          </cell>
          <cell r="BK83">
            <v>188574000</v>
          </cell>
          <cell r="BL83">
            <v>188574000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314290000</v>
          </cell>
          <cell r="DE83">
            <v>408577000</v>
          </cell>
          <cell r="DF83">
            <v>471435000</v>
          </cell>
          <cell r="DG83">
            <v>1194302000</v>
          </cell>
          <cell r="DH83">
            <v>565722000</v>
          </cell>
          <cell r="DI83">
            <v>0</v>
          </cell>
          <cell r="DJ83">
            <v>0</v>
          </cell>
          <cell r="DK83">
            <v>0</v>
          </cell>
          <cell r="DL83">
            <v>565722000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314290000</v>
          </cell>
          <cell r="FU83">
            <v>408577000</v>
          </cell>
          <cell r="FV83">
            <v>565722000</v>
          </cell>
          <cell r="FW83">
            <v>722867000</v>
          </cell>
          <cell r="FX83">
            <v>880012000</v>
          </cell>
          <cell r="FY83">
            <v>1037157000</v>
          </cell>
          <cell r="FZ83">
            <v>1194302000</v>
          </cell>
          <cell r="GA83">
            <v>188574000</v>
          </cell>
          <cell r="GB83">
            <v>377148000</v>
          </cell>
          <cell r="GC83">
            <v>565722000</v>
          </cell>
          <cell r="GD83">
            <v>565722000</v>
          </cell>
          <cell r="GE83">
            <v>565722000</v>
          </cell>
          <cell r="GF83">
            <v>565722000</v>
          </cell>
          <cell r="GG83">
            <v>565722000</v>
          </cell>
          <cell r="GH83">
            <v>565722000</v>
          </cell>
          <cell r="GI83">
            <v>565722000</v>
          </cell>
          <cell r="GJ83">
            <v>565722000</v>
          </cell>
          <cell r="GK83">
            <v>565722000</v>
          </cell>
          <cell r="GL83">
            <v>565722000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</row>
        <row r="84">
          <cell r="A84" t="str">
            <v>Panadol Susp 250mg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240000000</v>
          </cell>
          <cell r="AR84">
            <v>80000000</v>
          </cell>
          <cell r="AS84">
            <v>120000000</v>
          </cell>
          <cell r="AT84">
            <v>200000000</v>
          </cell>
          <cell r="AU84">
            <v>120000000</v>
          </cell>
          <cell r="AV84">
            <v>200000000</v>
          </cell>
          <cell r="AW84">
            <v>160000000</v>
          </cell>
          <cell r="AX84">
            <v>120000000</v>
          </cell>
          <cell r="AY84">
            <v>120000000</v>
          </cell>
          <cell r="AZ84">
            <v>120000000</v>
          </cell>
          <cell r="BA84">
            <v>120000000</v>
          </cell>
          <cell r="BB84">
            <v>120000000</v>
          </cell>
          <cell r="BC84">
            <v>120000000</v>
          </cell>
          <cell r="BD84">
            <v>120000000</v>
          </cell>
          <cell r="BE84">
            <v>120000000</v>
          </cell>
          <cell r="BF84">
            <v>120000000</v>
          </cell>
          <cell r="BG84">
            <v>120000000</v>
          </cell>
          <cell r="BH84">
            <v>120000000</v>
          </cell>
          <cell r="BI84">
            <v>120000000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240000000</v>
          </cell>
          <cell r="CZ84">
            <v>400000000</v>
          </cell>
          <cell r="DA84">
            <v>480000000</v>
          </cell>
          <cell r="DB84">
            <v>1120000000</v>
          </cell>
          <cell r="DC84">
            <v>360000000</v>
          </cell>
          <cell r="DD84">
            <v>360000000</v>
          </cell>
          <cell r="DE84">
            <v>360000000</v>
          </cell>
          <cell r="DF84">
            <v>360000000</v>
          </cell>
          <cell r="DG84">
            <v>1440000000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240000000</v>
          </cell>
          <cell r="FI84">
            <v>320000000</v>
          </cell>
          <cell r="FJ84">
            <v>440000000</v>
          </cell>
          <cell r="FK84">
            <v>640000000</v>
          </cell>
          <cell r="FL84">
            <v>760000000</v>
          </cell>
          <cell r="FM84">
            <v>960000000</v>
          </cell>
          <cell r="FN84">
            <v>1120000000</v>
          </cell>
          <cell r="FO84">
            <v>120000000</v>
          </cell>
          <cell r="FP84">
            <v>240000000</v>
          </cell>
          <cell r="FQ84">
            <v>360000000</v>
          </cell>
          <cell r="FR84">
            <v>480000000</v>
          </cell>
          <cell r="FS84">
            <v>600000000</v>
          </cell>
          <cell r="FT84">
            <v>720000000</v>
          </cell>
          <cell r="FU84">
            <v>840000000</v>
          </cell>
          <cell r="FV84">
            <v>960000000</v>
          </cell>
          <cell r="FW84">
            <v>1080000000</v>
          </cell>
          <cell r="FX84">
            <v>1200000000</v>
          </cell>
          <cell r="FY84">
            <v>1320000000</v>
          </cell>
          <cell r="FZ84">
            <v>1440000000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</row>
        <row r="85">
          <cell r="A85" t="str">
            <v xml:space="preserve">          Cetebe 500mg capsule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</row>
      </sheetData>
      <sheetData sheetId="22" refreshError="1"/>
      <sheetData sheetId="23" refreshError="1">
        <row r="37">
          <cell r="A37" t="str">
            <v>Oxy 10</v>
          </cell>
          <cell r="Z37">
            <v>98451132.293291479</v>
          </cell>
          <cell r="AA37">
            <v>0</v>
          </cell>
          <cell r="AB37">
            <v>106227543.60441288</v>
          </cell>
          <cell r="AC37">
            <v>435992969.32126153</v>
          </cell>
          <cell r="AD37">
            <v>0</v>
          </cell>
          <cell r="AE37">
            <v>217822226.87912744</v>
          </cell>
          <cell r="AF37">
            <v>192572864.96529153</v>
          </cell>
          <cell r="AG37">
            <v>0</v>
          </cell>
          <cell r="AH37">
            <v>0</v>
          </cell>
          <cell r="AI37">
            <v>104777100.70400834</v>
          </cell>
          <cell r="AJ37">
            <v>0</v>
          </cell>
          <cell r="AK37">
            <v>110409730.36049214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EQ37">
            <v>98451132.293291479</v>
          </cell>
          <cell r="ER37">
            <v>98451132.293291479</v>
          </cell>
          <cell r="ES37">
            <v>204678675.89770436</v>
          </cell>
          <cell r="ET37">
            <v>640671645.21896589</v>
          </cell>
          <cell r="EU37">
            <v>640671645.21896589</v>
          </cell>
          <cell r="EV37">
            <v>858493872.09809327</v>
          </cell>
          <cell r="EW37">
            <v>1051066737.0633848</v>
          </cell>
          <cell r="EX37">
            <v>1051066737.0633848</v>
          </cell>
          <cell r="EY37">
            <v>1051066737.0633848</v>
          </cell>
          <cell r="EZ37">
            <v>1155843837.7673931</v>
          </cell>
          <cell r="FA37">
            <v>1155843837.7673931</v>
          </cell>
          <cell r="FB37">
            <v>1266253568.1278853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</row>
        <row r="38">
          <cell r="A38" t="str">
            <v>Oxy 5</v>
          </cell>
          <cell r="Z38">
            <v>167262756.33838046</v>
          </cell>
          <cell r="AA38">
            <v>0</v>
          </cell>
          <cell r="AB38">
            <v>90861618.244317591</v>
          </cell>
          <cell r="AC38">
            <v>280580677.13845277</v>
          </cell>
          <cell r="AD38">
            <v>0</v>
          </cell>
          <cell r="AE38">
            <v>96676761.811953932</v>
          </cell>
          <cell r="AF38">
            <v>83408747.896768987</v>
          </cell>
          <cell r="AG38">
            <v>0</v>
          </cell>
          <cell r="AH38">
            <v>0</v>
          </cell>
          <cell r="AI38">
            <v>90481555.817407534</v>
          </cell>
          <cell r="AJ38">
            <v>0</v>
          </cell>
          <cell r="AK38">
            <v>96676761.811953932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EQ38">
            <v>167262756.33838046</v>
          </cell>
          <cell r="ER38">
            <v>167262756.33838046</v>
          </cell>
          <cell r="ES38">
            <v>258124374.58269805</v>
          </cell>
          <cell r="ET38">
            <v>538705051.72115088</v>
          </cell>
          <cell r="EU38">
            <v>538705051.72115088</v>
          </cell>
          <cell r="EV38">
            <v>635381813.53310478</v>
          </cell>
          <cell r="EW38">
            <v>718790561.4298737</v>
          </cell>
          <cell r="EX38">
            <v>718790561.4298737</v>
          </cell>
          <cell r="EY38">
            <v>718790561.4298737</v>
          </cell>
          <cell r="EZ38">
            <v>809272117.24728119</v>
          </cell>
          <cell r="FA38">
            <v>809272117.24728119</v>
          </cell>
          <cell r="FB38">
            <v>905948879.0592351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</row>
        <row r="39">
          <cell r="A39" t="str">
            <v>Panadol Caplet</v>
          </cell>
          <cell r="Z39">
            <v>2840204394.0301027</v>
          </cell>
          <cell r="AA39">
            <v>4211810697.5237389</v>
          </cell>
          <cell r="AB39">
            <v>1481630823.8821392</v>
          </cell>
          <cell r="AC39">
            <v>5569004098.0084066</v>
          </cell>
          <cell r="AD39">
            <v>1065586040.2968051</v>
          </cell>
          <cell r="AE39">
            <v>4046257485.8218784</v>
          </cell>
          <cell r="AF39">
            <v>4271133825.8299923</v>
          </cell>
          <cell r="AG39">
            <v>51354467.906152628</v>
          </cell>
          <cell r="AH39">
            <v>5449686505.6533718</v>
          </cell>
          <cell r="AI39">
            <v>3712997138.8356686</v>
          </cell>
          <cell r="AJ39">
            <v>4758224237.1113338</v>
          </cell>
          <cell r="AK39">
            <v>3490194683.7408891</v>
          </cell>
          <cell r="AL39">
            <v>2503771999.1492262</v>
          </cell>
          <cell r="AM39">
            <v>5893913138.6242256</v>
          </cell>
          <cell r="AN39">
            <v>4685213169.8775749</v>
          </cell>
          <cell r="AO39">
            <v>3623425842.9733715</v>
          </cell>
          <cell r="AP39">
            <v>559686260.84287214</v>
          </cell>
          <cell r="AQ39">
            <v>3181903733.2952356</v>
          </cell>
          <cell r="AR39">
            <v>3309842649.0763197</v>
          </cell>
          <cell r="AS39">
            <v>1152134095.831912</v>
          </cell>
          <cell r="AT39">
            <v>7943826915.0537663</v>
          </cell>
          <cell r="AU39">
            <v>4782305519.1073608</v>
          </cell>
          <cell r="AV39">
            <v>4266504608.765029</v>
          </cell>
          <cell r="AW39">
            <v>2242004795.0943036</v>
          </cell>
          <cell r="AX39">
            <v>1882283543.4206746</v>
          </cell>
          <cell r="AY39">
            <v>2793533444.0666595</v>
          </cell>
          <cell r="AZ39">
            <v>2488860155.3331213</v>
          </cell>
          <cell r="BA39">
            <v>7951357978.5567989</v>
          </cell>
          <cell r="BB39">
            <v>-590809096.53813922</v>
          </cell>
          <cell r="BC39">
            <v>3415922972.4699063</v>
          </cell>
          <cell r="BD39">
            <v>26172968.69568032</v>
          </cell>
          <cell r="BE39">
            <v>4097668199.6104274</v>
          </cell>
          <cell r="BF39">
            <v>5798784801.1698666</v>
          </cell>
          <cell r="BG39">
            <v>1899778966.499954</v>
          </cell>
          <cell r="BH39">
            <v>6834937463.3898067</v>
          </cell>
          <cell r="BI39">
            <v>2295302597.1310987</v>
          </cell>
          <cell r="EQ39">
            <v>2840204394.0301027</v>
          </cell>
          <cell r="ER39">
            <v>7052015091.5538416</v>
          </cell>
          <cell r="ES39">
            <v>8533645915.4359808</v>
          </cell>
          <cell r="ET39">
            <v>14102650013.444387</v>
          </cell>
          <cell r="EU39">
            <v>15168236053.741192</v>
          </cell>
          <cell r="EV39">
            <v>19214493539.563072</v>
          </cell>
          <cell r="EW39">
            <v>23485627365.393066</v>
          </cell>
          <cell r="EX39">
            <v>23536981833.299217</v>
          </cell>
          <cell r="EY39">
            <v>28986668338.952591</v>
          </cell>
          <cell r="EZ39">
            <v>32699665477.788261</v>
          </cell>
          <cell r="FA39">
            <v>37457889714.899597</v>
          </cell>
          <cell r="FB39">
            <v>40948084398.640488</v>
          </cell>
          <cell r="FC39">
            <v>2503771999.1492262</v>
          </cell>
          <cell r="FD39">
            <v>8397685137.7734518</v>
          </cell>
          <cell r="FE39">
            <v>13082898307.651028</v>
          </cell>
          <cell r="FF39">
            <v>16706324150.624399</v>
          </cell>
          <cell r="FG39">
            <v>17266010411.46727</v>
          </cell>
          <cell r="FH39">
            <v>20447914144.762505</v>
          </cell>
          <cell r="FI39">
            <v>23757756793.838825</v>
          </cell>
          <cell r="FJ39">
            <v>24909890889.670738</v>
          </cell>
          <cell r="FK39">
            <v>32853717804.724503</v>
          </cell>
          <cell r="FL39">
            <v>37636023323.831863</v>
          </cell>
          <cell r="FM39">
            <v>41902527932.596893</v>
          </cell>
          <cell r="FN39">
            <v>44144532727.6912</v>
          </cell>
          <cell r="FO39">
            <v>1882283543.4206746</v>
          </cell>
          <cell r="FP39">
            <v>4675816987.4873343</v>
          </cell>
          <cell r="FQ39">
            <v>7164677142.8204556</v>
          </cell>
          <cell r="FR39">
            <v>15116035121.377254</v>
          </cell>
          <cell r="FS39">
            <v>14525226024.839115</v>
          </cell>
          <cell r="FT39">
            <v>17941148997.309021</v>
          </cell>
          <cell r="FU39">
            <v>17967321966.0047</v>
          </cell>
          <cell r="FV39">
            <v>22064990165.615128</v>
          </cell>
          <cell r="FW39">
            <v>27863774966.784996</v>
          </cell>
          <cell r="FX39">
            <v>29763553933.28495</v>
          </cell>
          <cell r="FY39">
            <v>36598491396.674759</v>
          </cell>
          <cell r="FZ39">
            <v>38893793993.805855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</row>
        <row r="40">
          <cell r="A40" t="str">
            <v>Panadol Effervescent</v>
          </cell>
          <cell r="Z40">
            <v>991854768.30173755</v>
          </cell>
          <cell r="AA40">
            <v>0</v>
          </cell>
          <cell r="AB40">
            <v>1386954134.9023135</v>
          </cell>
          <cell r="AC40">
            <v>1252327439.3229258</v>
          </cell>
          <cell r="AD40">
            <v>0</v>
          </cell>
          <cell r="AE40">
            <v>582584559.68502402</v>
          </cell>
          <cell r="AF40">
            <v>628228471.24701405</v>
          </cell>
          <cell r="AG40">
            <v>1360203305.9980419</v>
          </cell>
          <cell r="AH40">
            <v>930619498.62729287</v>
          </cell>
          <cell r="AI40">
            <v>1000772456.7915285</v>
          </cell>
          <cell r="AJ40">
            <v>0</v>
          </cell>
          <cell r="AK40">
            <v>0</v>
          </cell>
          <cell r="AL40">
            <v>684006188.18756413</v>
          </cell>
          <cell r="AM40">
            <v>1345913552.5880821</v>
          </cell>
          <cell r="AN40">
            <v>529470171.86638856</v>
          </cell>
          <cell r="AO40">
            <v>821619140.93704617</v>
          </cell>
          <cell r="AP40">
            <v>707415523.23507583</v>
          </cell>
          <cell r="AQ40">
            <v>1239342133.6299326</v>
          </cell>
          <cell r="AR40">
            <v>809020951.57449877</v>
          </cell>
          <cell r="AS40">
            <v>0</v>
          </cell>
          <cell r="AT40">
            <v>429204798.12575006</v>
          </cell>
          <cell r="AU40">
            <v>100620520.63977106</v>
          </cell>
          <cell r="AV40">
            <v>438242094.13897908</v>
          </cell>
          <cell r="AW40">
            <v>893657812.38051486</v>
          </cell>
          <cell r="AX40">
            <v>2648745122.4118409</v>
          </cell>
          <cell r="AY40">
            <v>-48834787.915390074</v>
          </cell>
          <cell r="AZ40">
            <v>-117800548.21796083</v>
          </cell>
          <cell r="BA40">
            <v>674299485.40654159</v>
          </cell>
          <cell r="BB40">
            <v>764997989.4031285</v>
          </cell>
          <cell r="BC40">
            <v>674299485.40654159</v>
          </cell>
          <cell r="BD40">
            <v>1348598970.8130832</v>
          </cell>
          <cell r="BE40">
            <v>674299485.40654159</v>
          </cell>
          <cell r="BF40">
            <v>674299485.40654159</v>
          </cell>
          <cell r="BG40">
            <v>1348598970.8130832</v>
          </cell>
          <cell r="BH40">
            <v>337149742.70327079</v>
          </cell>
          <cell r="BI40">
            <v>2502906965.0557175</v>
          </cell>
          <cell r="EQ40">
            <v>991854768.30173755</v>
          </cell>
          <cell r="ER40">
            <v>991854768.30173755</v>
          </cell>
          <cell r="ES40">
            <v>2378808903.204051</v>
          </cell>
          <cell r="ET40">
            <v>3631136342.5269766</v>
          </cell>
          <cell r="EU40">
            <v>3631136342.5269766</v>
          </cell>
          <cell r="EV40">
            <v>4213720902.2120008</v>
          </cell>
          <cell r="EW40">
            <v>4841949373.4590149</v>
          </cell>
          <cell r="EX40">
            <v>6202152679.457057</v>
          </cell>
          <cell r="EY40">
            <v>7132772178.0843496</v>
          </cell>
          <cell r="EZ40">
            <v>8133544634.8758783</v>
          </cell>
          <cell r="FA40">
            <v>8133544634.8758783</v>
          </cell>
          <cell r="FB40">
            <v>8133544634.8758783</v>
          </cell>
          <cell r="FC40">
            <v>684006188.18756413</v>
          </cell>
          <cell r="FD40">
            <v>2029919740.7756462</v>
          </cell>
          <cell r="FE40">
            <v>2559389912.6420345</v>
          </cell>
          <cell r="FF40">
            <v>3381009053.5790806</v>
          </cell>
          <cell r="FG40">
            <v>4088424576.8141565</v>
          </cell>
          <cell r="FH40">
            <v>5327766710.4440889</v>
          </cell>
          <cell r="FI40">
            <v>6136787662.0185881</v>
          </cell>
          <cell r="FJ40">
            <v>6136787662.0185881</v>
          </cell>
          <cell r="FK40">
            <v>6565992460.1443386</v>
          </cell>
          <cell r="FL40">
            <v>6666612980.7841101</v>
          </cell>
          <cell r="FM40">
            <v>7104855074.923089</v>
          </cell>
          <cell r="FN40">
            <v>7998512887.3036041</v>
          </cell>
          <cell r="FO40">
            <v>2648745122.4118409</v>
          </cell>
          <cell r="FP40">
            <v>2599910334.4964509</v>
          </cell>
          <cell r="FQ40">
            <v>2482109786.2784901</v>
          </cell>
          <cell r="FR40">
            <v>3156409271.6850319</v>
          </cell>
          <cell r="FS40">
            <v>3921407261.0881605</v>
          </cell>
          <cell r="FT40">
            <v>4595706746.4947023</v>
          </cell>
          <cell r="FU40">
            <v>5944305717.307785</v>
          </cell>
          <cell r="FV40">
            <v>6618605202.7143269</v>
          </cell>
          <cell r="FW40">
            <v>7292904688.1208687</v>
          </cell>
          <cell r="FX40">
            <v>8641503658.9339523</v>
          </cell>
          <cell r="FY40">
            <v>8978653401.6372223</v>
          </cell>
          <cell r="FZ40">
            <v>11481560366.69294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</row>
        <row r="41">
          <cell r="A41" t="str">
            <v>Panadol Caplet-Cambodia</v>
          </cell>
          <cell r="Z41">
            <v>398398403.73324847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607931828.31612253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467966776.49596238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367174946.14848304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349568309.19329786</v>
          </cell>
          <cell r="BD41">
            <v>349568309.19329786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EQ41">
            <v>398398403.73324847</v>
          </cell>
          <cell r="ER41">
            <v>398398403.73324847</v>
          </cell>
          <cell r="ES41">
            <v>398398403.73324847</v>
          </cell>
          <cell r="ET41">
            <v>398398403.73324847</v>
          </cell>
          <cell r="EU41">
            <v>398398403.73324847</v>
          </cell>
          <cell r="EV41">
            <v>398398403.73324847</v>
          </cell>
          <cell r="EW41">
            <v>398398403.73324847</v>
          </cell>
          <cell r="EX41">
            <v>398398403.73324847</v>
          </cell>
          <cell r="EY41">
            <v>398398403.73324847</v>
          </cell>
          <cell r="EZ41">
            <v>398398403.73324847</v>
          </cell>
          <cell r="FA41">
            <v>1006330232.049371</v>
          </cell>
          <cell r="FB41">
            <v>1006330232.049371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467966776.49596238</v>
          </cell>
          <cell r="FK41">
            <v>467966776.49596238</v>
          </cell>
          <cell r="FL41">
            <v>467966776.49596238</v>
          </cell>
          <cell r="FM41">
            <v>467966776.49596238</v>
          </cell>
          <cell r="FN41">
            <v>467966776.49596238</v>
          </cell>
          <cell r="FO41">
            <v>367174946.14848304</v>
          </cell>
          <cell r="FP41">
            <v>367174946.14848304</v>
          </cell>
          <cell r="FQ41">
            <v>367174946.14848304</v>
          </cell>
          <cell r="FR41">
            <v>367174946.14848304</v>
          </cell>
          <cell r="FS41">
            <v>367174946.14848304</v>
          </cell>
          <cell r="FT41">
            <v>716743255.3417809</v>
          </cell>
          <cell r="FU41">
            <v>1066311564.5350788</v>
          </cell>
          <cell r="FV41">
            <v>1066311564.5350788</v>
          </cell>
          <cell r="FW41">
            <v>1066311564.5350788</v>
          </cell>
          <cell r="FX41">
            <v>1066311564.5350788</v>
          </cell>
          <cell r="FY41">
            <v>1066311564.5350788</v>
          </cell>
          <cell r="FZ41">
            <v>1066311564.5350788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</row>
        <row r="42">
          <cell r="A42" t="str">
            <v>Pangran Extra</v>
          </cell>
          <cell r="Z42">
            <v>651000283.74551558</v>
          </cell>
          <cell r="AA42">
            <v>960114865.3511436</v>
          </cell>
          <cell r="AB42">
            <v>959352360.71432853</v>
          </cell>
          <cell r="AC42">
            <v>328671239.37299955</v>
          </cell>
          <cell r="AD42">
            <v>229069351.01422369</v>
          </cell>
          <cell r="AE42">
            <v>1412928770.7244694</v>
          </cell>
          <cell r="AF42">
            <v>254872866.33523574</v>
          </cell>
          <cell r="AG42">
            <v>40866864.855452776</v>
          </cell>
          <cell r="AH42">
            <v>1196386628.6849837</v>
          </cell>
          <cell r="AI42">
            <v>384241270.70968395</v>
          </cell>
          <cell r="AJ42">
            <v>1730236301.9338026</v>
          </cell>
          <cell r="AK42">
            <v>1497143863.2025011</v>
          </cell>
          <cell r="AL42">
            <v>443701579.48306656</v>
          </cell>
          <cell r="AM42">
            <v>674137205.60035336</v>
          </cell>
          <cell r="AN42">
            <v>1645712241.3317568</v>
          </cell>
          <cell r="AO42">
            <v>1991971109.1273489</v>
          </cell>
          <cell r="AP42">
            <v>811143418.34438777</v>
          </cell>
          <cell r="AQ42">
            <v>1954882565.5023842</v>
          </cell>
          <cell r="AR42">
            <v>628638062.80816901</v>
          </cell>
          <cell r="AS42">
            <v>2285111291.8157997</v>
          </cell>
          <cell r="AT42">
            <v>3894657307.8158665</v>
          </cell>
          <cell r="AU42">
            <v>1213703108.6079607</v>
          </cell>
          <cell r="AV42">
            <v>1123752675.2862084</v>
          </cell>
          <cell r="AW42">
            <v>1489205180.2203622</v>
          </cell>
          <cell r="AX42">
            <v>356803624.54196489</v>
          </cell>
          <cell r="AY42">
            <v>2079812701.9666119</v>
          </cell>
          <cell r="AZ42">
            <v>4313176206.7305698</v>
          </cell>
          <cell r="BA42">
            <v>2955942970.5774012</v>
          </cell>
          <cell r="BB42">
            <v>419941153.28630233</v>
          </cell>
          <cell r="BC42">
            <v>4592781922.2422905</v>
          </cell>
          <cell r="BD42">
            <v>381225997.00267583</v>
          </cell>
          <cell r="BE42">
            <v>3255253122.7905931</v>
          </cell>
          <cell r="BF42">
            <v>3877145496.9229517</v>
          </cell>
          <cell r="BG42">
            <v>-786991333.02295256</v>
          </cell>
          <cell r="BH42">
            <v>4795060321.0227432</v>
          </cell>
          <cell r="BI42">
            <v>497792446.49166536</v>
          </cell>
          <cell r="EQ42">
            <v>651000283.74551558</v>
          </cell>
          <cell r="ER42">
            <v>1611115149.0966592</v>
          </cell>
          <cell r="ES42">
            <v>2570467509.8109875</v>
          </cell>
          <cell r="ET42">
            <v>2899138749.1839871</v>
          </cell>
          <cell r="EU42">
            <v>3128208100.1982107</v>
          </cell>
          <cell r="EV42">
            <v>4541136870.9226799</v>
          </cell>
          <cell r="EW42">
            <v>4796009737.2579155</v>
          </cell>
          <cell r="EX42">
            <v>4836876602.113368</v>
          </cell>
          <cell r="EY42">
            <v>6033263230.7983513</v>
          </cell>
          <cell r="EZ42">
            <v>6417504501.5080357</v>
          </cell>
          <cell r="FA42">
            <v>8147740803.4418383</v>
          </cell>
          <cell r="FB42">
            <v>9644884666.6443386</v>
          </cell>
          <cell r="FC42">
            <v>443701579.48306656</v>
          </cell>
          <cell r="FD42">
            <v>1117838785.0834198</v>
          </cell>
          <cell r="FE42">
            <v>2763551026.4151764</v>
          </cell>
          <cell r="FF42">
            <v>4755522135.5425253</v>
          </cell>
          <cell r="FG42">
            <v>5566665553.8869133</v>
          </cell>
          <cell r="FH42">
            <v>7521548119.3892975</v>
          </cell>
          <cell r="FI42">
            <v>8150186182.1974669</v>
          </cell>
          <cell r="FJ42">
            <v>10435297474.013268</v>
          </cell>
          <cell r="FK42">
            <v>14329954781.829134</v>
          </cell>
          <cell r="FL42">
            <v>15543657890.437096</v>
          </cell>
          <cell r="FM42">
            <v>16667410565.723305</v>
          </cell>
          <cell r="FN42">
            <v>18156615745.943668</v>
          </cell>
          <cell r="FO42">
            <v>356803624.54196489</v>
          </cell>
          <cell r="FP42">
            <v>2436616326.5085769</v>
          </cell>
          <cell r="FQ42">
            <v>6749792533.2391472</v>
          </cell>
          <cell r="FR42">
            <v>9705735503.8165474</v>
          </cell>
          <cell r="FS42">
            <v>10125676657.10285</v>
          </cell>
          <cell r="FT42">
            <v>14718458579.34514</v>
          </cell>
          <cell r="FU42">
            <v>15099684576.347816</v>
          </cell>
          <cell r="FV42">
            <v>18354937699.138409</v>
          </cell>
          <cell r="FW42">
            <v>22232083196.061359</v>
          </cell>
          <cell r="FX42">
            <v>21445091863.038406</v>
          </cell>
          <cell r="FY42">
            <v>26240152184.06115</v>
          </cell>
          <cell r="FZ42">
            <v>26737944630.552814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</row>
        <row r="43">
          <cell r="A43" t="str">
            <v>Granulado Panadol Compuesto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</row>
        <row r="44">
          <cell r="A44" t="str">
            <v>Pangran Beecham Flu Plus Granules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47938321.788858235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-121600000</v>
          </cell>
          <cell r="BI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47938321.788858235</v>
          </cell>
          <cell r="FH44">
            <v>47938321.788858235</v>
          </cell>
          <cell r="FI44">
            <v>47938321.788858235</v>
          </cell>
          <cell r="FJ44">
            <v>47938321.788858235</v>
          </cell>
          <cell r="FK44">
            <v>47938321.788858235</v>
          </cell>
          <cell r="FL44">
            <v>47938321.788858235</v>
          </cell>
          <cell r="FM44">
            <v>47938321.788858235</v>
          </cell>
          <cell r="FN44">
            <v>47938321.788858235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-121600000</v>
          </cell>
          <cell r="FZ44">
            <v>-121600000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</row>
        <row r="45">
          <cell r="A45" t="str">
            <v>Pangran Kid Granules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473952781.54656804</v>
          </cell>
          <cell r="AE45">
            <v>178141900.29217321</v>
          </cell>
          <cell r="AF45">
            <v>0</v>
          </cell>
          <cell r="AG45">
            <v>14676736.758030044</v>
          </cell>
          <cell r="AH45">
            <v>381230989.64952159</v>
          </cell>
          <cell r="AI45">
            <v>726499516.12551212</v>
          </cell>
          <cell r="AJ45">
            <v>164762663.59039512</v>
          </cell>
          <cell r="AK45">
            <v>517184799.62772959</v>
          </cell>
          <cell r="AL45">
            <v>-27092536.296728753</v>
          </cell>
          <cell r="AM45">
            <v>502027800.09368622</v>
          </cell>
          <cell r="AN45">
            <v>288407186.22534579</v>
          </cell>
          <cell r="AO45">
            <v>79845186.154163167</v>
          </cell>
          <cell r="AP45">
            <v>498875362.39198411</v>
          </cell>
          <cell r="AQ45">
            <v>175639871.57245162</v>
          </cell>
          <cell r="AR45">
            <v>71030346.48568742</v>
          </cell>
          <cell r="AS45">
            <v>136522534.43537009</v>
          </cell>
          <cell r="AT45">
            <v>156471091.94070208</v>
          </cell>
          <cell r="AU45">
            <v>38869071.019456476</v>
          </cell>
          <cell r="AV45">
            <v>70790836.035560042</v>
          </cell>
          <cell r="AW45">
            <v>184419628.33085412</v>
          </cell>
          <cell r="AX45">
            <v>225591619.2939564</v>
          </cell>
          <cell r="AY45">
            <v>69566743.71585077</v>
          </cell>
          <cell r="AZ45">
            <v>126216188.45796113</v>
          </cell>
          <cell r="BA45">
            <v>541391855.9413166</v>
          </cell>
          <cell r="BB45">
            <v>-167310929.4028441</v>
          </cell>
          <cell r="BC45">
            <v>252141385.03862858</v>
          </cell>
          <cell r="BD45">
            <v>34857430.486229107</v>
          </cell>
          <cell r="BE45">
            <v>280353823.29015344</v>
          </cell>
          <cell r="BF45">
            <v>341015673.03482068</v>
          </cell>
          <cell r="BG45">
            <v>62854211.496715605</v>
          </cell>
          <cell r="BH45">
            <v>489662045.93163419</v>
          </cell>
          <cell r="BI45">
            <v>273034719.22541678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473952781.54656804</v>
          </cell>
          <cell r="EV45">
            <v>652094681.8387413</v>
          </cell>
          <cell r="EW45">
            <v>652094681.8387413</v>
          </cell>
          <cell r="EX45">
            <v>666771418.59677136</v>
          </cell>
          <cell r="EY45">
            <v>1048002408.2462929</v>
          </cell>
          <cell r="EZ45">
            <v>1774501924.3718052</v>
          </cell>
          <cell r="FA45">
            <v>1939264587.9622004</v>
          </cell>
          <cell r="FB45">
            <v>2456449387.5899301</v>
          </cell>
          <cell r="FC45">
            <v>-27092536.296728753</v>
          </cell>
          <cell r="FD45">
            <v>474935263.79695749</v>
          </cell>
          <cell r="FE45">
            <v>763342450.02230334</v>
          </cell>
          <cell r="FF45">
            <v>843187636.17646646</v>
          </cell>
          <cell r="FG45">
            <v>1342062998.5684505</v>
          </cell>
          <cell r="FH45">
            <v>1517702870.140902</v>
          </cell>
          <cell r="FI45">
            <v>1588733216.6265895</v>
          </cell>
          <cell r="FJ45">
            <v>1725255751.0619597</v>
          </cell>
          <cell r="FK45">
            <v>1881726843.0026617</v>
          </cell>
          <cell r="FL45">
            <v>1920595914.0221181</v>
          </cell>
          <cell r="FM45">
            <v>1991386750.0576782</v>
          </cell>
          <cell r="FN45">
            <v>2175806378.3885322</v>
          </cell>
          <cell r="FO45">
            <v>225591619.2939564</v>
          </cell>
          <cell r="FP45">
            <v>295158363.00980717</v>
          </cell>
          <cell r="FQ45">
            <v>421374551.46776831</v>
          </cell>
          <cell r="FR45">
            <v>962766407.40908492</v>
          </cell>
          <cell r="FS45">
            <v>795455478.00624084</v>
          </cell>
          <cell r="FT45">
            <v>1047596863.0448694</v>
          </cell>
          <cell r="FU45">
            <v>1082454293.5310986</v>
          </cell>
          <cell r="FV45">
            <v>1362808116.8212521</v>
          </cell>
          <cell r="FW45">
            <v>1703823789.8560729</v>
          </cell>
          <cell r="FX45">
            <v>1766678001.3527884</v>
          </cell>
          <cell r="FY45">
            <v>2256340047.2844229</v>
          </cell>
          <cell r="FZ45">
            <v>2529374766.5098395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</row>
        <row r="46">
          <cell r="A46" t="str">
            <v>ENO ORANGE SACHETS 4.3GX48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1257625708.3841293</v>
          </cell>
          <cell r="AI46">
            <v>0</v>
          </cell>
          <cell r="AJ46">
            <v>0</v>
          </cell>
          <cell r="AK46">
            <v>0</v>
          </cell>
          <cell r="AL46">
            <v>770699944.43001437</v>
          </cell>
          <cell r="AM46">
            <v>0</v>
          </cell>
          <cell r="AN46">
            <v>331539012.92055136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-290539157.00778061</v>
          </cell>
          <cell r="AV46">
            <v>-182938566.34708023</v>
          </cell>
          <cell r="AW46">
            <v>0</v>
          </cell>
          <cell r="AX46">
            <v>198961355.6175859</v>
          </cell>
          <cell r="AY46">
            <v>18565217.917452935</v>
          </cell>
          <cell r="AZ46">
            <v>0</v>
          </cell>
          <cell r="BA46">
            <v>173224755.89982373</v>
          </cell>
          <cell r="BB46">
            <v>173224755.89982373</v>
          </cell>
          <cell r="BC46">
            <v>173224755.89982373</v>
          </cell>
          <cell r="BD46">
            <v>0</v>
          </cell>
          <cell r="BE46">
            <v>173224755.89982373</v>
          </cell>
          <cell r="BF46">
            <v>173224755.89982373</v>
          </cell>
          <cell r="BG46">
            <v>173224755.89982373</v>
          </cell>
          <cell r="BH46">
            <v>173224755.89982373</v>
          </cell>
          <cell r="BI46">
            <v>310957387.52647191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1257625708.3841293</v>
          </cell>
          <cell r="EZ46">
            <v>1257625708.3841293</v>
          </cell>
          <cell r="FA46">
            <v>1257625708.3841293</v>
          </cell>
          <cell r="FB46">
            <v>1257625708.3841293</v>
          </cell>
          <cell r="FC46">
            <v>770699944.43001437</v>
          </cell>
          <cell r="FD46">
            <v>770699944.43001437</v>
          </cell>
          <cell r="FE46">
            <v>1102238957.3505657</v>
          </cell>
          <cell r="FF46">
            <v>1102238957.3505657</v>
          </cell>
          <cell r="FG46">
            <v>1102238957.3505657</v>
          </cell>
          <cell r="FH46">
            <v>1102238957.3505657</v>
          </cell>
          <cell r="FI46">
            <v>1102238957.3505657</v>
          </cell>
          <cell r="FJ46">
            <v>1102238957.3505657</v>
          </cell>
          <cell r="FK46">
            <v>1102238957.3505657</v>
          </cell>
          <cell r="FL46">
            <v>811699800.34278512</v>
          </cell>
          <cell r="FM46">
            <v>628761233.99570489</v>
          </cell>
          <cell r="FN46">
            <v>628761233.99570489</v>
          </cell>
          <cell r="FO46">
            <v>198961355.6175859</v>
          </cell>
          <cell r="FP46">
            <v>217526573.53503883</v>
          </cell>
          <cell r="FQ46">
            <v>217526573.53503883</v>
          </cell>
          <cell r="FR46">
            <v>390751329.43486255</v>
          </cell>
          <cell r="FS46">
            <v>563976085.33468628</v>
          </cell>
          <cell r="FT46">
            <v>737200841.23450994</v>
          </cell>
          <cell r="FU46">
            <v>737200841.23450994</v>
          </cell>
          <cell r="FV46">
            <v>910425597.13433361</v>
          </cell>
          <cell r="FW46">
            <v>1083650353.0341573</v>
          </cell>
          <cell r="FX46">
            <v>1256875108.9339809</v>
          </cell>
          <cell r="FY46">
            <v>1430099864.8338046</v>
          </cell>
          <cell r="FZ46">
            <v>1741057252.3602765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</row>
        <row r="47">
          <cell r="A47" t="str">
            <v>ENO LEMON SACHET 48/BOX M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1293744986.4168286</v>
          </cell>
          <cell r="AI47">
            <v>0</v>
          </cell>
          <cell r="AJ47">
            <v>0</v>
          </cell>
          <cell r="AK47">
            <v>0</v>
          </cell>
          <cell r="AL47">
            <v>391818161.14051175</v>
          </cell>
          <cell r="AM47">
            <v>0</v>
          </cell>
          <cell r="AN47">
            <v>331961184.77837741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-292111015.14477402</v>
          </cell>
          <cell r="AV47">
            <v>0</v>
          </cell>
          <cell r="AW47">
            <v>-225368921.64286724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-338822825.33681822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1293744986.4168286</v>
          </cell>
          <cell r="EZ47">
            <v>1293744986.4168286</v>
          </cell>
          <cell r="FA47">
            <v>1293744986.4168286</v>
          </cell>
          <cell r="FB47">
            <v>1293744986.4168286</v>
          </cell>
          <cell r="FC47">
            <v>391818161.14051175</v>
          </cell>
          <cell r="FD47">
            <v>391818161.14051175</v>
          </cell>
          <cell r="FE47">
            <v>723779345.91888916</v>
          </cell>
          <cell r="FF47">
            <v>723779345.91888916</v>
          </cell>
          <cell r="FG47">
            <v>723779345.91888916</v>
          </cell>
          <cell r="FH47">
            <v>723779345.91888916</v>
          </cell>
          <cell r="FI47">
            <v>723779345.91888916</v>
          </cell>
          <cell r="FJ47">
            <v>723779345.91888916</v>
          </cell>
          <cell r="FK47">
            <v>723779345.91888916</v>
          </cell>
          <cell r="FL47">
            <v>431668330.77411515</v>
          </cell>
          <cell r="FM47">
            <v>431668330.77411515</v>
          </cell>
          <cell r="FN47">
            <v>206299409.13124791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-338822825.33681822</v>
          </cell>
          <cell r="FU47">
            <v>-338822825.33681822</v>
          </cell>
          <cell r="FV47">
            <v>-338822825.33681822</v>
          </cell>
          <cell r="FW47">
            <v>-338822825.33681822</v>
          </cell>
          <cell r="FX47">
            <v>-338822825.33681822</v>
          </cell>
          <cell r="FY47">
            <v>-338822825.33681822</v>
          </cell>
          <cell r="FZ47">
            <v>-338822825.33681822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</row>
        <row r="48">
          <cell r="A48" t="str">
            <v>Panadol Susp 120mg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283647281.51124358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212539127.3898176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73973748.864766791</v>
          </cell>
          <cell r="BI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283647281.51124358</v>
          </cell>
          <cell r="FH48">
            <v>283647281.51124358</v>
          </cell>
          <cell r="FI48">
            <v>283647281.51124358</v>
          </cell>
          <cell r="FJ48">
            <v>283647281.51124358</v>
          </cell>
          <cell r="FK48">
            <v>283647281.51124358</v>
          </cell>
          <cell r="FL48">
            <v>283647281.51124358</v>
          </cell>
          <cell r="FM48">
            <v>283647281.51124358</v>
          </cell>
          <cell r="FN48">
            <v>496186408.90106118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73973748.864766791</v>
          </cell>
          <cell r="FZ48">
            <v>73973748.864766791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</row>
        <row r="49">
          <cell r="A49" t="str">
            <v>Scott’s Emulsion Orange 200ml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-622916366.14569664</v>
          </cell>
          <cell r="AL49">
            <v>0</v>
          </cell>
          <cell r="AM49">
            <v>0</v>
          </cell>
          <cell r="AN49">
            <v>0</v>
          </cell>
          <cell r="AO49">
            <v>620716211.80806923</v>
          </cell>
          <cell r="AP49">
            <v>0</v>
          </cell>
          <cell r="AQ49">
            <v>0</v>
          </cell>
          <cell r="AR49">
            <v>612986952.79246223</v>
          </cell>
          <cell r="AS49">
            <v>0</v>
          </cell>
          <cell r="AT49">
            <v>652683187.99726093</v>
          </cell>
          <cell r="AU49">
            <v>-267450395.99190095</v>
          </cell>
          <cell r="AV49">
            <v>-316800000</v>
          </cell>
          <cell r="AW49">
            <v>10372160.00640972</v>
          </cell>
          <cell r="AX49">
            <v>683820370.64321733</v>
          </cell>
          <cell r="AY49">
            <v>-6583995.4423825629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550768843.28730571</v>
          </cell>
          <cell r="BH49">
            <v>-334400000</v>
          </cell>
          <cell r="BI49">
            <v>203079225.46483153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-622916366.14569664</v>
          </cell>
          <cell r="FC49">
            <v>0</v>
          </cell>
          <cell r="FD49">
            <v>0</v>
          </cell>
          <cell r="FE49">
            <v>0</v>
          </cell>
          <cell r="FF49">
            <v>620716211.80806923</v>
          </cell>
          <cell r="FG49">
            <v>620716211.80806923</v>
          </cell>
          <cell r="FH49">
            <v>620716211.80806923</v>
          </cell>
          <cell r="FI49">
            <v>1233703164.6005316</v>
          </cell>
          <cell r="FJ49">
            <v>1233703164.6005316</v>
          </cell>
          <cell r="FK49">
            <v>1886386352.5977926</v>
          </cell>
          <cell r="FL49">
            <v>1618935956.6058917</v>
          </cell>
          <cell r="FM49">
            <v>1302135956.6058917</v>
          </cell>
          <cell r="FN49">
            <v>1312508116.6123013</v>
          </cell>
          <cell r="FO49">
            <v>683820370.64321733</v>
          </cell>
          <cell r="FP49">
            <v>677236375.20083475</v>
          </cell>
          <cell r="FQ49">
            <v>677236375.20083475</v>
          </cell>
          <cell r="FR49">
            <v>677236375.20083475</v>
          </cell>
          <cell r="FS49">
            <v>677236375.20083475</v>
          </cell>
          <cell r="FT49">
            <v>677236375.20083475</v>
          </cell>
          <cell r="FU49">
            <v>677236375.20083475</v>
          </cell>
          <cell r="FV49">
            <v>677236375.20083475</v>
          </cell>
          <cell r="FW49">
            <v>677236375.20083475</v>
          </cell>
          <cell r="FX49">
            <v>1228005218.4881406</v>
          </cell>
          <cell r="FY49">
            <v>893605218.48814058</v>
          </cell>
          <cell r="FZ49">
            <v>1096684443.9529722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</row>
        <row r="50">
          <cell r="A50" t="str">
            <v>Eno Fizztab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</row>
        <row r="51">
          <cell r="A51" t="str">
            <v>Panadol Extend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</row>
        <row r="52">
          <cell r="A52" t="str">
            <v>Panadol Extra Effeversent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</row>
        <row r="53">
          <cell r="A53" t="str">
            <v xml:space="preserve">      Blank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</row>
        <row r="54">
          <cell r="A54" t="str">
            <v>Panadol Susp 100mg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273620503.0720216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216067302.09906498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48601464.712469779</v>
          </cell>
          <cell r="BI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273620503.0720216</v>
          </cell>
          <cell r="FH54">
            <v>273620503.0720216</v>
          </cell>
          <cell r="FI54">
            <v>273620503.0720216</v>
          </cell>
          <cell r="FJ54">
            <v>273620503.0720216</v>
          </cell>
          <cell r="FK54">
            <v>273620503.0720216</v>
          </cell>
          <cell r="FL54">
            <v>273620503.0720216</v>
          </cell>
          <cell r="FM54">
            <v>273620503.0720216</v>
          </cell>
          <cell r="FN54">
            <v>489687805.17108655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48601464.712469779</v>
          </cell>
          <cell r="FZ54">
            <v>48601464.712469779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</row>
        <row r="55">
          <cell r="A55" t="str">
            <v>Panadol Effervescent Kid 250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</row>
        <row r="56">
          <cell r="A56" t="str">
            <v>Panadol Susp 250mg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418869999.15923584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397617978.93429911</v>
          </cell>
          <cell r="AY56">
            <v>0</v>
          </cell>
          <cell r="AZ56">
            <v>0</v>
          </cell>
          <cell r="BA56">
            <v>-73688555.457038343</v>
          </cell>
          <cell r="BB56">
            <v>-36844277.728519171</v>
          </cell>
          <cell r="BC56">
            <v>-36844277.728519171</v>
          </cell>
          <cell r="BD56">
            <v>-36844277.728519171</v>
          </cell>
          <cell r="BE56">
            <v>-36844277.728519171</v>
          </cell>
          <cell r="BF56">
            <v>-36844277.728519171</v>
          </cell>
          <cell r="BG56">
            <v>-36844277.728519171</v>
          </cell>
          <cell r="BH56">
            <v>-36844277.728519171</v>
          </cell>
          <cell r="BI56">
            <v>-36844277.728519171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418869999.15923584</v>
          </cell>
          <cell r="FH56">
            <v>418869999.15923584</v>
          </cell>
          <cell r="FI56">
            <v>418869999.15923584</v>
          </cell>
          <cell r="FJ56">
            <v>418869999.15923584</v>
          </cell>
          <cell r="FK56">
            <v>418869999.15923584</v>
          </cell>
          <cell r="FL56">
            <v>418869999.15923584</v>
          </cell>
          <cell r="FM56">
            <v>418869999.15923584</v>
          </cell>
          <cell r="FN56">
            <v>418869999.15923584</v>
          </cell>
          <cell r="FO56">
            <v>397617978.93429911</v>
          </cell>
          <cell r="FP56">
            <v>397617978.93429911</v>
          </cell>
          <cell r="FQ56">
            <v>397617978.93429911</v>
          </cell>
          <cell r="FR56">
            <v>323929423.47726077</v>
          </cell>
          <cell r="FS56">
            <v>287085145.74874163</v>
          </cell>
          <cell r="FT56">
            <v>250240868.02022246</v>
          </cell>
          <cell r="FU56">
            <v>213396590.29170328</v>
          </cell>
          <cell r="FV56">
            <v>176552312.56318411</v>
          </cell>
          <cell r="FW56">
            <v>139708034.83466494</v>
          </cell>
          <cell r="FX56">
            <v>102863757.10614577</v>
          </cell>
          <cell r="FY56">
            <v>66019479.377626598</v>
          </cell>
          <cell r="FZ56">
            <v>29175201.649107426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</row>
        <row r="57">
          <cell r="A57" t="str">
            <v xml:space="preserve">          Cetebe 500mg capsule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</row>
        <row r="62">
          <cell r="A62" t="str">
            <v>Panadol Caplet</v>
          </cell>
          <cell r="AL62">
            <v>3361938784.2274184</v>
          </cell>
          <cell r="AM62">
            <v>2938879611.7200136</v>
          </cell>
          <cell r="AN62">
            <v>3107451158.4612923</v>
          </cell>
          <cell r="AO62">
            <v>3494932076.6764674</v>
          </cell>
          <cell r="AP62">
            <v>3112628267.212081</v>
          </cell>
          <cell r="AQ62">
            <v>3379247922.8634076</v>
          </cell>
          <cell r="AR62">
            <v>4317902436.6782293</v>
          </cell>
          <cell r="AS62">
            <v>3557504223.9906831</v>
          </cell>
          <cell r="AT62">
            <v>2308742541.4585886</v>
          </cell>
          <cell r="AU62">
            <v>4951363231.3997078</v>
          </cell>
          <cell r="AV62">
            <v>4304939062.5346184</v>
          </cell>
          <cell r="AW62">
            <v>1183697773.9029386</v>
          </cell>
          <cell r="AX62">
            <v>3783623604.740325</v>
          </cell>
          <cell r="AY62">
            <v>835891118.38161325</v>
          </cell>
          <cell r="AZ62">
            <v>4402938239.1566544</v>
          </cell>
          <cell r="BA62">
            <v>3015505773.1553216</v>
          </cell>
          <cell r="BB62">
            <v>872845965.78529119</v>
          </cell>
          <cell r="BC62">
            <v>4293674945.3054967</v>
          </cell>
          <cell r="BD62">
            <v>2773488450.2569504</v>
          </cell>
          <cell r="BE62">
            <v>3400733668.5190129</v>
          </cell>
          <cell r="BF62">
            <v>4500491285.8879662</v>
          </cell>
          <cell r="BG62">
            <v>2767750542.3215599</v>
          </cell>
          <cell r="BH62">
            <v>3396342807.0502634</v>
          </cell>
          <cell r="BI62">
            <v>2820207676.6376348</v>
          </cell>
          <cell r="FC62">
            <v>3361938784.2274184</v>
          </cell>
          <cell r="FD62">
            <v>6300818395.9474316</v>
          </cell>
          <cell r="FE62">
            <v>9408269554.4087238</v>
          </cell>
          <cell r="FF62">
            <v>12903201631.085192</v>
          </cell>
          <cell r="FG62">
            <v>16015829898.297272</v>
          </cell>
          <cell r="FH62">
            <v>19395077821.160679</v>
          </cell>
          <cell r="FI62">
            <v>23712980257.838909</v>
          </cell>
          <cell r="FJ62">
            <v>27270484481.829594</v>
          </cell>
          <cell r="FK62">
            <v>29579227023.288181</v>
          </cell>
          <cell r="FL62">
            <v>34530590254.687889</v>
          </cell>
          <cell r="FM62">
            <v>38835529317.222504</v>
          </cell>
          <cell r="FN62">
            <v>40019227091.125443</v>
          </cell>
          <cell r="FO62">
            <v>3783623604.740325</v>
          </cell>
          <cell r="FP62">
            <v>4619514723.1219387</v>
          </cell>
          <cell r="FQ62">
            <v>9022452962.2785931</v>
          </cell>
          <cell r="FR62">
            <v>12037958735.433914</v>
          </cell>
          <cell r="FS62">
            <v>12910804701.219206</v>
          </cell>
          <cell r="FT62">
            <v>17204479646.524704</v>
          </cell>
          <cell r="FU62">
            <v>19977968096.781654</v>
          </cell>
          <cell r="FV62">
            <v>23378701765.300667</v>
          </cell>
          <cell r="FW62">
            <v>27879193051.188633</v>
          </cell>
          <cell r="FX62">
            <v>30646943593.510193</v>
          </cell>
          <cell r="FY62">
            <v>34043286400.560455</v>
          </cell>
          <cell r="FZ62">
            <v>36863494077.19809</v>
          </cell>
        </row>
        <row r="63">
          <cell r="A63" t="str">
            <v>Panadol Effervescent</v>
          </cell>
          <cell r="AL63">
            <v>1153979581.4400001</v>
          </cell>
          <cell r="AM63">
            <v>865484686.08000004</v>
          </cell>
          <cell r="AN63">
            <v>288494895.36000001</v>
          </cell>
          <cell r="AO63">
            <v>865484686.08000004</v>
          </cell>
          <cell r="AP63">
            <v>576989790.72000003</v>
          </cell>
          <cell r="AQ63">
            <v>865484686.08000004</v>
          </cell>
          <cell r="AR63">
            <v>576989790.72000003</v>
          </cell>
          <cell r="AS63">
            <v>576989790.72000003</v>
          </cell>
          <cell r="AT63">
            <v>576989790.72000003</v>
          </cell>
          <cell r="AU63">
            <v>1153979581.4400001</v>
          </cell>
          <cell r="AV63">
            <v>576989790.72000003</v>
          </cell>
          <cell r="AW63">
            <v>609543766.57401049</v>
          </cell>
          <cell r="AX63">
            <v>1361134773.3026793</v>
          </cell>
          <cell r="AY63">
            <v>340283693.32566983</v>
          </cell>
          <cell r="AZ63">
            <v>1361134773.3026793</v>
          </cell>
          <cell r="BA63">
            <v>1020851079.9770094</v>
          </cell>
          <cell r="BB63">
            <v>1701418466.6283493</v>
          </cell>
          <cell r="BC63">
            <v>1020851079.9770094</v>
          </cell>
          <cell r="BD63">
            <v>680567386.65133965</v>
          </cell>
          <cell r="BE63">
            <v>1701418466.6283493</v>
          </cell>
          <cell r="BF63">
            <v>0</v>
          </cell>
          <cell r="BG63">
            <v>1701418466.6283493</v>
          </cell>
          <cell r="BH63">
            <v>680567386.65133965</v>
          </cell>
          <cell r="BI63">
            <v>680567386.65133965</v>
          </cell>
          <cell r="FC63">
            <v>1153979581.4400001</v>
          </cell>
          <cell r="FD63">
            <v>2019464267.52</v>
          </cell>
          <cell r="FE63">
            <v>2307959162.8800001</v>
          </cell>
          <cell r="FF63">
            <v>3173443848.96</v>
          </cell>
          <cell r="FG63">
            <v>3750433639.6800003</v>
          </cell>
          <cell r="FH63">
            <v>4615918325.7600002</v>
          </cell>
          <cell r="FI63">
            <v>5192908116.4800005</v>
          </cell>
          <cell r="FJ63">
            <v>5769897907.2000008</v>
          </cell>
          <cell r="FK63">
            <v>6346887697.920001</v>
          </cell>
          <cell r="FL63">
            <v>7500867279.3600006</v>
          </cell>
          <cell r="FM63">
            <v>8077857070.0800009</v>
          </cell>
          <cell r="FN63">
            <v>8687400836.6540108</v>
          </cell>
          <cell r="FO63">
            <v>1361134773.3026793</v>
          </cell>
          <cell r="FP63">
            <v>1701418466.6283491</v>
          </cell>
          <cell r="FQ63">
            <v>3062553239.9310284</v>
          </cell>
          <cell r="FR63">
            <v>4083404319.9080377</v>
          </cell>
          <cell r="FS63">
            <v>5784822786.5363865</v>
          </cell>
          <cell r="FT63">
            <v>6805673866.5133963</v>
          </cell>
          <cell r="FU63">
            <v>7486241253.1647358</v>
          </cell>
          <cell r="FV63">
            <v>9187659719.7930851</v>
          </cell>
          <cell r="FW63">
            <v>9187659719.7930851</v>
          </cell>
          <cell r="FX63">
            <v>10889078186.421434</v>
          </cell>
          <cell r="FY63">
            <v>11569645573.072775</v>
          </cell>
          <cell r="FZ63">
            <v>12250212959.724115</v>
          </cell>
        </row>
        <row r="64">
          <cell r="A64" t="str">
            <v>Panadol Caplet-Cambodia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404320000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360563022.18354189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360563022.18354189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404320000</v>
          </cell>
          <cell r="FJ64">
            <v>404320000</v>
          </cell>
          <cell r="FK64">
            <v>404320000</v>
          </cell>
          <cell r="FL64">
            <v>404320000</v>
          </cell>
          <cell r="FM64">
            <v>404320000</v>
          </cell>
          <cell r="FN64">
            <v>404320000</v>
          </cell>
          <cell r="FO64">
            <v>0</v>
          </cell>
          <cell r="FP64">
            <v>360563022.18354189</v>
          </cell>
          <cell r="FQ64">
            <v>360563022.18354189</v>
          </cell>
          <cell r="FR64">
            <v>360563022.18354189</v>
          </cell>
          <cell r="FS64">
            <v>360563022.18354189</v>
          </cell>
          <cell r="FT64">
            <v>360563022.18354189</v>
          </cell>
          <cell r="FU64">
            <v>721126044.36708379</v>
          </cell>
          <cell r="FV64">
            <v>721126044.36708379</v>
          </cell>
          <cell r="FW64">
            <v>721126044.36708379</v>
          </cell>
          <cell r="FX64">
            <v>721126044.36708379</v>
          </cell>
          <cell r="FY64">
            <v>721126044.36708379</v>
          </cell>
          <cell r="FZ64">
            <v>721126044.36708379</v>
          </cell>
        </row>
        <row r="65">
          <cell r="A65" t="str">
            <v>Pangran Extra</v>
          </cell>
          <cell r="AL65">
            <v>1641475035.2549582</v>
          </cell>
          <cell r="AM65">
            <v>724212736.9814626</v>
          </cell>
          <cell r="AN65">
            <v>838472973.30839765</v>
          </cell>
          <cell r="AO65">
            <v>1006520235.0429819</v>
          </cell>
          <cell r="AP65">
            <v>1100393015.1973679</v>
          </cell>
          <cell r="AQ65">
            <v>664594274.66621447</v>
          </cell>
          <cell r="AR65">
            <v>1075831397.6221457</v>
          </cell>
          <cell r="AS65">
            <v>1371077636.3858745</v>
          </cell>
          <cell r="AT65">
            <v>699595823.29482317</v>
          </cell>
          <cell r="AU65">
            <v>887868646.17599058</v>
          </cell>
          <cell r="AV65">
            <v>1533524188.1250503</v>
          </cell>
          <cell r="AW65">
            <v>384683500.02629071</v>
          </cell>
          <cell r="AX65">
            <v>2080907355.5493178</v>
          </cell>
          <cell r="AY65">
            <v>1106490541.7438393</v>
          </cell>
          <cell r="AZ65">
            <v>2903121268.3423309</v>
          </cell>
          <cell r="BA65">
            <v>1714315454.7105331</v>
          </cell>
          <cell r="BB65">
            <v>1012422033.9474833</v>
          </cell>
          <cell r="BC65">
            <v>2851849963.4286451</v>
          </cell>
          <cell r="BD65">
            <v>1576236754.6512563</v>
          </cell>
          <cell r="BE65">
            <v>1425325401.0248668</v>
          </cell>
          <cell r="BF65">
            <v>3022943297.2410412</v>
          </cell>
          <cell r="BG65">
            <v>1820841092.9163365</v>
          </cell>
          <cell r="BH65">
            <v>1544568566.7981284</v>
          </cell>
          <cell r="BI65">
            <v>1973655282.7621808</v>
          </cell>
          <cell r="FC65">
            <v>1641475035.2549582</v>
          </cell>
          <cell r="FD65">
            <v>2365687772.2364206</v>
          </cell>
          <cell r="FE65">
            <v>3204160745.5448184</v>
          </cell>
          <cell r="FF65">
            <v>4210680980.5878</v>
          </cell>
          <cell r="FG65">
            <v>5311073995.7851677</v>
          </cell>
          <cell r="FH65">
            <v>5975668270.4513817</v>
          </cell>
          <cell r="FI65">
            <v>7051499668.0735273</v>
          </cell>
          <cell r="FJ65">
            <v>8422577304.4594021</v>
          </cell>
          <cell r="FK65">
            <v>9122173127.7542248</v>
          </cell>
          <cell r="FL65">
            <v>10010041773.930216</v>
          </cell>
          <cell r="FM65">
            <v>11543565962.055265</v>
          </cell>
          <cell r="FN65">
            <v>11928249462.081556</v>
          </cell>
          <cell r="FO65">
            <v>2080907355.5493178</v>
          </cell>
          <cell r="FP65">
            <v>3187397897.2931571</v>
          </cell>
          <cell r="FQ65">
            <v>6090519165.6354885</v>
          </cell>
          <cell r="FR65">
            <v>7804834620.3460217</v>
          </cell>
          <cell r="FS65">
            <v>8817256654.2935047</v>
          </cell>
          <cell r="FT65">
            <v>11669106617.722149</v>
          </cell>
          <cell r="FU65">
            <v>13245343372.373405</v>
          </cell>
          <cell r="FV65">
            <v>14670668773.398272</v>
          </cell>
          <cell r="FW65">
            <v>17693612070.639313</v>
          </cell>
          <cell r="FX65">
            <v>19514453163.555649</v>
          </cell>
          <cell r="FY65">
            <v>21059021730.353779</v>
          </cell>
          <cell r="FZ65">
            <v>23032677013.115959</v>
          </cell>
        </row>
        <row r="66">
          <cell r="A66" t="str">
            <v>Granulado Panadol Compuesto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</row>
        <row r="67">
          <cell r="A67" t="str">
            <v>Pangran Beecham Flu Plus Granules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760281064.95408869</v>
          </cell>
          <cell r="BD67">
            <v>0</v>
          </cell>
          <cell r="BE67">
            <v>0</v>
          </cell>
          <cell r="BF67">
            <v>760281064.95408869</v>
          </cell>
          <cell r="BG67">
            <v>1365073165.3301811</v>
          </cell>
          <cell r="BH67">
            <v>503125444.97818577</v>
          </cell>
          <cell r="BI67">
            <v>978268025.20492542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760281064.95408869</v>
          </cell>
          <cell r="FU67">
            <v>760281064.95408869</v>
          </cell>
          <cell r="FV67">
            <v>760281064.95408869</v>
          </cell>
          <cell r="FW67">
            <v>1520562129.9081774</v>
          </cell>
          <cell r="FX67">
            <v>2885635295.2383585</v>
          </cell>
          <cell r="FY67">
            <v>3388760740.2165442</v>
          </cell>
          <cell r="FZ67">
            <v>4367028765.4214697</v>
          </cell>
        </row>
        <row r="68">
          <cell r="A68" t="str">
            <v>Pangran Kid Granules</v>
          </cell>
          <cell r="AL68">
            <v>499753500.69047791</v>
          </cell>
          <cell r="AM68">
            <v>249812677.36107677</v>
          </cell>
          <cell r="AN68">
            <v>325045652.25068223</v>
          </cell>
          <cell r="AO68">
            <v>250557562.97910792</v>
          </cell>
          <cell r="AP68">
            <v>573697101.69181418</v>
          </cell>
          <cell r="AQ68">
            <v>160784815.29741007</v>
          </cell>
          <cell r="AR68">
            <v>467847143.26602894</v>
          </cell>
          <cell r="AS68">
            <v>396414139.20857573</v>
          </cell>
          <cell r="AT68">
            <v>381826093.23491168</v>
          </cell>
          <cell r="AU68">
            <v>277662377.99278569</v>
          </cell>
          <cell r="AV68">
            <v>754608755.89833152</v>
          </cell>
          <cell r="AW68">
            <v>137176913.48567536</v>
          </cell>
          <cell r="AX68">
            <v>282920994.47462523</v>
          </cell>
          <cell r="AY68">
            <v>162949398.03907481</v>
          </cell>
          <cell r="AZ68">
            <v>166613056.93137139</v>
          </cell>
          <cell r="BA68">
            <v>75151487.393373564</v>
          </cell>
          <cell r="BB68">
            <v>176678355.75501204</v>
          </cell>
          <cell r="BC68">
            <v>236941655.45339501</v>
          </cell>
          <cell r="BD68">
            <v>146055284.08206928</v>
          </cell>
          <cell r="BE68">
            <v>136074457.36984444</v>
          </cell>
          <cell r="BF68">
            <v>125594031.98594156</v>
          </cell>
          <cell r="BG68">
            <v>246401056.00285789</v>
          </cell>
          <cell r="BH68">
            <v>159664878.41234657</v>
          </cell>
          <cell r="BI68">
            <v>108460348.44287594</v>
          </cell>
          <cell r="FC68">
            <v>499753500.69047791</v>
          </cell>
          <cell r="FD68">
            <v>749566178.05155468</v>
          </cell>
          <cell r="FE68">
            <v>1074611830.302237</v>
          </cell>
          <cell r="FF68">
            <v>1325169393.2813449</v>
          </cell>
          <cell r="FG68">
            <v>1898866494.9731591</v>
          </cell>
          <cell r="FH68">
            <v>2059651310.2705691</v>
          </cell>
          <cell r="FI68">
            <v>2527498453.5365982</v>
          </cell>
          <cell r="FJ68">
            <v>2923912592.7451739</v>
          </cell>
          <cell r="FK68">
            <v>3305738685.9800854</v>
          </cell>
          <cell r="FL68">
            <v>3583401063.9728708</v>
          </cell>
          <cell r="FM68">
            <v>4338009819.8712025</v>
          </cell>
          <cell r="FN68">
            <v>4475186733.3568783</v>
          </cell>
          <cell r="FO68">
            <v>282920994.47462523</v>
          </cell>
          <cell r="FP68">
            <v>445870392.51370001</v>
          </cell>
          <cell r="FQ68">
            <v>612483449.44507146</v>
          </cell>
          <cell r="FR68">
            <v>687634936.83844507</v>
          </cell>
          <cell r="FS68">
            <v>864313292.5934571</v>
          </cell>
          <cell r="FT68">
            <v>1101254948.0468521</v>
          </cell>
          <cell r="FU68">
            <v>1247310232.1289215</v>
          </cell>
          <cell r="FV68">
            <v>1383384689.4987659</v>
          </cell>
          <cell r="FW68">
            <v>1508978721.4847076</v>
          </cell>
          <cell r="FX68">
            <v>1755379777.4875655</v>
          </cell>
          <cell r="FY68">
            <v>1915044655.8999121</v>
          </cell>
          <cell r="FZ68">
            <v>2023505004.342788</v>
          </cell>
        </row>
        <row r="69">
          <cell r="A69" t="str">
            <v>ENO ORANGE SACHETS 4.3GX48</v>
          </cell>
          <cell r="AL69">
            <v>572463513.60000002</v>
          </cell>
          <cell r="AM69">
            <v>0</v>
          </cell>
          <cell r="AN69">
            <v>190821171.19999999</v>
          </cell>
          <cell r="AO69">
            <v>190821171.19999999</v>
          </cell>
          <cell r="AP69">
            <v>190821171.19999999</v>
          </cell>
          <cell r="AQ69">
            <v>381642342.39999998</v>
          </cell>
          <cell r="AR69">
            <v>190821171.19999999</v>
          </cell>
          <cell r="AS69">
            <v>190821171.19999999</v>
          </cell>
          <cell r="AT69">
            <v>190821171.19999999</v>
          </cell>
          <cell r="AU69">
            <v>381642342.39999998</v>
          </cell>
          <cell r="AV69">
            <v>190821171.19999999</v>
          </cell>
          <cell r="AW69">
            <v>381642342.39999998</v>
          </cell>
          <cell r="AX69">
            <v>524707896.59289861</v>
          </cell>
          <cell r="AY69">
            <v>174902632.19763288</v>
          </cell>
          <cell r="AZ69">
            <v>174902632.19763288</v>
          </cell>
          <cell r="BA69">
            <v>174902632.19763288</v>
          </cell>
          <cell r="BB69">
            <v>349805264.39526576</v>
          </cell>
          <cell r="BC69">
            <v>174902632.19763288</v>
          </cell>
          <cell r="BD69">
            <v>174902632.19763288</v>
          </cell>
          <cell r="BE69">
            <v>174902632.19763288</v>
          </cell>
          <cell r="BF69">
            <v>349805264.39526576</v>
          </cell>
          <cell r="BG69">
            <v>174902632.19763288</v>
          </cell>
          <cell r="BH69">
            <v>349805264.39526576</v>
          </cell>
          <cell r="BI69">
            <v>174902632.19763288</v>
          </cell>
          <cell r="FC69">
            <v>572463513.60000002</v>
          </cell>
          <cell r="FD69">
            <v>572463513.60000002</v>
          </cell>
          <cell r="FE69">
            <v>763284684.79999995</v>
          </cell>
          <cell r="FF69">
            <v>954105856</v>
          </cell>
          <cell r="FG69">
            <v>1144927027.2</v>
          </cell>
          <cell r="FH69">
            <v>1526569369.5999999</v>
          </cell>
          <cell r="FI69">
            <v>1717390540.8</v>
          </cell>
          <cell r="FJ69">
            <v>1908211712</v>
          </cell>
          <cell r="FK69">
            <v>2099032883.2</v>
          </cell>
          <cell r="FL69">
            <v>2480675225.5999999</v>
          </cell>
          <cell r="FM69">
            <v>2671496396.7999997</v>
          </cell>
          <cell r="FN69">
            <v>3053138739.1999998</v>
          </cell>
          <cell r="FO69">
            <v>524707896.59289861</v>
          </cell>
          <cell r="FP69">
            <v>699610528.79053152</v>
          </cell>
          <cell r="FQ69">
            <v>874513160.98816442</v>
          </cell>
          <cell r="FR69">
            <v>1049415793.1857973</v>
          </cell>
          <cell r="FS69">
            <v>1399221057.581063</v>
          </cell>
          <cell r="FT69">
            <v>1574123689.7786958</v>
          </cell>
          <cell r="FU69">
            <v>1749026321.9763286</v>
          </cell>
          <cell r="FV69">
            <v>1923928954.1739614</v>
          </cell>
          <cell r="FW69">
            <v>2273734218.5692272</v>
          </cell>
          <cell r="FX69">
            <v>2448636850.76686</v>
          </cell>
          <cell r="FY69">
            <v>2798442115.1621256</v>
          </cell>
          <cell r="FZ69">
            <v>2973344747.3597584</v>
          </cell>
        </row>
        <row r="70">
          <cell r="A70" t="str">
            <v>ENO LEMON SACHET 48/BOX M</v>
          </cell>
          <cell r="AL70">
            <v>763284684.79999995</v>
          </cell>
          <cell r="AM70">
            <v>0</v>
          </cell>
          <cell r="AN70">
            <v>0</v>
          </cell>
          <cell r="AO70">
            <v>0</v>
          </cell>
          <cell r="AP70">
            <v>190821171.19999999</v>
          </cell>
          <cell r="AQ70">
            <v>190821171.19999999</v>
          </cell>
          <cell r="AR70">
            <v>190821171.19999999</v>
          </cell>
          <cell r="AS70">
            <v>190821171.19999999</v>
          </cell>
          <cell r="AT70">
            <v>190821171.19999999</v>
          </cell>
          <cell r="AU70">
            <v>190821171.19999999</v>
          </cell>
          <cell r="AV70">
            <v>190821171.19999999</v>
          </cell>
          <cell r="AW70">
            <v>190821171.19999999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FC70">
            <v>763284684.79999995</v>
          </cell>
          <cell r="FD70">
            <v>763284684.79999995</v>
          </cell>
          <cell r="FE70">
            <v>763284684.79999995</v>
          </cell>
          <cell r="FF70">
            <v>763284684.79999995</v>
          </cell>
          <cell r="FG70">
            <v>954105856</v>
          </cell>
          <cell r="FH70">
            <v>1144927027.2</v>
          </cell>
          <cell r="FI70">
            <v>1335748198.4000001</v>
          </cell>
          <cell r="FJ70">
            <v>1526569369.6000001</v>
          </cell>
          <cell r="FK70">
            <v>1717390540.8000002</v>
          </cell>
          <cell r="FL70">
            <v>1908211712.0000002</v>
          </cell>
          <cell r="FM70">
            <v>2099032883.2000003</v>
          </cell>
          <cell r="FN70">
            <v>2289854054.4000001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</row>
        <row r="71">
          <cell r="A71" t="str">
            <v>Panadol Susp 120mg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337737358.03870964</v>
          </cell>
          <cell r="AQ71">
            <v>0</v>
          </cell>
          <cell r="AR71">
            <v>0</v>
          </cell>
          <cell r="AS71">
            <v>337737358.03870964</v>
          </cell>
          <cell r="AT71">
            <v>0</v>
          </cell>
          <cell r="AU71">
            <v>0</v>
          </cell>
          <cell r="AV71">
            <v>147760094.1419355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337737358.03870964</v>
          </cell>
          <cell r="FH71">
            <v>337737358.03870964</v>
          </cell>
          <cell r="FI71">
            <v>337737358.03870964</v>
          </cell>
          <cell r="FJ71">
            <v>675474716.07741928</v>
          </cell>
          <cell r="FK71">
            <v>675474716.07741928</v>
          </cell>
          <cell r="FL71">
            <v>675474716.07741928</v>
          </cell>
          <cell r="FM71">
            <v>823234810.21935475</v>
          </cell>
          <cell r="FN71">
            <v>823234810.21935475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</row>
        <row r="72">
          <cell r="A72" t="str">
            <v>Scott’s Emulsion Orange 200ml</v>
          </cell>
          <cell r="AX72">
            <v>0</v>
          </cell>
          <cell r="AY72">
            <v>556144598.14695263</v>
          </cell>
          <cell r="AZ72">
            <v>0</v>
          </cell>
          <cell r="BA72">
            <v>556144598.14695263</v>
          </cell>
          <cell r="BB72">
            <v>0</v>
          </cell>
          <cell r="BC72">
            <v>0</v>
          </cell>
          <cell r="BD72">
            <v>556144598.14695263</v>
          </cell>
          <cell r="BE72">
            <v>0</v>
          </cell>
          <cell r="BF72">
            <v>0</v>
          </cell>
          <cell r="BG72">
            <v>556144598.14695263</v>
          </cell>
          <cell r="BH72">
            <v>-334400000</v>
          </cell>
          <cell r="BI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556144598.14695263</v>
          </cell>
          <cell r="FQ72">
            <v>556144598.14695263</v>
          </cell>
          <cell r="FR72">
            <v>1112289196.2939053</v>
          </cell>
          <cell r="FS72">
            <v>1112289196.2939053</v>
          </cell>
          <cell r="FT72">
            <v>1112289196.2939053</v>
          </cell>
          <cell r="FU72">
            <v>1668433794.4408579</v>
          </cell>
          <cell r="FV72">
            <v>1668433794.4408579</v>
          </cell>
          <cell r="FW72">
            <v>1668433794.4408579</v>
          </cell>
          <cell r="FX72">
            <v>2224578392.5878105</v>
          </cell>
          <cell r="FY72">
            <v>1890178392.5878105</v>
          </cell>
          <cell r="FZ72">
            <v>1890178392.5878105</v>
          </cell>
        </row>
        <row r="73">
          <cell r="A73" t="str">
            <v>Panadol Susp 100mg</v>
          </cell>
          <cell r="AX73">
            <v>245045132.35223341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245045132.35223341</v>
          </cell>
          <cell r="BH73">
            <v>0</v>
          </cell>
          <cell r="BI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245045132.35223341</v>
          </cell>
          <cell r="FP73">
            <v>245045132.35223341</v>
          </cell>
          <cell r="FQ73">
            <v>245045132.35223341</v>
          </cell>
          <cell r="FR73">
            <v>245045132.35223341</v>
          </cell>
          <cell r="FS73">
            <v>245045132.35223341</v>
          </cell>
          <cell r="FT73">
            <v>245045132.35223341</v>
          </cell>
          <cell r="FU73">
            <v>245045132.35223341</v>
          </cell>
          <cell r="FV73">
            <v>245045132.35223341</v>
          </cell>
          <cell r="FW73">
            <v>245045132.35223341</v>
          </cell>
          <cell r="FX73">
            <v>490090264.70446682</v>
          </cell>
          <cell r="FY73">
            <v>490090264.70446682</v>
          </cell>
          <cell r="FZ73">
            <v>490090264.70446682</v>
          </cell>
        </row>
        <row r="74">
          <cell r="A74" t="str">
            <v>Panadol Effervescent Kid 250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493522415.19347757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493522415.19347757</v>
          </cell>
          <cell r="BI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493522415.19347757</v>
          </cell>
          <cell r="FT74">
            <v>493522415.19347757</v>
          </cell>
          <cell r="FU74">
            <v>493522415.19347757</v>
          </cell>
          <cell r="FV74">
            <v>493522415.19347757</v>
          </cell>
          <cell r="FW74">
            <v>493522415.19347757</v>
          </cell>
          <cell r="FX74">
            <v>493522415.19347757</v>
          </cell>
          <cell r="FY74">
            <v>987044830.38695514</v>
          </cell>
          <cell r="FZ74">
            <v>987044830.38695514</v>
          </cell>
        </row>
        <row r="75">
          <cell r="A75" t="str">
            <v>Panadol Susp 250mg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</row>
      </sheetData>
      <sheetData sheetId="24" refreshError="1">
        <row r="1">
          <cell r="B1">
            <v>37257</v>
          </cell>
          <cell r="C1">
            <v>37288</v>
          </cell>
          <cell r="D1">
            <v>37316</v>
          </cell>
          <cell r="E1">
            <v>37347</v>
          </cell>
          <cell r="F1">
            <v>37377</v>
          </cell>
          <cell r="G1">
            <v>37408</v>
          </cell>
          <cell r="H1">
            <v>37438</v>
          </cell>
          <cell r="I1">
            <v>37469</v>
          </cell>
          <cell r="J1">
            <v>37500</v>
          </cell>
          <cell r="K1">
            <v>37530</v>
          </cell>
          <cell r="L1">
            <v>37561</v>
          </cell>
          <cell r="M1">
            <v>37591</v>
          </cell>
          <cell r="N1">
            <v>37622</v>
          </cell>
          <cell r="O1">
            <v>37653</v>
          </cell>
          <cell r="P1">
            <v>37681</v>
          </cell>
          <cell r="Q1">
            <v>37712</v>
          </cell>
          <cell r="R1">
            <v>37742</v>
          </cell>
          <cell r="S1">
            <v>37773</v>
          </cell>
          <cell r="T1">
            <v>37803</v>
          </cell>
          <cell r="U1">
            <v>37834</v>
          </cell>
          <cell r="V1">
            <v>37865</v>
          </cell>
          <cell r="W1">
            <v>37895</v>
          </cell>
          <cell r="X1">
            <v>37926</v>
          </cell>
          <cell r="Y1">
            <v>37956</v>
          </cell>
          <cell r="Z1">
            <v>37987</v>
          </cell>
          <cell r="AA1">
            <v>38018</v>
          </cell>
          <cell r="AB1">
            <v>38047</v>
          </cell>
          <cell r="AC1">
            <v>38078</v>
          </cell>
          <cell r="AD1">
            <v>38108</v>
          </cell>
          <cell r="AE1">
            <v>38139</v>
          </cell>
          <cell r="AF1">
            <v>38169</v>
          </cell>
          <cell r="AG1">
            <v>38200</v>
          </cell>
          <cell r="AH1">
            <v>38231</v>
          </cell>
          <cell r="AI1">
            <v>38261</v>
          </cell>
          <cell r="AJ1">
            <v>38292</v>
          </cell>
          <cell r="AK1">
            <v>38322</v>
          </cell>
          <cell r="AL1">
            <v>38353</v>
          </cell>
          <cell r="AM1">
            <v>38384</v>
          </cell>
          <cell r="AN1">
            <v>38412</v>
          </cell>
          <cell r="AO1">
            <v>38443</v>
          </cell>
          <cell r="AP1">
            <v>38473</v>
          </cell>
          <cell r="AQ1">
            <v>38504</v>
          </cell>
          <cell r="AR1">
            <v>38534</v>
          </cell>
          <cell r="AS1">
            <v>38565</v>
          </cell>
          <cell r="AT1">
            <v>38596</v>
          </cell>
          <cell r="AU1">
            <v>38626</v>
          </cell>
          <cell r="AV1">
            <v>38657</v>
          </cell>
          <cell r="AW1">
            <v>38687</v>
          </cell>
          <cell r="AX1">
            <v>38718</v>
          </cell>
          <cell r="AY1">
            <v>38749</v>
          </cell>
          <cell r="AZ1">
            <v>38777</v>
          </cell>
          <cell r="BA1">
            <v>38808</v>
          </cell>
          <cell r="BB1">
            <v>38838</v>
          </cell>
          <cell r="BC1">
            <v>38869</v>
          </cell>
          <cell r="BD1">
            <v>38899</v>
          </cell>
          <cell r="BE1">
            <v>38930</v>
          </cell>
          <cell r="BF1">
            <v>38961</v>
          </cell>
          <cell r="BG1">
            <v>38991</v>
          </cell>
          <cell r="BH1">
            <v>39022</v>
          </cell>
          <cell r="BI1">
            <v>39052</v>
          </cell>
          <cell r="BJ1">
            <v>39083</v>
          </cell>
          <cell r="BK1">
            <v>39114</v>
          </cell>
          <cell r="BL1">
            <v>39142</v>
          </cell>
          <cell r="BM1">
            <v>39173</v>
          </cell>
          <cell r="BN1">
            <v>39203</v>
          </cell>
          <cell r="BO1">
            <v>39234</v>
          </cell>
          <cell r="BP1">
            <v>39264</v>
          </cell>
          <cell r="BQ1">
            <v>39295</v>
          </cell>
          <cell r="BR1">
            <v>39326</v>
          </cell>
          <cell r="BS1">
            <v>39356</v>
          </cell>
          <cell r="BT1">
            <v>39387</v>
          </cell>
          <cell r="BU1">
            <v>39417</v>
          </cell>
          <cell r="BV1">
            <v>39448</v>
          </cell>
          <cell r="BW1">
            <v>39479</v>
          </cell>
          <cell r="BX1">
            <v>39508</v>
          </cell>
          <cell r="BY1">
            <v>39539</v>
          </cell>
          <cell r="BZ1">
            <v>39569</v>
          </cell>
          <cell r="CA1">
            <v>39600</v>
          </cell>
          <cell r="CB1">
            <v>39630</v>
          </cell>
          <cell r="CC1">
            <v>39661</v>
          </cell>
          <cell r="CD1">
            <v>39692</v>
          </cell>
          <cell r="CE1">
            <v>39722</v>
          </cell>
          <cell r="CF1">
            <v>39753</v>
          </cell>
          <cell r="CG1">
            <v>39783</v>
          </cell>
          <cell r="CI1" t="str">
            <v>Q1-02</v>
          </cell>
          <cell r="CJ1" t="str">
            <v>Q2-02</v>
          </cell>
          <cell r="CK1" t="str">
            <v>Q3-02</v>
          </cell>
          <cell r="CL1" t="str">
            <v>Q4-02</v>
          </cell>
          <cell r="CM1">
            <v>2002</v>
          </cell>
          <cell r="CN1" t="str">
            <v>Q1</v>
          </cell>
          <cell r="CO1" t="str">
            <v>Q2</v>
          </cell>
          <cell r="CP1" t="str">
            <v>Q3</v>
          </cell>
          <cell r="CQ1" t="str">
            <v>Q4</v>
          </cell>
          <cell r="CR1">
            <v>2003</v>
          </cell>
          <cell r="CS1" t="str">
            <v>Q1</v>
          </cell>
          <cell r="CT1" t="str">
            <v>Q2</v>
          </cell>
          <cell r="CU1" t="str">
            <v>Q3</v>
          </cell>
          <cell r="CV1" t="str">
            <v>Q4</v>
          </cell>
          <cell r="CW1">
            <v>2004</v>
          </cell>
          <cell r="CX1" t="str">
            <v>Q1</v>
          </cell>
          <cell r="CY1" t="str">
            <v>Q2</v>
          </cell>
          <cell r="CZ1" t="str">
            <v>Q3</v>
          </cell>
          <cell r="DA1" t="str">
            <v>Q4</v>
          </cell>
          <cell r="DB1">
            <v>2005</v>
          </cell>
          <cell r="DC1" t="str">
            <v>Q1</v>
          </cell>
          <cell r="DD1" t="str">
            <v>Q2</v>
          </cell>
          <cell r="DE1" t="str">
            <v>Q3</v>
          </cell>
          <cell r="DF1" t="str">
            <v>Q4</v>
          </cell>
          <cell r="DG1">
            <v>2006</v>
          </cell>
          <cell r="DH1" t="str">
            <v>Q1-07</v>
          </cell>
          <cell r="DI1" t="str">
            <v>Q2-07</v>
          </cell>
          <cell r="DJ1" t="str">
            <v>Q3-07</v>
          </cell>
          <cell r="DK1" t="str">
            <v>Q4-07</v>
          </cell>
          <cell r="DL1">
            <v>2007</v>
          </cell>
          <cell r="DM1" t="str">
            <v>Q1-08</v>
          </cell>
          <cell r="DN1" t="str">
            <v>Q2-08</v>
          </cell>
          <cell r="DO1" t="str">
            <v>Q3-08</v>
          </cell>
          <cell r="DP1" t="str">
            <v>Q4-08</v>
          </cell>
          <cell r="DQ1">
            <v>2008</v>
          </cell>
          <cell r="DS1" t="str">
            <v>2002YTD1</v>
          </cell>
          <cell r="DT1" t="str">
            <v>2002YTD2</v>
          </cell>
          <cell r="DU1" t="str">
            <v>2002YTD3</v>
          </cell>
          <cell r="DV1" t="str">
            <v>2002YTD4</v>
          </cell>
          <cell r="DW1" t="str">
            <v>2002YTD5</v>
          </cell>
          <cell r="DX1" t="str">
            <v>2002YTD6</v>
          </cell>
          <cell r="DY1" t="str">
            <v>2002YTD7</v>
          </cell>
          <cell r="DZ1" t="str">
            <v>2002YTD8</v>
          </cell>
          <cell r="EA1" t="str">
            <v>2002YTD9</v>
          </cell>
          <cell r="EB1" t="str">
            <v>2002YTD10</v>
          </cell>
          <cell r="EC1" t="str">
            <v>2002YTD11</v>
          </cell>
          <cell r="ED1" t="str">
            <v>2002YTD12</v>
          </cell>
          <cell r="EE1" t="str">
            <v>2003YTD1</v>
          </cell>
          <cell r="EF1" t="str">
            <v>2003YTD2</v>
          </cell>
          <cell r="EG1" t="str">
            <v>2003YTD3</v>
          </cell>
          <cell r="EH1" t="str">
            <v>2003YTD4</v>
          </cell>
          <cell r="EI1" t="str">
            <v>2003YTD5</v>
          </cell>
          <cell r="EJ1" t="str">
            <v>2003YTD6</v>
          </cell>
          <cell r="EK1" t="str">
            <v>2003YTD7</v>
          </cell>
          <cell r="EL1" t="str">
            <v>2003YTD8</v>
          </cell>
          <cell r="EM1" t="str">
            <v>2003YTD9</v>
          </cell>
          <cell r="EN1" t="str">
            <v>2003YTD10</v>
          </cell>
          <cell r="EO1" t="str">
            <v>2003YTD11</v>
          </cell>
          <cell r="EP1" t="str">
            <v>2003YTD12</v>
          </cell>
          <cell r="EQ1" t="str">
            <v>2004YTD1</v>
          </cell>
          <cell r="ER1" t="str">
            <v>2004YTD2</v>
          </cell>
          <cell r="ES1" t="str">
            <v>2004YTD3</v>
          </cell>
          <cell r="ET1" t="str">
            <v>2004YTD4</v>
          </cell>
          <cell r="EU1" t="str">
            <v>2004YTD5</v>
          </cell>
          <cell r="EV1" t="str">
            <v>2004YTD6</v>
          </cell>
          <cell r="EW1" t="str">
            <v>2004YTD7</v>
          </cell>
          <cell r="EX1" t="str">
            <v>2004YTD8</v>
          </cell>
          <cell r="EY1" t="str">
            <v>2004YTD9</v>
          </cell>
          <cell r="EZ1" t="str">
            <v>2004YTD10</v>
          </cell>
          <cell r="FA1" t="str">
            <v>2004YTD11</v>
          </cell>
          <cell r="FB1" t="str">
            <v>2004YTD12</v>
          </cell>
          <cell r="FC1" t="str">
            <v>2005YTD1</v>
          </cell>
          <cell r="FD1" t="str">
            <v>2005YTD2</v>
          </cell>
          <cell r="FE1" t="str">
            <v>2005YTD3</v>
          </cell>
          <cell r="FF1" t="str">
            <v>2005YTD4</v>
          </cell>
          <cell r="FG1" t="str">
            <v>2005YTD5</v>
          </cell>
          <cell r="FH1" t="str">
            <v>2005YTD6</v>
          </cell>
          <cell r="FI1" t="str">
            <v>2005YTD7</v>
          </cell>
          <cell r="FJ1" t="str">
            <v>2005YTD8</v>
          </cell>
          <cell r="FK1" t="str">
            <v>2005YTD9</v>
          </cell>
          <cell r="FL1" t="str">
            <v>2005YTD10</v>
          </cell>
          <cell r="FM1" t="str">
            <v>2005YTD11</v>
          </cell>
          <cell r="FN1" t="str">
            <v>2005YTD12</v>
          </cell>
          <cell r="FO1" t="str">
            <v>2006YTD1</v>
          </cell>
          <cell r="FP1" t="str">
            <v>2006YTD2</v>
          </cell>
          <cell r="FQ1" t="str">
            <v>2006YTD3</v>
          </cell>
          <cell r="FR1" t="str">
            <v>2006YTD4</v>
          </cell>
          <cell r="FS1" t="str">
            <v>2006YTD5</v>
          </cell>
          <cell r="FT1" t="str">
            <v>2006YTD6</v>
          </cell>
          <cell r="FU1" t="str">
            <v>2006YTD7</v>
          </cell>
          <cell r="FV1" t="str">
            <v>2006YTD8</v>
          </cell>
          <cell r="FW1" t="str">
            <v>2006YTD9</v>
          </cell>
          <cell r="FX1" t="str">
            <v>2006YTD10</v>
          </cell>
          <cell r="FY1" t="str">
            <v>2006YTD11</v>
          </cell>
          <cell r="FZ1" t="str">
            <v>2006YTD12</v>
          </cell>
          <cell r="GA1" t="str">
            <v>2007YTD1</v>
          </cell>
          <cell r="GB1" t="str">
            <v>2007YTD2</v>
          </cell>
          <cell r="GC1" t="str">
            <v>2007YTD3</v>
          </cell>
          <cell r="GD1" t="str">
            <v>2007YTD4</v>
          </cell>
          <cell r="GE1" t="str">
            <v>2007YTD5</v>
          </cell>
          <cell r="GF1" t="str">
            <v>2007YTD6</v>
          </cell>
          <cell r="GG1" t="str">
            <v>2007YTD7</v>
          </cell>
          <cell r="GH1" t="str">
            <v>2007YTD8</v>
          </cell>
          <cell r="GI1" t="str">
            <v>2007YTD9</v>
          </cell>
          <cell r="GJ1" t="str">
            <v>2007YTD10</v>
          </cell>
          <cell r="GK1" t="str">
            <v>2007YTD11</v>
          </cell>
          <cell r="GL1" t="str">
            <v>2007YTD12</v>
          </cell>
          <cell r="GM1" t="str">
            <v>2008YTD1</v>
          </cell>
          <cell r="GN1" t="str">
            <v>2008YTD2</v>
          </cell>
          <cell r="GO1" t="str">
            <v>2008YTD3</v>
          </cell>
          <cell r="GP1" t="str">
            <v>2008YTD4</v>
          </cell>
          <cell r="GQ1" t="str">
            <v>2008YTD5</v>
          </cell>
          <cell r="GR1" t="str">
            <v>2008YTD6</v>
          </cell>
          <cell r="GS1" t="str">
            <v>2008YTD7</v>
          </cell>
          <cell r="GT1" t="str">
            <v>2008YTD8</v>
          </cell>
          <cell r="GU1" t="str">
            <v>2008YTD9</v>
          </cell>
          <cell r="GV1" t="str">
            <v>2008YTD10</v>
          </cell>
          <cell r="GW1" t="str">
            <v>2008YTD11</v>
          </cell>
          <cell r="GX1" t="str">
            <v>2008YTD12</v>
          </cell>
        </row>
        <row r="2">
          <cell r="A2" t="str">
            <v>Oxy 10</v>
          </cell>
          <cell r="B2">
            <v>0</v>
          </cell>
          <cell r="C2">
            <v>188168067.75906029</v>
          </cell>
          <cell r="D2">
            <v>188168067.75906029</v>
          </cell>
          <cell r="E2">
            <v>0</v>
          </cell>
          <cell r="F2">
            <v>873334636.84361088</v>
          </cell>
          <cell r="G2">
            <v>0</v>
          </cell>
          <cell r="H2">
            <v>0</v>
          </cell>
          <cell r="I2">
            <v>174471258.66741291</v>
          </cell>
          <cell r="J2">
            <v>303938716.03369874</v>
          </cell>
          <cell r="K2">
            <v>356687736.76165026</v>
          </cell>
          <cell r="L2">
            <v>177813932.31477925</v>
          </cell>
          <cell r="M2">
            <v>0</v>
          </cell>
          <cell r="N2">
            <v>0</v>
          </cell>
          <cell r="O2">
            <v>0</v>
          </cell>
          <cell r="P2">
            <v>505958928.62680566</v>
          </cell>
          <cell r="Q2">
            <v>0</v>
          </cell>
          <cell r="R2">
            <v>0</v>
          </cell>
          <cell r="S2">
            <v>1337199573.9219296</v>
          </cell>
          <cell r="T2">
            <v>0</v>
          </cell>
          <cell r="U2">
            <v>0</v>
          </cell>
          <cell r="V2">
            <v>166772449.35149175</v>
          </cell>
          <cell r="W2">
            <v>0</v>
          </cell>
          <cell r="X2">
            <v>0</v>
          </cell>
          <cell r="Y2">
            <v>0</v>
          </cell>
          <cell r="Z2">
            <v>151469233.36630288</v>
          </cell>
          <cell r="AA2">
            <v>0</v>
          </cell>
          <cell r="AB2">
            <v>157725049.04435512</v>
          </cell>
          <cell r="AC2">
            <v>647355762.31787491</v>
          </cell>
          <cell r="AD2">
            <v>0</v>
          </cell>
          <cell r="AE2">
            <v>323419145.84226364</v>
          </cell>
          <cell r="AF2">
            <v>318917151.33213931</v>
          </cell>
          <cell r="AG2">
            <v>0</v>
          </cell>
          <cell r="AH2">
            <v>0</v>
          </cell>
          <cell r="AI2">
            <v>162071802.36447516</v>
          </cell>
          <cell r="AJ2">
            <v>0</v>
          </cell>
          <cell r="AK2">
            <v>163934696.6445266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I2">
            <v>376336135.51812059</v>
          </cell>
          <cell r="CJ2">
            <v>873334636.84361088</v>
          </cell>
          <cell r="CK2">
            <v>478409974.70111167</v>
          </cell>
          <cell r="CL2">
            <v>534501669.07642949</v>
          </cell>
          <cell r="CM2">
            <v>2262582416.1392727</v>
          </cell>
          <cell r="CN2">
            <v>505958928.62680566</v>
          </cell>
          <cell r="CO2">
            <v>1337199573.9219296</v>
          </cell>
          <cell r="CP2">
            <v>166772449.35149175</v>
          </cell>
          <cell r="CQ2">
            <v>0</v>
          </cell>
          <cell r="CR2">
            <v>2009930951.9002268</v>
          </cell>
          <cell r="CS2">
            <v>309194282.410658</v>
          </cell>
          <cell r="CT2">
            <v>970774908.16013861</v>
          </cell>
          <cell r="CU2">
            <v>318917151.33213931</v>
          </cell>
          <cell r="CV2">
            <v>326006499.00900173</v>
          </cell>
          <cell r="CW2">
            <v>1924892840.9119375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S2">
            <v>0</v>
          </cell>
          <cell r="DT2">
            <v>188168067.75906029</v>
          </cell>
          <cell r="DU2">
            <v>376336135.51812059</v>
          </cell>
          <cell r="DV2">
            <v>376336135.51812059</v>
          </cell>
          <cell r="DW2">
            <v>1249670772.3617315</v>
          </cell>
          <cell r="DX2">
            <v>1249670772.3617315</v>
          </cell>
          <cell r="DY2">
            <v>1249670772.3617315</v>
          </cell>
          <cell r="DZ2">
            <v>1424142031.0291445</v>
          </cell>
          <cell r="EA2">
            <v>1728080747.0628433</v>
          </cell>
          <cell r="EB2">
            <v>2084768483.8244936</v>
          </cell>
          <cell r="EC2">
            <v>2262582416.1392727</v>
          </cell>
          <cell r="ED2">
            <v>2262582416.1392727</v>
          </cell>
          <cell r="EE2">
            <v>0</v>
          </cell>
          <cell r="EF2">
            <v>0</v>
          </cell>
          <cell r="EG2">
            <v>505958928.62680566</v>
          </cell>
          <cell r="EH2">
            <v>505958928.62680566</v>
          </cell>
          <cell r="EI2">
            <v>505958928.62680566</v>
          </cell>
          <cell r="EJ2">
            <v>1843158502.5487351</v>
          </cell>
          <cell r="EK2">
            <v>1843158502.5487351</v>
          </cell>
          <cell r="EL2">
            <v>1843158502.5487351</v>
          </cell>
          <cell r="EM2">
            <v>2009930951.9002268</v>
          </cell>
          <cell r="EN2">
            <v>2009930951.9002268</v>
          </cell>
          <cell r="EO2">
            <v>2009930951.9002268</v>
          </cell>
          <cell r="EP2">
            <v>2009930951.9002268</v>
          </cell>
          <cell r="EQ2">
            <v>151469233.36630288</v>
          </cell>
          <cell r="ER2">
            <v>151469233.36630288</v>
          </cell>
          <cell r="ES2">
            <v>309194282.410658</v>
          </cell>
          <cell r="ET2">
            <v>956550044.72853291</v>
          </cell>
          <cell r="EU2">
            <v>956550044.72853291</v>
          </cell>
          <cell r="EV2">
            <v>1279969190.5707965</v>
          </cell>
          <cell r="EW2">
            <v>1598886341.9029357</v>
          </cell>
          <cell r="EX2">
            <v>1598886341.9029357</v>
          </cell>
          <cell r="EY2">
            <v>1598886341.9029357</v>
          </cell>
          <cell r="EZ2">
            <v>1760958144.267411</v>
          </cell>
          <cell r="FA2">
            <v>1760958144.267411</v>
          </cell>
          <cell r="FB2">
            <v>1924892840.9119377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W2">
            <v>0</v>
          </cell>
          <cell r="FX2">
            <v>0</v>
          </cell>
          <cell r="FY2">
            <v>0</v>
          </cell>
          <cell r="FZ2">
            <v>0</v>
          </cell>
          <cell r="GA2">
            <v>0</v>
          </cell>
          <cell r="GB2">
            <v>0</v>
          </cell>
          <cell r="GC2">
            <v>0</v>
          </cell>
          <cell r="GD2">
            <v>0</v>
          </cell>
          <cell r="GE2">
            <v>0</v>
          </cell>
          <cell r="GF2">
            <v>0</v>
          </cell>
          <cell r="GG2">
            <v>0</v>
          </cell>
          <cell r="GH2">
            <v>0</v>
          </cell>
          <cell r="GI2">
            <v>0</v>
          </cell>
          <cell r="GJ2">
            <v>0</v>
          </cell>
          <cell r="GK2">
            <v>0</v>
          </cell>
          <cell r="GL2">
            <v>0</v>
          </cell>
          <cell r="GM2">
            <v>0</v>
          </cell>
          <cell r="GN2">
            <v>0</v>
          </cell>
          <cell r="GO2">
            <v>0</v>
          </cell>
          <cell r="GP2">
            <v>0</v>
          </cell>
          <cell r="GQ2">
            <v>0</v>
          </cell>
          <cell r="GR2">
            <v>0</v>
          </cell>
          <cell r="GS2">
            <v>0</v>
          </cell>
          <cell r="GT2">
            <v>0</v>
          </cell>
          <cell r="GU2">
            <v>0</v>
          </cell>
          <cell r="GV2">
            <v>0</v>
          </cell>
          <cell r="GW2">
            <v>0</v>
          </cell>
          <cell r="GX2">
            <v>0</v>
          </cell>
        </row>
        <row r="3">
          <cell r="A3" t="str">
            <v>Oxy 5</v>
          </cell>
          <cell r="B3">
            <v>317353480.15048599</v>
          </cell>
          <cell r="C3">
            <v>0</v>
          </cell>
          <cell r="D3">
            <v>155829848.61024809</v>
          </cell>
          <cell r="E3">
            <v>0</v>
          </cell>
          <cell r="F3">
            <v>0</v>
          </cell>
          <cell r="G3">
            <v>312159151.86347777</v>
          </cell>
          <cell r="H3">
            <v>0</v>
          </cell>
          <cell r="I3">
            <v>156079575.93173888</v>
          </cell>
          <cell r="J3">
            <v>153582302.71683106</v>
          </cell>
          <cell r="K3">
            <v>156079575.93173888</v>
          </cell>
          <cell r="L3">
            <v>161273904.21874714</v>
          </cell>
          <cell r="M3">
            <v>0</v>
          </cell>
          <cell r="N3">
            <v>0</v>
          </cell>
          <cell r="O3">
            <v>150126327.6603891</v>
          </cell>
          <cell r="P3">
            <v>464695029.58686197</v>
          </cell>
          <cell r="Q3">
            <v>156227461.61650732</v>
          </cell>
          <cell r="R3">
            <v>0</v>
          </cell>
          <cell r="S3">
            <v>797855375.93079746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273851614.82887053</v>
          </cell>
          <cell r="AA3">
            <v>0</v>
          </cell>
          <cell r="AB3">
            <v>142654066.4904255</v>
          </cell>
          <cell r="AC3">
            <v>440515757.32243395</v>
          </cell>
          <cell r="AD3">
            <v>0</v>
          </cell>
          <cell r="AE3">
            <v>151783926.74581274</v>
          </cell>
          <cell r="AF3">
            <v>148645537.28302339</v>
          </cell>
          <cell r="AG3">
            <v>0</v>
          </cell>
          <cell r="AH3">
            <v>0</v>
          </cell>
          <cell r="AI3">
            <v>148930845.41600421</v>
          </cell>
          <cell r="AJ3">
            <v>0</v>
          </cell>
          <cell r="AK3">
            <v>151783926.74581274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I3">
            <v>473183328.76073408</v>
          </cell>
          <cell r="CJ3">
            <v>312159151.86347777</v>
          </cell>
          <cell r="CK3">
            <v>309661878.64856994</v>
          </cell>
          <cell r="CL3">
            <v>317353480.15048599</v>
          </cell>
          <cell r="CM3">
            <v>1412357839.4232678</v>
          </cell>
          <cell r="CN3">
            <v>614821357.24725103</v>
          </cell>
          <cell r="CO3">
            <v>954082837.54730475</v>
          </cell>
          <cell r="CP3">
            <v>0</v>
          </cell>
          <cell r="CQ3">
            <v>0</v>
          </cell>
          <cell r="CR3">
            <v>1568904194.7945557</v>
          </cell>
          <cell r="CS3">
            <v>416505681.319296</v>
          </cell>
          <cell r="CT3">
            <v>592299684.06824672</v>
          </cell>
          <cell r="CU3">
            <v>148645537.28302339</v>
          </cell>
          <cell r="CV3">
            <v>300714772.16181695</v>
          </cell>
          <cell r="CW3">
            <v>1458165674.8323832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S3">
            <v>317353480.15048599</v>
          </cell>
          <cell r="DT3">
            <v>317353480.15048599</v>
          </cell>
          <cell r="DU3">
            <v>473183328.76073408</v>
          </cell>
          <cell r="DV3">
            <v>473183328.76073408</v>
          </cell>
          <cell r="DW3">
            <v>473183328.76073408</v>
          </cell>
          <cell r="DX3">
            <v>785342480.62421179</v>
          </cell>
          <cell r="DY3">
            <v>785342480.62421179</v>
          </cell>
          <cell r="DZ3">
            <v>941422056.55595064</v>
          </cell>
          <cell r="EA3">
            <v>1095004359.2727816</v>
          </cell>
          <cell r="EB3">
            <v>1251083935.2045205</v>
          </cell>
          <cell r="EC3">
            <v>1412357839.4232676</v>
          </cell>
          <cell r="ED3">
            <v>1412357839.4232676</v>
          </cell>
          <cell r="EE3">
            <v>0</v>
          </cell>
          <cell r="EF3">
            <v>150126327.6603891</v>
          </cell>
          <cell r="EG3">
            <v>614821357.24725103</v>
          </cell>
          <cell r="EH3">
            <v>771048818.86375833</v>
          </cell>
          <cell r="EI3">
            <v>771048818.86375833</v>
          </cell>
          <cell r="EJ3">
            <v>1568904194.7945557</v>
          </cell>
          <cell r="EK3">
            <v>1568904194.7945557</v>
          </cell>
          <cell r="EL3">
            <v>1568904194.7945557</v>
          </cell>
          <cell r="EM3">
            <v>1568904194.7945557</v>
          </cell>
          <cell r="EN3">
            <v>1568904194.7945557</v>
          </cell>
          <cell r="EO3">
            <v>1568904194.7945557</v>
          </cell>
          <cell r="EP3">
            <v>1568904194.7945557</v>
          </cell>
          <cell r="EQ3">
            <v>273851614.82887053</v>
          </cell>
          <cell r="ER3">
            <v>273851614.82887053</v>
          </cell>
          <cell r="ES3">
            <v>416505681.319296</v>
          </cell>
          <cell r="ET3">
            <v>857021438.64172995</v>
          </cell>
          <cell r="EU3">
            <v>857021438.64172995</v>
          </cell>
          <cell r="EV3">
            <v>1008805365.3875427</v>
          </cell>
          <cell r="EW3">
            <v>1157450902.6705661</v>
          </cell>
          <cell r="EX3">
            <v>1157450902.6705661</v>
          </cell>
          <cell r="EY3">
            <v>1157450902.6705661</v>
          </cell>
          <cell r="EZ3">
            <v>1306381748.0865703</v>
          </cell>
          <cell r="FA3">
            <v>1306381748.0865703</v>
          </cell>
          <cell r="FB3">
            <v>1458165674.8323829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>
            <v>0</v>
          </cell>
          <cell r="FW3">
            <v>0</v>
          </cell>
          <cell r="FX3">
            <v>0</v>
          </cell>
          <cell r="FY3">
            <v>0</v>
          </cell>
          <cell r="FZ3">
            <v>0</v>
          </cell>
          <cell r="GA3">
            <v>0</v>
          </cell>
          <cell r="GB3">
            <v>0</v>
          </cell>
          <cell r="GC3">
            <v>0</v>
          </cell>
          <cell r="GD3">
            <v>0</v>
          </cell>
          <cell r="GE3">
            <v>0</v>
          </cell>
          <cell r="GF3">
            <v>0</v>
          </cell>
          <cell r="GG3">
            <v>0</v>
          </cell>
          <cell r="GH3">
            <v>0</v>
          </cell>
          <cell r="GI3">
            <v>0</v>
          </cell>
          <cell r="GJ3">
            <v>0</v>
          </cell>
          <cell r="GK3">
            <v>0</v>
          </cell>
          <cell r="GL3">
            <v>0</v>
          </cell>
          <cell r="GM3">
            <v>0</v>
          </cell>
          <cell r="GN3">
            <v>0</v>
          </cell>
          <cell r="GO3">
            <v>0</v>
          </cell>
          <cell r="GP3">
            <v>0</v>
          </cell>
          <cell r="GQ3">
            <v>0</v>
          </cell>
          <cell r="GR3">
            <v>0</v>
          </cell>
          <cell r="GS3">
            <v>0</v>
          </cell>
          <cell r="GT3">
            <v>0</v>
          </cell>
          <cell r="GU3">
            <v>0</v>
          </cell>
          <cell r="GV3">
            <v>0</v>
          </cell>
          <cell r="GW3">
            <v>0</v>
          </cell>
          <cell r="GX3">
            <v>0</v>
          </cell>
        </row>
        <row r="4">
          <cell r="A4" t="str">
            <v>Panadol Caplet</v>
          </cell>
          <cell r="B4">
            <v>7235428387.0433884</v>
          </cell>
          <cell r="C4">
            <v>2430934023.674789</v>
          </cell>
          <cell r="D4">
            <v>2433968208.8853211</v>
          </cell>
          <cell r="E4">
            <v>3248233185.3845811</v>
          </cell>
          <cell r="F4">
            <v>3269748316.8774476</v>
          </cell>
          <cell r="G4">
            <v>0</v>
          </cell>
          <cell r="H4">
            <v>0</v>
          </cell>
          <cell r="I4">
            <v>0</v>
          </cell>
          <cell r="J4">
            <v>3271954997.0305619</v>
          </cell>
          <cell r="K4">
            <v>2430658188.6556497</v>
          </cell>
          <cell r="L4">
            <v>0</v>
          </cell>
          <cell r="M4">
            <v>-827229222.39880764</v>
          </cell>
          <cell r="N4">
            <v>0</v>
          </cell>
          <cell r="O4">
            <v>2352699033.6149254</v>
          </cell>
          <cell r="P4">
            <v>761167334.40482879</v>
          </cell>
          <cell r="Q4">
            <v>7877774665.5882006</v>
          </cell>
          <cell r="R4">
            <v>0</v>
          </cell>
          <cell r="S4">
            <v>3139781858.1697254</v>
          </cell>
          <cell r="T4">
            <v>3116822503.3373528</v>
          </cell>
          <cell r="U4">
            <v>0</v>
          </cell>
          <cell r="V4">
            <v>0</v>
          </cell>
          <cell r="W4">
            <v>3779047244.1200457</v>
          </cell>
          <cell r="X4">
            <v>0</v>
          </cell>
          <cell r="Y4">
            <v>1553975928.5720773</v>
          </cell>
          <cell r="Z4">
            <v>2127602242.4876342</v>
          </cell>
          <cell r="AA4">
            <v>3555624993.8836803</v>
          </cell>
          <cell r="AB4">
            <v>2290069784.3030987</v>
          </cell>
          <cell r="AC4">
            <v>3817569669.0581141</v>
          </cell>
          <cell r="AD4">
            <v>-201656207.96164924</v>
          </cell>
          <cell r="AE4">
            <v>2287971930.3841219</v>
          </cell>
          <cell r="AF4">
            <v>3049755134.7125888</v>
          </cell>
          <cell r="AG4">
            <v>0</v>
          </cell>
          <cell r="AH4">
            <v>5353985432.9687815</v>
          </cell>
          <cell r="AI4">
            <v>0</v>
          </cell>
          <cell r="AJ4">
            <v>3045559426.8746352</v>
          </cell>
          <cell r="AK4">
            <v>0</v>
          </cell>
          <cell r="AL4">
            <v>4719555139.8776665</v>
          </cell>
          <cell r="AM4">
            <v>0</v>
          </cell>
          <cell r="AN4">
            <v>2864203689.4661994</v>
          </cell>
          <cell r="AO4">
            <v>2922060443.421834</v>
          </cell>
          <cell r="AP4">
            <v>0</v>
          </cell>
          <cell r="AQ4">
            <v>0</v>
          </cell>
          <cell r="AR4">
            <v>3508443328.3883076</v>
          </cell>
          <cell r="AS4">
            <v>0</v>
          </cell>
          <cell r="AT4">
            <v>7148679739.0091667</v>
          </cell>
          <cell r="AU4">
            <v>6239390831.8204145</v>
          </cell>
          <cell r="AV4">
            <v>3576187391.8354783</v>
          </cell>
          <cell r="AW4">
            <v>0</v>
          </cell>
          <cell r="AX4">
            <v>0</v>
          </cell>
          <cell r="AY4">
            <v>4955317621.4226046</v>
          </cell>
          <cell r="AZ4">
            <v>1558944943.0297108</v>
          </cell>
          <cell r="BA4">
            <v>3676716845.2506022</v>
          </cell>
          <cell r="BB4">
            <v>1104420823.8700409</v>
          </cell>
          <cell r="BC4">
            <v>2499018480.7562685</v>
          </cell>
          <cell r="BD4">
            <v>-947903561.66617072</v>
          </cell>
          <cell r="BE4">
            <v>5497840657.6637907</v>
          </cell>
          <cell r="BF4">
            <v>3665227105.1091938</v>
          </cell>
          <cell r="BG4">
            <v>5624227799.2192802</v>
          </cell>
          <cell r="BH4">
            <v>5497840657.6637907</v>
          </cell>
          <cell r="BI4">
            <v>-2768880126.7599759</v>
          </cell>
          <cell r="BJ4">
            <v>3214478729.3414092</v>
          </cell>
          <cell r="BK4">
            <v>2732306919.9401979</v>
          </cell>
          <cell r="BL4">
            <v>2732306919.9401979</v>
          </cell>
          <cell r="BM4">
            <v>2897280347.4024377</v>
          </cell>
          <cell r="BN4">
            <v>2956550495.9691048</v>
          </cell>
          <cell r="BO4">
            <v>2893030856.407268</v>
          </cell>
          <cell r="BP4">
            <v>2089411174.0719159</v>
          </cell>
          <cell r="BQ4">
            <v>2893030856.407268</v>
          </cell>
          <cell r="BR4">
            <v>2250135110.5389867</v>
          </cell>
          <cell r="BS4">
            <v>3277998368.9032454</v>
          </cell>
          <cell r="BT4">
            <v>1607239364.6707046</v>
          </cell>
          <cell r="BU4">
            <v>2893030856.407268</v>
          </cell>
          <cell r="BV4">
            <v>6415984053.5117044</v>
          </cell>
          <cell r="BW4">
            <v>3666276602.0066886</v>
          </cell>
          <cell r="BX4">
            <v>1833138301.0033443</v>
          </cell>
          <cell r="BY4">
            <v>2749707451.5050163</v>
          </cell>
          <cell r="BZ4">
            <v>1833138301.0033443</v>
          </cell>
          <cell r="CA4">
            <v>3666276602.0066886</v>
          </cell>
          <cell r="CB4">
            <v>2749707451.5050163</v>
          </cell>
          <cell r="CC4">
            <v>2749707451.5050163</v>
          </cell>
          <cell r="CD4">
            <v>3666276602.0066886</v>
          </cell>
          <cell r="CE4">
            <v>1833138301.0033443</v>
          </cell>
          <cell r="CF4">
            <v>3666276602.0066886</v>
          </cell>
          <cell r="CG4">
            <v>0</v>
          </cell>
          <cell r="CI4">
            <v>12100330619.603498</v>
          </cell>
          <cell r="CJ4">
            <v>6517981502.2620287</v>
          </cell>
          <cell r="CK4">
            <v>3271954997.0305619</v>
          </cell>
          <cell r="CL4">
            <v>1603428966.2568421</v>
          </cell>
          <cell r="CM4">
            <v>23493696085.152935</v>
          </cell>
          <cell r="CN4">
            <v>3113866368.0197544</v>
          </cell>
          <cell r="CO4">
            <v>11017556523.757927</v>
          </cell>
          <cell r="CP4">
            <v>3116822503.3373528</v>
          </cell>
          <cell r="CQ4">
            <v>5333023172.6921234</v>
          </cell>
          <cell r="CR4">
            <v>22581268567.807159</v>
          </cell>
          <cell r="CS4">
            <v>7973297020.6744137</v>
          </cell>
          <cell r="CT4">
            <v>5903885391.480587</v>
          </cell>
          <cell r="CU4">
            <v>8403740567.6813698</v>
          </cell>
          <cell r="CV4">
            <v>3045559426.8746352</v>
          </cell>
          <cell r="CW4">
            <v>25326482406.711006</v>
          </cell>
          <cell r="CX4">
            <v>7583758829.3438663</v>
          </cell>
          <cell r="CY4">
            <v>2922060443.421834</v>
          </cell>
          <cell r="CZ4">
            <v>10657123067.397474</v>
          </cell>
          <cell r="DA4">
            <v>9815578223.6558933</v>
          </cell>
          <cell r="DB4">
            <v>30978520563.819069</v>
          </cell>
          <cell r="DC4">
            <v>6514262564.4523153</v>
          </cell>
          <cell r="DD4">
            <v>7280156149.8769121</v>
          </cell>
          <cell r="DE4">
            <v>8215164201.1068134</v>
          </cell>
          <cell r="DF4">
            <v>8353188330.1230965</v>
          </cell>
          <cell r="DG4">
            <v>30362771245.559139</v>
          </cell>
          <cell r="DH4">
            <v>8679092569.2218056</v>
          </cell>
          <cell r="DI4">
            <v>8746861699.7788105</v>
          </cell>
          <cell r="DJ4">
            <v>7232577141.0181713</v>
          </cell>
          <cell r="DK4">
            <v>7778268589.9812183</v>
          </cell>
          <cell r="DL4">
            <v>32436800000.000008</v>
          </cell>
          <cell r="DM4">
            <v>11915398956.521736</v>
          </cell>
          <cell r="DN4">
            <v>8249122354.515049</v>
          </cell>
          <cell r="DO4">
            <v>9165691505.0167217</v>
          </cell>
          <cell r="DP4">
            <v>5499414903.0100327</v>
          </cell>
          <cell r="DQ4">
            <v>34829627719.063538</v>
          </cell>
          <cell r="DS4">
            <v>7235428387.0433884</v>
          </cell>
          <cell r="DT4">
            <v>9666362410.7181778</v>
          </cell>
          <cell r="DU4">
            <v>12100330619.603498</v>
          </cell>
          <cell r="DV4">
            <v>15348563804.988079</v>
          </cell>
          <cell r="DW4">
            <v>18618312121.865528</v>
          </cell>
          <cell r="DX4">
            <v>18618312121.865528</v>
          </cell>
          <cell r="DY4">
            <v>18618312121.865528</v>
          </cell>
          <cell r="DZ4">
            <v>18618312121.865528</v>
          </cell>
          <cell r="EA4">
            <v>21890267118.896091</v>
          </cell>
          <cell r="EB4">
            <v>24320925307.551743</v>
          </cell>
          <cell r="EC4">
            <v>24320925307.551743</v>
          </cell>
          <cell r="ED4">
            <v>23493696085.152935</v>
          </cell>
          <cell r="EE4">
            <v>0</v>
          </cell>
          <cell r="EF4">
            <v>2352699033.6149254</v>
          </cell>
          <cell r="EG4">
            <v>3113866368.0197544</v>
          </cell>
          <cell r="EH4">
            <v>10991641033.607956</v>
          </cell>
          <cell r="EI4">
            <v>10991641033.607956</v>
          </cell>
          <cell r="EJ4">
            <v>14131422891.777681</v>
          </cell>
          <cell r="EK4">
            <v>17248245395.115036</v>
          </cell>
          <cell r="EL4">
            <v>17248245395.115036</v>
          </cell>
          <cell r="EM4">
            <v>17248245395.115036</v>
          </cell>
          <cell r="EN4">
            <v>21027292639.235081</v>
          </cell>
          <cell r="EO4">
            <v>21027292639.235081</v>
          </cell>
          <cell r="EP4">
            <v>22581268567.807159</v>
          </cell>
          <cell r="EQ4">
            <v>2127602242.4876342</v>
          </cell>
          <cell r="ER4">
            <v>5683227236.371315</v>
          </cell>
          <cell r="ES4">
            <v>7973297020.6744137</v>
          </cell>
          <cell r="ET4">
            <v>11790866689.732529</v>
          </cell>
          <cell r="EU4">
            <v>11589210481.77088</v>
          </cell>
          <cell r="EV4">
            <v>13877182412.155003</v>
          </cell>
          <cell r="EW4">
            <v>16926937546.867592</v>
          </cell>
          <cell r="EX4">
            <v>16926937546.867592</v>
          </cell>
          <cell r="EY4">
            <v>22280922979.836372</v>
          </cell>
          <cell r="EZ4">
            <v>22280922979.836372</v>
          </cell>
          <cell r="FA4">
            <v>25326482406.711006</v>
          </cell>
          <cell r="FB4">
            <v>25326482406.711006</v>
          </cell>
          <cell r="FC4">
            <v>4719555139.8776665</v>
          </cell>
          <cell r="FD4">
            <v>4719555139.8776665</v>
          </cell>
          <cell r="FE4">
            <v>7583758829.3438663</v>
          </cell>
          <cell r="FF4">
            <v>10505819272.765701</v>
          </cell>
          <cell r="FG4">
            <v>10505819272.765701</v>
          </cell>
          <cell r="FH4">
            <v>10505819272.765701</v>
          </cell>
          <cell r="FI4">
            <v>14014262601.154009</v>
          </cell>
          <cell r="FJ4">
            <v>14014262601.154009</v>
          </cell>
          <cell r="FK4">
            <v>21162942340.163177</v>
          </cell>
          <cell r="FL4">
            <v>27402333171.983593</v>
          </cell>
          <cell r="FM4">
            <v>30978520563.819073</v>
          </cell>
          <cell r="FN4">
            <v>30978520563.819073</v>
          </cell>
          <cell r="FO4">
            <v>0</v>
          </cell>
          <cell r="FP4">
            <v>4955317621.4226046</v>
          </cell>
          <cell r="FQ4">
            <v>6514262564.4523153</v>
          </cell>
          <cell r="FR4">
            <v>10190979409.702917</v>
          </cell>
          <cell r="FS4">
            <v>11295400233.572958</v>
          </cell>
          <cell r="FT4">
            <v>13794418714.329227</v>
          </cell>
          <cell r="FU4">
            <v>12846515152.663057</v>
          </cell>
          <cell r="FV4">
            <v>18344355810.326847</v>
          </cell>
          <cell r="FW4">
            <v>22009582915.436043</v>
          </cell>
          <cell r="FX4">
            <v>27633810714.655323</v>
          </cell>
          <cell r="FY4">
            <v>33131651372.319115</v>
          </cell>
          <cell r="FZ4">
            <v>30362771245.559139</v>
          </cell>
          <cell r="GA4">
            <v>3214478729.3414092</v>
          </cell>
          <cell r="GB4">
            <v>5946785649.2816067</v>
          </cell>
          <cell r="GC4">
            <v>8679092569.2218056</v>
          </cell>
          <cell r="GD4">
            <v>11576372916.624243</v>
          </cell>
          <cell r="GE4">
            <v>14532923412.593348</v>
          </cell>
          <cell r="GF4">
            <v>17425954269.000614</v>
          </cell>
          <cell r="GG4">
            <v>19515365443.072529</v>
          </cell>
          <cell r="GH4">
            <v>22408396299.479797</v>
          </cell>
          <cell r="GI4">
            <v>24658531410.018784</v>
          </cell>
          <cell r="GJ4">
            <v>27936529778.922028</v>
          </cell>
          <cell r="GK4">
            <v>29543769143.592731</v>
          </cell>
          <cell r="GL4">
            <v>32436800000</v>
          </cell>
          <cell r="GM4">
            <v>6415984053.5117044</v>
          </cell>
          <cell r="GN4">
            <v>10082260655.518393</v>
          </cell>
          <cell r="GO4">
            <v>11915398956.521736</v>
          </cell>
          <cell r="GP4">
            <v>14665106408.026752</v>
          </cell>
          <cell r="GQ4">
            <v>16498244709.030096</v>
          </cell>
          <cell r="GR4">
            <v>20164521311.036785</v>
          </cell>
          <cell r="GS4">
            <v>22914228762.541801</v>
          </cell>
          <cell r="GT4">
            <v>25663936214.046818</v>
          </cell>
          <cell r="GU4">
            <v>29330212816.053505</v>
          </cell>
          <cell r="GV4">
            <v>31163351117.05685</v>
          </cell>
          <cell r="GW4">
            <v>34829627719.063538</v>
          </cell>
          <cell r="GX4">
            <v>34829627719.063538</v>
          </cell>
          <cell r="GZ4">
            <v>-1647208718.8738365</v>
          </cell>
          <cell r="HA4">
            <v>29331311844.945236</v>
          </cell>
        </row>
        <row r="5">
          <cell r="A5" t="str">
            <v>Panadol Effervescent</v>
          </cell>
          <cell r="B5">
            <v>0</v>
          </cell>
          <cell r="C5">
            <v>573452178.07002473</v>
          </cell>
          <cell r="D5">
            <v>1152902112.7962148</v>
          </cell>
          <cell r="E5">
            <v>0</v>
          </cell>
          <cell r="F5">
            <v>1735017717.1473672</v>
          </cell>
          <cell r="G5">
            <v>2899248925.8496718</v>
          </cell>
          <cell r="H5">
            <v>1704362516.4603002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584114856.56987417</v>
          </cell>
          <cell r="N5">
            <v>570606727.78206623</v>
          </cell>
          <cell r="O5">
            <v>0</v>
          </cell>
          <cell r="P5">
            <v>1708592769.7275217</v>
          </cell>
          <cell r="Q5">
            <v>1112489474.3579085</v>
          </cell>
          <cell r="R5">
            <v>551564987.43187284</v>
          </cell>
          <cell r="S5">
            <v>1125721870.1944835</v>
          </cell>
          <cell r="T5">
            <v>1719389287.4037869</v>
          </cell>
          <cell r="U5">
            <v>1117359497.2533391</v>
          </cell>
          <cell r="V5">
            <v>1082289800.7397208</v>
          </cell>
          <cell r="W5">
            <v>0</v>
          </cell>
          <cell r="X5">
            <v>1159248301.4223831</v>
          </cell>
          <cell r="Y5">
            <v>1121012590.6401744</v>
          </cell>
          <cell r="Z5">
            <v>2056784577.0435023</v>
          </cell>
          <cell r="AA5">
            <v>0</v>
          </cell>
          <cell r="AB5">
            <v>2450863993.6309171</v>
          </cell>
          <cell r="AC5">
            <v>2212967359.2189426</v>
          </cell>
          <cell r="AD5">
            <v>0</v>
          </cell>
          <cell r="AE5">
            <v>1029475657.9516693</v>
          </cell>
          <cell r="AF5">
            <v>1245168606.4851928</v>
          </cell>
          <cell r="AG5">
            <v>2506901867.5146265</v>
          </cell>
          <cell r="AH5">
            <v>1644482512.8389213</v>
          </cell>
          <cell r="AI5">
            <v>1846077883.0369203</v>
          </cell>
          <cell r="AJ5">
            <v>0</v>
          </cell>
          <cell r="AK5">
            <v>0</v>
          </cell>
          <cell r="AL5">
            <v>1220210277.6188521</v>
          </cell>
          <cell r="AM5">
            <v>1799139714.2803242</v>
          </cell>
          <cell r="AN5">
            <v>1200004467.3210599</v>
          </cell>
          <cell r="AO5">
            <v>1400757138.5517771</v>
          </cell>
          <cell r="AP5">
            <v>1231162256.1165509</v>
          </cell>
          <cell r="AQ5">
            <v>2296822052.799664</v>
          </cell>
          <cell r="AR5">
            <v>1409941710.2741301</v>
          </cell>
          <cell r="AS5">
            <v>0</v>
          </cell>
          <cell r="AT5">
            <v>685948091.0146426</v>
          </cell>
          <cell r="AU5">
            <v>161819617.74718779</v>
          </cell>
          <cell r="AV5">
            <v>740738603.37489212</v>
          </cell>
          <cell r="AW5">
            <v>2347428711.0464535</v>
          </cell>
          <cell r="AX5">
            <v>4146560000.0000005</v>
          </cell>
          <cell r="AY5">
            <v>-75189301.89054884</v>
          </cell>
          <cell r="AZ5">
            <v>-154950825.83107072</v>
          </cell>
          <cell r="BA5">
            <v>1072911934.4046912</v>
          </cell>
          <cell r="BB5">
            <v>1217226900.4941578</v>
          </cell>
          <cell r="BC5">
            <v>1072911934.4046912</v>
          </cell>
          <cell r="BD5">
            <v>2145823868.8093824</v>
          </cell>
          <cell r="BE5">
            <v>1072911934.4046912</v>
          </cell>
          <cell r="BF5">
            <v>1072911934.4046912</v>
          </cell>
          <cell r="BG5">
            <v>2145823868.8093824</v>
          </cell>
          <cell r="BH5">
            <v>536455967.20234561</v>
          </cell>
          <cell r="BI5">
            <v>3982501561.4446931</v>
          </cell>
          <cell r="BJ5">
            <v>2480578996.6555181</v>
          </cell>
          <cell r="BK5">
            <v>1676066889.6321068</v>
          </cell>
          <cell r="BL5">
            <v>1676066889.6321068</v>
          </cell>
          <cell r="BM5">
            <v>2325319484.0569468</v>
          </cell>
          <cell r="BN5">
            <v>1676066889.6321068</v>
          </cell>
          <cell r="BO5">
            <v>1676066889.6321068</v>
          </cell>
          <cell r="BP5">
            <v>1676066889.6321068</v>
          </cell>
          <cell r="BQ5">
            <v>1676066889.6321068</v>
          </cell>
          <cell r="BR5">
            <v>1676066889.6321068</v>
          </cell>
          <cell r="BS5">
            <v>1676066889.6321068</v>
          </cell>
          <cell r="BT5">
            <v>1059274274.2474915</v>
          </cell>
          <cell r="BU5">
            <v>-1005640133.7792641</v>
          </cell>
          <cell r="BV5">
            <v>2146438301.5384612</v>
          </cell>
          <cell r="BW5">
            <v>1609828726.1538458</v>
          </cell>
          <cell r="BX5">
            <v>1609828726.1538458</v>
          </cell>
          <cell r="BY5">
            <v>8049143630.7692289</v>
          </cell>
          <cell r="BZ5">
            <v>1609828726.1538458</v>
          </cell>
          <cell r="CA5">
            <v>1609828726.1538458</v>
          </cell>
          <cell r="CB5">
            <v>1609828726.1538458</v>
          </cell>
          <cell r="CC5">
            <v>1609828726.1538458</v>
          </cell>
          <cell r="CD5">
            <v>1609828726.1538458</v>
          </cell>
          <cell r="CE5">
            <v>2146438301.5384612</v>
          </cell>
          <cell r="CF5">
            <v>2146438301.5384612</v>
          </cell>
          <cell r="CG5">
            <v>0</v>
          </cell>
          <cell r="CI5">
            <v>1726354290.8662395</v>
          </cell>
          <cell r="CJ5">
            <v>4634266642.9970388</v>
          </cell>
          <cell r="CK5">
            <v>1704362516.4603002</v>
          </cell>
          <cell r="CL5">
            <v>584114856.56987417</v>
          </cell>
          <cell r="CM5">
            <v>8649098306.8934536</v>
          </cell>
          <cell r="CN5">
            <v>2279199497.5095878</v>
          </cell>
          <cell r="CO5">
            <v>2789776331.9842649</v>
          </cell>
          <cell r="CP5">
            <v>3919038585.3968468</v>
          </cell>
          <cell r="CQ5">
            <v>2280260892.0625572</v>
          </cell>
          <cell r="CR5">
            <v>11268275306.953257</v>
          </cell>
          <cell r="CS5">
            <v>4507648570.6744194</v>
          </cell>
          <cell r="CT5">
            <v>3242443017.1706119</v>
          </cell>
          <cell r="CU5">
            <v>5396552986.8387403</v>
          </cell>
          <cell r="CV5">
            <v>1846077883.0369203</v>
          </cell>
          <cell r="CW5">
            <v>14992722457.720694</v>
          </cell>
          <cell r="CX5">
            <v>4219354459.2202368</v>
          </cell>
          <cell r="CY5">
            <v>4928741447.4679928</v>
          </cell>
          <cell r="CZ5">
            <v>2095889801.2887726</v>
          </cell>
          <cell r="DA5">
            <v>3249986932.1685333</v>
          </cell>
          <cell r="DB5">
            <v>14493972640.145535</v>
          </cell>
          <cell r="DC5">
            <v>3916419872.2783809</v>
          </cell>
          <cell r="DD5">
            <v>3363050769.3035402</v>
          </cell>
          <cell r="DE5">
            <v>4291647737.6187649</v>
          </cell>
          <cell r="DF5">
            <v>6664781397.4564209</v>
          </cell>
          <cell r="DG5">
            <v>18235899776.657104</v>
          </cell>
          <cell r="DH5">
            <v>5832712775.9197311</v>
          </cell>
          <cell r="DI5">
            <v>5677453263.3211603</v>
          </cell>
          <cell r="DJ5">
            <v>5028200668.8963203</v>
          </cell>
          <cell r="DK5">
            <v>1729701030.1003342</v>
          </cell>
          <cell r="DL5">
            <v>18268067738.237545</v>
          </cell>
          <cell r="DM5">
            <v>5366095753.8461533</v>
          </cell>
          <cell r="DN5">
            <v>11268801083.07692</v>
          </cell>
          <cell r="DO5">
            <v>4829486178.4615374</v>
          </cell>
          <cell r="DP5">
            <v>4292876603.0769224</v>
          </cell>
          <cell r="DQ5">
            <v>25757259618.461533</v>
          </cell>
          <cell r="DS5">
            <v>0</v>
          </cell>
          <cell r="DT5">
            <v>573452178.07002473</v>
          </cell>
          <cell r="DU5">
            <v>1726354290.8662395</v>
          </cell>
          <cell r="DV5">
            <v>1726354290.8662395</v>
          </cell>
          <cell r="DW5">
            <v>3461372008.013607</v>
          </cell>
          <cell r="DX5">
            <v>6360620933.8632793</v>
          </cell>
          <cell r="DY5">
            <v>8064983450.3235798</v>
          </cell>
          <cell r="DZ5">
            <v>8064983450.3235798</v>
          </cell>
          <cell r="EA5">
            <v>8064983450.3235798</v>
          </cell>
          <cell r="EB5">
            <v>8064983450.3235798</v>
          </cell>
          <cell r="EC5">
            <v>8064983450.3235798</v>
          </cell>
          <cell r="ED5">
            <v>8649098306.8934536</v>
          </cell>
          <cell r="EE5">
            <v>570606727.78206623</v>
          </cell>
          <cell r="EF5">
            <v>570606727.78206623</v>
          </cell>
          <cell r="EG5">
            <v>2279199497.5095878</v>
          </cell>
          <cell r="EH5">
            <v>3391688971.8674965</v>
          </cell>
          <cell r="EI5">
            <v>3943253959.2993693</v>
          </cell>
          <cell r="EJ5">
            <v>5068975829.4938526</v>
          </cell>
          <cell r="EK5">
            <v>6788365116.8976393</v>
          </cell>
          <cell r="EL5">
            <v>7905724614.1509781</v>
          </cell>
          <cell r="EM5">
            <v>8988014414.8906994</v>
          </cell>
          <cell r="EN5">
            <v>8988014414.8906994</v>
          </cell>
          <cell r="EO5">
            <v>10147262716.313082</v>
          </cell>
          <cell r="EP5">
            <v>11268275306.953257</v>
          </cell>
          <cell r="EQ5">
            <v>2056784577.0435023</v>
          </cell>
          <cell r="ER5">
            <v>2056784577.0435023</v>
          </cell>
          <cell r="ES5">
            <v>4507648570.6744194</v>
          </cell>
          <cell r="ET5">
            <v>6720615929.893362</v>
          </cell>
          <cell r="EU5">
            <v>6720615929.893362</v>
          </cell>
          <cell r="EV5">
            <v>7750091587.8450317</v>
          </cell>
          <cell r="EW5">
            <v>8995260194.330225</v>
          </cell>
          <cell r="EX5">
            <v>11502162061.844852</v>
          </cell>
          <cell r="EY5">
            <v>13146644574.683773</v>
          </cell>
          <cell r="EZ5">
            <v>14992722457.720694</v>
          </cell>
          <cell r="FA5">
            <v>14992722457.720694</v>
          </cell>
          <cell r="FB5">
            <v>14992722457.720694</v>
          </cell>
          <cell r="FC5">
            <v>1220210277.6188521</v>
          </cell>
          <cell r="FD5">
            <v>3019349991.8991766</v>
          </cell>
          <cell r="FE5">
            <v>4219354459.2202368</v>
          </cell>
          <cell r="FF5">
            <v>5620111597.7720137</v>
          </cell>
          <cell r="FG5">
            <v>6851273853.8885651</v>
          </cell>
          <cell r="FH5">
            <v>9148095906.6882286</v>
          </cell>
          <cell r="FI5">
            <v>10558037616.962358</v>
          </cell>
          <cell r="FJ5">
            <v>10558037616.962358</v>
          </cell>
          <cell r="FK5">
            <v>11243985707.977001</v>
          </cell>
          <cell r="FL5">
            <v>11405805325.72419</v>
          </cell>
          <cell r="FM5">
            <v>12146543929.099081</v>
          </cell>
          <cell r="FN5">
            <v>14493972640.145535</v>
          </cell>
          <cell r="FO5">
            <v>4146560000.0000005</v>
          </cell>
          <cell r="FP5">
            <v>4071370698.1094518</v>
          </cell>
          <cell r="FQ5">
            <v>3916419872.2783809</v>
          </cell>
          <cell r="FR5">
            <v>4989331806.6830721</v>
          </cell>
          <cell r="FS5">
            <v>6206558707.1772299</v>
          </cell>
          <cell r="FT5">
            <v>7279470641.5819206</v>
          </cell>
          <cell r="FU5">
            <v>9425294510.391304</v>
          </cell>
          <cell r="FV5">
            <v>10498206444.795996</v>
          </cell>
          <cell r="FW5">
            <v>11571118379.200687</v>
          </cell>
          <cell r="FX5">
            <v>13716942248.010071</v>
          </cell>
          <cell r="FY5">
            <v>14253398215.212416</v>
          </cell>
          <cell r="FZ5">
            <v>18235899776.657108</v>
          </cell>
          <cell r="GA5">
            <v>2480578996.6555181</v>
          </cell>
          <cell r="GB5">
            <v>4156645886.2876248</v>
          </cell>
          <cell r="GC5">
            <v>5832712775.9197311</v>
          </cell>
          <cell r="GD5">
            <v>8158032259.9766779</v>
          </cell>
          <cell r="GE5">
            <v>9834099149.6087837</v>
          </cell>
          <cell r="GF5">
            <v>11510166039.240891</v>
          </cell>
          <cell r="GG5">
            <v>13186232928.872997</v>
          </cell>
          <cell r="GH5">
            <v>14862299818.505104</v>
          </cell>
          <cell r="GI5">
            <v>16538366708.137211</v>
          </cell>
          <cell r="GJ5">
            <v>18214433597.769318</v>
          </cell>
          <cell r="GK5">
            <v>19273707872.016808</v>
          </cell>
          <cell r="GL5">
            <v>18268067738.237545</v>
          </cell>
          <cell r="GM5">
            <v>2146438301.5384612</v>
          </cell>
          <cell r="GN5">
            <v>3756267027.692307</v>
          </cell>
          <cell r="GO5">
            <v>5366095753.8461533</v>
          </cell>
          <cell r="GP5">
            <v>13415239384.615383</v>
          </cell>
          <cell r="GQ5">
            <v>15025068110.76923</v>
          </cell>
          <cell r="GR5">
            <v>16634896836.923077</v>
          </cell>
          <cell r="GS5">
            <v>18244725563.076923</v>
          </cell>
          <cell r="GT5">
            <v>19854554289.23077</v>
          </cell>
          <cell r="GU5">
            <v>21464383015.384617</v>
          </cell>
          <cell r="GV5">
            <v>23610821316.923077</v>
          </cell>
          <cell r="GW5">
            <v>25757259618.461536</v>
          </cell>
          <cell r="GX5">
            <v>25757259618.461536</v>
          </cell>
          <cell r="GZ5">
            <v>1106021633.3693275</v>
          </cell>
          <cell r="HA5">
            <v>15599994273.514862</v>
          </cell>
        </row>
        <row r="6">
          <cell r="A6" t="str">
            <v>Panadol Caplet-Cambodia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1165862680.8955073</v>
          </cell>
          <cell r="I6">
            <v>0</v>
          </cell>
          <cell r="J6">
            <v>0</v>
          </cell>
          <cell r="K6">
            <v>1165862680.8955073</v>
          </cell>
          <cell r="L6">
            <v>0</v>
          </cell>
          <cell r="M6">
            <v>0</v>
          </cell>
          <cell r="N6">
            <v>0</v>
          </cell>
          <cell r="O6">
            <v>1129238539.8681676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1033877383.1050509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1348492107.7026403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1090696329.5632567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995962171.7617718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983011100.98714018</v>
          </cell>
          <cell r="BD6">
            <v>983011100.98714018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983292575.25083613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983292575.25083613</v>
          </cell>
          <cell r="BS6">
            <v>0</v>
          </cell>
          <cell r="BT6">
            <v>0</v>
          </cell>
          <cell r="BU6">
            <v>393317030.10033441</v>
          </cell>
          <cell r="BV6">
            <v>983292575.25083613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983292575.25083613</v>
          </cell>
          <cell r="CB6">
            <v>0</v>
          </cell>
          <cell r="CC6">
            <v>0</v>
          </cell>
          <cell r="CD6">
            <v>0</v>
          </cell>
          <cell r="CE6">
            <v>983292575.25083613</v>
          </cell>
          <cell r="CF6">
            <v>0</v>
          </cell>
          <cell r="CG6">
            <v>0</v>
          </cell>
          <cell r="CI6">
            <v>0</v>
          </cell>
          <cell r="CJ6">
            <v>0</v>
          </cell>
          <cell r="CK6">
            <v>1165862680.8955073</v>
          </cell>
          <cell r="CL6">
            <v>1165862680.8955073</v>
          </cell>
          <cell r="CM6">
            <v>2331725361.7910147</v>
          </cell>
          <cell r="CN6">
            <v>1129238539.8681676</v>
          </cell>
          <cell r="CO6">
            <v>0</v>
          </cell>
          <cell r="CP6">
            <v>0</v>
          </cell>
          <cell r="CQ6">
            <v>0</v>
          </cell>
          <cell r="CR6">
            <v>1129238539.8681676</v>
          </cell>
          <cell r="CS6">
            <v>1033877383.1050509</v>
          </cell>
          <cell r="CT6">
            <v>0</v>
          </cell>
          <cell r="CU6">
            <v>0</v>
          </cell>
          <cell r="CV6">
            <v>1348492107.7026403</v>
          </cell>
          <cell r="CW6">
            <v>2382369490.8076911</v>
          </cell>
          <cell r="CX6">
            <v>0</v>
          </cell>
          <cell r="CY6">
            <v>0</v>
          </cell>
          <cell r="CZ6">
            <v>1090696329.5632567</v>
          </cell>
          <cell r="DA6">
            <v>0</v>
          </cell>
          <cell r="DB6">
            <v>1090696329.5632567</v>
          </cell>
          <cell r="DC6">
            <v>995962171.7617718</v>
          </cell>
          <cell r="DD6">
            <v>983011100.98714018</v>
          </cell>
          <cell r="DE6">
            <v>983011100.98714018</v>
          </cell>
          <cell r="DF6">
            <v>0</v>
          </cell>
          <cell r="DG6">
            <v>2961984373.736052</v>
          </cell>
          <cell r="DH6">
            <v>0</v>
          </cell>
          <cell r="DI6">
            <v>983292575.25083613</v>
          </cell>
          <cell r="DJ6">
            <v>983292575.25083613</v>
          </cell>
          <cell r="DK6">
            <v>393317030.10033441</v>
          </cell>
          <cell r="DL6">
            <v>2359902180.6020069</v>
          </cell>
          <cell r="DM6">
            <v>983292575.25083613</v>
          </cell>
          <cell r="DN6">
            <v>983292575.25083613</v>
          </cell>
          <cell r="DO6">
            <v>0</v>
          </cell>
          <cell r="DP6">
            <v>983292575.25083613</v>
          </cell>
          <cell r="DQ6">
            <v>2949877725.7525082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1165862680.8955073</v>
          </cell>
          <cell r="DZ6">
            <v>1165862680.8955073</v>
          </cell>
          <cell r="EA6">
            <v>1165862680.8955073</v>
          </cell>
          <cell r="EB6">
            <v>2331725361.7910147</v>
          </cell>
          <cell r="EC6">
            <v>2331725361.7910147</v>
          </cell>
          <cell r="ED6">
            <v>2331725361.7910147</v>
          </cell>
          <cell r="EE6">
            <v>0</v>
          </cell>
          <cell r="EF6">
            <v>1129238539.8681676</v>
          </cell>
          <cell r="EG6">
            <v>1129238539.8681676</v>
          </cell>
          <cell r="EH6">
            <v>1129238539.8681676</v>
          </cell>
          <cell r="EI6">
            <v>1129238539.8681676</v>
          </cell>
          <cell r="EJ6">
            <v>1129238539.8681676</v>
          </cell>
          <cell r="EK6">
            <v>1129238539.8681676</v>
          </cell>
          <cell r="EL6">
            <v>1129238539.8681676</v>
          </cell>
          <cell r="EM6">
            <v>1129238539.8681676</v>
          </cell>
          <cell r="EN6">
            <v>1129238539.8681676</v>
          </cell>
          <cell r="EO6">
            <v>1129238539.8681676</v>
          </cell>
          <cell r="EP6">
            <v>1129238539.8681676</v>
          </cell>
          <cell r="EQ6">
            <v>1033877383.1050509</v>
          </cell>
          <cell r="ER6">
            <v>1033877383.1050509</v>
          </cell>
          <cell r="ES6">
            <v>1033877383.1050509</v>
          </cell>
          <cell r="ET6">
            <v>1033877383.1050509</v>
          </cell>
          <cell r="EU6">
            <v>1033877383.1050509</v>
          </cell>
          <cell r="EV6">
            <v>1033877383.1050509</v>
          </cell>
          <cell r="EW6">
            <v>1033877383.1050509</v>
          </cell>
          <cell r="EX6">
            <v>1033877383.1050509</v>
          </cell>
          <cell r="EY6">
            <v>1033877383.1050509</v>
          </cell>
          <cell r="EZ6">
            <v>1033877383.1050509</v>
          </cell>
          <cell r="FA6">
            <v>2382369490.8076911</v>
          </cell>
          <cell r="FB6">
            <v>2382369490.8076911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1090696329.5632567</v>
          </cell>
          <cell r="FK6">
            <v>1090696329.5632567</v>
          </cell>
          <cell r="FL6">
            <v>1090696329.5632567</v>
          </cell>
          <cell r="FM6">
            <v>1090696329.5632567</v>
          </cell>
          <cell r="FN6">
            <v>1090696329.5632567</v>
          </cell>
          <cell r="FO6">
            <v>995962171.7617718</v>
          </cell>
          <cell r="FP6">
            <v>995962171.7617718</v>
          </cell>
          <cell r="FQ6">
            <v>995962171.7617718</v>
          </cell>
          <cell r="FR6">
            <v>995962171.7617718</v>
          </cell>
          <cell r="FS6">
            <v>995962171.7617718</v>
          </cell>
          <cell r="FT6">
            <v>1978973272.7489119</v>
          </cell>
          <cell r="FU6">
            <v>2961984373.736052</v>
          </cell>
          <cell r="FV6">
            <v>2961984373.736052</v>
          </cell>
          <cell r="FW6">
            <v>2961984373.736052</v>
          </cell>
          <cell r="FX6">
            <v>2961984373.736052</v>
          </cell>
          <cell r="FY6">
            <v>2961984373.736052</v>
          </cell>
          <cell r="FZ6">
            <v>2961984373.736052</v>
          </cell>
          <cell r="GA6">
            <v>0</v>
          </cell>
          <cell r="GB6">
            <v>0</v>
          </cell>
          <cell r="GC6">
            <v>0</v>
          </cell>
          <cell r="GD6">
            <v>983292575.25083613</v>
          </cell>
          <cell r="GE6">
            <v>983292575.25083613</v>
          </cell>
          <cell r="GF6">
            <v>983292575.25083613</v>
          </cell>
          <cell r="GG6">
            <v>983292575.25083613</v>
          </cell>
          <cell r="GH6">
            <v>983292575.25083613</v>
          </cell>
          <cell r="GI6">
            <v>1966585150.5016723</v>
          </cell>
          <cell r="GJ6">
            <v>1966585150.5016723</v>
          </cell>
          <cell r="GK6">
            <v>1966585150.5016723</v>
          </cell>
          <cell r="GL6">
            <v>2359902180.6020069</v>
          </cell>
          <cell r="GM6">
            <v>983292575.25083613</v>
          </cell>
          <cell r="GN6">
            <v>983292575.25083613</v>
          </cell>
          <cell r="GO6">
            <v>983292575.25083613</v>
          </cell>
          <cell r="GP6">
            <v>983292575.25083613</v>
          </cell>
          <cell r="GQ6">
            <v>983292575.25083613</v>
          </cell>
          <cell r="GR6">
            <v>1966585150.5016723</v>
          </cell>
          <cell r="GS6">
            <v>1966585150.5016723</v>
          </cell>
          <cell r="GT6">
            <v>1966585150.5016723</v>
          </cell>
          <cell r="GU6">
            <v>1966585150.5016723</v>
          </cell>
          <cell r="GV6">
            <v>2949877725.7525082</v>
          </cell>
          <cell r="GW6">
            <v>2949877725.7525082</v>
          </cell>
          <cell r="GX6">
            <v>2949877725.7525082</v>
          </cell>
          <cell r="GZ6">
            <v>0</v>
          </cell>
          <cell r="HA6">
            <v>1090696329.5632567</v>
          </cell>
        </row>
        <row r="7">
          <cell r="A7" t="str">
            <v>Pangran Extra</v>
          </cell>
          <cell r="B7">
            <v>0</v>
          </cell>
          <cell r="C7">
            <v>0</v>
          </cell>
          <cell r="D7">
            <v>0</v>
          </cell>
          <cell r="E7">
            <v>80888619.36260432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643986571.72671092</v>
          </cell>
          <cell r="R7">
            <v>1812133969.4867084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648860888.28640521</v>
          </cell>
          <cell r="Y7">
            <v>1048564141.5281022</v>
          </cell>
          <cell r="Z7">
            <v>931663764.22015417</v>
          </cell>
          <cell r="AA7">
            <v>870621784.49920809</v>
          </cell>
          <cell r="AB7">
            <v>631781819.2868706</v>
          </cell>
          <cell r="AC7">
            <v>0</v>
          </cell>
          <cell r="AD7">
            <v>-28950384.081880465</v>
          </cell>
          <cell r="AE7">
            <v>1265373037.5788586</v>
          </cell>
          <cell r="AF7">
            <v>0</v>
          </cell>
          <cell r="AG7">
            <v>0</v>
          </cell>
          <cell r="AH7">
            <v>1264166771.5754471</v>
          </cell>
          <cell r="AI7">
            <v>0</v>
          </cell>
          <cell r="AJ7">
            <v>1264166771.5754471</v>
          </cell>
          <cell r="AK7">
            <v>0</v>
          </cell>
          <cell r="AL7">
            <v>1756289585.6511781</v>
          </cell>
          <cell r="AM7">
            <v>0</v>
          </cell>
          <cell r="AN7">
            <v>0</v>
          </cell>
          <cell r="AO7">
            <v>2420228323.7906933</v>
          </cell>
          <cell r="AP7">
            <v>295580.76518617757</v>
          </cell>
          <cell r="AQ7">
            <v>2287749566.4351549</v>
          </cell>
          <cell r="AR7">
            <v>0</v>
          </cell>
          <cell r="AS7">
            <v>2335453515.6773233</v>
          </cell>
          <cell r="AT7">
            <v>4522478065.7068748</v>
          </cell>
          <cell r="AU7">
            <v>1504499018.1253786</v>
          </cell>
          <cell r="AV7">
            <v>0</v>
          </cell>
          <cell r="AW7">
            <v>0</v>
          </cell>
          <cell r="AX7">
            <v>0</v>
          </cell>
          <cell r="AY7">
            <v>2895265599.9999995</v>
          </cell>
          <cell r="AZ7">
            <v>3767265341.0071306</v>
          </cell>
          <cell r="BA7">
            <v>2010704524.7464232</v>
          </cell>
          <cell r="BB7">
            <v>2323931368.2129674</v>
          </cell>
          <cell r="BC7">
            <v>3351174207.9107056</v>
          </cell>
          <cell r="BD7">
            <v>0</v>
          </cell>
          <cell r="BE7">
            <v>3686291628.7017756</v>
          </cell>
          <cell r="BF7">
            <v>2211774977.221065</v>
          </cell>
          <cell r="BG7">
            <v>0</v>
          </cell>
          <cell r="BH7">
            <v>2949033302.9614201</v>
          </cell>
          <cell r="BI7">
            <v>-3165668511.2586694</v>
          </cell>
          <cell r="BJ7">
            <v>2972584972.0669084</v>
          </cell>
          <cell r="BK7">
            <v>2415225289.8043633</v>
          </cell>
          <cell r="BL7">
            <v>2229438729.0501814</v>
          </cell>
          <cell r="BM7">
            <v>3332812709.4981861</v>
          </cell>
          <cell r="BN7">
            <v>2043652168.2959995</v>
          </cell>
          <cell r="BO7">
            <v>1486292486.0334542</v>
          </cell>
          <cell r="BP7">
            <v>2229438729.0501814</v>
          </cell>
          <cell r="BQ7">
            <v>557359682.26254535</v>
          </cell>
          <cell r="BR7">
            <v>2229438729.0501814</v>
          </cell>
          <cell r="BS7">
            <v>2229438729.0501814</v>
          </cell>
          <cell r="BT7">
            <v>2043652168.2959995</v>
          </cell>
          <cell r="BU7">
            <v>1857865607.5418179</v>
          </cell>
          <cell r="BV7">
            <v>4424816588.6287622</v>
          </cell>
          <cell r="BW7">
            <v>2212408294.3143811</v>
          </cell>
          <cell r="BX7">
            <v>1474938862.8762541</v>
          </cell>
          <cell r="BY7">
            <v>2212408294.3143811</v>
          </cell>
          <cell r="BZ7">
            <v>2212408294.3143811</v>
          </cell>
          <cell r="CA7">
            <v>1474938862.8762541</v>
          </cell>
          <cell r="CB7">
            <v>2212408294.3143811</v>
          </cell>
          <cell r="CC7">
            <v>2212408294.3143811</v>
          </cell>
          <cell r="CD7">
            <v>2212408294.3143811</v>
          </cell>
          <cell r="CE7">
            <v>1474938862.8762541</v>
          </cell>
          <cell r="CF7">
            <v>2212408294.3143811</v>
          </cell>
          <cell r="CG7">
            <v>0</v>
          </cell>
          <cell r="CI7">
            <v>0</v>
          </cell>
          <cell r="CJ7">
            <v>80888619.36260432</v>
          </cell>
          <cell r="CK7">
            <v>0</v>
          </cell>
          <cell r="CL7">
            <v>0</v>
          </cell>
          <cell r="CM7">
            <v>80888619.36260432</v>
          </cell>
          <cell r="CN7">
            <v>0</v>
          </cell>
          <cell r="CO7">
            <v>2456120541.2134194</v>
          </cell>
          <cell r="CP7">
            <v>0</v>
          </cell>
          <cell r="CQ7">
            <v>1697425029.8145075</v>
          </cell>
          <cell r="CR7">
            <v>4153545571.0279269</v>
          </cell>
          <cell r="CS7">
            <v>2434067368.0062327</v>
          </cell>
          <cell r="CT7">
            <v>1236422653.496978</v>
          </cell>
          <cell r="CU7">
            <v>1264166771.5754471</v>
          </cell>
          <cell r="CV7">
            <v>1264166771.5754471</v>
          </cell>
          <cell r="CW7">
            <v>6198823564.6541052</v>
          </cell>
          <cell r="CX7">
            <v>1756289585.6511781</v>
          </cell>
          <cell r="CY7">
            <v>4708273470.9910345</v>
          </cell>
          <cell r="CZ7">
            <v>6857931581.3841982</v>
          </cell>
          <cell r="DA7">
            <v>1504499018.1253786</v>
          </cell>
          <cell r="DB7">
            <v>14826993656.151791</v>
          </cell>
          <cell r="DC7">
            <v>6662530941.0071297</v>
          </cell>
          <cell r="DD7">
            <v>7685810100.8700962</v>
          </cell>
          <cell r="DE7">
            <v>5898066605.9228401</v>
          </cell>
          <cell r="DF7">
            <v>-216635208.29724932</v>
          </cell>
          <cell r="DG7">
            <v>20029772439.502815</v>
          </cell>
          <cell r="DH7">
            <v>7617248990.9214525</v>
          </cell>
          <cell r="DI7">
            <v>6862757363.8276396</v>
          </cell>
          <cell r="DJ7">
            <v>5016237140.3629084</v>
          </cell>
          <cell r="DK7">
            <v>6130956504.8879986</v>
          </cell>
          <cell r="DL7">
            <v>25627200000</v>
          </cell>
          <cell r="DM7">
            <v>8112163745.8193979</v>
          </cell>
          <cell r="DN7">
            <v>5899755451.5050163</v>
          </cell>
          <cell r="DO7">
            <v>6637224882.9431438</v>
          </cell>
          <cell r="DP7">
            <v>3687347157.1906352</v>
          </cell>
          <cell r="DQ7">
            <v>24336491237.458191</v>
          </cell>
          <cell r="DS7">
            <v>0</v>
          </cell>
          <cell r="DT7">
            <v>0</v>
          </cell>
          <cell r="DU7">
            <v>0</v>
          </cell>
          <cell r="DV7">
            <v>80888619.36260432</v>
          </cell>
          <cell r="DW7">
            <v>80888619.36260432</v>
          </cell>
          <cell r="DX7">
            <v>80888619.36260432</v>
          </cell>
          <cell r="DY7">
            <v>80888619.36260432</v>
          </cell>
          <cell r="DZ7">
            <v>80888619.36260432</v>
          </cell>
          <cell r="EA7">
            <v>80888619.36260432</v>
          </cell>
          <cell r="EB7">
            <v>80888619.36260432</v>
          </cell>
          <cell r="EC7">
            <v>80888619.36260432</v>
          </cell>
          <cell r="ED7">
            <v>80888619.36260432</v>
          </cell>
          <cell r="EE7">
            <v>0</v>
          </cell>
          <cell r="EF7">
            <v>0</v>
          </cell>
          <cell r="EG7">
            <v>0</v>
          </cell>
          <cell r="EH7">
            <v>643986571.72671092</v>
          </cell>
          <cell r="EI7">
            <v>2456120541.2134194</v>
          </cell>
          <cell r="EJ7">
            <v>2456120541.2134194</v>
          </cell>
          <cell r="EK7">
            <v>2456120541.2134194</v>
          </cell>
          <cell r="EL7">
            <v>2456120541.2134194</v>
          </cell>
          <cell r="EM7">
            <v>2456120541.2134194</v>
          </cell>
          <cell r="EN7">
            <v>2456120541.2134194</v>
          </cell>
          <cell r="EO7">
            <v>3104981429.4998245</v>
          </cell>
          <cell r="EP7">
            <v>4153545571.0279264</v>
          </cell>
          <cell r="EQ7">
            <v>931663764.22015417</v>
          </cell>
          <cell r="ER7">
            <v>1802285548.7193623</v>
          </cell>
          <cell r="ES7">
            <v>2434067368.0062327</v>
          </cell>
          <cell r="ET7">
            <v>2434067368.0062327</v>
          </cell>
          <cell r="EU7">
            <v>2405116983.9243522</v>
          </cell>
          <cell r="EV7">
            <v>3670490021.503211</v>
          </cell>
          <cell r="EW7">
            <v>3670490021.503211</v>
          </cell>
          <cell r="EX7">
            <v>3670490021.503211</v>
          </cell>
          <cell r="EY7">
            <v>4934656793.0786581</v>
          </cell>
          <cell r="EZ7">
            <v>4934656793.0786581</v>
          </cell>
          <cell r="FA7">
            <v>6198823564.6541052</v>
          </cell>
          <cell r="FB7">
            <v>6198823564.6541052</v>
          </cell>
          <cell r="FC7">
            <v>1756289585.6511781</v>
          </cell>
          <cell r="FD7">
            <v>1756289585.6511781</v>
          </cell>
          <cell r="FE7">
            <v>1756289585.6511781</v>
          </cell>
          <cell r="FF7">
            <v>4176517909.4418716</v>
          </cell>
          <cell r="FG7">
            <v>4176813490.207058</v>
          </cell>
          <cell r="FH7">
            <v>6464563056.6422129</v>
          </cell>
          <cell r="FI7">
            <v>6464563056.6422129</v>
          </cell>
          <cell r="FJ7">
            <v>8800016572.3195362</v>
          </cell>
          <cell r="FK7">
            <v>13322494638.026411</v>
          </cell>
          <cell r="FL7">
            <v>14826993656.151791</v>
          </cell>
          <cell r="FM7">
            <v>14826993656.151791</v>
          </cell>
          <cell r="FN7">
            <v>14826993656.151791</v>
          </cell>
          <cell r="FO7">
            <v>0</v>
          </cell>
          <cell r="FP7">
            <v>2895265599.9999995</v>
          </cell>
          <cell r="FQ7">
            <v>6662530941.0071297</v>
          </cell>
          <cell r="FR7">
            <v>8673235465.7535534</v>
          </cell>
          <cell r="FS7">
            <v>10997166833.96652</v>
          </cell>
          <cell r="FT7">
            <v>14348341041.877226</v>
          </cell>
          <cell r="FU7">
            <v>14348341041.877226</v>
          </cell>
          <cell r="FV7">
            <v>18034632670.579002</v>
          </cell>
          <cell r="FW7">
            <v>20246407647.800068</v>
          </cell>
          <cell r="FX7">
            <v>20246407647.800068</v>
          </cell>
          <cell r="FY7">
            <v>23195440950.76149</v>
          </cell>
          <cell r="FZ7">
            <v>20029772439.502819</v>
          </cell>
          <cell r="GA7">
            <v>2972584972.0669084</v>
          </cell>
          <cell r="GB7">
            <v>5387810261.8712711</v>
          </cell>
          <cell r="GC7">
            <v>7617248990.9214525</v>
          </cell>
          <cell r="GD7">
            <v>10950061700.41964</v>
          </cell>
          <cell r="GE7">
            <v>12993713868.715639</v>
          </cell>
          <cell r="GF7">
            <v>14480006354.749094</v>
          </cell>
          <cell r="GG7">
            <v>16709445083.799274</v>
          </cell>
          <cell r="GH7">
            <v>17266804766.061821</v>
          </cell>
          <cell r="GI7">
            <v>19496243495.112003</v>
          </cell>
          <cell r="GJ7">
            <v>21725682224.162186</v>
          </cell>
          <cell r="GK7">
            <v>23769334392.458183</v>
          </cell>
          <cell r="GL7">
            <v>25627200000</v>
          </cell>
          <cell r="GM7">
            <v>4424816588.6287622</v>
          </cell>
          <cell r="GN7">
            <v>6637224882.9431438</v>
          </cell>
          <cell r="GO7">
            <v>8112163745.8193979</v>
          </cell>
          <cell r="GP7">
            <v>10324572040.13378</v>
          </cell>
          <cell r="GQ7">
            <v>12536980334.44816</v>
          </cell>
          <cell r="GR7">
            <v>14011919197.324413</v>
          </cell>
          <cell r="GS7">
            <v>16224327491.638794</v>
          </cell>
          <cell r="GT7">
            <v>18436735785.953175</v>
          </cell>
          <cell r="GU7">
            <v>20649144080.267555</v>
          </cell>
          <cell r="GV7">
            <v>22124082943.14381</v>
          </cell>
          <cell r="GW7">
            <v>24336491237.458191</v>
          </cell>
          <cell r="GX7">
            <v>24336491237.458191</v>
          </cell>
          <cell r="GZ7">
            <v>-2556804801.4266911</v>
          </cell>
          <cell r="HA7">
            <v>12270188854.7251</v>
          </cell>
        </row>
        <row r="8">
          <cell r="A8" t="str">
            <v>Granulado Panadol Compuesto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134653680.77923259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134653680.77923259</v>
          </cell>
          <cell r="CP8">
            <v>0</v>
          </cell>
          <cell r="CQ8">
            <v>0</v>
          </cell>
          <cell r="CR8">
            <v>134653680.77923259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134653680.77923259</v>
          </cell>
          <cell r="EI8">
            <v>134653680.77923259</v>
          </cell>
          <cell r="EJ8">
            <v>134653680.77923259</v>
          </cell>
          <cell r="EK8">
            <v>134653680.77923259</v>
          </cell>
          <cell r="EL8">
            <v>134653680.77923259</v>
          </cell>
          <cell r="EM8">
            <v>134653680.77923259</v>
          </cell>
          <cell r="EN8">
            <v>134653680.77923259</v>
          </cell>
          <cell r="EO8">
            <v>134653680.77923259</v>
          </cell>
          <cell r="EP8">
            <v>134653680.77923259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Z8">
            <v>0</v>
          </cell>
          <cell r="HA8">
            <v>0</v>
          </cell>
        </row>
        <row r="9">
          <cell r="A9" t="str">
            <v>Pangran Beecham Flu Plus Granules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92118388.03715308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766202006.68896306</v>
          </cell>
          <cell r="BK9">
            <v>0</v>
          </cell>
          <cell r="BL9">
            <v>2298606020.0668893</v>
          </cell>
          <cell r="BM9">
            <v>0</v>
          </cell>
          <cell r="BN9">
            <v>766202006.68896306</v>
          </cell>
          <cell r="BO9">
            <v>766202006.68896306</v>
          </cell>
          <cell r="BP9">
            <v>0</v>
          </cell>
          <cell r="BQ9">
            <v>0</v>
          </cell>
          <cell r="BR9">
            <v>766202006.68896306</v>
          </cell>
          <cell r="BS9">
            <v>0</v>
          </cell>
          <cell r="BT9">
            <v>0</v>
          </cell>
          <cell r="BU9">
            <v>1167831368.3947392</v>
          </cell>
          <cell r="BV9">
            <v>1532404013.3779261</v>
          </cell>
          <cell r="BW9">
            <v>1532404013.3779261</v>
          </cell>
          <cell r="BX9">
            <v>766202006.68896306</v>
          </cell>
          <cell r="BY9">
            <v>766202006.68896306</v>
          </cell>
          <cell r="BZ9">
            <v>1532404013.3779261</v>
          </cell>
          <cell r="CA9">
            <v>766202006.68896306</v>
          </cell>
          <cell r="CB9">
            <v>766202006.68896306</v>
          </cell>
          <cell r="CC9">
            <v>766202006.68896306</v>
          </cell>
          <cell r="CD9">
            <v>766202006.68896306</v>
          </cell>
          <cell r="CE9">
            <v>0</v>
          </cell>
          <cell r="CF9">
            <v>766202006.68896306</v>
          </cell>
          <cell r="CG9">
            <v>766202006.68896306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92118388.03715308</v>
          </cell>
          <cell r="CZ9">
            <v>0</v>
          </cell>
          <cell r="DA9">
            <v>0</v>
          </cell>
          <cell r="DB9">
            <v>92118388.03715308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3064808026.7558522</v>
          </cell>
          <cell r="DI9">
            <v>1532404013.3779261</v>
          </cell>
          <cell r="DJ9">
            <v>766202006.68896306</v>
          </cell>
          <cell r="DK9">
            <v>1167831368.3947392</v>
          </cell>
          <cell r="DL9">
            <v>6531245415.2174807</v>
          </cell>
          <cell r="DM9">
            <v>3831010033.4448152</v>
          </cell>
          <cell r="DN9">
            <v>3064808026.7558522</v>
          </cell>
          <cell r="DO9">
            <v>2298606020.0668893</v>
          </cell>
          <cell r="DP9">
            <v>1532404013.3779261</v>
          </cell>
          <cell r="DQ9">
            <v>10726828093.645483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92118388.03715308</v>
          </cell>
          <cell r="FH9">
            <v>92118388.03715308</v>
          </cell>
          <cell r="FI9">
            <v>92118388.03715308</v>
          </cell>
          <cell r="FJ9">
            <v>92118388.03715308</v>
          </cell>
          <cell r="FK9">
            <v>92118388.03715308</v>
          </cell>
          <cell r="FL9">
            <v>92118388.03715308</v>
          </cell>
          <cell r="FM9">
            <v>92118388.03715308</v>
          </cell>
          <cell r="FN9">
            <v>92118388.03715308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766202006.68896306</v>
          </cell>
          <cell r="GB9">
            <v>766202006.68896306</v>
          </cell>
          <cell r="GC9">
            <v>3064808026.7558522</v>
          </cell>
          <cell r="GD9">
            <v>3064808026.7558522</v>
          </cell>
          <cell r="GE9">
            <v>3831010033.4448152</v>
          </cell>
          <cell r="GF9">
            <v>4597212040.1337786</v>
          </cell>
          <cell r="GG9">
            <v>4597212040.1337786</v>
          </cell>
          <cell r="GH9">
            <v>4597212040.1337786</v>
          </cell>
          <cell r="GI9">
            <v>5363414046.8227415</v>
          </cell>
          <cell r="GJ9">
            <v>5363414046.8227415</v>
          </cell>
          <cell r="GK9">
            <v>5363414046.8227415</v>
          </cell>
          <cell r="GL9">
            <v>6531245415.2174807</v>
          </cell>
          <cell r="GM9">
            <v>1532404013.3779261</v>
          </cell>
          <cell r="GN9">
            <v>3064808026.7558522</v>
          </cell>
          <cell r="GO9">
            <v>3831010033.4448152</v>
          </cell>
          <cell r="GP9">
            <v>4597212040.1337786</v>
          </cell>
          <cell r="GQ9">
            <v>6129616053.5117044</v>
          </cell>
          <cell r="GR9">
            <v>6895818060.2006674</v>
          </cell>
          <cell r="GS9">
            <v>7662020066.8896303</v>
          </cell>
          <cell r="GT9">
            <v>8428222073.5785933</v>
          </cell>
          <cell r="GU9">
            <v>9194424080.2675571</v>
          </cell>
          <cell r="GV9">
            <v>9194424080.2675571</v>
          </cell>
          <cell r="GW9">
            <v>9960626086.9565201</v>
          </cell>
          <cell r="GX9">
            <v>10726828093.645483</v>
          </cell>
          <cell r="GZ9">
            <v>-92118388.03715308</v>
          </cell>
          <cell r="HA9">
            <v>0</v>
          </cell>
        </row>
        <row r="10">
          <cell r="A10" t="str">
            <v>Pangran Kid Granules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42747200.247375436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1168189954.7822564</v>
          </cell>
          <cell r="AE10">
            <v>439080825.24185371</v>
          </cell>
          <cell r="AF10">
            <v>0</v>
          </cell>
          <cell r="AG10">
            <v>0</v>
          </cell>
          <cell r="AH10">
            <v>430269838.78215098</v>
          </cell>
          <cell r="AI10">
            <v>0</v>
          </cell>
          <cell r="AJ10">
            <v>0</v>
          </cell>
          <cell r="AK10">
            <v>1022808678.197161</v>
          </cell>
          <cell r="AL10">
            <v>0</v>
          </cell>
          <cell r="AM10">
            <v>418329874.25234234</v>
          </cell>
          <cell r="AN10">
            <v>0</v>
          </cell>
          <cell r="AO10">
            <v>0</v>
          </cell>
          <cell r="AP10">
            <v>1147161801.025172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557541183.41227019</v>
          </cell>
          <cell r="AX10">
            <v>422560000.00000006</v>
          </cell>
          <cell r="AY10">
            <v>137491434.05321556</v>
          </cell>
          <cell r="AZ10">
            <v>0</v>
          </cell>
          <cell r="BA10">
            <v>658170614.43366253</v>
          </cell>
          <cell r="BB10">
            <v>0</v>
          </cell>
          <cell r="BC10">
            <v>134046968.31642823</v>
          </cell>
          <cell r="BD10">
            <v>0</v>
          </cell>
          <cell r="BE10">
            <v>402140904.94928467</v>
          </cell>
          <cell r="BF10">
            <v>0</v>
          </cell>
          <cell r="BG10">
            <v>402140904.94928467</v>
          </cell>
          <cell r="BH10">
            <v>134046968.31642823</v>
          </cell>
          <cell r="BI10">
            <v>336793007.89502591</v>
          </cell>
          <cell r="BJ10">
            <v>132757773.43620647</v>
          </cell>
          <cell r="BK10">
            <v>265515546.87241295</v>
          </cell>
          <cell r="BL10">
            <v>265515546.87241295</v>
          </cell>
          <cell r="BM10">
            <v>265515546.87241295</v>
          </cell>
          <cell r="BN10">
            <v>531031093.7448259</v>
          </cell>
          <cell r="BO10">
            <v>265515546.87241295</v>
          </cell>
          <cell r="BP10">
            <v>0</v>
          </cell>
          <cell r="BQ10">
            <v>0</v>
          </cell>
          <cell r="BR10">
            <v>-228060178.44476318</v>
          </cell>
          <cell r="BS10">
            <v>0</v>
          </cell>
          <cell r="BT10">
            <v>265515546.87241295</v>
          </cell>
          <cell r="BU10">
            <v>364693576.90166616</v>
          </cell>
          <cell r="BV10">
            <v>134085351.17056854</v>
          </cell>
          <cell r="BW10">
            <v>268170702.34113708</v>
          </cell>
          <cell r="BX10">
            <v>134085351.17056854</v>
          </cell>
          <cell r="BY10">
            <v>134085351.17056854</v>
          </cell>
          <cell r="BZ10">
            <v>268170702.34113708</v>
          </cell>
          <cell r="CA10">
            <v>402256053.51170564</v>
          </cell>
          <cell r="CB10">
            <v>134085351.17056854</v>
          </cell>
          <cell r="CC10">
            <v>402256053.51170564</v>
          </cell>
          <cell r="CD10">
            <v>0</v>
          </cell>
          <cell r="CE10">
            <v>134085351.17056854</v>
          </cell>
          <cell r="CF10">
            <v>134085351.17056854</v>
          </cell>
          <cell r="CG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42747200.247375436</v>
          </cell>
          <cell r="CP10">
            <v>0</v>
          </cell>
          <cell r="CQ10">
            <v>0</v>
          </cell>
          <cell r="CR10">
            <v>42747200.247375436</v>
          </cell>
          <cell r="CS10">
            <v>0</v>
          </cell>
          <cell r="CT10">
            <v>1607270780.0241101</v>
          </cell>
          <cell r="CU10">
            <v>430269838.78215098</v>
          </cell>
          <cell r="CV10">
            <v>1022808678.197161</v>
          </cell>
          <cell r="CW10">
            <v>3060349297.0034218</v>
          </cell>
          <cell r="CX10">
            <v>418329874.25234234</v>
          </cell>
          <cell r="CY10">
            <v>1147161801.025172</v>
          </cell>
          <cell r="CZ10">
            <v>0</v>
          </cell>
          <cell r="DA10">
            <v>557541183.41227019</v>
          </cell>
          <cell r="DB10">
            <v>2123032858.6897845</v>
          </cell>
          <cell r="DC10">
            <v>560051434.05321562</v>
          </cell>
          <cell r="DD10">
            <v>792217582.75009072</v>
          </cell>
          <cell r="DE10">
            <v>402140904.94928467</v>
          </cell>
          <cell r="DF10">
            <v>872980881.16073883</v>
          </cell>
          <cell r="DG10">
            <v>2627390802.9133301</v>
          </cell>
          <cell r="DH10">
            <v>663788867.18103242</v>
          </cell>
          <cell r="DI10">
            <v>1062062187.4896518</v>
          </cell>
          <cell r="DJ10">
            <v>-228060178.44476318</v>
          </cell>
          <cell r="DK10">
            <v>630209123.77407908</v>
          </cell>
          <cell r="DL10">
            <v>2128000000.0000002</v>
          </cell>
          <cell r="DM10">
            <v>536341404.68227416</v>
          </cell>
          <cell r="DN10">
            <v>804512107.02341127</v>
          </cell>
          <cell r="DO10">
            <v>536341404.68227416</v>
          </cell>
          <cell r="DP10">
            <v>268170702.34113708</v>
          </cell>
          <cell r="DQ10">
            <v>2145365618.7290967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42747200.247375436</v>
          </cell>
          <cell r="EI10">
            <v>42747200.247375436</v>
          </cell>
          <cell r="EJ10">
            <v>42747200.247375436</v>
          </cell>
          <cell r="EK10">
            <v>42747200.247375436</v>
          </cell>
          <cell r="EL10">
            <v>42747200.247375436</v>
          </cell>
          <cell r="EM10">
            <v>42747200.247375436</v>
          </cell>
          <cell r="EN10">
            <v>42747200.247375436</v>
          </cell>
          <cell r="EO10">
            <v>42747200.247375436</v>
          </cell>
          <cell r="EP10">
            <v>42747200.247375436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1168189954.7822564</v>
          </cell>
          <cell r="EV10">
            <v>1607270780.0241101</v>
          </cell>
          <cell r="EW10">
            <v>1607270780.0241101</v>
          </cell>
          <cell r="EX10">
            <v>1607270780.0241101</v>
          </cell>
          <cell r="EY10">
            <v>2037540618.8062611</v>
          </cell>
          <cell r="EZ10">
            <v>2037540618.8062611</v>
          </cell>
          <cell r="FA10">
            <v>2037540618.8062611</v>
          </cell>
          <cell r="FB10">
            <v>3060349297.0034218</v>
          </cell>
          <cell r="FC10">
            <v>0</v>
          </cell>
          <cell r="FD10">
            <v>418329874.25234234</v>
          </cell>
          <cell r="FE10">
            <v>418329874.25234234</v>
          </cell>
          <cell r="FF10">
            <v>418329874.25234234</v>
          </cell>
          <cell r="FG10">
            <v>1565491675.2775145</v>
          </cell>
          <cell r="FH10">
            <v>1565491675.2775145</v>
          </cell>
          <cell r="FI10">
            <v>1565491675.2775145</v>
          </cell>
          <cell r="FJ10">
            <v>1565491675.2775145</v>
          </cell>
          <cell r="FK10">
            <v>1565491675.2775145</v>
          </cell>
          <cell r="FL10">
            <v>1565491675.2775145</v>
          </cell>
          <cell r="FM10">
            <v>1565491675.2775145</v>
          </cell>
          <cell r="FN10">
            <v>2123032858.6897845</v>
          </cell>
          <cell r="FO10">
            <v>422560000.00000006</v>
          </cell>
          <cell r="FP10">
            <v>560051434.05321562</v>
          </cell>
          <cell r="FQ10">
            <v>560051434.05321562</v>
          </cell>
          <cell r="FR10">
            <v>1218222048.4868782</v>
          </cell>
          <cell r="FS10">
            <v>1218222048.4868782</v>
          </cell>
          <cell r="FT10">
            <v>1352269016.8033063</v>
          </cell>
          <cell r="FU10">
            <v>1352269016.8033063</v>
          </cell>
          <cell r="FV10">
            <v>1754409921.7525911</v>
          </cell>
          <cell r="FW10">
            <v>1754409921.7525911</v>
          </cell>
          <cell r="FX10">
            <v>2156550826.7018757</v>
          </cell>
          <cell r="FY10">
            <v>2290597795.0183039</v>
          </cell>
          <cell r="FZ10">
            <v>2627390802.9133296</v>
          </cell>
          <cell r="GA10">
            <v>132757773.43620647</v>
          </cell>
          <cell r="GB10">
            <v>398273320.30861944</v>
          </cell>
          <cell r="GC10">
            <v>663788867.18103242</v>
          </cell>
          <cell r="GD10">
            <v>929304414.05344534</v>
          </cell>
          <cell r="GE10">
            <v>1460335507.7982712</v>
          </cell>
          <cell r="GF10">
            <v>1725851054.6706841</v>
          </cell>
          <cell r="GG10">
            <v>1725851054.6706841</v>
          </cell>
          <cell r="GH10">
            <v>1725851054.6706841</v>
          </cell>
          <cell r="GI10">
            <v>1497790876.2259209</v>
          </cell>
          <cell r="GJ10">
            <v>1497790876.2259209</v>
          </cell>
          <cell r="GK10">
            <v>1763306423.0983338</v>
          </cell>
          <cell r="GL10">
            <v>2128000000</v>
          </cell>
          <cell r="GM10">
            <v>134085351.17056854</v>
          </cell>
          <cell r="GN10">
            <v>402256053.51170564</v>
          </cell>
          <cell r="GO10">
            <v>536341404.68227416</v>
          </cell>
          <cell r="GP10">
            <v>670426755.85284269</v>
          </cell>
          <cell r="GQ10">
            <v>938597458.19397974</v>
          </cell>
          <cell r="GR10">
            <v>1340853511.7056854</v>
          </cell>
          <cell r="GS10">
            <v>1474938862.8762538</v>
          </cell>
          <cell r="GT10">
            <v>1877194916.3879595</v>
          </cell>
          <cell r="GU10">
            <v>1877194916.3879595</v>
          </cell>
          <cell r="GV10">
            <v>2011280267.5585279</v>
          </cell>
          <cell r="GW10">
            <v>2145365618.7290964</v>
          </cell>
          <cell r="GX10">
            <v>2145365618.7290964</v>
          </cell>
          <cell r="GZ10">
            <v>277366345.24679327</v>
          </cell>
          <cell r="HA10">
            <v>2400399203.9365778</v>
          </cell>
        </row>
        <row r="11">
          <cell r="A11" t="str">
            <v>ENO ORANGE SACHETS 4.3GX48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1835314493.8632898</v>
          </cell>
          <cell r="AI11">
            <v>0</v>
          </cell>
          <cell r="AJ11">
            <v>0</v>
          </cell>
          <cell r="AK11">
            <v>0</v>
          </cell>
          <cell r="AL11">
            <v>1180928041.5534365</v>
          </cell>
          <cell r="AM11">
            <v>0</v>
          </cell>
          <cell r="AN11">
            <v>591411183.82431149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-415144825.76618797</v>
          </cell>
          <cell r="AV11">
            <v>-270377599.99999946</v>
          </cell>
          <cell r="AW11">
            <v>0</v>
          </cell>
          <cell r="AX11">
            <v>307040000.00000006</v>
          </cell>
          <cell r="AY11">
            <v>28195988.208955165</v>
          </cell>
          <cell r="AZ11">
            <v>0</v>
          </cell>
          <cell r="BA11">
            <v>270647212.21983594</v>
          </cell>
          <cell r="BB11">
            <v>270647212.21983594</v>
          </cell>
          <cell r="BC11">
            <v>270647212.21983594</v>
          </cell>
          <cell r="BD11">
            <v>0</v>
          </cell>
          <cell r="BE11">
            <v>270647212.21983594</v>
          </cell>
          <cell r="BF11">
            <v>270647212.21983594</v>
          </cell>
          <cell r="BG11">
            <v>270647212.21983594</v>
          </cell>
          <cell r="BH11">
            <v>270647212.21983594</v>
          </cell>
          <cell r="BI11">
            <v>485841354.58024591</v>
          </cell>
          <cell r="BJ11">
            <v>541449418.06020057</v>
          </cell>
          <cell r="BK11">
            <v>270724709.03010029</v>
          </cell>
          <cell r="BL11">
            <v>270724709.03010029</v>
          </cell>
          <cell r="BM11">
            <v>270724709.03010029</v>
          </cell>
          <cell r="BN11">
            <v>270724709.03010029</v>
          </cell>
          <cell r="BO11">
            <v>541449418.06020057</v>
          </cell>
          <cell r="BP11">
            <v>270724709.03010029</v>
          </cell>
          <cell r="BQ11">
            <v>0</v>
          </cell>
          <cell r="BR11">
            <v>270724709.03010029</v>
          </cell>
          <cell r="BS11">
            <v>270724709.03010029</v>
          </cell>
          <cell r="BT11">
            <v>270724709.03010029</v>
          </cell>
          <cell r="BU11">
            <v>135362354.51505014</v>
          </cell>
          <cell r="BV11">
            <v>1082898836.1204011</v>
          </cell>
          <cell r="BW11">
            <v>541449418.06020057</v>
          </cell>
          <cell r="BX11">
            <v>541449418.06020057</v>
          </cell>
          <cell r="BY11">
            <v>541449418.06020057</v>
          </cell>
          <cell r="BZ11">
            <v>541449418.06020057</v>
          </cell>
          <cell r="CA11">
            <v>541449418.06020057</v>
          </cell>
          <cell r="CB11">
            <v>541449418.06020057</v>
          </cell>
          <cell r="CC11">
            <v>541449418.06020057</v>
          </cell>
          <cell r="CD11">
            <v>541449418.06020057</v>
          </cell>
          <cell r="CE11">
            <v>541449418.06020057</v>
          </cell>
          <cell r="CF11">
            <v>541449418.06020057</v>
          </cell>
          <cell r="CG11">
            <v>1052287281.7693391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1835314493.8632898</v>
          </cell>
          <cell r="CV11">
            <v>0</v>
          </cell>
          <cell r="CW11">
            <v>1835314493.8632898</v>
          </cell>
          <cell r="CX11">
            <v>1772339225.377748</v>
          </cell>
          <cell r="CY11">
            <v>0</v>
          </cell>
          <cell r="CZ11">
            <v>0</v>
          </cell>
          <cell r="DA11">
            <v>-685522425.76618743</v>
          </cell>
          <cell r="DB11">
            <v>1086816799.6115606</v>
          </cell>
          <cell r="DC11">
            <v>335235988.20895523</v>
          </cell>
          <cell r="DD11">
            <v>811941636.65950775</v>
          </cell>
          <cell r="DE11">
            <v>541294424.43967187</v>
          </cell>
          <cell r="DF11">
            <v>1027135779.0199177</v>
          </cell>
          <cell r="DG11">
            <v>2715607828.3280525</v>
          </cell>
          <cell r="DH11">
            <v>1082898836.1204011</v>
          </cell>
          <cell r="DI11">
            <v>1082898836.1204011</v>
          </cell>
          <cell r="DJ11">
            <v>541449418.06020057</v>
          </cell>
          <cell r="DK11">
            <v>676811772.57525074</v>
          </cell>
          <cell r="DL11">
            <v>3384058862.8762536</v>
          </cell>
          <cell r="DM11">
            <v>2165797672.2408023</v>
          </cell>
          <cell r="DN11">
            <v>1624348254.1806016</v>
          </cell>
          <cell r="DO11">
            <v>1624348254.1806016</v>
          </cell>
          <cell r="DP11">
            <v>2135186117.8897402</v>
          </cell>
          <cell r="DQ11">
            <v>7549680298.491745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1835314493.8632898</v>
          </cell>
          <cell r="EZ11">
            <v>1835314493.8632898</v>
          </cell>
          <cell r="FA11">
            <v>1835314493.8632898</v>
          </cell>
          <cell r="FB11">
            <v>1835314493.8632898</v>
          </cell>
          <cell r="FC11">
            <v>1180928041.5534365</v>
          </cell>
          <cell r="FD11">
            <v>1180928041.5534365</v>
          </cell>
          <cell r="FE11">
            <v>1772339225.377748</v>
          </cell>
          <cell r="FF11">
            <v>1772339225.377748</v>
          </cell>
          <cell r="FG11">
            <v>1772339225.377748</v>
          </cell>
          <cell r="FH11">
            <v>1772339225.377748</v>
          </cell>
          <cell r="FI11">
            <v>1772339225.377748</v>
          </cell>
          <cell r="FJ11">
            <v>1772339225.377748</v>
          </cell>
          <cell r="FK11">
            <v>1772339225.377748</v>
          </cell>
          <cell r="FL11">
            <v>1357194399.6115601</v>
          </cell>
          <cell r="FM11">
            <v>1086816799.6115606</v>
          </cell>
          <cell r="FN11">
            <v>1086816799.6115606</v>
          </cell>
          <cell r="FO11">
            <v>307040000.00000006</v>
          </cell>
          <cell r="FP11">
            <v>335235988.20895523</v>
          </cell>
          <cell r="FQ11">
            <v>335235988.20895523</v>
          </cell>
          <cell r="FR11">
            <v>605883200.42879117</v>
          </cell>
          <cell r="FS11">
            <v>876530412.64862704</v>
          </cell>
          <cell r="FT11">
            <v>1147177624.868463</v>
          </cell>
          <cell r="FU11">
            <v>1147177624.868463</v>
          </cell>
          <cell r="FV11">
            <v>1417824837.088299</v>
          </cell>
          <cell r="FW11">
            <v>1688472049.308135</v>
          </cell>
          <cell r="FX11">
            <v>1959119261.527971</v>
          </cell>
          <cell r="FY11">
            <v>2229766473.747807</v>
          </cell>
          <cell r="FZ11">
            <v>2715607828.328053</v>
          </cell>
          <cell r="GA11">
            <v>541449418.06020057</v>
          </cell>
          <cell r="GB11">
            <v>812174127.0903008</v>
          </cell>
          <cell r="GC11">
            <v>1082898836.1204011</v>
          </cell>
          <cell r="GD11">
            <v>1353623545.1505015</v>
          </cell>
          <cell r="GE11">
            <v>1624348254.1806018</v>
          </cell>
          <cell r="GF11">
            <v>2165797672.2408023</v>
          </cell>
          <cell r="GG11">
            <v>2436522381.2709026</v>
          </cell>
          <cell r="GH11">
            <v>2436522381.2709026</v>
          </cell>
          <cell r="GI11">
            <v>2707247090.301003</v>
          </cell>
          <cell r="GJ11">
            <v>2977971799.3311033</v>
          </cell>
          <cell r="GK11">
            <v>3248696508.3612037</v>
          </cell>
          <cell r="GL11">
            <v>3384058862.8762536</v>
          </cell>
          <cell r="GM11">
            <v>1082898836.1204011</v>
          </cell>
          <cell r="GN11">
            <v>1624348254.1806016</v>
          </cell>
          <cell r="GO11">
            <v>2165797672.2408023</v>
          </cell>
          <cell r="GP11">
            <v>2707247090.301003</v>
          </cell>
          <cell r="GQ11">
            <v>3248696508.3612037</v>
          </cell>
          <cell r="GR11">
            <v>3790145926.4214044</v>
          </cell>
          <cell r="GS11">
            <v>4331595344.4816046</v>
          </cell>
          <cell r="GT11">
            <v>4873044762.5418053</v>
          </cell>
          <cell r="GU11">
            <v>5414494180.602006</v>
          </cell>
          <cell r="GV11">
            <v>5955943598.6622066</v>
          </cell>
          <cell r="GW11">
            <v>6497393016.7224073</v>
          </cell>
          <cell r="GX11">
            <v>7549680298.4917469</v>
          </cell>
          <cell r="GZ11">
            <v>1805657747.5250585</v>
          </cell>
          <cell r="HA11">
            <v>2892474547.1366191</v>
          </cell>
        </row>
        <row r="12">
          <cell r="A12" t="str">
            <v>ENO LEMON SACHET 48/BOX 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1877101995.7177095</v>
          </cell>
          <cell r="AI12">
            <v>0</v>
          </cell>
          <cell r="AJ12">
            <v>0</v>
          </cell>
          <cell r="AK12">
            <v>0</v>
          </cell>
          <cell r="AL12">
            <v>596368660.98448539</v>
          </cell>
          <cell r="AM12">
            <v>0</v>
          </cell>
          <cell r="AN12">
            <v>586359365.17014205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-415144825.76618797</v>
          </cell>
          <cell r="AV12">
            <v>0</v>
          </cell>
          <cell r="AW12">
            <v>-433183200.38843954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-525647632.48321265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1877101995.7177095</v>
          </cell>
          <cell r="CV12">
            <v>0</v>
          </cell>
          <cell r="CW12">
            <v>1877101995.7177095</v>
          </cell>
          <cell r="CX12">
            <v>1182728026.1546273</v>
          </cell>
          <cell r="CY12">
            <v>0</v>
          </cell>
          <cell r="CZ12">
            <v>0</v>
          </cell>
          <cell r="DA12">
            <v>-848328026.15462756</v>
          </cell>
          <cell r="DB12">
            <v>334399999.99999976</v>
          </cell>
          <cell r="DC12">
            <v>0</v>
          </cell>
          <cell r="DD12">
            <v>-525647632.48321265</v>
          </cell>
          <cell r="DE12">
            <v>0</v>
          </cell>
          <cell r="DF12">
            <v>0</v>
          </cell>
          <cell r="DG12">
            <v>-525647632.48321265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1877101995.7177095</v>
          </cell>
          <cell r="EZ12">
            <v>1877101995.7177095</v>
          </cell>
          <cell r="FA12">
            <v>1877101995.7177095</v>
          </cell>
          <cell r="FB12">
            <v>1877101995.7177095</v>
          </cell>
          <cell r="FC12">
            <v>596368660.98448539</v>
          </cell>
          <cell r="FD12">
            <v>596368660.98448539</v>
          </cell>
          <cell r="FE12">
            <v>1182728026.1546273</v>
          </cell>
          <cell r="FF12">
            <v>1182728026.1546273</v>
          </cell>
          <cell r="FG12">
            <v>1182728026.1546273</v>
          </cell>
          <cell r="FH12">
            <v>1182728026.1546273</v>
          </cell>
          <cell r="FI12">
            <v>1182728026.1546273</v>
          </cell>
          <cell r="FJ12">
            <v>1182728026.1546273</v>
          </cell>
          <cell r="FK12">
            <v>1182728026.1546273</v>
          </cell>
          <cell r="FL12">
            <v>767583200.38843942</v>
          </cell>
          <cell r="FM12">
            <v>767583200.38843942</v>
          </cell>
          <cell r="FN12">
            <v>334399999.99999988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-525647632.48321265</v>
          </cell>
          <cell r="FU12">
            <v>-525647632.48321265</v>
          </cell>
          <cell r="FV12">
            <v>-525647632.48321265</v>
          </cell>
          <cell r="FW12">
            <v>-525647632.48321265</v>
          </cell>
          <cell r="FX12">
            <v>-525647632.48321265</v>
          </cell>
          <cell r="FY12">
            <v>-525647632.48321265</v>
          </cell>
          <cell r="FZ12">
            <v>-525647632.48321265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Z12">
            <v>1518751592.8271646</v>
          </cell>
          <cell r="HA12">
            <v>1853151592.8271646</v>
          </cell>
        </row>
        <row r="13">
          <cell r="A13" t="str">
            <v>Panadol Susp 120mg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479083499.62943262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520913995.25337321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131264535.8465679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436123080.10033441</v>
          </cell>
          <cell r="BO13">
            <v>0</v>
          </cell>
          <cell r="BP13">
            <v>0</v>
          </cell>
          <cell r="BQ13">
            <v>0</v>
          </cell>
          <cell r="BR13">
            <v>251287709.18124017</v>
          </cell>
          <cell r="BS13">
            <v>0</v>
          </cell>
          <cell r="BT13">
            <v>0</v>
          </cell>
          <cell r="BU13">
            <v>218061540.0501672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436123080.10033441</v>
          </cell>
          <cell r="CF13">
            <v>0</v>
          </cell>
          <cell r="CG13">
            <v>142100692.45050228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479083499.62943262</v>
          </cell>
          <cell r="CZ13">
            <v>0</v>
          </cell>
          <cell r="DA13">
            <v>520913995.25337321</v>
          </cell>
          <cell r="DB13">
            <v>999997494.88280582</v>
          </cell>
          <cell r="DC13">
            <v>0</v>
          </cell>
          <cell r="DD13">
            <v>0</v>
          </cell>
          <cell r="DE13">
            <v>0</v>
          </cell>
          <cell r="DF13">
            <v>131264535.8465679</v>
          </cell>
          <cell r="DG13">
            <v>131264535.8465679</v>
          </cell>
          <cell r="DH13">
            <v>0</v>
          </cell>
          <cell r="DI13">
            <v>436123080.10033441</v>
          </cell>
          <cell r="DJ13">
            <v>251287709.18124017</v>
          </cell>
          <cell r="DK13">
            <v>218061540.0501672</v>
          </cell>
          <cell r="DL13">
            <v>905472329.33174181</v>
          </cell>
          <cell r="DM13">
            <v>0</v>
          </cell>
          <cell r="DN13">
            <v>0</v>
          </cell>
          <cell r="DO13">
            <v>0</v>
          </cell>
          <cell r="DP13">
            <v>578223772.55083668</v>
          </cell>
          <cell r="DQ13">
            <v>578223772.55083668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479083499.62943262</v>
          </cell>
          <cell r="FH13">
            <v>479083499.62943262</v>
          </cell>
          <cell r="FI13">
            <v>479083499.62943262</v>
          </cell>
          <cell r="FJ13">
            <v>479083499.62943262</v>
          </cell>
          <cell r="FK13">
            <v>479083499.62943262</v>
          </cell>
          <cell r="FL13">
            <v>479083499.62943262</v>
          </cell>
          <cell r="FM13">
            <v>479083499.62943262</v>
          </cell>
          <cell r="FN13">
            <v>999997494.88280582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131264535.8465679</v>
          </cell>
          <cell r="FZ13">
            <v>131264535.8465679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436123080.10033441</v>
          </cell>
          <cell r="GF13">
            <v>436123080.10033441</v>
          </cell>
          <cell r="GG13">
            <v>436123080.10033441</v>
          </cell>
          <cell r="GH13">
            <v>436123080.10033441</v>
          </cell>
          <cell r="GI13">
            <v>687410789.28157461</v>
          </cell>
          <cell r="GJ13">
            <v>687410789.28157461</v>
          </cell>
          <cell r="GK13">
            <v>687410789.28157461</v>
          </cell>
          <cell r="GL13">
            <v>905472329.33174181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436123080.10033441</v>
          </cell>
          <cell r="GW13">
            <v>436123080.10033441</v>
          </cell>
          <cell r="GX13">
            <v>578223772.55083668</v>
          </cell>
          <cell r="GZ13">
            <v>-540314513.36638713</v>
          </cell>
          <cell r="HA13">
            <v>459682981.51641876</v>
          </cell>
        </row>
        <row r="14">
          <cell r="A14" t="str">
            <v>Scott’s Emulsion Orange 200ml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917754094.2356931</v>
          </cell>
          <cell r="AP14">
            <v>0</v>
          </cell>
          <cell r="AQ14">
            <v>0</v>
          </cell>
          <cell r="AR14">
            <v>918311395.16239858</v>
          </cell>
          <cell r="AS14">
            <v>0</v>
          </cell>
          <cell r="AT14">
            <v>927694104.26935327</v>
          </cell>
          <cell r="AU14">
            <v>-381614490.4364242</v>
          </cell>
          <cell r="AV14">
            <v>0</v>
          </cell>
          <cell r="AW14">
            <v>19454896.768979117</v>
          </cell>
          <cell r="AX14">
            <v>1048799999.9999998</v>
          </cell>
          <cell r="AY14">
            <v>-9940799.9999998305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854160399.56560862</v>
          </cell>
          <cell r="BH14">
            <v>0</v>
          </cell>
          <cell r="BI14">
            <v>314945615.53480822</v>
          </cell>
          <cell r="BJ14">
            <v>546494412.6532886</v>
          </cell>
          <cell r="BK14">
            <v>546494412.6532886</v>
          </cell>
          <cell r="BL14">
            <v>546494412.6532886</v>
          </cell>
          <cell r="BM14">
            <v>546494412.6532886</v>
          </cell>
          <cell r="BN14">
            <v>546494412.6532886</v>
          </cell>
          <cell r="BO14">
            <v>546494412.6532886</v>
          </cell>
          <cell r="BP14">
            <v>546494412.6532886</v>
          </cell>
          <cell r="BQ14">
            <v>546494412.6532886</v>
          </cell>
          <cell r="BR14">
            <v>546494412.6532886</v>
          </cell>
          <cell r="BS14">
            <v>546494412.6532886</v>
          </cell>
          <cell r="BT14">
            <v>546494412.6532886</v>
          </cell>
          <cell r="BU14">
            <v>546494412.6532886</v>
          </cell>
          <cell r="BV14">
            <v>0</v>
          </cell>
          <cell r="BW14">
            <v>854404978.86822712</v>
          </cell>
          <cell r="BX14">
            <v>0</v>
          </cell>
          <cell r="BY14">
            <v>854404978.86822712</v>
          </cell>
          <cell r="BZ14">
            <v>0</v>
          </cell>
          <cell r="CA14">
            <v>854404978.86822712</v>
          </cell>
          <cell r="CB14">
            <v>0</v>
          </cell>
          <cell r="CC14">
            <v>854404978.86822712</v>
          </cell>
          <cell r="CD14">
            <v>0</v>
          </cell>
          <cell r="CE14">
            <v>854404978.86822712</v>
          </cell>
          <cell r="CF14">
            <v>0</v>
          </cell>
          <cell r="CG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917754094.2356931</v>
          </cell>
          <cell r="CZ14">
            <v>1846005499.4317517</v>
          </cell>
          <cell r="DA14">
            <v>-362159593.66744506</v>
          </cell>
          <cell r="DB14">
            <v>2401599999.9999995</v>
          </cell>
          <cell r="DC14">
            <v>1038859199.9999999</v>
          </cell>
          <cell r="DD14">
            <v>0</v>
          </cell>
          <cell r="DE14">
            <v>0</v>
          </cell>
          <cell r="DF14">
            <v>1169106015.1004169</v>
          </cell>
          <cell r="DG14">
            <v>2207965215.1004167</v>
          </cell>
          <cell r="DH14">
            <v>1639483237.9598658</v>
          </cell>
          <cell r="DI14">
            <v>1639483237.9598658</v>
          </cell>
          <cell r="DJ14">
            <v>1639483237.9598658</v>
          </cell>
          <cell r="DK14">
            <v>1639483237.9598658</v>
          </cell>
          <cell r="DL14">
            <v>6557932951.8394632</v>
          </cell>
          <cell r="DM14">
            <v>854404978.86822712</v>
          </cell>
          <cell r="DN14">
            <v>1708809957.7364542</v>
          </cell>
          <cell r="DO14">
            <v>854404978.86822712</v>
          </cell>
          <cell r="DP14">
            <v>854404978.86822712</v>
          </cell>
          <cell r="DQ14">
            <v>4272024894.3411355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917754094.2356931</v>
          </cell>
          <cell r="FG14">
            <v>917754094.2356931</v>
          </cell>
          <cell r="FH14">
            <v>917754094.2356931</v>
          </cell>
          <cell r="FI14">
            <v>1836065489.3980918</v>
          </cell>
          <cell r="FJ14">
            <v>1836065489.3980918</v>
          </cell>
          <cell r="FK14">
            <v>2763759593.6674452</v>
          </cell>
          <cell r="FL14">
            <v>2382145103.2310209</v>
          </cell>
          <cell r="FM14">
            <v>2382145103.2310209</v>
          </cell>
          <cell r="FN14">
            <v>2401600000</v>
          </cell>
          <cell r="FO14">
            <v>1048799999.9999998</v>
          </cell>
          <cell r="FP14">
            <v>1038859199.9999999</v>
          </cell>
          <cell r="FQ14">
            <v>1038859199.9999999</v>
          </cell>
          <cell r="FR14">
            <v>1038859199.9999999</v>
          </cell>
          <cell r="FS14">
            <v>1038859199.9999999</v>
          </cell>
          <cell r="FT14">
            <v>1038859199.9999999</v>
          </cell>
          <cell r="FU14">
            <v>1038859199.9999999</v>
          </cell>
          <cell r="FV14">
            <v>1038859199.9999999</v>
          </cell>
          <cell r="FW14">
            <v>1038859199.9999999</v>
          </cell>
          <cell r="FX14">
            <v>1893019599.5656085</v>
          </cell>
          <cell r="FY14">
            <v>1893019599.5656085</v>
          </cell>
          <cell r="FZ14">
            <v>2207965215.1004167</v>
          </cell>
          <cell r="GA14">
            <v>546494412.6532886</v>
          </cell>
          <cell r="GB14">
            <v>1092988825.3065772</v>
          </cell>
          <cell r="GC14">
            <v>1639483237.9598658</v>
          </cell>
          <cell r="GD14">
            <v>2185977650.6131544</v>
          </cell>
          <cell r="GE14">
            <v>2732472063.2664433</v>
          </cell>
          <cell r="GF14">
            <v>3278966475.9197321</v>
          </cell>
          <cell r="GG14">
            <v>3825460888.5730209</v>
          </cell>
          <cell r="GH14">
            <v>4371955301.2263098</v>
          </cell>
          <cell r="GI14">
            <v>4918449713.8795986</v>
          </cell>
          <cell r="GJ14">
            <v>5464944126.5328875</v>
          </cell>
          <cell r="GK14">
            <v>6011438539.1861763</v>
          </cell>
          <cell r="GL14">
            <v>6557932951.8394651</v>
          </cell>
          <cell r="GM14">
            <v>0</v>
          </cell>
          <cell r="GN14">
            <v>854404978.86822712</v>
          </cell>
          <cell r="GO14">
            <v>854404978.86822712</v>
          </cell>
          <cell r="GP14">
            <v>1708809957.7364542</v>
          </cell>
          <cell r="GQ14">
            <v>1708809957.7364542</v>
          </cell>
          <cell r="GR14">
            <v>2563214936.6046815</v>
          </cell>
          <cell r="GS14">
            <v>2563214936.6046815</v>
          </cell>
          <cell r="GT14">
            <v>3417619915.4729085</v>
          </cell>
          <cell r="GU14">
            <v>3417619915.4729085</v>
          </cell>
          <cell r="GV14">
            <v>4272024894.3411355</v>
          </cell>
          <cell r="GW14">
            <v>4272024894.3411355</v>
          </cell>
          <cell r="GX14">
            <v>4272024894.3411355</v>
          </cell>
          <cell r="GZ14">
            <v>-489525908.82210588</v>
          </cell>
          <cell r="HA14">
            <v>1912074091.1778941</v>
          </cell>
        </row>
        <row r="15">
          <cell r="A15" t="str">
            <v>Eno Fizztab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161345047.2413421</v>
          </cell>
          <cell r="BW15">
            <v>161345047.2413421</v>
          </cell>
          <cell r="BX15">
            <v>0</v>
          </cell>
          <cell r="BY15">
            <v>161345047.2413421</v>
          </cell>
          <cell r="BZ15">
            <v>0</v>
          </cell>
          <cell r="CA15">
            <v>161345047.2413421</v>
          </cell>
          <cell r="CB15">
            <v>0</v>
          </cell>
          <cell r="CC15">
            <v>161345047.2413421</v>
          </cell>
          <cell r="CD15">
            <v>0</v>
          </cell>
          <cell r="CE15">
            <v>161345047.2413421</v>
          </cell>
          <cell r="CF15">
            <v>0</v>
          </cell>
          <cell r="CG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322690094.4826842</v>
          </cell>
          <cell r="DN15">
            <v>322690094.4826842</v>
          </cell>
          <cell r="DO15">
            <v>161345047.2413421</v>
          </cell>
          <cell r="DP15">
            <v>161345047.2413421</v>
          </cell>
          <cell r="DQ15">
            <v>968070283.44805253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161345047.2413421</v>
          </cell>
          <cell r="GN15">
            <v>322690094.4826842</v>
          </cell>
          <cell r="GO15">
            <v>322690094.4826842</v>
          </cell>
          <cell r="GP15">
            <v>484035141.72402632</v>
          </cell>
          <cell r="GQ15">
            <v>484035141.72402632</v>
          </cell>
          <cell r="GR15">
            <v>645380188.96536839</v>
          </cell>
          <cell r="GS15">
            <v>645380188.96536839</v>
          </cell>
          <cell r="GT15">
            <v>806725236.20671046</v>
          </cell>
          <cell r="GU15">
            <v>806725236.20671046</v>
          </cell>
          <cell r="GV15">
            <v>968070283.44805253</v>
          </cell>
          <cell r="GW15">
            <v>968070283.44805253</v>
          </cell>
          <cell r="GX15">
            <v>968070283.44805253</v>
          </cell>
          <cell r="GZ15">
            <v>0</v>
          </cell>
          <cell r="HA15">
            <v>0</v>
          </cell>
        </row>
        <row r="16">
          <cell r="A16" t="str">
            <v>Panadol Extend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148436088.19074333</v>
          </cell>
          <cell r="BW16">
            <v>148436088.19074333</v>
          </cell>
          <cell r="BX16">
            <v>148436088.19074333</v>
          </cell>
          <cell r="BY16">
            <v>148436088.19074333</v>
          </cell>
          <cell r="BZ16">
            <v>148436088.19074333</v>
          </cell>
          <cell r="CA16">
            <v>0</v>
          </cell>
          <cell r="CB16">
            <v>148436088.19074333</v>
          </cell>
          <cell r="CC16">
            <v>148436088.19074333</v>
          </cell>
          <cell r="CD16">
            <v>148436088.19074333</v>
          </cell>
          <cell r="CE16">
            <v>0</v>
          </cell>
          <cell r="CF16">
            <v>148436088.19074333</v>
          </cell>
          <cell r="CG16">
            <v>148436088.19074333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445308264.57222998</v>
          </cell>
          <cell r="DN16">
            <v>296872176.38148665</v>
          </cell>
          <cell r="DO16">
            <v>445308264.57222998</v>
          </cell>
          <cell r="DP16">
            <v>296872176.38148665</v>
          </cell>
          <cell r="DQ16">
            <v>1484360881.9074333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148436088.19074333</v>
          </cell>
          <cell r="GN16">
            <v>296872176.38148665</v>
          </cell>
          <cell r="GO16">
            <v>445308264.57222998</v>
          </cell>
          <cell r="GP16">
            <v>593744352.76297331</v>
          </cell>
          <cell r="GQ16">
            <v>742180440.95371664</v>
          </cell>
          <cell r="GR16">
            <v>742180440.95371664</v>
          </cell>
          <cell r="GS16">
            <v>890616529.14445996</v>
          </cell>
          <cell r="GT16">
            <v>1039052617.3352033</v>
          </cell>
          <cell r="GU16">
            <v>1187488705.5259466</v>
          </cell>
          <cell r="GV16">
            <v>1187488705.5259466</v>
          </cell>
          <cell r="GW16">
            <v>1335924793.7166901</v>
          </cell>
          <cell r="GX16">
            <v>1484360881.9074335</v>
          </cell>
          <cell r="GZ16">
            <v>0</v>
          </cell>
          <cell r="HA16">
            <v>0</v>
          </cell>
        </row>
        <row r="17">
          <cell r="A17" t="str">
            <v>Panadol Extra Effeversent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329134409.47329801</v>
          </cell>
          <cell r="BW17">
            <v>329134409.47329801</v>
          </cell>
          <cell r="BX17">
            <v>329134409.47329801</v>
          </cell>
          <cell r="BY17">
            <v>329134409.47329801</v>
          </cell>
          <cell r="BZ17">
            <v>329134409.47329801</v>
          </cell>
          <cell r="CA17">
            <v>0</v>
          </cell>
          <cell r="CB17">
            <v>329134409.47329801</v>
          </cell>
          <cell r="CC17">
            <v>329134409.47329801</v>
          </cell>
          <cell r="CD17">
            <v>329134409.47329801</v>
          </cell>
          <cell r="CE17">
            <v>0</v>
          </cell>
          <cell r="CF17">
            <v>329134409.47329801</v>
          </cell>
          <cell r="CG17">
            <v>329134409.47329801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987403228.41989398</v>
          </cell>
          <cell r="DN17">
            <v>658268818.94659603</v>
          </cell>
          <cell r="DO17">
            <v>987403228.41989398</v>
          </cell>
          <cell r="DP17">
            <v>658268818.94659603</v>
          </cell>
          <cell r="DQ17">
            <v>3291344094.7329798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329134409.47329801</v>
          </cell>
          <cell r="GN17">
            <v>658268818.94659603</v>
          </cell>
          <cell r="GO17">
            <v>987403228.41989398</v>
          </cell>
          <cell r="GP17">
            <v>1316537637.8931921</v>
          </cell>
          <cell r="GQ17">
            <v>1645672047.3664901</v>
          </cell>
          <cell r="GR17">
            <v>1645672047.3664901</v>
          </cell>
          <cell r="GS17">
            <v>1974806456.8397882</v>
          </cell>
          <cell r="GT17">
            <v>2303940866.313086</v>
          </cell>
          <cell r="GU17">
            <v>2633075275.7863841</v>
          </cell>
          <cell r="GV17">
            <v>2633075275.7863841</v>
          </cell>
          <cell r="GW17">
            <v>2962209685.2596822</v>
          </cell>
          <cell r="GX17">
            <v>3291344094.7329803</v>
          </cell>
          <cell r="GZ17">
            <v>0</v>
          </cell>
          <cell r="HA17">
            <v>0</v>
          </cell>
        </row>
        <row r="18">
          <cell r="A18" t="str">
            <v xml:space="preserve">      Blank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Z18">
            <v>0</v>
          </cell>
          <cell r="HA18">
            <v>0</v>
          </cell>
        </row>
        <row r="19">
          <cell r="A19" t="str">
            <v>Panadol Susp 100mg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396496938.95705527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396916707.97615606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72667220.578715146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363440140.13377923</v>
          </cell>
          <cell r="BO19">
            <v>0</v>
          </cell>
          <cell r="BP19">
            <v>0</v>
          </cell>
          <cell r="BQ19">
            <v>363440140.13377923</v>
          </cell>
          <cell r="BR19">
            <v>209408867.37229171</v>
          </cell>
          <cell r="BS19">
            <v>0</v>
          </cell>
          <cell r="BT19">
            <v>-282768308.29431409</v>
          </cell>
          <cell r="BU19">
            <v>72688028.02675584</v>
          </cell>
          <cell r="BV19">
            <v>0</v>
          </cell>
          <cell r="BW19">
            <v>0</v>
          </cell>
          <cell r="BX19">
            <v>0</v>
          </cell>
          <cell r="BY19">
            <v>363440140.13377923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118418625.23174912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396496938.95705527</v>
          </cell>
          <cell r="CZ19">
            <v>0</v>
          </cell>
          <cell r="DA19">
            <v>396916707.97615606</v>
          </cell>
          <cell r="DB19">
            <v>793413646.93321133</v>
          </cell>
          <cell r="DC19">
            <v>0</v>
          </cell>
          <cell r="DD19">
            <v>0</v>
          </cell>
          <cell r="DE19">
            <v>0</v>
          </cell>
          <cell r="DF19">
            <v>72667220.578715146</v>
          </cell>
          <cell r="DG19">
            <v>72667220.578715146</v>
          </cell>
          <cell r="DH19">
            <v>0</v>
          </cell>
          <cell r="DI19">
            <v>363440140.13377923</v>
          </cell>
          <cell r="DJ19">
            <v>572849007.50607097</v>
          </cell>
          <cell r="DK19">
            <v>-210080280.26755825</v>
          </cell>
          <cell r="DL19">
            <v>726208867.37229192</v>
          </cell>
          <cell r="DM19">
            <v>0</v>
          </cell>
          <cell r="DN19">
            <v>363440140.13377923</v>
          </cell>
          <cell r="DO19">
            <v>0</v>
          </cell>
          <cell r="DP19">
            <v>118418625.23174912</v>
          </cell>
          <cell r="DQ19">
            <v>481858765.36552835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396496938.95705527</v>
          </cell>
          <cell r="FH19">
            <v>396496938.95705527</v>
          </cell>
          <cell r="FI19">
            <v>396496938.95705527</v>
          </cell>
          <cell r="FJ19">
            <v>396496938.95705527</v>
          </cell>
          <cell r="FK19">
            <v>396496938.95705527</v>
          </cell>
          <cell r="FL19">
            <v>396496938.95705527</v>
          </cell>
          <cell r="FM19">
            <v>396496938.95705527</v>
          </cell>
          <cell r="FN19">
            <v>793413646.93321133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72667220.578715146</v>
          </cell>
          <cell r="FZ19">
            <v>72667220.578715146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363440140.13377923</v>
          </cell>
          <cell r="GF19">
            <v>363440140.13377923</v>
          </cell>
          <cell r="GG19">
            <v>363440140.13377923</v>
          </cell>
          <cell r="GH19">
            <v>726880280.26755846</v>
          </cell>
          <cell r="GI19">
            <v>936289147.63985014</v>
          </cell>
          <cell r="GJ19">
            <v>936289147.63985014</v>
          </cell>
          <cell r="GK19">
            <v>653520839.34553599</v>
          </cell>
          <cell r="GL19">
            <v>726208867.3722918</v>
          </cell>
          <cell r="GM19">
            <v>0</v>
          </cell>
          <cell r="GN19">
            <v>0</v>
          </cell>
          <cell r="GO19">
            <v>0</v>
          </cell>
          <cell r="GP19">
            <v>363440140.13377923</v>
          </cell>
          <cell r="GQ19">
            <v>363440140.13377923</v>
          </cell>
          <cell r="GR19">
            <v>363440140.13377923</v>
          </cell>
          <cell r="GS19">
            <v>363440140.13377923</v>
          </cell>
          <cell r="GT19">
            <v>363440140.13377923</v>
          </cell>
          <cell r="GU19">
            <v>363440140.13377923</v>
          </cell>
          <cell r="GV19">
            <v>363440140.13377923</v>
          </cell>
          <cell r="GW19">
            <v>363440140.13377923</v>
          </cell>
          <cell r="GX19">
            <v>481858765.36552835</v>
          </cell>
          <cell r="GZ19">
            <v>-436535232.05841714</v>
          </cell>
          <cell r="HA19">
            <v>356878414.87479419</v>
          </cell>
        </row>
        <row r="20">
          <cell r="A20" t="str">
            <v>Panadol Effervescent Kid 250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194201313.45344695</v>
          </cell>
          <cell r="BK20">
            <v>194201313.45344695</v>
          </cell>
          <cell r="BL20">
            <v>194201313.45344695</v>
          </cell>
          <cell r="BM20">
            <v>194201313.45344695</v>
          </cell>
          <cell r="BN20">
            <v>194201313.45344695</v>
          </cell>
          <cell r="BO20">
            <v>194201313.45344695</v>
          </cell>
          <cell r="BP20">
            <v>194201313.45344695</v>
          </cell>
          <cell r="BQ20">
            <v>194201313.45344695</v>
          </cell>
          <cell r="BR20">
            <v>194201313.45344695</v>
          </cell>
          <cell r="BS20">
            <v>194201313.45344695</v>
          </cell>
          <cell r="BT20">
            <v>194201313.45344695</v>
          </cell>
          <cell r="BU20">
            <v>194201313.45344695</v>
          </cell>
          <cell r="BV20">
            <v>0</v>
          </cell>
          <cell r="BW20">
            <v>0</v>
          </cell>
          <cell r="BX20">
            <v>971006567.2672348</v>
          </cell>
          <cell r="BY20">
            <v>0</v>
          </cell>
          <cell r="BZ20">
            <v>0</v>
          </cell>
          <cell r="CA20">
            <v>0</v>
          </cell>
          <cell r="CB20">
            <v>971006567.2672348</v>
          </cell>
          <cell r="CC20">
            <v>0</v>
          </cell>
          <cell r="CD20">
            <v>0</v>
          </cell>
          <cell r="CE20">
            <v>0</v>
          </cell>
          <cell r="CF20">
            <v>971006567.2672348</v>
          </cell>
          <cell r="CG20">
            <v>316380196.04675686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582603940.36034083</v>
          </cell>
          <cell r="DI20">
            <v>582603940.36034083</v>
          </cell>
          <cell r="DJ20">
            <v>582603940.36034083</v>
          </cell>
          <cell r="DK20">
            <v>582603940.36034083</v>
          </cell>
          <cell r="DL20">
            <v>2330415761.4413633</v>
          </cell>
          <cell r="DM20">
            <v>971006567.2672348</v>
          </cell>
          <cell r="DN20">
            <v>0</v>
          </cell>
          <cell r="DO20">
            <v>971006567.2672348</v>
          </cell>
          <cell r="DP20">
            <v>1287386763.3139915</v>
          </cell>
          <cell r="DQ20">
            <v>3229399897.8484612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194201313.45344695</v>
          </cell>
          <cell r="GB20">
            <v>388402626.90689391</v>
          </cell>
          <cell r="GC20">
            <v>582603940.36034083</v>
          </cell>
          <cell r="GD20">
            <v>776805253.81378782</v>
          </cell>
          <cell r="GE20">
            <v>971006567.2672348</v>
          </cell>
          <cell r="GF20">
            <v>1165207880.7206817</v>
          </cell>
          <cell r="GG20">
            <v>1359409194.1741285</v>
          </cell>
          <cell r="GH20">
            <v>1553610507.6275754</v>
          </cell>
          <cell r="GI20">
            <v>1747811821.0810223</v>
          </cell>
          <cell r="GJ20">
            <v>1942013134.5344691</v>
          </cell>
          <cell r="GK20">
            <v>2136214447.987916</v>
          </cell>
          <cell r="GL20">
            <v>2330415761.4413629</v>
          </cell>
          <cell r="GM20">
            <v>0</v>
          </cell>
          <cell r="GN20">
            <v>0</v>
          </cell>
          <cell r="GO20">
            <v>971006567.2672348</v>
          </cell>
          <cell r="GP20">
            <v>971006567.2672348</v>
          </cell>
          <cell r="GQ20">
            <v>971006567.2672348</v>
          </cell>
          <cell r="GR20">
            <v>971006567.2672348</v>
          </cell>
          <cell r="GS20">
            <v>1942013134.5344696</v>
          </cell>
          <cell r="GT20">
            <v>1942013134.5344696</v>
          </cell>
          <cell r="GU20">
            <v>1942013134.5344696</v>
          </cell>
          <cell r="GV20">
            <v>1942013134.5344696</v>
          </cell>
          <cell r="GW20">
            <v>2913019701.8017044</v>
          </cell>
          <cell r="GX20">
            <v>3229399897.8484612</v>
          </cell>
          <cell r="GZ20">
            <v>0</v>
          </cell>
          <cell r="HA20">
            <v>0</v>
          </cell>
        </row>
        <row r="21">
          <cell r="A21" t="str">
            <v>Panadol Susp 250mg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635938959.60740876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618277828.23822725</v>
          </cell>
          <cell r="AY21">
            <v>0</v>
          </cell>
          <cell r="AZ21">
            <v>0</v>
          </cell>
          <cell r="BA21">
            <v>-116070726.79544631</v>
          </cell>
          <cell r="BB21">
            <v>-58035363.397723153</v>
          </cell>
          <cell r="BC21">
            <v>-58035363.397723153</v>
          </cell>
          <cell r="BD21">
            <v>-58035363.397723153</v>
          </cell>
          <cell r="BE21">
            <v>-58035363.397723153</v>
          </cell>
          <cell r="BF21">
            <v>-58035363.397723153</v>
          </cell>
          <cell r="BG21">
            <v>-58035363.397723153</v>
          </cell>
          <cell r="BH21">
            <v>-58035363.397723153</v>
          </cell>
          <cell r="BI21">
            <v>-58035363.397723153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581488960.03344464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189464826.88800851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635938959.60740876</v>
          </cell>
          <cell r="CZ21">
            <v>0</v>
          </cell>
          <cell r="DA21">
            <v>0</v>
          </cell>
          <cell r="DB21">
            <v>635938959.60740876</v>
          </cell>
          <cell r="DC21">
            <v>618277828.23822725</v>
          </cell>
          <cell r="DD21">
            <v>-232141453.59089261</v>
          </cell>
          <cell r="DE21">
            <v>-174106090.19316947</v>
          </cell>
          <cell r="DF21">
            <v>-174106090.19316947</v>
          </cell>
          <cell r="DG21">
            <v>37924194.260995686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581488960.03344464</v>
          </cell>
          <cell r="DO21">
            <v>0</v>
          </cell>
          <cell r="DP21">
            <v>189464826.88800851</v>
          </cell>
          <cell r="DQ21">
            <v>770953786.92145312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635938959.60740876</v>
          </cell>
          <cell r="FH21">
            <v>635938959.60740876</v>
          </cell>
          <cell r="FI21">
            <v>635938959.60740876</v>
          </cell>
          <cell r="FJ21">
            <v>635938959.60740876</v>
          </cell>
          <cell r="FK21">
            <v>635938959.60740876</v>
          </cell>
          <cell r="FL21">
            <v>635938959.60740876</v>
          </cell>
          <cell r="FM21">
            <v>635938959.60740876</v>
          </cell>
          <cell r="FN21">
            <v>635938959.60740876</v>
          </cell>
          <cell r="FO21">
            <v>618277828.23822725</v>
          </cell>
          <cell r="FP21">
            <v>618277828.23822725</v>
          </cell>
          <cell r="FQ21">
            <v>618277828.23822725</v>
          </cell>
          <cell r="FR21">
            <v>502207101.44278097</v>
          </cell>
          <cell r="FS21">
            <v>444171738.04505783</v>
          </cell>
          <cell r="FT21">
            <v>386136374.64733469</v>
          </cell>
          <cell r="FU21">
            <v>328101011.24961156</v>
          </cell>
          <cell r="FV21">
            <v>270065647.85188842</v>
          </cell>
          <cell r="FW21">
            <v>212030284.45416528</v>
          </cell>
          <cell r="FX21">
            <v>153994921.05644214</v>
          </cell>
          <cell r="FY21">
            <v>95959557.658718988</v>
          </cell>
          <cell r="FZ21">
            <v>37924194.260995835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581488960.03344464</v>
          </cell>
          <cell r="GS21">
            <v>581488960.03344464</v>
          </cell>
          <cell r="GT21">
            <v>581488960.03344464</v>
          </cell>
          <cell r="GU21">
            <v>581488960.03344464</v>
          </cell>
          <cell r="GV21">
            <v>581488960.03344464</v>
          </cell>
          <cell r="GW21">
            <v>581488960.03344464</v>
          </cell>
          <cell r="GX21">
            <v>770953786.92145312</v>
          </cell>
          <cell r="GZ21">
            <v>-302497312.71940774</v>
          </cell>
          <cell r="HA21">
            <v>333441646.88800102</v>
          </cell>
        </row>
        <row r="22">
          <cell r="A22" t="str">
            <v xml:space="preserve">          Cetebe 500mg capsule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Z22">
            <v>0</v>
          </cell>
          <cell r="HA22">
            <v>0</v>
          </cell>
        </row>
        <row r="25">
          <cell r="A25" t="str">
            <v>TOTAL OXY</v>
          </cell>
          <cell r="B25">
            <v>317353480.15048599</v>
          </cell>
          <cell r="C25">
            <v>188168067.75906029</v>
          </cell>
          <cell r="D25">
            <v>343997916.36930835</v>
          </cell>
          <cell r="E25">
            <v>0</v>
          </cell>
          <cell r="F25">
            <v>873334636.84361088</v>
          </cell>
          <cell r="G25">
            <v>312159151.86347777</v>
          </cell>
          <cell r="H25">
            <v>0</v>
          </cell>
          <cell r="I25">
            <v>330550834.59915179</v>
          </cell>
          <cell r="J25">
            <v>457521018.75052977</v>
          </cell>
          <cell r="K25">
            <v>512767312.69338918</v>
          </cell>
          <cell r="L25">
            <v>339087836.53352642</v>
          </cell>
          <cell r="M25">
            <v>0</v>
          </cell>
          <cell r="N25">
            <v>0</v>
          </cell>
          <cell r="O25">
            <v>150126327.6603891</v>
          </cell>
          <cell r="P25">
            <v>970653958.21366763</v>
          </cell>
          <cell r="Q25">
            <v>156227461.61650732</v>
          </cell>
          <cell r="R25">
            <v>0</v>
          </cell>
          <cell r="S25">
            <v>2135054949.8527269</v>
          </cell>
          <cell r="T25">
            <v>0</v>
          </cell>
          <cell r="U25">
            <v>0</v>
          </cell>
          <cell r="V25">
            <v>166772449.35149175</v>
          </cell>
          <cell r="W25">
            <v>0</v>
          </cell>
          <cell r="X25">
            <v>0</v>
          </cell>
          <cell r="Y25">
            <v>0</v>
          </cell>
          <cell r="Z25">
            <v>425320848.19517338</v>
          </cell>
          <cell r="AA25">
            <v>0</v>
          </cell>
          <cell r="AB25">
            <v>300379115.53478062</v>
          </cell>
          <cell r="AC25">
            <v>1087871519.6403089</v>
          </cell>
          <cell r="AD25">
            <v>0</v>
          </cell>
          <cell r="AE25">
            <v>475203072.58807635</v>
          </cell>
          <cell r="AF25">
            <v>467562688.61516273</v>
          </cell>
          <cell r="AG25">
            <v>0</v>
          </cell>
          <cell r="AH25">
            <v>0</v>
          </cell>
          <cell r="AI25">
            <v>311002647.78047937</v>
          </cell>
          <cell r="AJ25">
            <v>0</v>
          </cell>
          <cell r="AK25">
            <v>315718623.39033937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I25">
            <v>849519464.27885461</v>
          </cell>
          <cell r="CJ25">
            <v>1185493788.7070887</v>
          </cell>
          <cell r="CK25">
            <v>788071853.34968162</v>
          </cell>
          <cell r="CL25">
            <v>851855149.22691548</v>
          </cell>
          <cell r="CM25">
            <v>3674940255.5625405</v>
          </cell>
          <cell r="CN25">
            <v>1120780285.8740568</v>
          </cell>
          <cell r="CO25">
            <v>2291282411.4692345</v>
          </cell>
          <cell r="CP25">
            <v>166772449.35149175</v>
          </cell>
          <cell r="CQ25">
            <v>0</v>
          </cell>
          <cell r="CR25">
            <v>3578835146.6947823</v>
          </cell>
          <cell r="CS25">
            <v>725699963.729954</v>
          </cell>
          <cell r="CT25">
            <v>1563074592.2283854</v>
          </cell>
          <cell r="CU25">
            <v>467562688.61516273</v>
          </cell>
          <cell r="CV25">
            <v>626721271.17081869</v>
          </cell>
          <cell r="CW25">
            <v>3383058515.7443209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S25">
            <v>317353480.15048599</v>
          </cell>
          <cell r="DT25">
            <v>505521547.90954626</v>
          </cell>
          <cell r="DU25">
            <v>849519464.27885461</v>
          </cell>
          <cell r="DV25">
            <v>849519464.27885461</v>
          </cell>
          <cell r="DW25">
            <v>1722854101.1224656</v>
          </cell>
          <cell r="DX25">
            <v>2035013252.9859433</v>
          </cell>
          <cell r="DY25">
            <v>2035013252.9859433</v>
          </cell>
          <cell r="DZ25">
            <v>2365564087.5850954</v>
          </cell>
          <cell r="EA25">
            <v>2823085106.3356247</v>
          </cell>
          <cell r="EB25">
            <v>3335852419.0290141</v>
          </cell>
          <cell r="EC25">
            <v>3674940255.5625401</v>
          </cell>
          <cell r="ED25">
            <v>3674940255.5625401</v>
          </cell>
          <cell r="EE25">
            <v>0</v>
          </cell>
          <cell r="EF25">
            <v>150126327.6603891</v>
          </cell>
          <cell r="EG25">
            <v>1120780285.8740568</v>
          </cell>
          <cell r="EH25">
            <v>1277007747.4905639</v>
          </cell>
          <cell r="EI25">
            <v>1277007747.4905639</v>
          </cell>
          <cell r="EJ25">
            <v>3412062697.3432908</v>
          </cell>
          <cell r="EK25">
            <v>3412062697.3432908</v>
          </cell>
          <cell r="EL25">
            <v>3412062697.3432908</v>
          </cell>
          <cell r="EM25">
            <v>3578835146.6947823</v>
          </cell>
          <cell r="EN25">
            <v>3578835146.6947823</v>
          </cell>
          <cell r="EO25">
            <v>3578835146.6947823</v>
          </cell>
          <cell r="EP25">
            <v>3578835146.6947823</v>
          </cell>
          <cell r="EQ25">
            <v>425320848.19517338</v>
          </cell>
          <cell r="ER25">
            <v>425320848.19517338</v>
          </cell>
          <cell r="ES25">
            <v>725699963.729954</v>
          </cell>
          <cell r="ET25">
            <v>1813571483.3702629</v>
          </cell>
          <cell r="EU25">
            <v>1813571483.3702629</v>
          </cell>
          <cell r="EV25">
            <v>2288774555.9583392</v>
          </cell>
          <cell r="EW25">
            <v>2756337244.5735016</v>
          </cell>
          <cell r="EX25">
            <v>2756337244.5735016</v>
          </cell>
          <cell r="EY25">
            <v>2756337244.5735016</v>
          </cell>
          <cell r="EZ25">
            <v>3067339892.353981</v>
          </cell>
          <cell r="FA25">
            <v>3067339892.353981</v>
          </cell>
          <cell r="FB25">
            <v>3383058515.7443209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</row>
        <row r="26">
          <cell r="A26" t="str">
            <v>TOTAL PANADOL</v>
          </cell>
          <cell r="B26">
            <v>7235428387.0433884</v>
          </cell>
          <cell r="C26">
            <v>3004386201.7448139</v>
          </cell>
          <cell r="D26">
            <v>3586870321.6815357</v>
          </cell>
          <cell r="E26">
            <v>3329121804.7471852</v>
          </cell>
          <cell r="F26">
            <v>5004766034.0248146</v>
          </cell>
          <cell r="G26">
            <v>2899248925.8496718</v>
          </cell>
          <cell r="H26">
            <v>2870225197.3558073</v>
          </cell>
          <cell r="I26">
            <v>0</v>
          </cell>
          <cell r="J26">
            <v>3271954997.0305619</v>
          </cell>
          <cell r="K26">
            <v>3596520869.551157</v>
          </cell>
          <cell r="L26">
            <v>0</v>
          </cell>
          <cell r="M26">
            <v>-243114365.82893348</v>
          </cell>
          <cell r="N26">
            <v>570606727.78206623</v>
          </cell>
          <cell r="O26">
            <v>3481937573.4830933</v>
          </cell>
          <cell r="P26">
            <v>2469760104.1323504</v>
          </cell>
          <cell r="Q26">
            <v>9634250711.672821</v>
          </cell>
          <cell r="R26">
            <v>2363698956.918581</v>
          </cell>
          <cell r="S26">
            <v>4265503728.3642092</v>
          </cell>
          <cell r="T26">
            <v>4836211790.7411394</v>
          </cell>
          <cell r="U26">
            <v>1117359497.2533391</v>
          </cell>
          <cell r="V26">
            <v>1082289800.7397208</v>
          </cell>
          <cell r="W26">
            <v>3779047244.1200457</v>
          </cell>
          <cell r="X26">
            <v>1808109189.7087884</v>
          </cell>
          <cell r="Y26">
            <v>3723552660.7403536</v>
          </cell>
          <cell r="Z26">
            <v>6149927966.8563414</v>
          </cell>
          <cell r="AA26">
            <v>4426246778.3828888</v>
          </cell>
          <cell r="AB26">
            <v>5372715597.2208862</v>
          </cell>
          <cell r="AC26">
            <v>6030537028.2770567</v>
          </cell>
          <cell r="AD26">
            <v>-230606592.04352969</v>
          </cell>
          <cell r="AE26">
            <v>4582820625.91465</v>
          </cell>
          <cell r="AF26">
            <v>4294923741.1977816</v>
          </cell>
          <cell r="AG26">
            <v>2506901867.5146265</v>
          </cell>
          <cell r="AH26">
            <v>8262634717.3831501</v>
          </cell>
          <cell r="AI26">
            <v>1846077883.0369203</v>
          </cell>
          <cell r="AJ26">
            <v>5658218306.1527224</v>
          </cell>
          <cell r="AK26">
            <v>0</v>
          </cell>
          <cell r="AL26">
            <v>7696055003.1476974</v>
          </cell>
          <cell r="AM26">
            <v>1799139714.2803242</v>
          </cell>
          <cell r="AN26">
            <v>4064208156.7872591</v>
          </cell>
          <cell r="AO26">
            <v>6743045905.7643042</v>
          </cell>
          <cell r="AP26">
            <v>1231457836.881737</v>
          </cell>
          <cell r="AQ26">
            <v>4584571619.2348194</v>
          </cell>
          <cell r="AR26">
            <v>4918385038.6624374</v>
          </cell>
          <cell r="AS26">
            <v>3426149845.2405801</v>
          </cell>
          <cell r="AT26">
            <v>12357105895.730684</v>
          </cell>
          <cell r="AU26">
            <v>7905709467.6929808</v>
          </cell>
          <cell r="AV26">
            <v>4316925995.2103701</v>
          </cell>
          <cell r="AW26">
            <v>2347428711.0464535</v>
          </cell>
          <cell r="AX26">
            <v>5142522171.7617722</v>
          </cell>
          <cell r="AY26">
            <v>7775393919.5320549</v>
          </cell>
          <cell r="AZ26">
            <v>5171259458.2057705</v>
          </cell>
          <cell r="BA26">
            <v>6760333304.4017162</v>
          </cell>
          <cell r="BB26">
            <v>4645579092.5771656</v>
          </cell>
          <cell r="BC26">
            <v>7906115724.0588055</v>
          </cell>
          <cell r="BD26">
            <v>2180931408.130352</v>
          </cell>
          <cell r="BE26">
            <v>10257044220.770256</v>
          </cell>
          <cell r="BF26">
            <v>6949914016.734951</v>
          </cell>
          <cell r="BG26">
            <v>7770051668.0286627</v>
          </cell>
          <cell r="BH26">
            <v>8983329927.8275566</v>
          </cell>
          <cell r="BI26">
            <v>-1952047076.5739522</v>
          </cell>
          <cell r="BJ26">
            <v>8667642698.0638351</v>
          </cell>
          <cell r="BK26">
            <v>6823599099.376668</v>
          </cell>
          <cell r="BL26">
            <v>6637812538.6224861</v>
          </cell>
          <cell r="BM26">
            <v>9538705116.2084084</v>
          </cell>
          <cell r="BN26">
            <v>6676269553.8972111</v>
          </cell>
          <cell r="BO26">
            <v>6055390232.0728292</v>
          </cell>
          <cell r="BP26">
            <v>5994916792.7542038</v>
          </cell>
          <cell r="BQ26">
            <v>5126457428.3019209</v>
          </cell>
          <cell r="BR26">
            <v>7138933304.4721107</v>
          </cell>
          <cell r="BS26">
            <v>7183503987.5855341</v>
          </cell>
          <cell r="BT26">
            <v>4710165807.2141953</v>
          </cell>
          <cell r="BU26">
            <v>4138573360.2701559</v>
          </cell>
          <cell r="BV26">
            <v>14448102016.593803</v>
          </cell>
          <cell r="BW26">
            <v>7966084120.1389561</v>
          </cell>
          <cell r="BX26">
            <v>5395476387.6974859</v>
          </cell>
          <cell r="BY26">
            <v>13488829874.252666</v>
          </cell>
          <cell r="BZ26">
            <v>6132945819.1356125</v>
          </cell>
          <cell r="CA26">
            <v>7734336766.2876244</v>
          </cell>
          <cell r="CB26">
            <v>7049514969.6372852</v>
          </cell>
          <cell r="CC26">
            <v>7049514969.6372852</v>
          </cell>
          <cell r="CD26">
            <v>7966084120.1389561</v>
          </cell>
          <cell r="CE26">
            <v>6437808040.6688957</v>
          </cell>
          <cell r="CF26">
            <v>8502693695.5235729</v>
          </cell>
          <cell r="CG26">
            <v>477570497.66404134</v>
          </cell>
          <cell r="CH26">
            <v>0</v>
          </cell>
          <cell r="CI26">
            <v>13826684910.469738</v>
          </cell>
          <cell r="CJ26">
            <v>11233136764.621672</v>
          </cell>
          <cell r="CK26">
            <v>6142180194.3863697</v>
          </cell>
          <cell r="CL26">
            <v>3353406503.7222238</v>
          </cell>
          <cell r="CM26">
            <v>34555408373.200005</v>
          </cell>
          <cell r="CN26">
            <v>6522304405.3975105</v>
          </cell>
          <cell r="CO26">
            <v>16263453396.95561</v>
          </cell>
          <cell r="CP26">
            <v>7035861088.7341995</v>
          </cell>
          <cell r="CQ26">
            <v>9310709094.5691872</v>
          </cell>
          <cell r="CR26">
            <v>39132327985.656502</v>
          </cell>
          <cell r="CS26">
            <v>15948890342.460117</v>
          </cell>
          <cell r="CT26">
            <v>10382751062.148178</v>
          </cell>
          <cell r="CU26">
            <v>15064460326.095558</v>
          </cell>
          <cell r="CV26">
            <v>7504296189.1896429</v>
          </cell>
          <cell r="CW26">
            <v>48900397919.893501</v>
          </cell>
          <cell r="CX26">
            <v>13559402874.215281</v>
          </cell>
          <cell r="CY26">
            <v>12559075361.880861</v>
          </cell>
          <cell r="CZ26">
            <v>20701640779.633701</v>
          </cell>
          <cell r="DA26">
            <v>14570064173.949806</v>
          </cell>
          <cell r="DB26">
            <v>61390183189.679642</v>
          </cell>
          <cell r="DC26">
            <v>18089175549.499596</v>
          </cell>
          <cell r="DD26">
            <v>19312028121.037689</v>
          </cell>
          <cell r="DE26">
            <v>19387889645.635559</v>
          </cell>
          <cell r="DF26">
            <v>14801334519.282269</v>
          </cell>
          <cell r="DG26">
            <v>71590427835.455109</v>
          </cell>
          <cell r="DH26">
            <v>22129054336.062988</v>
          </cell>
          <cell r="DI26">
            <v>22270364902.178448</v>
          </cell>
          <cell r="DJ26">
            <v>18260307525.528236</v>
          </cell>
          <cell r="DK26">
            <v>16032243155.069885</v>
          </cell>
          <cell r="DL26">
            <v>78691969918.839554</v>
          </cell>
          <cell r="DM26">
            <v>27809662524.430248</v>
          </cell>
          <cell r="DN26">
            <v>27356112459.6759</v>
          </cell>
          <cell r="DO26">
            <v>22065114059.413528</v>
          </cell>
          <cell r="DP26">
            <v>15418072233.85651</v>
          </cell>
          <cell r="DQ26">
            <v>92648961277.376205</v>
          </cell>
          <cell r="DR26">
            <v>0</v>
          </cell>
          <cell r="DS26">
            <v>7235428387.0433884</v>
          </cell>
          <cell r="DT26">
            <v>10239814588.788202</v>
          </cell>
          <cell r="DU26">
            <v>13826684910.469738</v>
          </cell>
          <cell r="DV26">
            <v>17155806715.216923</v>
          </cell>
          <cell r="DW26">
            <v>22160572749.241741</v>
          </cell>
          <cell r="DX26">
            <v>25059821675.091412</v>
          </cell>
          <cell r="DY26">
            <v>27930046872.447224</v>
          </cell>
          <cell r="DZ26">
            <v>27930046872.447224</v>
          </cell>
          <cell r="EA26">
            <v>31202001869.477787</v>
          </cell>
          <cell r="EB26">
            <v>34798522739.028938</v>
          </cell>
          <cell r="EC26">
            <v>34798522739.028938</v>
          </cell>
          <cell r="ED26">
            <v>34555408373.200005</v>
          </cell>
          <cell r="EE26">
            <v>570606727.78206623</v>
          </cell>
          <cell r="EF26">
            <v>4052544301.2651596</v>
          </cell>
          <cell r="EG26">
            <v>6522304405.3975105</v>
          </cell>
          <cell r="EH26">
            <v>16156555117.070332</v>
          </cell>
          <cell r="EI26">
            <v>18520254073.988914</v>
          </cell>
          <cell r="EJ26">
            <v>22785757802.353123</v>
          </cell>
          <cell r="EK26">
            <v>27621969593.094265</v>
          </cell>
          <cell r="EL26">
            <v>28739329090.347603</v>
          </cell>
          <cell r="EM26">
            <v>29821618891.087326</v>
          </cell>
          <cell r="EN26">
            <v>33600666135.207367</v>
          </cell>
          <cell r="EO26">
            <v>35408775324.916153</v>
          </cell>
          <cell r="EP26">
            <v>39132327985.656502</v>
          </cell>
          <cell r="EQ26">
            <v>6149927966.8563414</v>
          </cell>
          <cell r="ER26">
            <v>10576174745.239231</v>
          </cell>
          <cell r="ES26">
            <v>15948890342.460117</v>
          </cell>
          <cell r="ET26">
            <v>21979427370.737175</v>
          </cell>
          <cell r="EU26">
            <v>21748820778.693642</v>
          </cell>
          <cell r="EV26">
            <v>26331641404.608295</v>
          </cell>
          <cell r="EW26">
            <v>30626565145.806076</v>
          </cell>
          <cell r="EX26">
            <v>33133467013.320705</v>
          </cell>
          <cell r="EY26">
            <v>41396101730.70385</v>
          </cell>
          <cell r="EZ26">
            <v>43242179613.740776</v>
          </cell>
          <cell r="FA26">
            <v>48900397919.893501</v>
          </cell>
          <cell r="FB26">
            <v>48900397919.893501</v>
          </cell>
          <cell r="FC26">
            <v>7696055003.1476974</v>
          </cell>
          <cell r="FD26">
            <v>9495194717.4280205</v>
          </cell>
          <cell r="FE26">
            <v>13559402874.215281</v>
          </cell>
          <cell r="FF26">
            <v>20302448779.979588</v>
          </cell>
          <cell r="FG26">
            <v>21533906616.861324</v>
          </cell>
          <cell r="FH26">
            <v>26118478236.096142</v>
          </cell>
          <cell r="FI26">
            <v>31036863274.758579</v>
          </cell>
          <cell r="FJ26">
            <v>34463013119.999161</v>
          </cell>
          <cell r="FK26">
            <v>46820119015.729843</v>
          </cell>
          <cell r="FL26">
            <v>54725828483.422821</v>
          </cell>
          <cell r="FM26">
            <v>59042754478.633194</v>
          </cell>
          <cell r="FN26">
            <v>61390183189.679657</v>
          </cell>
          <cell r="FO26">
            <v>5142522171.7617722</v>
          </cell>
          <cell r="FP26">
            <v>12917916091.293829</v>
          </cell>
          <cell r="FQ26">
            <v>18089175549.499596</v>
          </cell>
          <cell r="FR26">
            <v>24849508853.901314</v>
          </cell>
          <cell r="FS26">
            <v>29495087946.478477</v>
          </cell>
          <cell r="FT26">
            <v>37401203670.537285</v>
          </cell>
          <cell r="FU26">
            <v>39582135078.667641</v>
          </cell>
          <cell r="FV26">
            <v>49839179299.437897</v>
          </cell>
          <cell r="FW26">
            <v>56789093316.172852</v>
          </cell>
          <cell r="FX26">
            <v>64559144984.201508</v>
          </cell>
          <cell r="FY26">
            <v>73542474912.029083</v>
          </cell>
          <cell r="FZ26">
            <v>71590427835.455124</v>
          </cell>
          <cell r="GA26">
            <v>8667642698.0638351</v>
          </cell>
          <cell r="GB26">
            <v>15491241797.440502</v>
          </cell>
          <cell r="GC26">
            <v>22129054336.062988</v>
          </cell>
          <cell r="GD26">
            <v>31667759452.271397</v>
          </cell>
          <cell r="GE26">
            <v>38344029006.16861</v>
          </cell>
          <cell r="GF26">
            <v>44399419238.241432</v>
          </cell>
          <cell r="GG26">
            <v>50394336030.995636</v>
          </cell>
          <cell r="GH26">
            <v>55520793459.297562</v>
          </cell>
          <cell r="GI26">
            <v>62659726763.769669</v>
          </cell>
          <cell r="GJ26">
            <v>69843230751.355194</v>
          </cell>
          <cell r="GK26">
            <v>74553396558.569397</v>
          </cell>
          <cell r="GL26">
            <v>78691969918.839554</v>
          </cell>
          <cell r="GM26">
            <v>14448102016.593803</v>
          </cell>
          <cell r="GN26">
            <v>22414186136.732758</v>
          </cell>
          <cell r="GO26">
            <v>27809662524.430248</v>
          </cell>
          <cell r="GP26">
            <v>41298492398.682907</v>
          </cell>
          <cell r="GQ26">
            <v>47431438217.818535</v>
          </cell>
          <cell r="GR26">
            <v>55165774984.106163</v>
          </cell>
          <cell r="GS26">
            <v>62215289953.743446</v>
          </cell>
          <cell r="GT26">
            <v>69264804923.380722</v>
          </cell>
          <cell r="GU26">
            <v>77230889043.519669</v>
          </cell>
          <cell r="GV26">
            <v>83668697084.188568</v>
          </cell>
          <cell r="GW26">
            <v>92171390779.712158</v>
          </cell>
          <cell r="GX26">
            <v>92648961277.376205</v>
          </cell>
        </row>
        <row r="27">
          <cell r="A27" t="str">
            <v>TOTAL PANADOL RT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92118388.03715308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766202006.68896306</v>
          </cell>
          <cell r="BK27">
            <v>0</v>
          </cell>
          <cell r="BL27">
            <v>2298606020.0668893</v>
          </cell>
          <cell r="BM27">
            <v>0</v>
          </cell>
          <cell r="BN27">
            <v>766202006.68896306</v>
          </cell>
          <cell r="BO27">
            <v>766202006.68896306</v>
          </cell>
          <cell r="BP27">
            <v>0</v>
          </cell>
          <cell r="BQ27">
            <v>0</v>
          </cell>
          <cell r="BR27">
            <v>766202006.68896306</v>
          </cell>
          <cell r="BS27">
            <v>0</v>
          </cell>
          <cell r="BT27">
            <v>0</v>
          </cell>
          <cell r="BU27">
            <v>1167831368.3947392</v>
          </cell>
          <cell r="BV27">
            <v>1532404013.3779261</v>
          </cell>
          <cell r="BW27">
            <v>1532404013.3779261</v>
          </cell>
          <cell r="BX27">
            <v>766202006.68896306</v>
          </cell>
          <cell r="BY27">
            <v>766202006.68896306</v>
          </cell>
          <cell r="BZ27">
            <v>1532404013.3779261</v>
          </cell>
          <cell r="CA27">
            <v>766202006.68896306</v>
          </cell>
          <cell r="CB27">
            <v>766202006.68896306</v>
          </cell>
          <cell r="CC27">
            <v>766202006.68896306</v>
          </cell>
          <cell r="CD27">
            <v>766202006.68896306</v>
          </cell>
          <cell r="CE27">
            <v>0</v>
          </cell>
          <cell r="CF27">
            <v>766202006.68896306</v>
          </cell>
          <cell r="CG27">
            <v>766202006.68896306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92118388.03715308</v>
          </cell>
          <cell r="CZ27">
            <v>0</v>
          </cell>
          <cell r="DA27">
            <v>0</v>
          </cell>
          <cell r="DB27">
            <v>92118388.03715308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3064808026.7558522</v>
          </cell>
          <cell r="DI27">
            <v>1532404013.3779261</v>
          </cell>
          <cell r="DJ27">
            <v>766202006.68896306</v>
          </cell>
          <cell r="DK27">
            <v>1167831368.3947392</v>
          </cell>
          <cell r="DL27">
            <v>6531245415.2174807</v>
          </cell>
          <cell r="DM27">
            <v>3831010033.4448152</v>
          </cell>
          <cell r="DN27">
            <v>3064808026.7558522</v>
          </cell>
          <cell r="DO27">
            <v>2298606020.0668893</v>
          </cell>
          <cell r="DP27">
            <v>1532404013.3779261</v>
          </cell>
          <cell r="DQ27">
            <v>10726828093.645483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92118388.03715308</v>
          </cell>
          <cell r="FH27">
            <v>92118388.03715308</v>
          </cell>
          <cell r="FI27">
            <v>92118388.03715308</v>
          </cell>
          <cell r="FJ27">
            <v>92118388.03715308</v>
          </cell>
          <cell r="FK27">
            <v>92118388.03715308</v>
          </cell>
          <cell r="FL27">
            <v>92118388.03715308</v>
          </cell>
          <cell r="FM27">
            <v>92118388.03715308</v>
          </cell>
          <cell r="FN27">
            <v>92118388.03715308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766202006.68896306</v>
          </cell>
          <cell r="GB27">
            <v>766202006.68896306</v>
          </cell>
          <cell r="GC27">
            <v>3064808026.7558522</v>
          </cell>
          <cell r="GD27">
            <v>3064808026.7558522</v>
          </cell>
          <cell r="GE27">
            <v>3831010033.4448152</v>
          </cell>
          <cell r="GF27">
            <v>4597212040.1337786</v>
          </cell>
          <cell r="GG27">
            <v>4597212040.1337786</v>
          </cell>
          <cell r="GH27">
            <v>4597212040.1337786</v>
          </cell>
          <cell r="GI27">
            <v>5363414046.8227415</v>
          </cell>
          <cell r="GJ27">
            <v>5363414046.8227415</v>
          </cell>
          <cell r="GK27">
            <v>5363414046.8227415</v>
          </cell>
          <cell r="GL27">
            <v>6531245415.2174807</v>
          </cell>
          <cell r="GM27">
            <v>1532404013.3779261</v>
          </cell>
          <cell r="GN27">
            <v>3064808026.7558522</v>
          </cell>
          <cell r="GO27">
            <v>3831010033.4448152</v>
          </cell>
          <cell r="GP27">
            <v>4597212040.1337786</v>
          </cell>
          <cell r="GQ27">
            <v>6129616053.5117044</v>
          </cell>
          <cell r="GR27">
            <v>6895818060.2006674</v>
          </cell>
          <cell r="GS27">
            <v>7662020066.8896303</v>
          </cell>
          <cell r="GT27">
            <v>8428222073.5785933</v>
          </cell>
          <cell r="GU27">
            <v>9194424080.2675571</v>
          </cell>
          <cell r="GV27">
            <v>9194424080.2675571</v>
          </cell>
          <cell r="GW27">
            <v>9960626086.9565201</v>
          </cell>
          <cell r="GX27">
            <v>10726828093.645483</v>
          </cell>
        </row>
        <row r="28">
          <cell r="A28" t="str">
            <v>TOTAL ENO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3712416489.5809994</v>
          </cell>
          <cell r="AI28">
            <v>0</v>
          </cell>
          <cell r="AJ28">
            <v>0</v>
          </cell>
          <cell r="AK28">
            <v>0</v>
          </cell>
          <cell r="AL28">
            <v>1777296702.5379219</v>
          </cell>
          <cell r="AM28">
            <v>0</v>
          </cell>
          <cell r="AN28">
            <v>1177770548.9944534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-830289651.53237593</v>
          </cell>
          <cell r="AV28">
            <v>-270377599.99999946</v>
          </cell>
          <cell r="AW28">
            <v>-433183200.38843954</v>
          </cell>
          <cell r="AX28">
            <v>307040000.00000006</v>
          </cell>
          <cell r="AY28">
            <v>28195988.208955165</v>
          </cell>
          <cell r="AZ28">
            <v>0</v>
          </cell>
          <cell r="BA28">
            <v>270647212.21983594</v>
          </cell>
          <cell r="BB28">
            <v>270647212.21983594</v>
          </cell>
          <cell r="BC28">
            <v>-255000420.26337671</v>
          </cell>
          <cell r="BD28">
            <v>0</v>
          </cell>
          <cell r="BE28">
            <v>270647212.21983594</v>
          </cell>
          <cell r="BF28">
            <v>270647212.21983594</v>
          </cell>
          <cell r="BG28">
            <v>270647212.21983594</v>
          </cell>
          <cell r="BH28">
            <v>270647212.21983594</v>
          </cell>
          <cell r="BI28">
            <v>485841354.58024591</v>
          </cell>
          <cell r="BJ28">
            <v>541449418.06020057</v>
          </cell>
          <cell r="BK28">
            <v>270724709.03010029</v>
          </cell>
          <cell r="BL28">
            <v>270724709.03010029</v>
          </cell>
          <cell r="BM28">
            <v>270724709.03010029</v>
          </cell>
          <cell r="BN28">
            <v>270724709.03010029</v>
          </cell>
          <cell r="BO28">
            <v>541449418.06020057</v>
          </cell>
          <cell r="BP28">
            <v>270724709.03010029</v>
          </cell>
          <cell r="BQ28">
            <v>0</v>
          </cell>
          <cell r="BR28">
            <v>270724709.03010029</v>
          </cell>
          <cell r="BS28">
            <v>270724709.03010029</v>
          </cell>
          <cell r="BT28">
            <v>270724709.03010029</v>
          </cell>
          <cell r="BU28">
            <v>135362354.51505014</v>
          </cell>
          <cell r="BV28">
            <v>1244243883.3617432</v>
          </cell>
          <cell r="BW28">
            <v>702794465.30154264</v>
          </cell>
          <cell r="BX28">
            <v>541449418.06020057</v>
          </cell>
          <cell r="BY28">
            <v>702794465.30154264</v>
          </cell>
          <cell r="BZ28">
            <v>541449418.06020057</v>
          </cell>
          <cell r="CA28">
            <v>702794465.30154264</v>
          </cell>
          <cell r="CB28">
            <v>541449418.06020057</v>
          </cell>
          <cell r="CC28">
            <v>702794465.30154264</v>
          </cell>
          <cell r="CD28">
            <v>541449418.06020057</v>
          </cell>
          <cell r="CE28">
            <v>702794465.30154264</v>
          </cell>
          <cell r="CF28">
            <v>541449418.06020057</v>
          </cell>
          <cell r="CG28">
            <v>1052287281.7693391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3712416489.5809994</v>
          </cell>
          <cell r="CV28">
            <v>0</v>
          </cell>
          <cell r="CW28">
            <v>3712416489.5809994</v>
          </cell>
          <cell r="CX28">
            <v>2955067251.5323753</v>
          </cell>
          <cell r="CY28">
            <v>0</v>
          </cell>
          <cell r="CZ28">
            <v>0</v>
          </cell>
          <cell r="DA28">
            <v>-1533850451.920815</v>
          </cell>
          <cell r="DB28">
            <v>1421216799.6115603</v>
          </cell>
          <cell r="DC28">
            <v>335235988.20895523</v>
          </cell>
          <cell r="DD28">
            <v>286294004.1762951</v>
          </cell>
          <cell r="DE28">
            <v>541294424.43967187</v>
          </cell>
          <cell r="DF28">
            <v>1027135779.0199177</v>
          </cell>
          <cell r="DG28">
            <v>2189960195.84484</v>
          </cell>
          <cell r="DH28">
            <v>1082898836.1204011</v>
          </cell>
          <cell r="DI28">
            <v>1082898836.1204011</v>
          </cell>
          <cell r="DJ28">
            <v>541449418.06020057</v>
          </cell>
          <cell r="DK28">
            <v>676811772.57525074</v>
          </cell>
          <cell r="DL28">
            <v>3384058862.8762536</v>
          </cell>
          <cell r="DM28">
            <v>2488487766.7234864</v>
          </cell>
          <cell r="DN28">
            <v>1947038348.6632857</v>
          </cell>
          <cell r="DO28">
            <v>1785693301.4219437</v>
          </cell>
          <cell r="DP28">
            <v>2296531165.1310825</v>
          </cell>
          <cell r="DQ28">
            <v>8517750581.9397974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3712416489.5809994</v>
          </cell>
          <cell r="EZ28">
            <v>3712416489.5809994</v>
          </cell>
          <cell r="FA28">
            <v>3712416489.5809994</v>
          </cell>
          <cell r="FB28">
            <v>3712416489.5809994</v>
          </cell>
          <cell r="FC28">
            <v>1777296702.5379219</v>
          </cell>
          <cell r="FD28">
            <v>1777296702.5379219</v>
          </cell>
          <cell r="FE28">
            <v>2955067251.5323753</v>
          </cell>
          <cell r="FF28">
            <v>2955067251.5323753</v>
          </cell>
          <cell r="FG28">
            <v>2955067251.5323753</v>
          </cell>
          <cell r="FH28">
            <v>2955067251.5323753</v>
          </cell>
          <cell r="FI28">
            <v>2955067251.5323753</v>
          </cell>
          <cell r="FJ28">
            <v>2955067251.5323753</v>
          </cell>
          <cell r="FK28">
            <v>2955067251.5323753</v>
          </cell>
          <cell r="FL28">
            <v>2124777599.9999995</v>
          </cell>
          <cell r="FM28">
            <v>1854400000</v>
          </cell>
          <cell r="FN28">
            <v>1421216799.6115603</v>
          </cell>
          <cell r="FO28">
            <v>307040000.00000006</v>
          </cell>
          <cell r="FP28">
            <v>335235988.20895523</v>
          </cell>
          <cell r="FQ28">
            <v>335235988.20895523</v>
          </cell>
          <cell r="FR28">
            <v>605883200.42879117</v>
          </cell>
          <cell r="FS28">
            <v>876530412.64862704</v>
          </cell>
          <cell r="FT28">
            <v>621529992.38525033</v>
          </cell>
          <cell r="FU28">
            <v>621529992.38525033</v>
          </cell>
          <cell r="FV28">
            <v>892177204.60508633</v>
          </cell>
          <cell r="FW28">
            <v>1162824416.8249223</v>
          </cell>
          <cell r="FX28">
            <v>1433471629.0447583</v>
          </cell>
          <cell r="FY28">
            <v>1704118841.2645943</v>
          </cell>
          <cell r="FZ28">
            <v>2189960195.8448405</v>
          </cell>
          <cell r="GA28">
            <v>541449418.06020057</v>
          </cell>
          <cell r="GB28">
            <v>812174127.0903008</v>
          </cell>
          <cell r="GC28">
            <v>1082898836.1204011</v>
          </cell>
          <cell r="GD28">
            <v>1353623545.1505015</v>
          </cell>
          <cell r="GE28">
            <v>1624348254.1806018</v>
          </cell>
          <cell r="GF28">
            <v>2165797672.2408023</v>
          </cell>
          <cell r="GG28">
            <v>2436522381.2709026</v>
          </cell>
          <cell r="GH28">
            <v>2436522381.2709026</v>
          </cell>
          <cell r="GI28">
            <v>2707247090.301003</v>
          </cell>
          <cell r="GJ28">
            <v>2977971799.3311033</v>
          </cell>
          <cell r="GK28">
            <v>3248696508.3612037</v>
          </cell>
          <cell r="GL28">
            <v>3384058862.8762536</v>
          </cell>
          <cell r="GM28">
            <v>1244243883.3617432</v>
          </cell>
          <cell r="GN28">
            <v>1947038348.6632857</v>
          </cell>
          <cell r="GO28">
            <v>2488487766.7234864</v>
          </cell>
          <cell r="GP28">
            <v>3191282232.0250292</v>
          </cell>
          <cell r="GQ28">
            <v>3732731650.0852299</v>
          </cell>
          <cell r="GR28">
            <v>4435526115.3867731</v>
          </cell>
          <cell r="GS28">
            <v>4976975533.4469728</v>
          </cell>
          <cell r="GT28">
            <v>5679769998.7485161</v>
          </cell>
          <cell r="GU28">
            <v>6221219416.8087168</v>
          </cell>
          <cell r="GV28">
            <v>6924013882.1102591</v>
          </cell>
          <cell r="GW28">
            <v>7465463300.1704597</v>
          </cell>
          <cell r="GX28">
            <v>8517750581.9397993</v>
          </cell>
        </row>
        <row r="29">
          <cell r="A29" t="str">
            <v>TOTAL SCOTT'S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917754094.2356931</v>
          </cell>
          <cell r="AP29">
            <v>0</v>
          </cell>
          <cell r="AQ29">
            <v>0</v>
          </cell>
          <cell r="AR29">
            <v>918311395.16239858</v>
          </cell>
          <cell r="AS29">
            <v>0</v>
          </cell>
          <cell r="AT29">
            <v>927694104.26935327</v>
          </cell>
          <cell r="AU29">
            <v>-381614490.4364242</v>
          </cell>
          <cell r="AV29">
            <v>0</v>
          </cell>
          <cell r="AW29">
            <v>19454896.768979117</v>
          </cell>
          <cell r="AX29">
            <v>1048799999.9999998</v>
          </cell>
          <cell r="AY29">
            <v>-9940799.9999998305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854160399.56560862</v>
          </cell>
          <cell r="BH29">
            <v>0</v>
          </cell>
          <cell r="BI29">
            <v>314945615.53480822</v>
          </cell>
          <cell r="BJ29">
            <v>546494412.6532886</v>
          </cell>
          <cell r="BK29">
            <v>546494412.6532886</v>
          </cell>
          <cell r="BL29">
            <v>546494412.6532886</v>
          </cell>
          <cell r="BM29">
            <v>546494412.6532886</v>
          </cell>
          <cell r="BN29">
            <v>546494412.6532886</v>
          </cell>
          <cell r="BO29">
            <v>546494412.6532886</v>
          </cell>
          <cell r="BP29">
            <v>546494412.6532886</v>
          </cell>
          <cell r="BQ29">
            <v>546494412.6532886</v>
          </cell>
          <cell r="BR29">
            <v>546494412.6532886</v>
          </cell>
          <cell r="BS29">
            <v>546494412.6532886</v>
          </cell>
          <cell r="BT29">
            <v>546494412.6532886</v>
          </cell>
          <cell r="BU29">
            <v>546494412.6532886</v>
          </cell>
          <cell r="BV29">
            <v>0</v>
          </cell>
          <cell r="BW29">
            <v>854404978.86822712</v>
          </cell>
          <cell r="BX29">
            <v>0</v>
          </cell>
          <cell r="BY29">
            <v>854404978.86822712</v>
          </cell>
          <cell r="BZ29">
            <v>0</v>
          </cell>
          <cell r="CA29">
            <v>854404978.86822712</v>
          </cell>
          <cell r="CB29">
            <v>0</v>
          </cell>
          <cell r="CC29">
            <v>854404978.86822712</v>
          </cell>
          <cell r="CD29">
            <v>0</v>
          </cell>
          <cell r="CE29">
            <v>854404978.86822712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917754094.2356931</v>
          </cell>
          <cell r="CZ29">
            <v>1846005499.4317517</v>
          </cell>
          <cell r="DA29">
            <v>-362159593.66744506</v>
          </cell>
          <cell r="DB29">
            <v>2401599999.9999995</v>
          </cell>
          <cell r="DC29">
            <v>1038859199.9999999</v>
          </cell>
          <cell r="DD29">
            <v>0</v>
          </cell>
          <cell r="DE29">
            <v>0</v>
          </cell>
          <cell r="DF29">
            <v>1169106015.1004169</v>
          </cell>
          <cell r="DG29">
            <v>2207965215.1004167</v>
          </cell>
          <cell r="DH29">
            <v>1639483237.9598658</v>
          </cell>
          <cell r="DI29">
            <v>1639483237.9598658</v>
          </cell>
          <cell r="DJ29">
            <v>1639483237.9598658</v>
          </cell>
          <cell r="DK29">
            <v>1639483237.9598658</v>
          </cell>
          <cell r="DL29">
            <v>6557932951.8394632</v>
          </cell>
          <cell r="DM29">
            <v>854404978.86822712</v>
          </cell>
          <cell r="DN29">
            <v>1708809957.7364542</v>
          </cell>
          <cell r="DO29">
            <v>854404978.86822712</v>
          </cell>
          <cell r="DP29">
            <v>854404978.86822712</v>
          </cell>
          <cell r="DQ29">
            <v>4272024894.3411355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917754094.2356931</v>
          </cell>
          <cell r="FG29">
            <v>917754094.2356931</v>
          </cell>
          <cell r="FH29">
            <v>917754094.2356931</v>
          </cell>
          <cell r="FI29">
            <v>1836065489.3980918</v>
          </cell>
          <cell r="FJ29">
            <v>1836065489.3980918</v>
          </cell>
          <cell r="FK29">
            <v>2763759593.6674452</v>
          </cell>
          <cell r="FL29">
            <v>2382145103.2310209</v>
          </cell>
          <cell r="FM29">
            <v>2382145103.2310209</v>
          </cell>
          <cell r="FN29">
            <v>2401600000</v>
          </cell>
          <cell r="FO29">
            <v>1048799999.9999998</v>
          </cell>
          <cell r="FP29">
            <v>1038859199.9999999</v>
          </cell>
          <cell r="FQ29">
            <v>1038859199.9999999</v>
          </cell>
          <cell r="FR29">
            <v>1038859199.9999999</v>
          </cell>
          <cell r="FS29">
            <v>1038859199.9999999</v>
          </cell>
          <cell r="FT29">
            <v>1038859199.9999999</v>
          </cell>
          <cell r="FU29">
            <v>1038859199.9999999</v>
          </cell>
          <cell r="FV29">
            <v>1038859199.9999999</v>
          </cell>
          <cell r="FW29">
            <v>1038859199.9999999</v>
          </cell>
          <cell r="FX29">
            <v>1893019599.5656085</v>
          </cell>
          <cell r="FY29">
            <v>1893019599.5656085</v>
          </cell>
          <cell r="FZ29">
            <v>2207965215.1004167</v>
          </cell>
          <cell r="GA29">
            <v>546494412.6532886</v>
          </cell>
          <cell r="GB29">
            <v>1092988825.3065772</v>
          </cell>
          <cell r="GC29">
            <v>1639483237.9598658</v>
          </cell>
          <cell r="GD29">
            <v>2185977650.6131544</v>
          </cell>
          <cell r="GE29">
            <v>2732472063.2664433</v>
          </cell>
          <cell r="GF29">
            <v>3278966475.9197321</v>
          </cell>
          <cell r="GG29">
            <v>3825460888.5730209</v>
          </cell>
          <cell r="GH29">
            <v>4371955301.2263098</v>
          </cell>
          <cell r="GI29">
            <v>4918449713.8795986</v>
          </cell>
          <cell r="GJ29">
            <v>5464944126.5328875</v>
          </cell>
          <cell r="GK29">
            <v>6011438539.1861763</v>
          </cell>
          <cell r="GL29">
            <v>6557932951.8394651</v>
          </cell>
          <cell r="GM29">
            <v>0</v>
          </cell>
          <cell r="GN29">
            <v>854404978.86822712</v>
          </cell>
          <cell r="GO29">
            <v>854404978.86822712</v>
          </cell>
          <cell r="GP29">
            <v>1708809957.7364542</v>
          </cell>
          <cell r="GQ29">
            <v>1708809957.7364542</v>
          </cell>
          <cell r="GR29">
            <v>2563214936.6046815</v>
          </cell>
          <cell r="GS29">
            <v>2563214936.6046815</v>
          </cell>
          <cell r="GT29">
            <v>3417619915.4729085</v>
          </cell>
          <cell r="GU29">
            <v>3417619915.4729085</v>
          </cell>
          <cell r="GV29">
            <v>4272024894.3411355</v>
          </cell>
          <cell r="GW29">
            <v>4272024894.3411355</v>
          </cell>
          <cell r="GX29">
            <v>4272024894.3411355</v>
          </cell>
        </row>
        <row r="30">
          <cell r="A30" t="str">
            <v>TOTAL PANADOL KID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42747200.247375436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1168189954.7822564</v>
          </cell>
          <cell r="AE30">
            <v>439080825.24185371</v>
          </cell>
          <cell r="AF30">
            <v>0</v>
          </cell>
          <cell r="AG30">
            <v>0</v>
          </cell>
          <cell r="AH30">
            <v>430269838.78215098</v>
          </cell>
          <cell r="AI30">
            <v>0</v>
          </cell>
          <cell r="AJ30">
            <v>0</v>
          </cell>
          <cell r="AK30">
            <v>1022808678.197161</v>
          </cell>
          <cell r="AL30">
            <v>0</v>
          </cell>
          <cell r="AM30">
            <v>418329874.25234234</v>
          </cell>
          <cell r="AN30">
            <v>0</v>
          </cell>
          <cell r="AO30">
            <v>0</v>
          </cell>
          <cell r="AP30">
            <v>2658681199.2190685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1475371886.6417994</v>
          </cell>
          <cell r="AX30">
            <v>1040837828.2382274</v>
          </cell>
          <cell r="AY30">
            <v>137491434.05321556</v>
          </cell>
          <cell r="AZ30">
            <v>0</v>
          </cell>
          <cell r="BA30">
            <v>542099887.63821626</v>
          </cell>
          <cell r="BB30">
            <v>-58035363.397723153</v>
          </cell>
          <cell r="BC30">
            <v>76011604.918705076</v>
          </cell>
          <cell r="BD30">
            <v>-58035363.397723153</v>
          </cell>
          <cell r="BE30">
            <v>344105541.55156153</v>
          </cell>
          <cell r="BF30">
            <v>-58035363.397723153</v>
          </cell>
          <cell r="BG30">
            <v>344105541.55156153</v>
          </cell>
          <cell r="BH30">
            <v>279943361.34398812</v>
          </cell>
          <cell r="BI30">
            <v>278757644.49730277</v>
          </cell>
          <cell r="BJ30">
            <v>326959086.88965344</v>
          </cell>
          <cell r="BK30">
            <v>459716860.3258599</v>
          </cell>
          <cell r="BL30">
            <v>459716860.3258599</v>
          </cell>
          <cell r="BM30">
            <v>459716860.3258599</v>
          </cell>
          <cell r="BN30">
            <v>1524795627.4323864</v>
          </cell>
          <cell r="BO30">
            <v>459716860.3258599</v>
          </cell>
          <cell r="BP30">
            <v>194201313.45344695</v>
          </cell>
          <cell r="BQ30">
            <v>557641453.58722615</v>
          </cell>
          <cell r="BR30">
            <v>426837711.56221569</v>
          </cell>
          <cell r="BS30">
            <v>194201313.45344695</v>
          </cell>
          <cell r="BT30">
            <v>176948552.03154582</v>
          </cell>
          <cell r="BU30">
            <v>849644458.43203616</v>
          </cell>
          <cell r="BV30">
            <v>134085351.17056854</v>
          </cell>
          <cell r="BW30">
            <v>268170702.34113708</v>
          </cell>
          <cell r="BX30">
            <v>1105091918.4378033</v>
          </cell>
          <cell r="BY30">
            <v>497525491.30434775</v>
          </cell>
          <cell r="BZ30">
            <v>268170702.34113708</v>
          </cell>
          <cell r="CA30">
            <v>983745013.54515028</v>
          </cell>
          <cell r="CB30">
            <v>1105091918.4378033</v>
          </cell>
          <cell r="CC30">
            <v>402256053.51170564</v>
          </cell>
          <cell r="CD30">
            <v>0</v>
          </cell>
          <cell r="CE30">
            <v>570208431.27090299</v>
          </cell>
          <cell r="CF30">
            <v>1105091918.4378033</v>
          </cell>
          <cell r="CG30">
            <v>766364340.61701667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42747200.247375436</v>
          </cell>
          <cell r="CP30">
            <v>0</v>
          </cell>
          <cell r="CQ30">
            <v>0</v>
          </cell>
          <cell r="CR30">
            <v>42747200.247375436</v>
          </cell>
          <cell r="CS30">
            <v>0</v>
          </cell>
          <cell r="CT30">
            <v>1607270780.0241101</v>
          </cell>
          <cell r="CU30">
            <v>430269838.78215098</v>
          </cell>
          <cell r="CV30">
            <v>1022808678.197161</v>
          </cell>
          <cell r="CW30">
            <v>3060349297.0034218</v>
          </cell>
          <cell r="CX30">
            <v>418329874.25234234</v>
          </cell>
          <cell r="CY30">
            <v>2658681199.2190685</v>
          </cell>
          <cell r="CZ30">
            <v>0</v>
          </cell>
          <cell r="DA30">
            <v>1475371886.6417994</v>
          </cell>
          <cell r="DB30">
            <v>4552382960.1132107</v>
          </cell>
          <cell r="DC30">
            <v>1178329262.2914429</v>
          </cell>
          <cell r="DD30">
            <v>560076129.15919805</v>
          </cell>
          <cell r="DE30">
            <v>228034814.7561152</v>
          </cell>
          <cell r="DF30">
            <v>902806547.39285243</v>
          </cell>
          <cell r="DG30">
            <v>2869246753.5996094</v>
          </cell>
          <cell r="DH30">
            <v>1246392807.5413733</v>
          </cell>
          <cell r="DI30">
            <v>2444229348.0841064</v>
          </cell>
          <cell r="DJ30">
            <v>1178680478.6028888</v>
          </cell>
          <cell r="DK30">
            <v>1220794323.9170289</v>
          </cell>
          <cell r="DL30">
            <v>6090096958.1453972</v>
          </cell>
          <cell r="DM30">
            <v>1507347971.9495089</v>
          </cell>
          <cell r="DN30">
            <v>1749441207.1906352</v>
          </cell>
          <cell r="DO30">
            <v>1507347971.9495089</v>
          </cell>
          <cell r="DP30">
            <v>2441664690.3257232</v>
          </cell>
          <cell r="DQ30">
            <v>7205801841.4153767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42747200.247375436</v>
          </cell>
          <cell r="EI30">
            <v>42747200.247375436</v>
          </cell>
          <cell r="EJ30">
            <v>42747200.247375436</v>
          </cell>
          <cell r="EK30">
            <v>42747200.247375436</v>
          </cell>
          <cell r="EL30">
            <v>42747200.247375436</v>
          </cell>
          <cell r="EM30">
            <v>42747200.247375436</v>
          </cell>
          <cell r="EN30">
            <v>42747200.247375436</v>
          </cell>
          <cell r="EO30">
            <v>42747200.247375436</v>
          </cell>
          <cell r="EP30">
            <v>42747200.247375436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1168189954.7822564</v>
          </cell>
          <cell r="EV30">
            <v>1607270780.0241101</v>
          </cell>
          <cell r="EW30">
            <v>1607270780.0241101</v>
          </cell>
          <cell r="EX30">
            <v>1607270780.0241101</v>
          </cell>
          <cell r="EY30">
            <v>2037540618.8062611</v>
          </cell>
          <cell r="EZ30">
            <v>2037540618.8062611</v>
          </cell>
          <cell r="FA30">
            <v>2037540618.8062611</v>
          </cell>
          <cell r="FB30">
            <v>3060349297.0034218</v>
          </cell>
          <cell r="FC30">
            <v>0</v>
          </cell>
          <cell r="FD30">
            <v>418329874.25234234</v>
          </cell>
          <cell r="FE30">
            <v>418329874.25234234</v>
          </cell>
          <cell r="FF30">
            <v>418329874.25234234</v>
          </cell>
          <cell r="FG30">
            <v>3077011073.4714108</v>
          </cell>
          <cell r="FH30">
            <v>3077011073.4714108</v>
          </cell>
          <cell r="FI30">
            <v>3077011073.4714108</v>
          </cell>
          <cell r="FJ30">
            <v>3077011073.4714108</v>
          </cell>
          <cell r="FK30">
            <v>3077011073.4714108</v>
          </cell>
          <cell r="FL30">
            <v>3077011073.4714108</v>
          </cell>
          <cell r="FM30">
            <v>3077011073.4714108</v>
          </cell>
          <cell r="FN30">
            <v>4552382960.1132107</v>
          </cell>
          <cell r="FO30">
            <v>1040837828.2382274</v>
          </cell>
          <cell r="FP30">
            <v>1178329262.2914429</v>
          </cell>
          <cell r="FQ30">
            <v>1178329262.2914429</v>
          </cell>
          <cell r="FR30">
            <v>1720429149.9296591</v>
          </cell>
          <cell r="FS30">
            <v>1662393786.5319359</v>
          </cell>
          <cell r="FT30">
            <v>1738405391.4506412</v>
          </cell>
          <cell r="FU30">
            <v>1680370028.052918</v>
          </cell>
          <cell r="FV30">
            <v>2024475569.6044796</v>
          </cell>
          <cell r="FW30">
            <v>1966440206.2067564</v>
          </cell>
          <cell r="FX30">
            <v>2310545747.7583179</v>
          </cell>
          <cell r="FY30">
            <v>2590489109.1023064</v>
          </cell>
          <cell r="FZ30">
            <v>2869246753.5996089</v>
          </cell>
          <cell r="GA30">
            <v>326959086.88965344</v>
          </cell>
          <cell r="GB30">
            <v>786675947.21551335</v>
          </cell>
          <cell r="GC30">
            <v>1246392807.5413733</v>
          </cell>
          <cell r="GD30">
            <v>1706109667.8672333</v>
          </cell>
          <cell r="GE30">
            <v>3230905295.2996197</v>
          </cell>
          <cell r="GF30">
            <v>3690622155.6254792</v>
          </cell>
          <cell r="GG30">
            <v>3884823469.0789261</v>
          </cell>
          <cell r="GH30">
            <v>4442464922.666153</v>
          </cell>
          <cell r="GI30">
            <v>4869302634.2283678</v>
          </cell>
          <cell r="GJ30">
            <v>5063503947.6818142</v>
          </cell>
          <cell r="GK30">
            <v>5240452499.7133608</v>
          </cell>
          <cell r="GL30">
            <v>6090096958.1453972</v>
          </cell>
          <cell r="GM30">
            <v>134085351.17056854</v>
          </cell>
          <cell r="GN30">
            <v>402256053.51170564</v>
          </cell>
          <cell r="GO30">
            <v>1507347971.9495089</v>
          </cell>
          <cell r="GP30">
            <v>2004873463.2538567</v>
          </cell>
          <cell r="GQ30">
            <v>2273044165.5949936</v>
          </cell>
          <cell r="GR30">
            <v>3256789179.1401443</v>
          </cell>
          <cell r="GS30">
            <v>4361881097.5779476</v>
          </cell>
          <cell r="GT30">
            <v>4764137151.089653</v>
          </cell>
          <cell r="GU30">
            <v>4764137151.089653</v>
          </cell>
          <cell r="GV30">
            <v>5334345582.3605547</v>
          </cell>
          <cell r="GW30">
            <v>6439437500.798358</v>
          </cell>
          <cell r="GX30">
            <v>7205801841.4153757</v>
          </cell>
        </row>
        <row r="31">
          <cell r="A31" t="str">
            <v>TOTAL BUDGET</v>
          </cell>
          <cell r="B31">
            <v>7552781867.1938744</v>
          </cell>
          <cell r="C31">
            <v>3192554269.5038743</v>
          </cell>
          <cell r="D31">
            <v>3930868238.0508442</v>
          </cell>
          <cell r="E31">
            <v>3329121804.7471852</v>
          </cell>
          <cell r="F31">
            <v>5878100670.8684254</v>
          </cell>
          <cell r="G31">
            <v>3211408077.7131495</v>
          </cell>
          <cell r="H31">
            <v>2870225197.3558073</v>
          </cell>
          <cell r="I31">
            <v>330550834.59915179</v>
          </cell>
          <cell r="J31">
            <v>3729476015.7810917</v>
          </cell>
          <cell r="K31">
            <v>4109288182.2445459</v>
          </cell>
          <cell r="L31">
            <v>339087836.53352642</v>
          </cell>
          <cell r="M31">
            <v>-243114365.82893348</v>
          </cell>
          <cell r="N31">
            <v>570606727.78206623</v>
          </cell>
          <cell r="O31">
            <v>3632063901.1434822</v>
          </cell>
          <cell r="P31">
            <v>3440414062.3460178</v>
          </cell>
          <cell r="Q31">
            <v>9833225373.5367031</v>
          </cell>
          <cell r="R31">
            <v>2363698956.918581</v>
          </cell>
          <cell r="S31">
            <v>6400558678.2169361</v>
          </cell>
          <cell r="T31">
            <v>4836211790.7411394</v>
          </cell>
          <cell r="U31">
            <v>1117359497.2533391</v>
          </cell>
          <cell r="V31">
            <v>1249062250.0912125</v>
          </cell>
          <cell r="W31">
            <v>3779047244.1200457</v>
          </cell>
          <cell r="X31">
            <v>1808109189.7087884</v>
          </cell>
          <cell r="Y31">
            <v>3723552660.7403536</v>
          </cell>
          <cell r="Z31">
            <v>6575248815.0515146</v>
          </cell>
          <cell r="AA31">
            <v>4426246778.3828888</v>
          </cell>
          <cell r="AB31">
            <v>5673094712.7556667</v>
          </cell>
          <cell r="AC31">
            <v>7118408547.917366</v>
          </cell>
          <cell r="AD31">
            <v>937583362.73872662</v>
          </cell>
          <cell r="AE31">
            <v>5497104523.7445803</v>
          </cell>
          <cell r="AF31">
            <v>4762486429.8129444</v>
          </cell>
          <cell r="AG31">
            <v>2506901867.5146265</v>
          </cell>
          <cell r="AH31">
            <v>12405321045.7463</v>
          </cell>
          <cell r="AI31">
            <v>2157080530.8173995</v>
          </cell>
          <cell r="AJ31">
            <v>5658218306.1527224</v>
          </cell>
          <cell r="AK31">
            <v>1338527301.5875003</v>
          </cell>
          <cell r="AL31">
            <v>9473351705.6856194</v>
          </cell>
          <cell r="AM31">
            <v>2217469588.5326667</v>
          </cell>
          <cell r="AN31">
            <v>5241978705.7817125</v>
          </cell>
          <cell r="AO31">
            <v>7660799999.9999971</v>
          </cell>
          <cell r="AP31">
            <v>3982257424.1379585</v>
          </cell>
          <cell r="AQ31">
            <v>4584571619.2348194</v>
          </cell>
          <cell r="AR31">
            <v>5836696433.8248358</v>
          </cell>
          <cell r="AS31">
            <v>3426149845.2405801</v>
          </cell>
          <cell r="AT31">
            <v>13284800000.000038</v>
          </cell>
          <cell r="AU31">
            <v>6693805325.7241802</v>
          </cell>
          <cell r="AV31">
            <v>4046548395.2103705</v>
          </cell>
          <cell r="AW31">
            <v>3409072294.0687923</v>
          </cell>
          <cell r="AX31">
            <v>7539200000</v>
          </cell>
          <cell r="AY31">
            <v>7931140541.7942257</v>
          </cell>
          <cell r="AZ31">
            <v>5171259458.2057705</v>
          </cell>
          <cell r="BA31">
            <v>7573080404.2597685</v>
          </cell>
          <cell r="BB31">
            <v>4858190941.3992786</v>
          </cell>
          <cell r="BC31">
            <v>7727126908.7141342</v>
          </cell>
          <cell r="BD31">
            <v>2122896044.7326288</v>
          </cell>
          <cell r="BE31">
            <v>10871796974.541653</v>
          </cell>
          <cell r="BF31">
            <v>7162525865.5570641</v>
          </cell>
          <cell r="BG31">
            <v>9238964821.3656693</v>
          </cell>
          <cell r="BH31">
            <v>9533920501.3913803</v>
          </cell>
          <cell r="BI31">
            <v>-872502461.9615953</v>
          </cell>
          <cell r="BJ31">
            <v>10848747622.35594</v>
          </cell>
          <cell r="BK31">
            <v>8100535081.3859167</v>
          </cell>
          <cell r="BL31">
            <v>10213354540.698622</v>
          </cell>
          <cell r="BM31">
            <v>10815641098.217655</v>
          </cell>
          <cell r="BN31">
            <v>9784486309.7019501</v>
          </cell>
          <cell r="BO31">
            <v>8369252929.8011417</v>
          </cell>
          <cell r="BP31">
            <v>7006337227.8910398</v>
          </cell>
          <cell r="BQ31">
            <v>6230593294.5424356</v>
          </cell>
          <cell r="BR31">
            <v>9149192144.4066772</v>
          </cell>
          <cell r="BS31">
            <v>8194924422.7223701</v>
          </cell>
          <cell r="BT31">
            <v>5704333480.9291296</v>
          </cell>
          <cell r="BU31">
            <v>6837905954.2652702</v>
          </cell>
          <cell r="BV31">
            <v>17358835264.504044</v>
          </cell>
          <cell r="BW31">
            <v>11323858280.027788</v>
          </cell>
          <cell r="BX31">
            <v>7808219730.8844528</v>
          </cell>
          <cell r="BY31">
            <v>16309756816.415747</v>
          </cell>
          <cell r="BZ31">
            <v>8474969952.914876</v>
          </cell>
          <cell r="CA31">
            <v>11041483230.691507</v>
          </cell>
          <cell r="CB31">
            <v>9462258312.8242531</v>
          </cell>
          <cell r="CC31">
            <v>9775172474.0077229</v>
          </cell>
          <cell r="CD31">
            <v>9273735544.8881187</v>
          </cell>
          <cell r="CE31">
            <v>8565215916.1095676</v>
          </cell>
          <cell r="CF31">
            <v>10915437038.710539</v>
          </cell>
          <cell r="CG31">
            <v>3062424126.7393603</v>
          </cell>
          <cell r="CI31">
            <v>14676204374.748592</v>
          </cell>
          <cell r="CJ31">
            <v>12418630553.32876</v>
          </cell>
          <cell r="CK31">
            <v>6930252047.7360516</v>
          </cell>
          <cell r="CL31">
            <v>4205261652.9491391</v>
          </cell>
          <cell r="CM31">
            <v>38230348628.762543</v>
          </cell>
          <cell r="CN31">
            <v>7643084691.2715673</v>
          </cell>
          <cell r="CO31">
            <v>18597483008.672218</v>
          </cell>
          <cell r="CP31">
            <v>7202633538.0856915</v>
          </cell>
          <cell r="CQ31">
            <v>9310709094.5691872</v>
          </cell>
          <cell r="CR31">
            <v>42753910332.598663</v>
          </cell>
          <cell r="CS31">
            <v>16674590306.190071</v>
          </cell>
          <cell r="CT31">
            <v>13553096434.400675</v>
          </cell>
          <cell r="CU31">
            <v>19674709343.073868</v>
          </cell>
          <cell r="CV31">
            <v>9153826138.5576229</v>
          </cell>
          <cell r="CW31">
            <v>59056222222.222244</v>
          </cell>
          <cell r="CX31">
            <v>16932799999.999998</v>
          </cell>
          <cell r="CY31">
            <v>16227629043.372776</v>
          </cell>
          <cell r="CZ31">
            <v>22547646279.065453</v>
          </cell>
          <cell r="DA31">
            <v>14149426015.003347</v>
          </cell>
          <cell r="DB31">
            <v>69857501337.441559</v>
          </cell>
          <cell r="DC31">
            <v>20641599999.999992</v>
          </cell>
          <cell r="DD31">
            <v>20158398254.373184</v>
          </cell>
          <cell r="DE31">
            <v>20157218884.831345</v>
          </cell>
          <cell r="DF31">
            <v>17900382860.795456</v>
          </cell>
          <cell r="DG31">
            <v>78857599999.999969</v>
          </cell>
          <cell r="DH31">
            <v>29162637244.440479</v>
          </cell>
          <cell r="DI31">
            <v>28969380337.720745</v>
          </cell>
          <cell r="DJ31">
            <v>22386122666.840157</v>
          </cell>
          <cell r="DK31">
            <v>20737163857.916771</v>
          </cell>
          <cell r="DL31">
            <v>101255304106.91815</v>
          </cell>
          <cell r="DM31">
            <v>36490913275.41629</v>
          </cell>
          <cell r="DN31">
            <v>35826210000.022125</v>
          </cell>
          <cell r="DO31">
            <v>28511166331.7201</v>
          </cell>
          <cell r="DP31">
            <v>22543077081.559467</v>
          </cell>
          <cell r="DQ31">
            <v>123371366688.718</v>
          </cell>
          <cell r="DS31">
            <v>7552781867.1938744</v>
          </cell>
          <cell r="DT31">
            <v>10745336136.697748</v>
          </cell>
          <cell r="DU31">
            <v>14676204374.748592</v>
          </cell>
          <cell r="DV31">
            <v>18005326179.495777</v>
          </cell>
          <cell r="DW31">
            <v>23883426850.364208</v>
          </cell>
          <cell r="DX31">
            <v>27094834928.077354</v>
          </cell>
          <cell r="DY31">
            <v>29965060125.433167</v>
          </cell>
          <cell r="DZ31">
            <v>30295610960.032318</v>
          </cell>
          <cell r="EA31">
            <v>34025086975.813412</v>
          </cell>
          <cell r="EB31">
            <v>38134375158.057953</v>
          </cell>
          <cell r="EC31">
            <v>38473462994.591476</v>
          </cell>
          <cell r="ED31">
            <v>38230348628.762543</v>
          </cell>
          <cell r="EE31">
            <v>570606727.78206623</v>
          </cell>
          <cell r="EF31">
            <v>4202670628.9255486</v>
          </cell>
          <cell r="EG31">
            <v>7643084691.2715673</v>
          </cell>
          <cell r="EH31">
            <v>17476310064.80827</v>
          </cell>
          <cell r="EI31">
            <v>19840009021.726852</v>
          </cell>
          <cell r="EJ31">
            <v>26240567699.94379</v>
          </cell>
          <cell r="EK31">
            <v>31076779490.684933</v>
          </cell>
          <cell r="EL31">
            <v>32194138987.938271</v>
          </cell>
          <cell r="EM31">
            <v>33443201238.029484</v>
          </cell>
          <cell r="EN31">
            <v>37222248482.149521</v>
          </cell>
          <cell r="EO31">
            <v>39030357671.858307</v>
          </cell>
          <cell r="EP31">
            <v>42753910332.598663</v>
          </cell>
          <cell r="EQ31">
            <v>6575248815.0515146</v>
          </cell>
          <cell r="ER31">
            <v>11001495593.434404</v>
          </cell>
          <cell r="ES31">
            <v>16674590306.190071</v>
          </cell>
          <cell r="ET31">
            <v>23792998854.107437</v>
          </cell>
          <cell r="EU31">
            <v>24730582216.846161</v>
          </cell>
          <cell r="EV31">
            <v>30227686740.590744</v>
          </cell>
          <cell r="EW31">
            <v>34990173170.403687</v>
          </cell>
          <cell r="EX31">
            <v>37497075037.91832</v>
          </cell>
          <cell r="EY31">
            <v>49902396083.664612</v>
          </cell>
          <cell r="EZ31">
            <v>52059476614.482018</v>
          </cell>
          <cell r="FA31">
            <v>57717694920.634743</v>
          </cell>
          <cell r="FB31">
            <v>59056222222.222244</v>
          </cell>
          <cell r="FC31">
            <v>9473351705.6856194</v>
          </cell>
          <cell r="FD31">
            <v>11690821294.218285</v>
          </cell>
          <cell r="FE31">
            <v>16932799999.999998</v>
          </cell>
          <cell r="FF31">
            <v>24593600000</v>
          </cell>
          <cell r="FG31">
            <v>28575857424.137955</v>
          </cell>
          <cell r="FH31">
            <v>33160429043.372772</v>
          </cell>
          <cell r="FI31">
            <v>38997125477.197609</v>
          </cell>
          <cell r="FJ31">
            <v>42423275322.438202</v>
          </cell>
          <cell r="FK31">
            <v>55708075322.438232</v>
          </cell>
          <cell r="FL31">
            <v>62401880648.162407</v>
          </cell>
          <cell r="FM31">
            <v>66448429043.37278</v>
          </cell>
          <cell r="FN31">
            <v>69857501337.441574</v>
          </cell>
          <cell r="FO31">
            <v>7539200000</v>
          </cell>
          <cell r="FP31">
            <v>15470340541.794228</v>
          </cell>
          <cell r="FQ31">
            <v>20641599999.999992</v>
          </cell>
          <cell r="FR31">
            <v>28214680404.259766</v>
          </cell>
          <cell r="FS31">
            <v>33072871345.659042</v>
          </cell>
          <cell r="FT31">
            <v>40799998254.373177</v>
          </cell>
          <cell r="FU31">
            <v>42922894299.105812</v>
          </cell>
          <cell r="FV31">
            <v>53794691273.647461</v>
          </cell>
          <cell r="FW31">
            <v>60957217139.204529</v>
          </cell>
          <cell r="FX31">
            <v>70196181960.57019</v>
          </cell>
          <cell r="FY31">
            <v>79730102461.961594</v>
          </cell>
          <cell r="FZ31">
            <v>78857599999.999985</v>
          </cell>
          <cell r="GA31">
            <v>10848747622.35594</v>
          </cell>
          <cell r="GB31">
            <v>18949282703.741859</v>
          </cell>
          <cell r="GC31">
            <v>29162637244.440479</v>
          </cell>
          <cell r="GD31">
            <v>39978278342.658142</v>
          </cell>
          <cell r="GE31">
            <v>49762764652.360092</v>
          </cell>
          <cell r="GF31">
            <v>58132017582.161224</v>
          </cell>
          <cell r="GG31">
            <v>65138354810.052269</v>
          </cell>
          <cell r="GH31">
            <v>71368948104.594711</v>
          </cell>
          <cell r="GI31">
            <v>80518140249.001373</v>
          </cell>
          <cell r="GJ31">
            <v>88713064671.723724</v>
          </cell>
          <cell r="GK31">
            <v>94417398152.652878</v>
          </cell>
          <cell r="GL31">
            <v>101255304106.91815</v>
          </cell>
          <cell r="GM31">
            <v>17358835264.504044</v>
          </cell>
          <cell r="GN31">
            <v>28682693544.53183</v>
          </cell>
          <cell r="GO31">
            <v>36490913275.41629</v>
          </cell>
          <cell r="GP31">
            <v>52800670091.832031</v>
          </cell>
          <cell r="GQ31">
            <v>61275640044.746918</v>
          </cell>
          <cell r="GR31">
            <v>72317123275.438416</v>
          </cell>
          <cell r="GS31">
            <v>81779381588.262665</v>
          </cell>
          <cell r="GT31">
            <v>91554554062.270416</v>
          </cell>
          <cell r="GU31">
            <v>100828289607.15851</v>
          </cell>
          <cell r="GV31">
            <v>109393505523.26808</v>
          </cell>
          <cell r="GW31">
            <v>120308942561.97862</v>
          </cell>
          <cell r="GX31">
            <v>123371366688.718</v>
          </cell>
        </row>
        <row r="44">
          <cell r="A44" t="str">
            <v>Panadol Caplet</v>
          </cell>
          <cell r="AL44">
            <v>2062394174.1263771</v>
          </cell>
          <cell r="AM44">
            <v>1993647701.6554978</v>
          </cell>
          <cell r="AN44">
            <v>1993647701.6554978</v>
          </cell>
          <cell r="AO44">
            <v>1993647701.6554978</v>
          </cell>
          <cell r="AP44">
            <v>1993647701.6554978</v>
          </cell>
          <cell r="AQ44">
            <v>1993647701.6554978</v>
          </cell>
          <cell r="AR44">
            <v>1993647701.6554978</v>
          </cell>
          <cell r="AS44">
            <v>1993647701.6554978</v>
          </cell>
          <cell r="AT44">
            <v>1329098467.7703319</v>
          </cell>
          <cell r="AU44">
            <v>4583098164.7252827</v>
          </cell>
          <cell r="AV44">
            <v>1329098467.7703319</v>
          </cell>
          <cell r="AW44">
            <v>-502130667.3457818</v>
          </cell>
          <cell r="AX44">
            <v>4166223411.3712373</v>
          </cell>
          <cell r="AY44">
            <v>833244682.27424741</v>
          </cell>
          <cell r="AZ44">
            <v>1666489364.5484948</v>
          </cell>
          <cell r="BA44">
            <v>2499734046.8227425</v>
          </cell>
          <cell r="BB44">
            <v>833244682.27424741</v>
          </cell>
          <cell r="BC44">
            <v>3332978729.0969896</v>
          </cell>
          <cell r="BD44">
            <v>2499734046.8227425</v>
          </cell>
          <cell r="BE44">
            <v>3332978729.0969896</v>
          </cell>
          <cell r="BF44">
            <v>3332978729.0969896</v>
          </cell>
          <cell r="BG44">
            <v>1666489364.5484948</v>
          </cell>
          <cell r="BH44">
            <v>3332978729.0969896</v>
          </cell>
          <cell r="BI44">
            <v>833244682.27424741</v>
          </cell>
          <cell r="BJ44">
            <v>6665957458.1939793</v>
          </cell>
          <cell r="BK44">
            <v>1666489364.5484948</v>
          </cell>
          <cell r="BL44">
            <v>3332978729.0969896</v>
          </cell>
          <cell r="BM44">
            <v>1666489364.5484948</v>
          </cell>
          <cell r="BN44">
            <v>2499734046.8227425</v>
          </cell>
          <cell r="BO44">
            <v>1666489364.5484948</v>
          </cell>
          <cell r="BP44">
            <v>2499734046.8227425</v>
          </cell>
          <cell r="BQ44">
            <v>3332978729.0969896</v>
          </cell>
          <cell r="BR44">
            <v>2499734046.8227425</v>
          </cell>
          <cell r="BS44">
            <v>3332978729.0969896</v>
          </cell>
          <cell r="BT44">
            <v>3332978729.0969896</v>
          </cell>
          <cell r="BU44">
            <v>-1051007995.7190436</v>
          </cell>
          <cell r="DC44">
            <v>6665957458.1939793</v>
          </cell>
          <cell r="DD44">
            <v>6665957458.1939793</v>
          </cell>
          <cell r="DE44">
            <v>9165691505.0167217</v>
          </cell>
          <cell r="DF44">
            <v>5832712775.9197321</v>
          </cell>
          <cell r="DG44">
            <v>28330319197.324409</v>
          </cell>
          <cell r="FC44">
            <v>2062394174.1263771</v>
          </cell>
          <cell r="FD44">
            <v>4056041875.7818747</v>
          </cell>
          <cell r="FE44">
            <v>6049689577.4373722</v>
          </cell>
          <cell r="FF44">
            <v>8043337279.0928698</v>
          </cell>
          <cell r="FG44">
            <v>10036984980.748367</v>
          </cell>
          <cell r="FH44">
            <v>12030632682.403866</v>
          </cell>
          <cell r="FI44">
            <v>14024280384.059364</v>
          </cell>
          <cell r="FJ44">
            <v>16017928085.714863</v>
          </cell>
          <cell r="FK44">
            <v>17347026553.485195</v>
          </cell>
          <cell r="FL44">
            <v>21930124718.21048</v>
          </cell>
          <cell r="FM44">
            <v>23259223185.980812</v>
          </cell>
          <cell r="FN44">
            <v>22757092518.635029</v>
          </cell>
          <cell r="FO44">
            <v>4166223411.3712373</v>
          </cell>
          <cell r="FP44">
            <v>4999468093.6454849</v>
          </cell>
          <cell r="FQ44">
            <v>6665957458.1939793</v>
          </cell>
          <cell r="FR44">
            <v>9165691505.0167217</v>
          </cell>
          <cell r="FS44">
            <v>9998936187.2909698</v>
          </cell>
          <cell r="FT44">
            <v>13331914916.387959</v>
          </cell>
          <cell r="FU44">
            <v>15831648963.210701</v>
          </cell>
          <cell r="FV44">
            <v>19164627692.30769</v>
          </cell>
          <cell r="FW44">
            <v>22497606421.404678</v>
          </cell>
          <cell r="FX44">
            <v>24164095785.953175</v>
          </cell>
          <cell r="FY44">
            <v>27497074515.050163</v>
          </cell>
          <cell r="FZ44">
            <v>28330319197.324409</v>
          </cell>
          <cell r="GA44">
            <v>6665957458.1939793</v>
          </cell>
          <cell r="GB44">
            <v>8332446822.7424736</v>
          </cell>
          <cell r="GC44">
            <v>11665425551.839462</v>
          </cell>
          <cell r="GD44">
            <v>13331914916.387957</v>
          </cell>
          <cell r="GE44">
            <v>15831648963.210699</v>
          </cell>
          <cell r="GF44">
            <v>17498138327.759193</v>
          </cell>
          <cell r="GG44">
            <v>19997872374.581936</v>
          </cell>
          <cell r="GH44">
            <v>23330851103.678925</v>
          </cell>
          <cell r="GI44">
            <v>25830585150.501667</v>
          </cell>
          <cell r="GJ44">
            <v>29163563879.598656</v>
          </cell>
          <cell r="GK44">
            <v>32496542608.695644</v>
          </cell>
          <cell r="GL44">
            <v>31445534612.976601</v>
          </cell>
        </row>
        <row r="45">
          <cell r="A45" t="str">
            <v>Panadol Effervescent</v>
          </cell>
          <cell r="AL45">
            <v>2054254591.785825</v>
          </cell>
          <cell r="AM45">
            <v>1540690943.8393686</v>
          </cell>
          <cell r="AN45">
            <v>513563647.94645625</v>
          </cell>
          <cell r="AO45">
            <v>1540690943.8393686</v>
          </cell>
          <cell r="AP45">
            <v>1027127295.8929125</v>
          </cell>
          <cell r="AQ45">
            <v>1540690943.8393686</v>
          </cell>
          <cell r="AR45">
            <v>1027127295.8929125</v>
          </cell>
          <cell r="AS45">
            <v>1027127295.8929125</v>
          </cell>
          <cell r="AT45">
            <v>1027127295.8929125</v>
          </cell>
          <cell r="AU45">
            <v>2054254591.785825</v>
          </cell>
          <cell r="AV45">
            <v>1027127295.8929125</v>
          </cell>
          <cell r="AW45">
            <v>1085078195.0722003</v>
          </cell>
          <cell r="AX45">
            <v>2146438301.5384612</v>
          </cell>
          <cell r="AY45">
            <v>536609575.3846153</v>
          </cell>
          <cell r="AZ45">
            <v>2146438301.5384612</v>
          </cell>
          <cell r="BA45">
            <v>1609828726.1538458</v>
          </cell>
          <cell r="BB45">
            <v>2683047876.9230766</v>
          </cell>
          <cell r="BC45">
            <v>1609828726.1538458</v>
          </cell>
          <cell r="BD45">
            <v>1073219150.7692306</v>
          </cell>
          <cell r="BE45">
            <v>2683047876.9230766</v>
          </cell>
          <cell r="BF45">
            <v>0</v>
          </cell>
          <cell r="BG45">
            <v>2683047876.9230766</v>
          </cell>
          <cell r="BH45">
            <v>1073219150.7692306</v>
          </cell>
          <cell r="BI45">
            <v>1073219150.7692306</v>
          </cell>
          <cell r="BJ45">
            <v>2683047876.9230766</v>
          </cell>
          <cell r="BK45">
            <v>1609828726.1538458</v>
          </cell>
          <cell r="BL45">
            <v>3756267027.692307</v>
          </cell>
          <cell r="BM45">
            <v>1609828726.1538458</v>
          </cell>
          <cell r="BN45">
            <v>4829486178.4615374</v>
          </cell>
          <cell r="BO45">
            <v>1609828726.1538458</v>
          </cell>
          <cell r="BP45">
            <v>1609828726.1538458</v>
          </cell>
          <cell r="BQ45">
            <v>1073219150.7692306</v>
          </cell>
          <cell r="BR45">
            <v>0</v>
          </cell>
          <cell r="BS45">
            <v>1609828726.1538458</v>
          </cell>
          <cell r="BT45">
            <v>1609828726.1538458</v>
          </cell>
          <cell r="BU45">
            <v>0</v>
          </cell>
          <cell r="DC45">
            <v>4829486178.4615383</v>
          </cell>
          <cell r="DD45">
            <v>5902705329.2307682</v>
          </cell>
          <cell r="DE45">
            <v>3756267027.6923075</v>
          </cell>
          <cell r="DF45">
            <v>4829486178.4615383</v>
          </cell>
          <cell r="DG45">
            <v>19317944713.846153</v>
          </cell>
          <cell r="FC45">
            <v>2054254591.785825</v>
          </cell>
          <cell r="FD45">
            <v>3594945535.6251936</v>
          </cell>
          <cell r="FE45">
            <v>4108509183.57165</v>
          </cell>
          <cell r="FF45">
            <v>5649200127.4110184</v>
          </cell>
          <cell r="FG45">
            <v>6676327423.3039312</v>
          </cell>
          <cell r="FH45">
            <v>8217018367.1433001</v>
          </cell>
          <cell r="FI45">
            <v>9244145663.0362129</v>
          </cell>
          <cell r="FJ45">
            <v>10271272958.929125</v>
          </cell>
          <cell r="FK45">
            <v>11298400254.822037</v>
          </cell>
          <cell r="FL45">
            <v>13352654846.607862</v>
          </cell>
          <cell r="FM45">
            <v>14379782142.500774</v>
          </cell>
          <cell r="FN45">
            <v>15464860337.572975</v>
          </cell>
          <cell r="FO45">
            <v>2146438301.5384612</v>
          </cell>
          <cell r="FP45">
            <v>2683047876.9230766</v>
          </cell>
          <cell r="FQ45">
            <v>4829486178.4615383</v>
          </cell>
          <cell r="FR45">
            <v>6439314904.6153841</v>
          </cell>
          <cell r="FS45">
            <v>9122362781.5384598</v>
          </cell>
          <cell r="FT45">
            <v>10732191507.692307</v>
          </cell>
          <cell r="FU45">
            <v>11805410658.461536</v>
          </cell>
          <cell r="FV45">
            <v>14488458535.384613</v>
          </cell>
          <cell r="FW45">
            <v>14488458535.384613</v>
          </cell>
          <cell r="FX45">
            <v>17171506412.30769</v>
          </cell>
          <cell r="FY45">
            <v>18244725563.07692</v>
          </cell>
          <cell r="FZ45">
            <v>19317944713.846149</v>
          </cell>
          <cell r="GA45">
            <v>2683047876.9230766</v>
          </cell>
          <cell r="GB45">
            <v>4292876603.0769224</v>
          </cell>
          <cell r="GC45">
            <v>8049143630.7692299</v>
          </cell>
          <cell r="GD45">
            <v>9658972356.9230766</v>
          </cell>
          <cell r="GE45">
            <v>14488458535.384613</v>
          </cell>
          <cell r="GF45">
            <v>16098287261.53846</v>
          </cell>
          <cell r="GG45">
            <v>17708115987.692307</v>
          </cell>
          <cell r="GH45">
            <v>18781335138.461536</v>
          </cell>
          <cell r="GI45">
            <v>18781335138.461536</v>
          </cell>
          <cell r="GJ45">
            <v>20391163864.615383</v>
          </cell>
          <cell r="GK45">
            <v>22000992590.76923</v>
          </cell>
          <cell r="GL45">
            <v>22000992590.76923</v>
          </cell>
        </row>
        <row r="46">
          <cell r="A46" t="str">
            <v>Panadol Caplet-Cambodia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941062823.15692461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983292575.25083613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983292575.25083613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983292575.25083613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983292575.25083613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983292575.25083613</v>
          </cell>
          <cell r="BU46">
            <v>0</v>
          </cell>
          <cell r="DC46">
            <v>983292575.25083613</v>
          </cell>
          <cell r="DD46">
            <v>0</v>
          </cell>
          <cell r="DE46">
            <v>983292575.25083613</v>
          </cell>
          <cell r="DF46">
            <v>0</v>
          </cell>
          <cell r="DG46">
            <v>1966585150.5016723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941062823.15692461</v>
          </cell>
          <cell r="FJ46">
            <v>941062823.15692461</v>
          </cell>
          <cell r="FK46">
            <v>941062823.15692461</v>
          </cell>
          <cell r="FL46">
            <v>941062823.15692461</v>
          </cell>
          <cell r="FM46">
            <v>941062823.15692461</v>
          </cell>
          <cell r="FN46">
            <v>941062823.15692461</v>
          </cell>
          <cell r="FO46">
            <v>0</v>
          </cell>
          <cell r="FP46">
            <v>983292575.25083613</v>
          </cell>
          <cell r="FQ46">
            <v>983292575.25083613</v>
          </cell>
          <cell r="FR46">
            <v>983292575.25083613</v>
          </cell>
          <cell r="FS46">
            <v>983292575.25083613</v>
          </cell>
          <cell r="FT46">
            <v>983292575.25083613</v>
          </cell>
          <cell r="FU46">
            <v>1966585150.5016723</v>
          </cell>
          <cell r="FV46">
            <v>1966585150.5016723</v>
          </cell>
          <cell r="FW46">
            <v>1966585150.5016723</v>
          </cell>
          <cell r="FX46">
            <v>1966585150.5016723</v>
          </cell>
          <cell r="FY46">
            <v>1966585150.5016723</v>
          </cell>
          <cell r="FZ46">
            <v>1966585150.5016723</v>
          </cell>
          <cell r="GA46">
            <v>983292575.25083613</v>
          </cell>
          <cell r="GB46">
            <v>983292575.25083613</v>
          </cell>
          <cell r="GC46">
            <v>983292575.25083613</v>
          </cell>
          <cell r="GD46">
            <v>983292575.25083613</v>
          </cell>
          <cell r="GE46">
            <v>983292575.25083613</v>
          </cell>
          <cell r="GF46">
            <v>1966585150.5016723</v>
          </cell>
          <cell r="GG46">
            <v>1966585150.5016723</v>
          </cell>
          <cell r="GH46">
            <v>1966585150.5016723</v>
          </cell>
          <cell r="GI46">
            <v>1966585150.5016723</v>
          </cell>
          <cell r="GJ46">
            <v>1966585150.5016723</v>
          </cell>
          <cell r="GK46">
            <v>2949877725.7525082</v>
          </cell>
          <cell r="GL46">
            <v>2949877725.7525082</v>
          </cell>
        </row>
        <row r="47">
          <cell r="A47" t="str">
            <v>Pangran Extra</v>
          </cell>
          <cell r="AL47">
            <v>1054112577.8868148</v>
          </cell>
          <cell r="AM47">
            <v>527056288.94340742</v>
          </cell>
          <cell r="AN47">
            <v>527056288.94340742</v>
          </cell>
          <cell r="AO47">
            <v>527056288.94340742</v>
          </cell>
          <cell r="AP47">
            <v>527056288.94340742</v>
          </cell>
          <cell r="AQ47">
            <v>527056288.94340742</v>
          </cell>
          <cell r="AR47">
            <v>527056288.94340742</v>
          </cell>
          <cell r="AS47">
            <v>527056288.94340742</v>
          </cell>
          <cell r="AT47">
            <v>527056288.94340742</v>
          </cell>
          <cell r="AU47">
            <v>527056288.94340742</v>
          </cell>
          <cell r="AV47">
            <v>527056288.94340742</v>
          </cell>
          <cell r="AW47">
            <v>0</v>
          </cell>
          <cell r="AX47">
            <v>2681707023.4113708</v>
          </cell>
          <cell r="AY47">
            <v>1340853511.7056854</v>
          </cell>
          <cell r="AZ47">
            <v>1340853511.7056854</v>
          </cell>
          <cell r="BA47">
            <v>1340853511.7056854</v>
          </cell>
          <cell r="BB47">
            <v>1340853511.7056854</v>
          </cell>
          <cell r="BC47">
            <v>1340853511.7056854</v>
          </cell>
          <cell r="BD47">
            <v>1340853511.7056854</v>
          </cell>
          <cell r="BE47">
            <v>1340853511.7056854</v>
          </cell>
          <cell r="BF47">
            <v>1340853511.7056854</v>
          </cell>
          <cell r="BG47">
            <v>1340853511.7056854</v>
          </cell>
          <cell r="BH47">
            <v>1340853511.7056854</v>
          </cell>
          <cell r="BI47">
            <v>0</v>
          </cell>
          <cell r="BJ47">
            <v>4022560535.1170564</v>
          </cell>
          <cell r="BK47">
            <v>2011280267.5585282</v>
          </cell>
          <cell r="BL47">
            <v>1340853511.7056854</v>
          </cell>
          <cell r="BM47">
            <v>2011280267.5585282</v>
          </cell>
          <cell r="BN47">
            <v>1340853511.7056854</v>
          </cell>
          <cell r="BO47">
            <v>1340853511.7056854</v>
          </cell>
          <cell r="BP47">
            <v>2011280267.5585282</v>
          </cell>
          <cell r="BQ47">
            <v>1340853511.7056854</v>
          </cell>
          <cell r="BR47">
            <v>1340853511.7056854</v>
          </cell>
          <cell r="BS47">
            <v>2011280267.5585282</v>
          </cell>
          <cell r="BT47">
            <v>1340853511.7056854</v>
          </cell>
          <cell r="BU47">
            <v>0</v>
          </cell>
          <cell r="DC47">
            <v>5363414046.8227415</v>
          </cell>
          <cell r="DD47">
            <v>4022560535.1170559</v>
          </cell>
          <cell r="DE47">
            <v>4022560535.1170559</v>
          </cell>
          <cell r="DF47">
            <v>2681707023.4113708</v>
          </cell>
          <cell r="DG47">
            <v>16090242140.468224</v>
          </cell>
          <cell r="FC47">
            <v>1054112577.8868148</v>
          </cell>
          <cell r="FD47">
            <v>1581168866.8302221</v>
          </cell>
          <cell r="FE47">
            <v>2108225155.7736297</v>
          </cell>
          <cell r="FF47">
            <v>2635281444.7170372</v>
          </cell>
          <cell r="FG47">
            <v>3162337733.6604447</v>
          </cell>
          <cell r="FH47">
            <v>3689394022.6038523</v>
          </cell>
          <cell r="FI47">
            <v>4216450311.5472598</v>
          </cell>
          <cell r="FJ47">
            <v>4743506600.4906673</v>
          </cell>
          <cell r="FK47">
            <v>5270562889.4340744</v>
          </cell>
          <cell r="FL47">
            <v>5797619178.3774815</v>
          </cell>
          <cell r="FM47">
            <v>6324675467.3208885</v>
          </cell>
          <cell r="FN47">
            <v>6324675467.3208885</v>
          </cell>
          <cell r="FO47">
            <v>2681707023.4113708</v>
          </cell>
          <cell r="FP47">
            <v>4022560535.1170559</v>
          </cell>
          <cell r="FQ47">
            <v>5363414046.8227415</v>
          </cell>
          <cell r="FR47">
            <v>6704267558.5284271</v>
          </cell>
          <cell r="FS47">
            <v>8045121070.2341127</v>
          </cell>
          <cell r="FT47">
            <v>9385974581.9397984</v>
          </cell>
          <cell r="FU47">
            <v>10726828093.645483</v>
          </cell>
          <cell r="FV47">
            <v>12067681605.351168</v>
          </cell>
          <cell r="FW47">
            <v>13408535117.056852</v>
          </cell>
          <cell r="FX47">
            <v>14749388628.762537</v>
          </cell>
          <cell r="FY47">
            <v>16090242140.468222</v>
          </cell>
          <cell r="FZ47">
            <v>16090242140.468222</v>
          </cell>
          <cell r="GA47">
            <v>4022560535.1170564</v>
          </cell>
          <cell r="GB47">
            <v>6033840802.6755848</v>
          </cell>
          <cell r="GC47">
            <v>7374694314.3812704</v>
          </cell>
          <cell r="GD47">
            <v>9385974581.9397984</v>
          </cell>
          <cell r="GE47">
            <v>10726828093.645483</v>
          </cell>
          <cell r="GF47">
            <v>12067681605.351168</v>
          </cell>
          <cell r="GG47">
            <v>14078961872.909697</v>
          </cell>
          <cell r="GH47">
            <v>15419815384.615381</v>
          </cell>
          <cell r="GI47">
            <v>16760668896.321066</v>
          </cell>
          <cell r="GJ47">
            <v>18771949163.879593</v>
          </cell>
          <cell r="GK47">
            <v>20112802675.585278</v>
          </cell>
          <cell r="GL47">
            <v>20112802675.585278</v>
          </cell>
        </row>
        <row r="48">
          <cell r="A48" t="str">
            <v>Granulado Panadol Compuesto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</row>
        <row r="49">
          <cell r="A49" t="str">
            <v>Pangran Beecham Flu Plus Granules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1532404013.3779261</v>
          </cell>
          <cell r="BD49">
            <v>0</v>
          </cell>
          <cell r="BE49">
            <v>0</v>
          </cell>
          <cell r="BF49">
            <v>1532404013.3779261</v>
          </cell>
          <cell r="BG49">
            <v>766202006.68896306</v>
          </cell>
          <cell r="BH49">
            <v>766202006.68896306</v>
          </cell>
          <cell r="BI49">
            <v>766202006.68896306</v>
          </cell>
          <cell r="BJ49">
            <v>766202006.68896306</v>
          </cell>
          <cell r="BK49">
            <v>766202006.68896306</v>
          </cell>
          <cell r="BL49">
            <v>766202006.68896306</v>
          </cell>
          <cell r="BM49">
            <v>766202006.68896306</v>
          </cell>
          <cell r="BN49">
            <v>766202006.68896306</v>
          </cell>
          <cell r="BO49">
            <v>766202006.68896306</v>
          </cell>
          <cell r="BP49">
            <v>766202006.68896306</v>
          </cell>
          <cell r="BQ49">
            <v>766202006.68896306</v>
          </cell>
          <cell r="BR49">
            <v>0</v>
          </cell>
          <cell r="BS49">
            <v>766202006.68896306</v>
          </cell>
          <cell r="BT49">
            <v>766202006.68896306</v>
          </cell>
          <cell r="BU49">
            <v>0</v>
          </cell>
          <cell r="DC49">
            <v>0</v>
          </cell>
          <cell r="DD49">
            <v>1532404013.3779261</v>
          </cell>
          <cell r="DE49">
            <v>1532404013.3779261</v>
          </cell>
          <cell r="DF49">
            <v>2298606020.0668893</v>
          </cell>
          <cell r="DG49">
            <v>5363414046.8227415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1532404013.3779261</v>
          </cell>
          <cell r="FU49">
            <v>1532404013.3779261</v>
          </cell>
          <cell r="FV49">
            <v>1532404013.3779261</v>
          </cell>
          <cell r="FW49">
            <v>3064808026.7558522</v>
          </cell>
          <cell r="FX49">
            <v>3831010033.4448152</v>
          </cell>
          <cell r="FY49">
            <v>4597212040.1337786</v>
          </cell>
          <cell r="FZ49">
            <v>5363414046.8227415</v>
          </cell>
          <cell r="GA49">
            <v>766202006.68896306</v>
          </cell>
          <cell r="GB49">
            <v>1532404013.3779261</v>
          </cell>
          <cell r="GC49">
            <v>2298606020.0668893</v>
          </cell>
          <cell r="GD49">
            <v>3064808026.7558522</v>
          </cell>
          <cell r="GE49">
            <v>3831010033.4448152</v>
          </cell>
          <cell r="GF49">
            <v>4597212040.1337786</v>
          </cell>
          <cell r="GG49">
            <v>5363414046.8227415</v>
          </cell>
          <cell r="GH49">
            <v>6129616053.5117044</v>
          </cell>
          <cell r="GI49">
            <v>6129616053.5117044</v>
          </cell>
          <cell r="GJ49">
            <v>6895818060.2006674</v>
          </cell>
          <cell r="GK49">
            <v>7662020066.8896303</v>
          </cell>
          <cell r="GL49">
            <v>7662020066.8896303</v>
          </cell>
        </row>
        <row r="50">
          <cell r="A50" t="str">
            <v>Pangran Kid Granules</v>
          </cell>
          <cell r="AL50">
            <v>513306994.44923162</v>
          </cell>
          <cell r="AM50">
            <v>0</v>
          </cell>
          <cell r="AN50">
            <v>256653497.22461581</v>
          </cell>
          <cell r="AO50">
            <v>0</v>
          </cell>
          <cell r="AP50">
            <v>898287240.28615534</v>
          </cell>
          <cell r="AQ50">
            <v>0</v>
          </cell>
          <cell r="AR50">
            <v>513306994.44923162</v>
          </cell>
          <cell r="AS50">
            <v>0</v>
          </cell>
          <cell r="AT50">
            <v>641633743.06153953</v>
          </cell>
          <cell r="AU50">
            <v>0</v>
          </cell>
          <cell r="AV50">
            <v>898287240.28615534</v>
          </cell>
          <cell r="AW50">
            <v>0</v>
          </cell>
          <cell r="AX50">
            <v>536341404.68227416</v>
          </cell>
          <cell r="AY50">
            <v>469298729.09698987</v>
          </cell>
          <cell r="AZ50">
            <v>0</v>
          </cell>
          <cell r="BA50">
            <v>0</v>
          </cell>
          <cell r="BB50">
            <v>402256053.51170564</v>
          </cell>
          <cell r="BC50">
            <v>134085351.17056854</v>
          </cell>
          <cell r="BD50">
            <v>268170702.34113708</v>
          </cell>
          <cell r="BE50">
            <v>0</v>
          </cell>
          <cell r="BF50">
            <v>0</v>
          </cell>
          <cell r="BG50">
            <v>536341404.68227416</v>
          </cell>
          <cell r="BH50">
            <v>0</v>
          </cell>
          <cell r="BI50">
            <v>0</v>
          </cell>
          <cell r="BJ50">
            <v>134085351.17056854</v>
          </cell>
          <cell r="BK50">
            <v>268170702.34113708</v>
          </cell>
          <cell r="BL50">
            <v>402256053.51170564</v>
          </cell>
          <cell r="BM50">
            <v>134085351.17056854</v>
          </cell>
          <cell r="BN50">
            <v>268170702.34113708</v>
          </cell>
          <cell r="BO50">
            <v>268170702.34113708</v>
          </cell>
          <cell r="BP50">
            <v>134085351.17056854</v>
          </cell>
          <cell r="BQ50">
            <v>134085351.17056854</v>
          </cell>
          <cell r="BR50">
            <v>134085351.17056854</v>
          </cell>
          <cell r="BS50">
            <v>134085351.17056854</v>
          </cell>
          <cell r="BT50">
            <v>268170702.34113708</v>
          </cell>
          <cell r="BU50">
            <v>0</v>
          </cell>
          <cell r="DC50">
            <v>1005640133.779264</v>
          </cell>
          <cell r="DD50">
            <v>536341404.68227416</v>
          </cell>
          <cell r="DE50">
            <v>268170702.34113708</v>
          </cell>
          <cell r="DF50">
            <v>536341404.68227416</v>
          </cell>
          <cell r="DG50">
            <v>2346493645.4849496</v>
          </cell>
          <cell r="FC50">
            <v>513306994.44923162</v>
          </cell>
          <cell r="FD50">
            <v>513306994.44923162</v>
          </cell>
          <cell r="FE50">
            <v>769960491.67384744</v>
          </cell>
          <cell r="FF50">
            <v>769960491.67384744</v>
          </cell>
          <cell r="FG50">
            <v>1668247731.9600029</v>
          </cell>
          <cell r="FH50">
            <v>1668247731.9600029</v>
          </cell>
          <cell r="FI50">
            <v>2181554726.4092345</v>
          </cell>
          <cell r="FJ50">
            <v>2181554726.4092345</v>
          </cell>
          <cell r="FK50">
            <v>2823188469.4707742</v>
          </cell>
          <cell r="FL50">
            <v>2823188469.4707742</v>
          </cell>
          <cell r="FM50">
            <v>3721475709.7569294</v>
          </cell>
          <cell r="FN50">
            <v>3721475709.7569294</v>
          </cell>
          <cell r="FO50">
            <v>536341404.68227416</v>
          </cell>
          <cell r="FP50">
            <v>1005640133.779264</v>
          </cell>
          <cell r="FQ50">
            <v>1005640133.779264</v>
          </cell>
          <cell r="FR50">
            <v>1005640133.779264</v>
          </cell>
          <cell r="FS50">
            <v>1407896187.2909696</v>
          </cell>
          <cell r="FT50">
            <v>1541981538.4615381</v>
          </cell>
          <cell r="FU50">
            <v>1810152240.8026752</v>
          </cell>
          <cell r="FV50">
            <v>1810152240.8026752</v>
          </cell>
          <cell r="FW50">
            <v>1810152240.8026752</v>
          </cell>
          <cell r="FX50">
            <v>2346493645.4849496</v>
          </cell>
          <cell r="FY50">
            <v>2346493645.4849496</v>
          </cell>
          <cell r="FZ50">
            <v>2346493645.4849496</v>
          </cell>
          <cell r="GA50">
            <v>134085351.17056854</v>
          </cell>
          <cell r="GB50">
            <v>402256053.51170564</v>
          </cell>
          <cell r="GC50">
            <v>804512107.02341127</v>
          </cell>
          <cell r="GD50">
            <v>938597458.19397986</v>
          </cell>
          <cell r="GE50">
            <v>1206768160.5351169</v>
          </cell>
          <cell r="GF50">
            <v>1474938862.8762541</v>
          </cell>
          <cell r="GG50">
            <v>1609024214.0468225</v>
          </cell>
          <cell r="GH50">
            <v>1743109565.217391</v>
          </cell>
          <cell r="GI50">
            <v>1877194916.3879595</v>
          </cell>
          <cell r="GJ50">
            <v>2011280267.5585279</v>
          </cell>
          <cell r="GK50">
            <v>2279450969.8996649</v>
          </cell>
          <cell r="GL50">
            <v>2279450969.8996649</v>
          </cell>
        </row>
        <row r="51">
          <cell r="A51" t="str">
            <v>ENO ORANGE SACHETS 4.3GX48</v>
          </cell>
          <cell r="AL51">
            <v>777293448.73740792</v>
          </cell>
          <cell r="AM51">
            <v>0</v>
          </cell>
          <cell r="AN51">
            <v>259097816.24580264</v>
          </cell>
          <cell r="AO51">
            <v>259097816.24580264</v>
          </cell>
          <cell r="AP51">
            <v>259097816.24580264</v>
          </cell>
          <cell r="AQ51">
            <v>518195632.49160528</v>
          </cell>
          <cell r="AR51">
            <v>259097816.24580264</v>
          </cell>
          <cell r="AS51">
            <v>259097816.24580264</v>
          </cell>
          <cell r="AT51">
            <v>259097816.24580264</v>
          </cell>
          <cell r="AU51">
            <v>518195632.49160528</v>
          </cell>
          <cell r="AV51">
            <v>259097816.24580264</v>
          </cell>
          <cell r="AW51">
            <v>518195632.49160528</v>
          </cell>
          <cell r="AX51">
            <v>812174127.0903008</v>
          </cell>
          <cell r="AY51">
            <v>270724709.03010029</v>
          </cell>
          <cell r="AZ51">
            <v>270724709.03010029</v>
          </cell>
          <cell r="BA51">
            <v>270724709.03010029</v>
          </cell>
          <cell r="BB51">
            <v>541449418.06020057</v>
          </cell>
          <cell r="BC51">
            <v>270724709.03010029</v>
          </cell>
          <cell r="BD51">
            <v>270724709.03010029</v>
          </cell>
          <cell r="BE51">
            <v>270724709.03010029</v>
          </cell>
          <cell r="BF51">
            <v>541449418.06020057</v>
          </cell>
          <cell r="BG51">
            <v>270724709.03010029</v>
          </cell>
          <cell r="BH51">
            <v>541449418.06020057</v>
          </cell>
          <cell r="BI51">
            <v>270724709.03010029</v>
          </cell>
          <cell r="BJ51">
            <v>812174127.0903008</v>
          </cell>
          <cell r="BK51">
            <v>541449418.06020057</v>
          </cell>
          <cell r="BL51">
            <v>541449418.06020057</v>
          </cell>
          <cell r="BM51">
            <v>541449418.06020057</v>
          </cell>
          <cell r="BN51">
            <v>270724709.03010029</v>
          </cell>
          <cell r="BO51">
            <v>541449418.06020057</v>
          </cell>
          <cell r="BP51">
            <v>541449418.06020057</v>
          </cell>
          <cell r="BQ51">
            <v>541449418.06020057</v>
          </cell>
          <cell r="BR51">
            <v>270724709.03010029</v>
          </cell>
          <cell r="BS51">
            <v>541449418.06020057</v>
          </cell>
          <cell r="BT51">
            <v>541449418.06020057</v>
          </cell>
          <cell r="BU51">
            <v>0</v>
          </cell>
          <cell r="DC51">
            <v>1353623545.1505015</v>
          </cell>
          <cell r="DD51">
            <v>1082898836.1204011</v>
          </cell>
          <cell r="DE51">
            <v>1082898836.1204011</v>
          </cell>
          <cell r="DF51">
            <v>1082898836.1204011</v>
          </cell>
          <cell r="DG51">
            <v>4602320053.5117054</v>
          </cell>
          <cell r="FC51">
            <v>777293448.73740792</v>
          </cell>
          <cell r="FD51">
            <v>777293448.73740792</v>
          </cell>
          <cell r="FE51">
            <v>1036391264.9832106</v>
          </cell>
          <cell r="FF51">
            <v>1295489081.2290132</v>
          </cell>
          <cell r="FG51">
            <v>1554586897.4748158</v>
          </cell>
          <cell r="FH51">
            <v>2072782529.9664211</v>
          </cell>
          <cell r="FI51">
            <v>2331880346.212224</v>
          </cell>
          <cell r="FJ51">
            <v>2590978162.4580269</v>
          </cell>
          <cell r="FK51">
            <v>2850075978.7038298</v>
          </cell>
          <cell r="FL51">
            <v>3368271611.195435</v>
          </cell>
          <cell r="FM51">
            <v>3627369427.4412374</v>
          </cell>
          <cell r="FN51">
            <v>4145565059.9328427</v>
          </cell>
          <cell r="FO51">
            <v>812174127.0903008</v>
          </cell>
          <cell r="FP51">
            <v>1082898836.1204011</v>
          </cell>
          <cell r="FQ51">
            <v>1353623545.1505015</v>
          </cell>
          <cell r="FR51">
            <v>1624348254.1806018</v>
          </cell>
          <cell r="FS51">
            <v>2165797672.2408023</v>
          </cell>
          <cell r="FT51">
            <v>2436522381.2709026</v>
          </cell>
          <cell r="FU51">
            <v>2707247090.301003</v>
          </cell>
          <cell r="FV51">
            <v>2977971799.3311033</v>
          </cell>
          <cell r="FW51">
            <v>3519421217.391304</v>
          </cell>
          <cell r="FX51">
            <v>3790145926.4214044</v>
          </cell>
          <cell r="FY51">
            <v>4331595344.4816046</v>
          </cell>
          <cell r="FZ51">
            <v>4602320053.5117044</v>
          </cell>
          <cell r="GA51">
            <v>812174127.0903008</v>
          </cell>
          <cell r="GB51">
            <v>1353623545.1505013</v>
          </cell>
          <cell r="GC51">
            <v>1895072963.2107019</v>
          </cell>
          <cell r="GD51">
            <v>2436522381.2709026</v>
          </cell>
          <cell r="GE51">
            <v>2707247090.301003</v>
          </cell>
          <cell r="GF51">
            <v>3248696508.3612037</v>
          </cell>
          <cell r="GG51">
            <v>3790145926.4214044</v>
          </cell>
          <cell r="GH51">
            <v>4331595344.4816046</v>
          </cell>
          <cell r="GI51">
            <v>4602320053.5117044</v>
          </cell>
          <cell r="GJ51">
            <v>5143769471.5719051</v>
          </cell>
          <cell r="GK51">
            <v>5685218889.6321058</v>
          </cell>
          <cell r="GL51">
            <v>5685218889.6321058</v>
          </cell>
        </row>
        <row r="52">
          <cell r="A52" t="str">
            <v>ENO LEMON SACHET 48/BOX M</v>
          </cell>
          <cell r="AL52">
            <v>1036391264.9832106</v>
          </cell>
          <cell r="AM52">
            <v>0</v>
          </cell>
          <cell r="AN52">
            <v>0</v>
          </cell>
          <cell r="AO52">
            <v>0</v>
          </cell>
          <cell r="AP52">
            <v>259097816.24580264</v>
          </cell>
          <cell r="AQ52">
            <v>259097816.24580264</v>
          </cell>
          <cell r="AR52">
            <v>259097816.24580264</v>
          </cell>
          <cell r="AS52">
            <v>259097816.24580264</v>
          </cell>
          <cell r="AT52">
            <v>259097816.24580264</v>
          </cell>
          <cell r="AU52">
            <v>259097816.24580264</v>
          </cell>
          <cell r="AV52">
            <v>259097816.24580264</v>
          </cell>
          <cell r="AW52">
            <v>259097816.24580264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1063581110.3678933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FC52">
            <v>1036391264.9832106</v>
          </cell>
          <cell r="FD52">
            <v>1036391264.9832106</v>
          </cell>
          <cell r="FE52">
            <v>1036391264.9832106</v>
          </cell>
          <cell r="FF52">
            <v>1036391264.9832106</v>
          </cell>
          <cell r="FG52">
            <v>1295489081.2290132</v>
          </cell>
          <cell r="FH52">
            <v>1554586897.4748158</v>
          </cell>
          <cell r="FI52">
            <v>1813684713.7206185</v>
          </cell>
          <cell r="FJ52">
            <v>2072782529.9664211</v>
          </cell>
          <cell r="FK52">
            <v>2331880346.212224</v>
          </cell>
          <cell r="FL52">
            <v>2590978162.4580269</v>
          </cell>
          <cell r="FM52">
            <v>2850075978.7038298</v>
          </cell>
          <cell r="FN52">
            <v>3109173794.9496326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1063581110.3678933</v>
          </cell>
        </row>
        <row r="53">
          <cell r="A53" t="str">
            <v>Panadol Susp 120mg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383382272.27682287</v>
          </cell>
          <cell r="AQ53">
            <v>0</v>
          </cell>
          <cell r="AR53">
            <v>0</v>
          </cell>
          <cell r="AS53">
            <v>383382272.27682287</v>
          </cell>
          <cell r="AT53">
            <v>0</v>
          </cell>
          <cell r="AU53">
            <v>0</v>
          </cell>
          <cell r="AV53">
            <v>167729744.12110996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375549723.41137117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375549723.41137117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383382272.27682287</v>
          </cell>
          <cell r="FH53">
            <v>383382272.27682287</v>
          </cell>
          <cell r="FI53">
            <v>383382272.27682287</v>
          </cell>
          <cell r="FJ53">
            <v>766764544.55364573</v>
          </cell>
          <cell r="FK53">
            <v>766764544.55364573</v>
          </cell>
          <cell r="FL53">
            <v>766764544.55364573</v>
          </cell>
          <cell r="FM53">
            <v>934494288.67475569</v>
          </cell>
          <cell r="FN53">
            <v>934494288.67475569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375549723.41137117</v>
          </cell>
          <cell r="GC53">
            <v>375549723.41137117</v>
          </cell>
          <cell r="GD53">
            <v>375549723.41137117</v>
          </cell>
          <cell r="GE53">
            <v>375549723.41137117</v>
          </cell>
          <cell r="GF53">
            <v>375549723.41137117</v>
          </cell>
          <cell r="GG53">
            <v>375549723.41137117</v>
          </cell>
          <cell r="GH53">
            <v>375549723.41137117</v>
          </cell>
          <cell r="GI53">
            <v>375549723.41137117</v>
          </cell>
          <cell r="GJ53">
            <v>375549723.41137117</v>
          </cell>
          <cell r="GK53">
            <v>375549723.41137117</v>
          </cell>
          <cell r="GL53">
            <v>751099446.82274234</v>
          </cell>
        </row>
        <row r="54">
          <cell r="A54" t="str">
            <v>Scott’s Emulsion Orange 200ml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854404978.86822712</v>
          </cell>
          <cell r="AZ54">
            <v>0</v>
          </cell>
          <cell r="BA54">
            <v>854404978.86822712</v>
          </cell>
          <cell r="BB54">
            <v>0</v>
          </cell>
          <cell r="BC54">
            <v>0</v>
          </cell>
          <cell r="BD54">
            <v>854404978.86822712</v>
          </cell>
          <cell r="BE54">
            <v>0</v>
          </cell>
          <cell r="BF54">
            <v>0</v>
          </cell>
          <cell r="BG54">
            <v>854404978.86822712</v>
          </cell>
          <cell r="BH54">
            <v>0</v>
          </cell>
          <cell r="BI54">
            <v>0</v>
          </cell>
          <cell r="BJ54">
            <v>854404978.86822712</v>
          </cell>
          <cell r="BK54">
            <v>0</v>
          </cell>
          <cell r="BL54">
            <v>854404978.86822712</v>
          </cell>
          <cell r="BM54">
            <v>0</v>
          </cell>
          <cell r="BN54">
            <v>854404978.86822712</v>
          </cell>
          <cell r="BO54">
            <v>0</v>
          </cell>
          <cell r="BP54">
            <v>0</v>
          </cell>
          <cell r="BQ54">
            <v>854404978.86822712</v>
          </cell>
          <cell r="BR54">
            <v>0</v>
          </cell>
          <cell r="BS54">
            <v>854404978.86822712</v>
          </cell>
          <cell r="BT54">
            <v>0</v>
          </cell>
          <cell r="BU54">
            <v>0</v>
          </cell>
          <cell r="DC54">
            <v>854404978.86822712</v>
          </cell>
          <cell r="DD54">
            <v>854404978.86822712</v>
          </cell>
          <cell r="DE54">
            <v>854404978.86822712</v>
          </cell>
          <cell r="DF54">
            <v>854404978.86822712</v>
          </cell>
          <cell r="DG54">
            <v>3417619915.4729085</v>
          </cell>
          <cell r="FO54">
            <v>0</v>
          </cell>
          <cell r="FP54">
            <v>854404978.86822712</v>
          </cell>
          <cell r="FQ54">
            <v>854404978.86822712</v>
          </cell>
          <cell r="FR54">
            <v>1708809957.7364542</v>
          </cell>
          <cell r="FS54">
            <v>1708809957.7364542</v>
          </cell>
          <cell r="FT54">
            <v>1708809957.7364542</v>
          </cell>
          <cell r="FU54">
            <v>2563214936.6046815</v>
          </cell>
          <cell r="FV54">
            <v>2563214936.6046815</v>
          </cell>
          <cell r="FW54">
            <v>2563214936.6046815</v>
          </cell>
          <cell r="FX54">
            <v>3417619915.4729085</v>
          </cell>
          <cell r="FY54">
            <v>3417619915.4729085</v>
          </cell>
          <cell r="FZ54">
            <v>3417619915.4729085</v>
          </cell>
          <cell r="GA54">
            <v>854404978.86822712</v>
          </cell>
          <cell r="GB54">
            <v>854404978.86822712</v>
          </cell>
          <cell r="GC54">
            <v>1708809957.7364542</v>
          </cell>
          <cell r="GD54">
            <v>1708809957.7364542</v>
          </cell>
          <cell r="GE54">
            <v>2563214936.6046815</v>
          </cell>
          <cell r="GF54">
            <v>2563214936.6046815</v>
          </cell>
          <cell r="GG54">
            <v>2563214936.6046815</v>
          </cell>
          <cell r="GH54">
            <v>3417619915.4729085</v>
          </cell>
          <cell r="GI54">
            <v>3417619915.4729085</v>
          </cell>
          <cell r="GJ54">
            <v>4272024894.3411355</v>
          </cell>
          <cell r="GK54">
            <v>4272024894.3411355</v>
          </cell>
          <cell r="GL54">
            <v>4272024894.3411355</v>
          </cell>
        </row>
        <row r="55">
          <cell r="A55" t="str">
            <v>Panadol Susp 100mg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363440140.13377923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363440140.13377923</v>
          </cell>
          <cell r="BH55">
            <v>0</v>
          </cell>
          <cell r="BI55">
            <v>0</v>
          </cell>
          <cell r="BQ55">
            <v>363440140.13377923</v>
          </cell>
          <cell r="DC55">
            <v>363440140.13377923</v>
          </cell>
          <cell r="DD55">
            <v>0</v>
          </cell>
          <cell r="DE55">
            <v>0</v>
          </cell>
          <cell r="DF55">
            <v>363440140.13377923</v>
          </cell>
          <cell r="DG55">
            <v>726880280.26755846</v>
          </cell>
          <cell r="FO55">
            <v>363440140.13377923</v>
          </cell>
          <cell r="FP55">
            <v>363440140.13377923</v>
          </cell>
          <cell r="FQ55">
            <v>363440140.13377923</v>
          </cell>
          <cell r="FR55">
            <v>363440140.13377923</v>
          </cell>
          <cell r="FS55">
            <v>363440140.13377923</v>
          </cell>
          <cell r="FT55">
            <v>363440140.13377923</v>
          </cell>
          <cell r="FU55">
            <v>363440140.13377923</v>
          </cell>
          <cell r="FV55">
            <v>363440140.13377923</v>
          </cell>
          <cell r="FW55">
            <v>363440140.13377923</v>
          </cell>
          <cell r="FX55">
            <v>726880280.26755846</v>
          </cell>
          <cell r="FY55">
            <v>726880280.26755846</v>
          </cell>
          <cell r="FZ55">
            <v>726880280.26755846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363440140.13377923</v>
          </cell>
          <cell r="GI55">
            <v>363440140.13377923</v>
          </cell>
          <cell r="GJ55">
            <v>363440140.13377923</v>
          </cell>
          <cell r="GK55">
            <v>363440140.13377923</v>
          </cell>
          <cell r="GL55">
            <v>363440140.13377923</v>
          </cell>
        </row>
        <row r="56">
          <cell r="A56" t="str">
            <v>Panadol Effervescent Kid 250</v>
          </cell>
          <cell r="BJ56">
            <v>0</v>
          </cell>
          <cell r="BK56">
            <v>0</v>
          </cell>
          <cell r="BL56">
            <v>0</v>
          </cell>
          <cell r="BM56">
            <v>971006567.2672348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971006567.2672348</v>
          </cell>
          <cell r="BS56">
            <v>0</v>
          </cell>
          <cell r="BT56">
            <v>0</v>
          </cell>
          <cell r="BU56">
            <v>228824018.54998583</v>
          </cell>
          <cell r="GA56">
            <v>0</v>
          </cell>
          <cell r="GB56">
            <v>0</v>
          </cell>
          <cell r="GC56">
            <v>0</v>
          </cell>
          <cell r="GD56">
            <v>971006567.2672348</v>
          </cell>
          <cell r="GE56">
            <v>971006567.2672348</v>
          </cell>
          <cell r="GF56">
            <v>971006567.2672348</v>
          </cell>
          <cell r="GG56">
            <v>971006567.2672348</v>
          </cell>
          <cell r="GH56">
            <v>971006567.2672348</v>
          </cell>
          <cell r="GI56">
            <v>1942013134.5344696</v>
          </cell>
          <cell r="GJ56">
            <v>1942013134.5344696</v>
          </cell>
          <cell r="GK56">
            <v>1942013134.5344696</v>
          </cell>
          <cell r="GL56">
            <v>2170837153.0844555</v>
          </cell>
        </row>
        <row r="57">
          <cell r="A57" t="str">
            <v>Panadol Susp 250mg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508806020.06688946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508806020.06688946</v>
          </cell>
          <cell r="GH57">
            <v>508806020.06688946</v>
          </cell>
          <cell r="GI57">
            <v>508806020.06688946</v>
          </cell>
          <cell r="GJ57">
            <v>508806020.06688946</v>
          </cell>
          <cell r="GK57">
            <v>508806020.06688946</v>
          </cell>
          <cell r="GL57">
            <v>508806020.06688946</v>
          </cell>
        </row>
        <row r="58"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</row>
        <row r="59">
          <cell r="A59" t="str">
            <v>TOTAL OXY</v>
          </cell>
        </row>
        <row r="60">
          <cell r="A60" t="str">
            <v>TOTAL PANADOL</v>
          </cell>
          <cell r="AL60">
            <v>186.97593217921872</v>
          </cell>
          <cell r="AM60">
            <v>133.59851758020639</v>
          </cell>
          <cell r="AN60">
            <v>108.25398472927557</v>
          </cell>
          <cell r="AO60">
            <v>133.59851758020639</v>
          </cell>
          <cell r="AP60">
            <v>158.86515786364461</v>
          </cell>
          <cell r="AQ60">
            <v>133.59851758020639</v>
          </cell>
          <cell r="AR60">
            <v>164.54608895059124</v>
          </cell>
          <cell r="AS60">
            <v>129.31623548581055</v>
          </cell>
          <cell r="AT60">
            <v>115.95117748908524</v>
          </cell>
          <cell r="AU60">
            <v>235.67135017942482</v>
          </cell>
          <cell r="AV60">
            <v>129.91115253335255</v>
          </cell>
          <cell r="AW60">
            <v>19.175905517316398</v>
          </cell>
          <cell r="AX60">
            <v>325.46546977424748</v>
          </cell>
          <cell r="AY60">
            <v>136.95062742474914</v>
          </cell>
          <cell r="AZ60">
            <v>169.53227558528425</v>
          </cell>
          <cell r="BA60">
            <v>179.2900093645485</v>
          </cell>
          <cell r="BB60">
            <v>173.00664882943141</v>
          </cell>
          <cell r="BC60">
            <v>211.11007625418057</v>
          </cell>
          <cell r="BD60">
            <v>202.80493377926422</v>
          </cell>
          <cell r="BE60">
            <v>242.002635451505</v>
          </cell>
          <cell r="BF60">
            <v>153.74448160535115</v>
          </cell>
          <cell r="BG60">
            <v>216.78198348662204</v>
          </cell>
          <cell r="BH60">
            <v>189.04774314381268</v>
          </cell>
          <cell r="BI60">
            <v>62.712626086956519</v>
          </cell>
          <cell r="FC60">
            <v>186.97593217921872</v>
          </cell>
          <cell r="FD60">
            <v>320.57444975942508</v>
          </cell>
          <cell r="FE60">
            <v>428.82843448870062</v>
          </cell>
          <cell r="FF60">
            <v>562.42695206890699</v>
          </cell>
          <cell r="FG60">
            <v>721.29210993255163</v>
          </cell>
          <cell r="FH60">
            <v>854.89062751275799</v>
          </cell>
          <cell r="FI60">
            <v>1019.4367164633493</v>
          </cell>
          <cell r="FJ60">
            <v>1148.7529519491598</v>
          </cell>
          <cell r="FK60">
            <v>1264.704129438245</v>
          </cell>
          <cell r="FL60">
            <v>1500.3754796176697</v>
          </cell>
          <cell r="FM60">
            <v>1630.2866321510223</v>
          </cell>
          <cell r="FN60">
            <v>1649.4625376683387</v>
          </cell>
          <cell r="FO60">
            <v>325.46546977424748</v>
          </cell>
          <cell r="FP60">
            <v>462.41609719899662</v>
          </cell>
          <cell r="FQ60">
            <v>631.94837278428088</v>
          </cell>
          <cell r="FR60">
            <v>811.23838214882937</v>
          </cell>
          <cell r="FS60">
            <v>984.24503097826073</v>
          </cell>
          <cell r="FT60">
            <v>1195.3551072324412</v>
          </cell>
          <cell r="FU60">
            <v>1398.1600410117055</v>
          </cell>
          <cell r="FV60">
            <v>1640.1626764632106</v>
          </cell>
          <cell r="FW60">
            <v>1793.9071580685618</v>
          </cell>
          <cell r="FX60">
            <v>2010.6891415551838</v>
          </cell>
          <cell r="FY60">
            <v>2199.7368846989966</v>
          </cell>
          <cell r="FZ60">
            <v>2262.449510785953</v>
          </cell>
        </row>
        <row r="61">
          <cell r="A61" t="str">
            <v>TOTAL PANADOL RT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50.408026755852838</v>
          </cell>
          <cell r="BD61">
            <v>0</v>
          </cell>
          <cell r="BE61">
            <v>0</v>
          </cell>
          <cell r="BF61">
            <v>50.408026755852838</v>
          </cell>
          <cell r="BG61">
            <v>25.204013377926419</v>
          </cell>
          <cell r="BH61">
            <v>25.204013377926419</v>
          </cell>
          <cell r="BI61">
            <v>25.204013377926419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50.408026755852838</v>
          </cell>
          <cell r="FU61">
            <v>50.408026755852838</v>
          </cell>
          <cell r="FV61">
            <v>50.408026755852838</v>
          </cell>
          <cell r="FW61">
            <v>100.81605351170568</v>
          </cell>
          <cell r="FX61">
            <v>126.02006688963209</v>
          </cell>
          <cell r="FY61">
            <v>151.22408026755852</v>
          </cell>
          <cell r="FZ61">
            <v>176.42809364548495</v>
          </cell>
        </row>
        <row r="62">
          <cell r="A62" t="str">
            <v>TOTAL ENO</v>
          </cell>
          <cell r="AL62">
            <v>59.660681372388765</v>
          </cell>
          <cell r="AM62">
            <v>0</v>
          </cell>
          <cell r="AN62">
            <v>8.5229544817698244</v>
          </cell>
          <cell r="AO62">
            <v>8.5229544817698244</v>
          </cell>
          <cell r="AP62">
            <v>17.045908963539649</v>
          </cell>
          <cell r="AQ62">
            <v>25.568863445309471</v>
          </cell>
          <cell r="AR62">
            <v>17.045908963539649</v>
          </cell>
          <cell r="AS62">
            <v>17.045908963539649</v>
          </cell>
          <cell r="AT62">
            <v>17.045908963539649</v>
          </cell>
          <cell r="AU62">
            <v>25.568863445309471</v>
          </cell>
          <cell r="AV62">
            <v>17.045908963539649</v>
          </cell>
          <cell r="AW62">
            <v>25.568863445309471</v>
          </cell>
          <cell r="AX62">
            <v>26.716254180602</v>
          </cell>
          <cell r="AY62">
            <v>8.9054180602006667</v>
          </cell>
          <cell r="AZ62">
            <v>8.9054180602006667</v>
          </cell>
          <cell r="BA62">
            <v>8.9054180602006667</v>
          </cell>
          <cell r="BB62">
            <v>17.810836120401333</v>
          </cell>
          <cell r="BC62">
            <v>8.9054180602006667</v>
          </cell>
          <cell r="BD62">
            <v>8.9054180602006667</v>
          </cell>
          <cell r="BE62">
            <v>8.9054180602006667</v>
          </cell>
          <cell r="BF62">
            <v>17.810836120401333</v>
          </cell>
          <cell r="BG62">
            <v>8.9054180602006667</v>
          </cell>
          <cell r="BH62">
            <v>17.810836120401333</v>
          </cell>
          <cell r="BI62">
            <v>8.9054180602006667</v>
          </cell>
          <cell r="FC62">
            <v>59.660681372388765</v>
          </cell>
          <cell r="FD62">
            <v>59.660681372388765</v>
          </cell>
          <cell r="FE62">
            <v>68.183635854158595</v>
          </cell>
          <cell r="FF62">
            <v>76.706590335928425</v>
          </cell>
          <cell r="FG62">
            <v>93.75249929946807</v>
          </cell>
          <cell r="FH62">
            <v>119.32136274477755</v>
          </cell>
          <cell r="FI62">
            <v>136.36727170831719</v>
          </cell>
          <cell r="FJ62">
            <v>153.41318067185685</v>
          </cell>
          <cell r="FK62">
            <v>170.45908963539651</v>
          </cell>
          <cell r="FL62">
            <v>196.02795308070597</v>
          </cell>
          <cell r="FM62">
            <v>213.07386204424563</v>
          </cell>
          <cell r="FN62">
            <v>238.64272548955509</v>
          </cell>
          <cell r="FO62">
            <v>26.716254180602</v>
          </cell>
          <cell r="FP62">
            <v>35.621672240802667</v>
          </cell>
          <cell r="FQ62">
            <v>44.527090301003334</v>
          </cell>
          <cell r="FR62">
            <v>53.432508361204</v>
          </cell>
          <cell r="FS62">
            <v>71.243344481605334</v>
          </cell>
          <cell r="FT62">
            <v>80.148762541806008</v>
          </cell>
          <cell r="FU62">
            <v>89.054180602006682</v>
          </cell>
          <cell r="FV62">
            <v>97.959598662207355</v>
          </cell>
          <cell r="FW62">
            <v>115.77043478260869</v>
          </cell>
          <cell r="FX62">
            <v>124.67585284280935</v>
          </cell>
          <cell r="FY62">
            <v>142.48668896321067</v>
          </cell>
          <cell r="FZ62">
            <v>151.39210702341134</v>
          </cell>
        </row>
        <row r="63">
          <cell r="A63" t="str">
            <v>TOTAL SCOTT'S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28.105426936454837</v>
          </cell>
          <cell r="AZ63">
            <v>0</v>
          </cell>
          <cell r="BA63">
            <v>28.105426936454837</v>
          </cell>
          <cell r="BB63">
            <v>0</v>
          </cell>
          <cell r="BC63">
            <v>0</v>
          </cell>
          <cell r="BD63">
            <v>28.105426936454837</v>
          </cell>
          <cell r="BE63">
            <v>0</v>
          </cell>
          <cell r="BF63">
            <v>0</v>
          </cell>
          <cell r="BG63">
            <v>28.105426936454837</v>
          </cell>
          <cell r="BH63">
            <v>0</v>
          </cell>
          <cell r="BI63">
            <v>0</v>
          </cell>
          <cell r="FO63">
            <v>0</v>
          </cell>
          <cell r="FP63">
            <v>28.105426936454837</v>
          </cell>
          <cell r="FQ63">
            <v>28.105426936454837</v>
          </cell>
          <cell r="FR63">
            <v>56.210853872909674</v>
          </cell>
          <cell r="FS63">
            <v>56.210853872909674</v>
          </cell>
          <cell r="FT63">
            <v>56.210853872909674</v>
          </cell>
          <cell r="FU63">
            <v>84.316280809364514</v>
          </cell>
          <cell r="FV63">
            <v>84.316280809364514</v>
          </cell>
          <cell r="FW63">
            <v>84.316280809364514</v>
          </cell>
          <cell r="FX63">
            <v>112.42170774581935</v>
          </cell>
          <cell r="FY63">
            <v>112.42170774581935</v>
          </cell>
          <cell r="FZ63">
            <v>112.42170774581935</v>
          </cell>
        </row>
        <row r="64">
          <cell r="A64" t="str">
            <v>TOTAL CETEBE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summary"/>
      <sheetName val="HCJan07"/>
      <sheetName val="06Summary"/>
      <sheetName val="Dec"/>
      <sheetName val="Jan"/>
      <sheetName val="Feb"/>
      <sheetName val="JanM"/>
      <sheetName val="FebM"/>
      <sheetName val="MarM"/>
      <sheetName val="Mar"/>
      <sheetName val="Apr"/>
      <sheetName val="AprM"/>
      <sheetName val="May"/>
      <sheetName val="MayM"/>
      <sheetName val="JunM"/>
      <sheetName val="JulM"/>
      <sheetName val="Jun"/>
      <sheetName val="Jul"/>
      <sheetName val="Aug"/>
      <sheetName val="Sep"/>
      <sheetName val="Oct"/>
      <sheetName val="OctM"/>
      <sheetName val="SepM"/>
      <sheetName val="Nov"/>
      <sheetName val="NovM"/>
      <sheetName val="DecM"/>
      <sheetName val="DecM (2)"/>
      <sheetName val="AugM"/>
      <sheetName val="Adv"/>
      <sheetName val="T.BAF"/>
      <sheetName val="MSale"/>
      <sheetName val="OHAdmin"/>
      <sheetName val="Sale"/>
      <sheetName val="P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E-ID</v>
          </cell>
          <cell r="C3" t="str">
            <v>Department</v>
          </cell>
          <cell r="D3" t="str">
            <v>Team</v>
          </cell>
          <cell r="E3" t="str">
            <v>Name</v>
          </cell>
          <cell r="F3" t="str">
            <v>K.Title</v>
          </cell>
          <cell r="G3" t="str">
            <v>F.Title</v>
          </cell>
          <cell r="H3" t="str">
            <v>입사일</v>
          </cell>
          <cell r="I3" t="str">
            <v>성별</v>
          </cell>
          <cell r="J3" t="str">
            <v>05정산</v>
          </cell>
          <cell r="K3" t="str">
            <v>05이월</v>
          </cell>
          <cell r="L3" t="str">
            <v>06발생</v>
          </cell>
          <cell r="M3" t="str">
            <v>06총연차</v>
          </cell>
          <cell r="N3">
            <v>1</v>
          </cell>
          <cell r="O3">
            <v>2</v>
          </cell>
          <cell r="P3">
            <v>3</v>
          </cell>
          <cell r="Q3">
            <v>4</v>
          </cell>
          <cell r="R3">
            <v>5</v>
          </cell>
          <cell r="S3">
            <v>6</v>
          </cell>
          <cell r="T3">
            <v>7</v>
          </cell>
          <cell r="U3">
            <v>8</v>
          </cell>
          <cell r="V3">
            <v>9</v>
          </cell>
          <cell r="W3">
            <v>10</v>
          </cell>
          <cell r="X3">
            <v>11</v>
          </cell>
          <cell r="Y3">
            <v>12</v>
          </cell>
          <cell r="Z3">
            <v>13</v>
          </cell>
          <cell r="AA3">
            <v>14</v>
          </cell>
          <cell r="AB3">
            <v>15</v>
          </cell>
          <cell r="AC3">
            <v>16</v>
          </cell>
          <cell r="AD3">
            <v>17</v>
          </cell>
          <cell r="AE3">
            <v>18</v>
          </cell>
          <cell r="AF3">
            <v>19</v>
          </cell>
          <cell r="AG3">
            <v>20</v>
          </cell>
          <cell r="AH3">
            <v>21</v>
          </cell>
          <cell r="AI3">
            <v>22</v>
          </cell>
          <cell r="AJ3">
            <v>23</v>
          </cell>
          <cell r="AK3">
            <v>24</v>
          </cell>
          <cell r="AL3">
            <v>25</v>
          </cell>
          <cell r="AM3">
            <v>26</v>
          </cell>
          <cell r="AN3">
            <v>27</v>
          </cell>
          <cell r="AO3">
            <v>28</v>
          </cell>
          <cell r="AP3">
            <v>29</v>
          </cell>
          <cell r="AQ3">
            <v>30</v>
          </cell>
          <cell r="AR3">
            <v>31</v>
          </cell>
          <cell r="AT3" t="str">
            <v>Remark</v>
          </cell>
          <cell r="AV3" t="str">
            <v>연차</v>
          </cell>
          <cell r="AW3" t="str">
            <v>연반차</v>
          </cell>
          <cell r="AX3" t="str">
            <v>연차TTL</v>
          </cell>
          <cell r="AY3" t="str">
            <v>월차</v>
          </cell>
          <cell r="AZ3" t="str">
            <v>반차</v>
          </cell>
          <cell r="BA3" t="str">
            <v>월차TTL</v>
          </cell>
          <cell r="BB3" t="str">
            <v>생휴</v>
          </cell>
          <cell r="BC3" t="str">
            <v>경조</v>
          </cell>
          <cell r="BD3" t="str">
            <v>휴일</v>
          </cell>
          <cell r="BE3" t="str">
            <v>대휴</v>
          </cell>
          <cell r="BF3" t="str">
            <v>출장</v>
          </cell>
          <cell r="BG3" t="str">
            <v>병가</v>
          </cell>
          <cell r="BH3" t="str">
            <v>장근</v>
          </cell>
          <cell r="BI3" t="str">
            <v>훈련반</v>
          </cell>
          <cell r="BJ3" t="str">
            <v>훈련</v>
          </cell>
          <cell r="BK3" t="str">
            <v>훈련TTL</v>
          </cell>
          <cell r="BL3" t="str">
            <v>미팅</v>
          </cell>
          <cell r="BM3" t="str">
            <v>특휴</v>
          </cell>
          <cell r="BN3" t="str">
            <v>TTL</v>
          </cell>
          <cell r="BO3" t="str">
            <v>조정</v>
          </cell>
          <cell r="BP3" t="str">
            <v>실근무</v>
          </cell>
        </row>
        <row r="4">
          <cell r="B4">
            <v>1024</v>
          </cell>
          <cell r="C4" t="str">
            <v>CV</v>
          </cell>
          <cell r="D4" t="str">
            <v>CV Sales</v>
          </cell>
          <cell r="E4" t="str">
            <v>김종호</v>
          </cell>
          <cell r="F4" t="str">
            <v>상무</v>
          </cell>
          <cell r="G4" t="str">
            <v>임원</v>
          </cell>
          <cell r="H4" t="str">
            <v>1988-02-22</v>
          </cell>
          <cell r="I4" t="str">
            <v>남</v>
          </cell>
          <cell r="J4">
            <v>10</v>
          </cell>
          <cell r="K4">
            <v>5</v>
          </cell>
          <cell r="L4">
            <v>30</v>
          </cell>
          <cell r="M4">
            <v>35</v>
          </cell>
          <cell r="R4" t="str">
            <v>미팅</v>
          </cell>
          <cell r="S4" t="str">
            <v>미팅</v>
          </cell>
          <cell r="AN4" t="str">
            <v>연차</v>
          </cell>
          <cell r="AR4" t="str">
            <v>특휴</v>
          </cell>
          <cell r="AV4">
            <v>1</v>
          </cell>
          <cell r="AW4">
            <v>0</v>
          </cell>
          <cell r="AX4">
            <v>1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2</v>
          </cell>
          <cell r="BM4">
            <v>1</v>
          </cell>
          <cell r="BN4">
            <v>1</v>
          </cell>
          <cell r="BO4">
            <v>6</v>
          </cell>
          <cell r="BP4">
            <v>22</v>
          </cell>
        </row>
        <row r="5">
          <cell r="B5">
            <v>1162</v>
          </cell>
          <cell r="C5" t="str">
            <v>AS</v>
          </cell>
          <cell r="D5" t="str">
            <v>AS Sales</v>
          </cell>
          <cell r="E5" t="str">
            <v>이병춘</v>
          </cell>
          <cell r="F5" t="str">
            <v>이사</v>
          </cell>
          <cell r="G5" t="str">
            <v>임원</v>
          </cell>
          <cell r="H5" t="str">
            <v>1995-04-01</v>
          </cell>
          <cell r="I5" t="str">
            <v>남</v>
          </cell>
          <cell r="J5">
            <v>27</v>
          </cell>
          <cell r="K5">
            <v>0</v>
          </cell>
          <cell r="L5">
            <v>30</v>
          </cell>
          <cell r="M5">
            <v>30</v>
          </cell>
          <cell r="R5" t="str">
            <v>미팅</v>
          </cell>
          <cell r="S5" t="str">
            <v>미팅</v>
          </cell>
          <cell r="AN5" t="str">
            <v>연차</v>
          </cell>
          <cell r="AR5" t="str">
            <v>특휴</v>
          </cell>
          <cell r="AV5">
            <v>1</v>
          </cell>
          <cell r="AW5">
            <v>0</v>
          </cell>
          <cell r="AX5">
            <v>1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2</v>
          </cell>
          <cell r="BM5">
            <v>1</v>
          </cell>
          <cell r="BN5">
            <v>1</v>
          </cell>
          <cell r="BP5">
            <v>16</v>
          </cell>
        </row>
        <row r="6">
          <cell r="B6">
            <v>1172</v>
          </cell>
          <cell r="C6" t="str">
            <v xml:space="preserve">CNS &amp; Onco </v>
          </cell>
          <cell r="D6" t="str">
            <v>CNS &amp; Onco Sales</v>
          </cell>
          <cell r="E6" t="str">
            <v>김병화</v>
          </cell>
          <cell r="F6" t="str">
            <v>상무</v>
          </cell>
          <cell r="G6" t="str">
            <v>임원</v>
          </cell>
          <cell r="H6" t="str">
            <v>1995-04-24</v>
          </cell>
          <cell r="I6" t="str">
            <v>남</v>
          </cell>
          <cell r="J6">
            <v>10</v>
          </cell>
          <cell r="K6">
            <v>5</v>
          </cell>
          <cell r="L6">
            <v>30</v>
          </cell>
          <cell r="M6">
            <v>35</v>
          </cell>
          <cell r="R6" t="str">
            <v>미팅</v>
          </cell>
          <cell r="S6" t="str">
            <v>미팅</v>
          </cell>
          <cell r="AN6" t="str">
            <v>연차</v>
          </cell>
          <cell r="AR6" t="str">
            <v>특휴</v>
          </cell>
          <cell r="AV6">
            <v>1</v>
          </cell>
          <cell r="AW6">
            <v>0</v>
          </cell>
          <cell r="AX6">
            <v>1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2</v>
          </cell>
          <cell r="BM6">
            <v>1</v>
          </cell>
          <cell r="BN6">
            <v>1</v>
          </cell>
          <cell r="BO6">
            <v>6</v>
          </cell>
          <cell r="BP6">
            <v>22</v>
          </cell>
        </row>
        <row r="7">
          <cell r="B7">
            <v>1108</v>
          </cell>
          <cell r="C7" t="str">
            <v>GI &amp; Uro</v>
          </cell>
          <cell r="D7" t="str">
            <v>GI &amp; Uro Sales</v>
          </cell>
          <cell r="E7" t="str">
            <v>조성배</v>
          </cell>
          <cell r="F7" t="str">
            <v>이사</v>
          </cell>
          <cell r="G7" t="str">
            <v>임원</v>
          </cell>
          <cell r="H7" t="str">
            <v>1992-08-10</v>
          </cell>
          <cell r="I7" t="str">
            <v>남</v>
          </cell>
          <cell r="J7">
            <v>30</v>
          </cell>
          <cell r="K7">
            <v>0</v>
          </cell>
          <cell r="L7">
            <v>30</v>
          </cell>
          <cell r="M7">
            <v>30</v>
          </cell>
          <cell r="R7" t="str">
            <v>미팅</v>
          </cell>
          <cell r="S7" t="str">
            <v>미팅</v>
          </cell>
          <cell r="T7" t="str">
            <v>휴일</v>
          </cell>
          <cell r="V7" t="str">
            <v>1/7대휴</v>
          </cell>
          <cell r="AN7" t="str">
            <v>연차</v>
          </cell>
          <cell r="AR7" t="str">
            <v>특휴</v>
          </cell>
          <cell r="AV7">
            <v>1</v>
          </cell>
          <cell r="AW7">
            <v>0</v>
          </cell>
          <cell r="AX7">
            <v>1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1</v>
          </cell>
          <cell r="BE7">
            <v>1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2</v>
          </cell>
          <cell r="BM7">
            <v>1</v>
          </cell>
          <cell r="BN7">
            <v>2</v>
          </cell>
          <cell r="BP7">
            <v>15</v>
          </cell>
        </row>
        <row r="8">
          <cell r="B8">
            <v>1023</v>
          </cell>
          <cell r="C8" t="str">
            <v>Vaccine</v>
          </cell>
          <cell r="D8" t="str">
            <v>Vaccine Sales</v>
          </cell>
          <cell r="E8" t="str">
            <v>강은구</v>
          </cell>
          <cell r="F8" t="str">
            <v>이사</v>
          </cell>
          <cell r="G8" t="str">
            <v>임원</v>
          </cell>
          <cell r="H8" t="str">
            <v>1988-02-22</v>
          </cell>
          <cell r="I8" t="str">
            <v>남</v>
          </cell>
          <cell r="J8">
            <v>30</v>
          </cell>
          <cell r="K8">
            <v>0</v>
          </cell>
          <cell r="L8">
            <v>30</v>
          </cell>
          <cell r="M8">
            <v>30</v>
          </cell>
          <cell r="R8" t="str">
            <v>미팅</v>
          </cell>
          <cell r="S8" t="str">
            <v>미팅</v>
          </cell>
          <cell r="AB8" t="str">
            <v>휴일</v>
          </cell>
          <cell r="AN8" t="str">
            <v>1/15대휴</v>
          </cell>
          <cell r="AR8" t="str">
            <v>특휴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1</v>
          </cell>
          <cell r="BE8">
            <v>1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2</v>
          </cell>
          <cell r="BM8">
            <v>1</v>
          </cell>
          <cell r="BN8">
            <v>1</v>
          </cell>
          <cell r="BP8">
            <v>16</v>
          </cell>
        </row>
        <row r="9">
          <cell r="B9">
            <v>1188</v>
          </cell>
          <cell r="C9" t="str">
            <v xml:space="preserve">Commercial Efficiency </v>
          </cell>
          <cell r="D9" t="str">
            <v>Planning &amp; Mgmt</v>
          </cell>
          <cell r="E9" t="str">
            <v>이주철</v>
          </cell>
          <cell r="F9" t="str">
            <v>상무</v>
          </cell>
          <cell r="G9" t="str">
            <v>임원</v>
          </cell>
          <cell r="H9" t="str">
            <v>1996-10-01</v>
          </cell>
          <cell r="I9" t="str">
            <v>남</v>
          </cell>
          <cell r="J9">
            <v>10</v>
          </cell>
          <cell r="K9">
            <v>5</v>
          </cell>
          <cell r="L9">
            <v>30</v>
          </cell>
          <cell r="M9">
            <v>35</v>
          </cell>
          <cell r="R9" t="str">
            <v>출장</v>
          </cell>
          <cell r="S9" t="str">
            <v>출장</v>
          </cell>
          <cell r="AN9" t="str">
            <v>연차</v>
          </cell>
          <cell r="AR9" t="str">
            <v>특휴</v>
          </cell>
          <cell r="AV9">
            <v>1</v>
          </cell>
          <cell r="AW9">
            <v>0</v>
          </cell>
          <cell r="AX9">
            <v>1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2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1</v>
          </cell>
          <cell r="BN9">
            <v>3</v>
          </cell>
          <cell r="BO9">
            <v>3</v>
          </cell>
          <cell r="BP9">
            <v>19</v>
          </cell>
        </row>
        <row r="10">
          <cell r="B10">
            <v>1389</v>
          </cell>
          <cell r="C10" t="str">
            <v>Marketing</v>
          </cell>
          <cell r="D10" t="str">
            <v>Marketing Admin</v>
          </cell>
          <cell r="E10" t="str">
            <v>이춘엽</v>
          </cell>
          <cell r="F10" t="str">
            <v>부사장</v>
          </cell>
          <cell r="G10" t="str">
            <v>임원</v>
          </cell>
          <cell r="H10" t="str">
            <v>2002-04-01</v>
          </cell>
          <cell r="I10" t="str">
            <v>남</v>
          </cell>
          <cell r="J10">
            <v>10</v>
          </cell>
          <cell r="K10">
            <v>5</v>
          </cell>
          <cell r="L10">
            <v>30</v>
          </cell>
          <cell r="M10">
            <v>35</v>
          </cell>
          <cell r="R10" t="str">
            <v>미팅</v>
          </cell>
          <cell r="S10" t="str">
            <v>미팅</v>
          </cell>
          <cell r="AN10" t="str">
            <v>연차</v>
          </cell>
          <cell r="AR10" t="str">
            <v>특휴</v>
          </cell>
          <cell r="AV10">
            <v>1</v>
          </cell>
          <cell r="AW10">
            <v>0</v>
          </cell>
          <cell r="AX10">
            <v>1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2</v>
          </cell>
          <cell r="BM10">
            <v>1</v>
          </cell>
          <cell r="BN10">
            <v>1</v>
          </cell>
          <cell r="BP10">
            <v>16</v>
          </cell>
        </row>
        <row r="11">
          <cell r="B11">
            <v>1597</v>
          </cell>
          <cell r="C11" t="str">
            <v>Marketing</v>
          </cell>
          <cell r="D11" t="str">
            <v>Marketing Admin</v>
          </cell>
          <cell r="E11" t="str">
            <v>Fraser Matthew</v>
          </cell>
          <cell r="F11" t="str">
            <v>상무</v>
          </cell>
          <cell r="G11" t="str">
            <v>임원</v>
          </cell>
          <cell r="H11">
            <v>38504</v>
          </cell>
          <cell r="I11" t="str">
            <v>남</v>
          </cell>
          <cell r="J11">
            <v>4.589041095890412</v>
          </cell>
          <cell r="K11">
            <v>0</v>
          </cell>
          <cell r="L11">
            <v>30</v>
          </cell>
          <cell r="M11">
            <v>30</v>
          </cell>
          <cell r="R11" t="str">
            <v>미팅</v>
          </cell>
          <cell r="S11" t="str">
            <v>미팅</v>
          </cell>
          <cell r="AN11" t="str">
            <v>연차</v>
          </cell>
          <cell r="AR11" t="str">
            <v>특휴</v>
          </cell>
          <cell r="AV11">
            <v>1</v>
          </cell>
          <cell r="AW11">
            <v>0</v>
          </cell>
          <cell r="AX11">
            <v>1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2</v>
          </cell>
          <cell r="BM11">
            <v>1</v>
          </cell>
          <cell r="BN11">
            <v>1</v>
          </cell>
          <cell r="BP11">
            <v>16</v>
          </cell>
        </row>
        <row r="12">
          <cell r="B12">
            <v>1542</v>
          </cell>
          <cell r="C12" t="str">
            <v>Marketing</v>
          </cell>
          <cell r="D12" t="str">
            <v>Vaccine</v>
          </cell>
          <cell r="E12" t="str">
            <v>주상은</v>
          </cell>
          <cell r="F12" t="str">
            <v>이사</v>
          </cell>
          <cell r="G12" t="str">
            <v>임원</v>
          </cell>
          <cell r="H12" t="str">
            <v>2004-01-01</v>
          </cell>
          <cell r="I12" t="str">
            <v>여</v>
          </cell>
          <cell r="J12">
            <v>15.890410958904109</v>
          </cell>
          <cell r="K12">
            <v>0</v>
          </cell>
          <cell r="L12">
            <v>30</v>
          </cell>
          <cell r="M12">
            <v>30</v>
          </cell>
          <cell r="R12" t="str">
            <v>미팅</v>
          </cell>
          <cell r="S12" t="str">
            <v>미팅</v>
          </cell>
          <cell r="AA12" t="str">
            <v>휴일</v>
          </cell>
          <cell r="AN12" t="str">
            <v>연차</v>
          </cell>
          <cell r="AR12" t="str">
            <v>특휴</v>
          </cell>
          <cell r="AV12">
            <v>1</v>
          </cell>
          <cell r="AW12">
            <v>0</v>
          </cell>
          <cell r="AX12">
            <v>1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1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2</v>
          </cell>
          <cell r="BM12">
            <v>1</v>
          </cell>
          <cell r="BN12">
            <v>1</v>
          </cell>
          <cell r="BP12">
            <v>16</v>
          </cell>
        </row>
        <row r="13">
          <cell r="B13">
            <v>9027</v>
          </cell>
          <cell r="C13" t="str">
            <v>General Advisor</v>
          </cell>
          <cell r="D13" t="str">
            <v>General Advisor</v>
          </cell>
          <cell r="E13" t="str">
            <v>최현식</v>
          </cell>
          <cell r="F13" t="str">
            <v>상임고문</v>
          </cell>
          <cell r="G13" t="str">
            <v>임원</v>
          </cell>
          <cell r="H13">
            <v>38078</v>
          </cell>
          <cell r="I13" t="str">
            <v>남</v>
          </cell>
          <cell r="J13">
            <v>10</v>
          </cell>
          <cell r="K13">
            <v>5</v>
          </cell>
          <cell r="L13">
            <v>30</v>
          </cell>
          <cell r="M13">
            <v>35</v>
          </cell>
          <cell r="R13" t="str">
            <v>미팅</v>
          </cell>
          <cell r="S13" t="str">
            <v>미팅</v>
          </cell>
          <cell r="AN13" t="str">
            <v>연차</v>
          </cell>
          <cell r="AR13" t="str">
            <v>특휴</v>
          </cell>
          <cell r="AV13">
            <v>1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2</v>
          </cell>
          <cell r="BM13">
            <v>1</v>
          </cell>
          <cell r="BN13">
            <v>1</v>
          </cell>
          <cell r="BP13">
            <v>16</v>
          </cell>
        </row>
        <row r="14">
          <cell r="B14">
            <v>1041</v>
          </cell>
          <cell r="C14" t="str">
            <v>BD</v>
          </cell>
          <cell r="D14" t="str">
            <v>BD</v>
          </cell>
          <cell r="E14" t="str">
            <v>조남용</v>
          </cell>
          <cell r="F14" t="str">
            <v>상무</v>
          </cell>
          <cell r="G14" t="str">
            <v>임원</v>
          </cell>
          <cell r="H14" t="str">
            <v>1989-09-18</v>
          </cell>
          <cell r="I14" t="str">
            <v>남</v>
          </cell>
          <cell r="J14">
            <v>10</v>
          </cell>
          <cell r="K14">
            <v>5</v>
          </cell>
          <cell r="L14">
            <v>30</v>
          </cell>
          <cell r="M14">
            <v>35</v>
          </cell>
          <cell r="R14" t="str">
            <v>미팅</v>
          </cell>
          <cell r="S14" t="str">
            <v>미팅</v>
          </cell>
          <cell r="AN14" t="str">
            <v>연차</v>
          </cell>
          <cell r="AR14" t="str">
            <v>특휴</v>
          </cell>
          <cell r="AV14">
            <v>1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2</v>
          </cell>
          <cell r="BM14">
            <v>1</v>
          </cell>
          <cell r="BN14">
            <v>1</v>
          </cell>
          <cell r="BO14">
            <v>4</v>
          </cell>
          <cell r="BP14">
            <v>20</v>
          </cell>
        </row>
        <row r="15">
          <cell r="B15">
            <v>1404</v>
          </cell>
          <cell r="C15" t="str">
            <v>PR</v>
          </cell>
          <cell r="D15" t="str">
            <v>PR</v>
          </cell>
          <cell r="E15" t="str">
            <v>양윤희</v>
          </cell>
          <cell r="F15" t="str">
            <v>이사</v>
          </cell>
          <cell r="G15" t="str">
            <v>임원</v>
          </cell>
          <cell r="H15" t="str">
            <v>2002-07-02</v>
          </cell>
          <cell r="I15" t="str">
            <v>여</v>
          </cell>
          <cell r="J15">
            <v>16</v>
          </cell>
          <cell r="K15">
            <v>0</v>
          </cell>
          <cell r="L15">
            <v>30</v>
          </cell>
          <cell r="M15">
            <v>30</v>
          </cell>
          <cell r="R15" t="str">
            <v>미팅</v>
          </cell>
          <cell r="S15" t="str">
            <v>미팅</v>
          </cell>
          <cell r="AN15" t="str">
            <v>연차</v>
          </cell>
          <cell r="AR15" t="str">
            <v>특휴</v>
          </cell>
          <cell r="AV15">
            <v>1</v>
          </cell>
          <cell r="AW15">
            <v>0</v>
          </cell>
          <cell r="AX15">
            <v>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2</v>
          </cell>
          <cell r="BM15">
            <v>1</v>
          </cell>
          <cell r="BN15">
            <v>1</v>
          </cell>
          <cell r="BP15">
            <v>16</v>
          </cell>
        </row>
        <row r="16">
          <cell r="B16">
            <v>1590</v>
          </cell>
          <cell r="C16" t="str">
            <v>Medical</v>
          </cell>
          <cell r="D16" t="str">
            <v>Clinical Research</v>
          </cell>
          <cell r="E16" t="str">
            <v>이일섭</v>
          </cell>
          <cell r="F16" t="str">
            <v>부사장</v>
          </cell>
          <cell r="G16" t="str">
            <v>임원</v>
          </cell>
          <cell r="H16" t="str">
            <v>2005-01-01</v>
          </cell>
          <cell r="I16" t="str">
            <v>남</v>
          </cell>
          <cell r="J16">
            <v>10</v>
          </cell>
          <cell r="K16">
            <v>5</v>
          </cell>
          <cell r="L16">
            <v>30</v>
          </cell>
          <cell r="M16">
            <v>35</v>
          </cell>
          <cell r="R16" t="str">
            <v>미팅</v>
          </cell>
          <cell r="AL16" t="str">
            <v>출장</v>
          </cell>
          <cell r="AM16" t="str">
            <v>출장</v>
          </cell>
          <cell r="AN16" t="str">
            <v>연차</v>
          </cell>
          <cell r="AR16" t="str">
            <v>특휴</v>
          </cell>
          <cell r="AV16">
            <v>1</v>
          </cell>
          <cell r="AW16">
            <v>0</v>
          </cell>
          <cell r="AX16">
            <v>1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2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1</v>
          </cell>
          <cell r="BM16">
            <v>1</v>
          </cell>
          <cell r="BN16">
            <v>3</v>
          </cell>
          <cell r="BP16">
            <v>15</v>
          </cell>
        </row>
        <row r="17">
          <cell r="B17">
            <v>1609</v>
          </cell>
          <cell r="C17" t="str">
            <v>Medical</v>
          </cell>
          <cell r="D17" t="str">
            <v>RDPM/CME</v>
          </cell>
          <cell r="E17" t="str">
            <v>최원</v>
          </cell>
          <cell r="F17" t="str">
            <v>상무</v>
          </cell>
          <cell r="G17" t="str">
            <v>임원</v>
          </cell>
          <cell r="H17">
            <v>38726</v>
          </cell>
          <cell r="I17" t="str">
            <v>남</v>
          </cell>
          <cell r="J17">
            <v>0</v>
          </cell>
          <cell r="K17">
            <v>0</v>
          </cell>
          <cell r="L17">
            <v>29.342465753424658</v>
          </cell>
          <cell r="M17">
            <v>29.342465753424658</v>
          </cell>
          <cell r="R17" t="str">
            <v>미팅</v>
          </cell>
          <cell r="AN17" t="str">
            <v>연차</v>
          </cell>
          <cell r="AR17" t="str">
            <v>특휴</v>
          </cell>
          <cell r="AV17">
            <v>1</v>
          </cell>
          <cell r="AW17">
            <v>0</v>
          </cell>
          <cell r="AX17">
            <v>1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1</v>
          </cell>
          <cell r="BM17">
            <v>1</v>
          </cell>
          <cell r="BN17">
            <v>1</v>
          </cell>
          <cell r="BO17">
            <v>-4</v>
          </cell>
          <cell r="BP17">
            <v>13</v>
          </cell>
        </row>
        <row r="18">
          <cell r="B18">
            <v>1143</v>
          </cell>
          <cell r="C18" t="str">
            <v>Regulatory</v>
          </cell>
          <cell r="D18" t="str">
            <v>Registration</v>
          </cell>
          <cell r="E18" t="str">
            <v>김성호</v>
          </cell>
          <cell r="F18" t="str">
            <v>상무</v>
          </cell>
          <cell r="G18" t="str">
            <v>임원</v>
          </cell>
          <cell r="H18" t="str">
            <v>1994-08-16</v>
          </cell>
          <cell r="I18" t="str">
            <v>남</v>
          </cell>
          <cell r="J18">
            <v>10</v>
          </cell>
          <cell r="K18">
            <v>5</v>
          </cell>
          <cell r="L18">
            <v>30</v>
          </cell>
          <cell r="M18">
            <v>35</v>
          </cell>
          <cell r="R18" t="str">
            <v>미팅</v>
          </cell>
          <cell r="AN18" t="str">
            <v>연차</v>
          </cell>
          <cell r="AR18" t="str">
            <v>특휴</v>
          </cell>
          <cell r="AV18">
            <v>1</v>
          </cell>
          <cell r="AW18">
            <v>0</v>
          </cell>
          <cell r="AX18">
            <v>1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1</v>
          </cell>
          <cell r="BM18">
            <v>1</v>
          </cell>
          <cell r="BN18">
            <v>1</v>
          </cell>
          <cell r="BP18">
            <v>17</v>
          </cell>
        </row>
        <row r="19">
          <cell r="B19">
            <v>1018</v>
          </cell>
          <cell r="C19" t="str">
            <v>Regulatory</v>
          </cell>
          <cell r="D19" t="str">
            <v xml:space="preserve">Business Environment &amp; Standard Dept. </v>
          </cell>
          <cell r="E19" t="str">
            <v>연정흠</v>
          </cell>
          <cell r="F19" t="str">
            <v>이사</v>
          </cell>
          <cell r="G19" t="str">
            <v>임원</v>
          </cell>
          <cell r="H19" t="str">
            <v>1987-08-16</v>
          </cell>
          <cell r="I19" t="str">
            <v>남</v>
          </cell>
          <cell r="J19">
            <v>10</v>
          </cell>
          <cell r="K19">
            <v>5</v>
          </cell>
          <cell r="L19">
            <v>30</v>
          </cell>
          <cell r="M19">
            <v>35</v>
          </cell>
          <cell r="R19" t="str">
            <v>미팅</v>
          </cell>
          <cell r="AN19" t="str">
            <v>연차</v>
          </cell>
          <cell r="AR19" t="str">
            <v>특휴</v>
          </cell>
          <cell r="AV19">
            <v>1</v>
          </cell>
          <cell r="AW19">
            <v>0</v>
          </cell>
          <cell r="AX19">
            <v>1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1</v>
          </cell>
          <cell r="BM19">
            <v>1</v>
          </cell>
          <cell r="BN19">
            <v>1</v>
          </cell>
          <cell r="BO19">
            <v>3</v>
          </cell>
          <cell r="BP19">
            <v>20</v>
          </cell>
        </row>
        <row r="20">
          <cell r="B20">
            <v>1575</v>
          </cell>
          <cell r="C20" t="str">
            <v>Bio Regulatory &amp; GA</v>
          </cell>
          <cell r="D20" t="str">
            <v>Bio Registration</v>
          </cell>
          <cell r="E20" t="str">
            <v>김경호</v>
          </cell>
          <cell r="F20" t="str">
            <v>상무</v>
          </cell>
          <cell r="G20" t="str">
            <v>임원</v>
          </cell>
          <cell r="H20" t="str">
            <v>2004-08-01</v>
          </cell>
          <cell r="I20" t="str">
            <v>남</v>
          </cell>
          <cell r="J20">
            <v>10</v>
          </cell>
          <cell r="K20">
            <v>5</v>
          </cell>
          <cell r="L20">
            <v>30</v>
          </cell>
          <cell r="M20">
            <v>35</v>
          </cell>
          <cell r="R20" t="str">
            <v>미팅</v>
          </cell>
          <cell r="AN20" t="str">
            <v>연차</v>
          </cell>
          <cell r="AR20" t="str">
            <v>특휴</v>
          </cell>
          <cell r="AV20">
            <v>1</v>
          </cell>
          <cell r="AW20">
            <v>0</v>
          </cell>
          <cell r="AX20">
            <v>1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1</v>
          </cell>
          <cell r="BM20">
            <v>1</v>
          </cell>
          <cell r="BN20">
            <v>1</v>
          </cell>
          <cell r="BP20">
            <v>17</v>
          </cell>
        </row>
        <row r="21">
          <cell r="B21">
            <v>1208</v>
          </cell>
          <cell r="C21" t="str">
            <v>Administration</v>
          </cell>
          <cell r="D21" t="str">
            <v>GM</v>
          </cell>
          <cell r="E21" t="str">
            <v>김진호</v>
          </cell>
          <cell r="F21" t="str">
            <v>사장</v>
          </cell>
          <cell r="G21" t="str">
            <v>임원</v>
          </cell>
          <cell r="H21" t="str">
            <v>1997-11-10</v>
          </cell>
          <cell r="I21" t="str">
            <v>남</v>
          </cell>
          <cell r="J21">
            <v>10</v>
          </cell>
          <cell r="K21">
            <v>5</v>
          </cell>
          <cell r="L21">
            <v>30</v>
          </cell>
          <cell r="M21">
            <v>35</v>
          </cell>
          <cell r="R21" t="str">
            <v>미팅</v>
          </cell>
          <cell r="AN21" t="str">
            <v>연차</v>
          </cell>
          <cell r="AR21" t="str">
            <v>특휴</v>
          </cell>
          <cell r="AV21">
            <v>1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1</v>
          </cell>
          <cell r="BM21">
            <v>1</v>
          </cell>
          <cell r="BN21">
            <v>1</v>
          </cell>
          <cell r="BP21">
            <v>17</v>
          </cell>
        </row>
        <row r="22">
          <cell r="B22">
            <v>1391</v>
          </cell>
          <cell r="C22" t="str">
            <v>Finance</v>
          </cell>
          <cell r="D22" t="str">
            <v>Accounting</v>
          </cell>
          <cell r="E22" t="str">
            <v>김영도</v>
          </cell>
          <cell r="F22" t="str">
            <v>부사장</v>
          </cell>
          <cell r="G22" t="str">
            <v>임원</v>
          </cell>
          <cell r="H22" t="str">
            <v>2002-05-13</v>
          </cell>
          <cell r="I22" t="str">
            <v>남</v>
          </cell>
          <cell r="J22">
            <v>10</v>
          </cell>
          <cell r="K22">
            <v>5</v>
          </cell>
          <cell r="L22">
            <v>30</v>
          </cell>
          <cell r="M22">
            <v>35</v>
          </cell>
          <cell r="R22" t="str">
            <v>미팅</v>
          </cell>
          <cell r="AN22" t="str">
            <v>연차</v>
          </cell>
          <cell r="AR22" t="str">
            <v>특휴</v>
          </cell>
          <cell r="AV22">
            <v>1</v>
          </cell>
          <cell r="AW22">
            <v>0</v>
          </cell>
          <cell r="AX22">
            <v>1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1</v>
          </cell>
          <cell r="BM22">
            <v>1</v>
          </cell>
          <cell r="BN22">
            <v>1</v>
          </cell>
          <cell r="BP22">
            <v>17</v>
          </cell>
        </row>
        <row r="23">
          <cell r="B23">
            <v>1595</v>
          </cell>
          <cell r="C23" t="str">
            <v>Finance</v>
          </cell>
          <cell r="D23" t="str">
            <v>Accounting</v>
          </cell>
          <cell r="E23" t="str">
            <v>윤성덕</v>
          </cell>
          <cell r="F23" t="str">
            <v>이사</v>
          </cell>
          <cell r="G23" t="str">
            <v>임원</v>
          </cell>
          <cell r="H23">
            <v>38448</v>
          </cell>
          <cell r="I23" t="str">
            <v>남</v>
          </cell>
          <cell r="J23">
            <v>10</v>
          </cell>
          <cell r="K23">
            <v>2.1917808219178099</v>
          </cell>
          <cell r="L23">
            <v>30</v>
          </cell>
          <cell r="M23">
            <v>32.19178082191781</v>
          </cell>
          <cell r="R23" t="str">
            <v>미팅</v>
          </cell>
          <cell r="AN23" t="str">
            <v>연차</v>
          </cell>
          <cell r="AR23" t="str">
            <v>특휴</v>
          </cell>
          <cell r="AV23">
            <v>1</v>
          </cell>
          <cell r="AW23">
            <v>0</v>
          </cell>
          <cell r="AX23">
            <v>1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1</v>
          </cell>
          <cell r="BM23">
            <v>1</v>
          </cell>
          <cell r="BN23">
            <v>1</v>
          </cell>
          <cell r="BP23">
            <v>17</v>
          </cell>
        </row>
        <row r="24">
          <cell r="B24">
            <v>1539</v>
          </cell>
          <cell r="C24" t="str">
            <v>Finance</v>
          </cell>
          <cell r="D24" t="str">
            <v>Planning</v>
          </cell>
          <cell r="E24" t="str">
            <v>남찬희</v>
          </cell>
          <cell r="F24" t="str">
            <v>이사</v>
          </cell>
          <cell r="G24" t="str">
            <v>임원</v>
          </cell>
          <cell r="H24" t="str">
            <v>2003-11-10</v>
          </cell>
          <cell r="I24" t="str">
            <v>여</v>
          </cell>
          <cell r="J24">
            <v>16</v>
          </cell>
          <cell r="K24">
            <v>0</v>
          </cell>
          <cell r="L24">
            <v>30</v>
          </cell>
          <cell r="M24">
            <v>30</v>
          </cell>
          <cell r="R24" t="str">
            <v>미팅</v>
          </cell>
          <cell r="AG24" t="str">
            <v>연차</v>
          </cell>
          <cell r="AN24" t="str">
            <v>연차</v>
          </cell>
          <cell r="AR24" t="str">
            <v>특휴</v>
          </cell>
          <cell r="AV24">
            <v>2</v>
          </cell>
          <cell r="AW24">
            <v>0</v>
          </cell>
          <cell r="AX24">
            <v>2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1</v>
          </cell>
          <cell r="BM24">
            <v>1</v>
          </cell>
          <cell r="BN24">
            <v>2</v>
          </cell>
          <cell r="BP24">
            <v>16</v>
          </cell>
        </row>
        <row r="25">
          <cell r="B25">
            <v>1583</v>
          </cell>
          <cell r="C25" t="str">
            <v>HR&amp;GA</v>
          </cell>
          <cell r="D25" t="str">
            <v>HR Operations</v>
          </cell>
          <cell r="E25" t="str">
            <v>유삼동</v>
          </cell>
          <cell r="F25" t="str">
            <v>전무</v>
          </cell>
          <cell r="G25" t="str">
            <v>임원</v>
          </cell>
          <cell r="H25" t="str">
            <v>2004-10-01</v>
          </cell>
          <cell r="I25" t="str">
            <v>남</v>
          </cell>
          <cell r="J25">
            <v>10</v>
          </cell>
          <cell r="K25">
            <v>5</v>
          </cell>
          <cell r="L25">
            <v>30</v>
          </cell>
          <cell r="M25">
            <v>35</v>
          </cell>
          <cell r="R25" t="str">
            <v>미팅</v>
          </cell>
          <cell r="AC25" t="str">
            <v>출장</v>
          </cell>
          <cell r="AD25" t="str">
            <v>출장</v>
          </cell>
          <cell r="AE25" t="str">
            <v>출장</v>
          </cell>
          <cell r="AF25" t="str">
            <v>출장</v>
          </cell>
          <cell r="AG25" t="str">
            <v>출장</v>
          </cell>
          <cell r="AN25" t="str">
            <v>연차</v>
          </cell>
          <cell r="AR25" t="str">
            <v>특휴</v>
          </cell>
          <cell r="AV25">
            <v>1</v>
          </cell>
          <cell r="AW25">
            <v>0</v>
          </cell>
          <cell r="AX25">
            <v>1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5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</v>
          </cell>
          <cell r="BM25">
            <v>1</v>
          </cell>
          <cell r="BN25">
            <v>6</v>
          </cell>
          <cell r="BP25">
            <v>12</v>
          </cell>
        </row>
        <row r="26">
          <cell r="B26">
            <v>1594</v>
          </cell>
          <cell r="C26" t="str">
            <v>Legal</v>
          </cell>
          <cell r="D26" t="str">
            <v>Legal</v>
          </cell>
          <cell r="E26" t="str">
            <v>연태준</v>
          </cell>
          <cell r="F26" t="str">
            <v>상무</v>
          </cell>
          <cell r="G26" t="str">
            <v>임원</v>
          </cell>
          <cell r="H26">
            <v>38443</v>
          </cell>
          <cell r="I26" t="str">
            <v>남</v>
          </cell>
          <cell r="J26">
            <v>10</v>
          </cell>
          <cell r="K26">
            <v>2.1027397260273979</v>
          </cell>
          <cell r="L26">
            <v>30</v>
          </cell>
          <cell r="M26">
            <v>32.102739726027394</v>
          </cell>
          <cell r="R26" t="str">
            <v>미팅</v>
          </cell>
          <cell r="AK26" t="str">
            <v>병가</v>
          </cell>
          <cell r="AN26" t="str">
            <v>연차</v>
          </cell>
          <cell r="AR26" t="str">
            <v>특휴</v>
          </cell>
          <cell r="AT26" t="str">
            <v>병가서류받을것</v>
          </cell>
          <cell r="AV26">
            <v>1</v>
          </cell>
          <cell r="AW26">
            <v>0</v>
          </cell>
          <cell r="AX26">
            <v>1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1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1</v>
          </cell>
          <cell r="BM26">
            <v>1</v>
          </cell>
          <cell r="BN26">
            <v>2</v>
          </cell>
          <cell r="BP26">
            <v>16</v>
          </cell>
        </row>
        <row r="27">
          <cell r="B27">
            <v>8001</v>
          </cell>
          <cell r="C27" t="str">
            <v>Consumer</v>
          </cell>
          <cell r="D27" t="str">
            <v>Consumer Admin</v>
          </cell>
          <cell r="E27" t="str">
            <v>하창우</v>
          </cell>
          <cell r="F27" t="str">
            <v>사장</v>
          </cell>
          <cell r="G27" t="str">
            <v>임원</v>
          </cell>
          <cell r="H27" t="str">
            <v>1994-03-15</v>
          </cell>
          <cell r="I27" t="str">
            <v>남</v>
          </cell>
          <cell r="J27">
            <v>10</v>
          </cell>
          <cell r="K27">
            <v>1</v>
          </cell>
          <cell r="L27">
            <v>30</v>
          </cell>
          <cell r="M27">
            <v>31</v>
          </cell>
          <cell r="AN27" t="str">
            <v>연차</v>
          </cell>
          <cell r="AR27" t="str">
            <v>특휴</v>
          </cell>
          <cell r="AV27">
            <v>1</v>
          </cell>
          <cell r="AW27">
            <v>0</v>
          </cell>
          <cell r="AX27">
            <v>1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1</v>
          </cell>
          <cell r="BN27">
            <v>1</v>
          </cell>
          <cell r="BP27">
            <v>18</v>
          </cell>
        </row>
        <row r="28">
          <cell r="B28">
            <v>8003</v>
          </cell>
          <cell r="C28" t="str">
            <v>Consumer</v>
          </cell>
          <cell r="D28" t="str">
            <v>Marketing</v>
          </cell>
          <cell r="E28" t="str">
            <v>지승렬</v>
          </cell>
          <cell r="F28" t="str">
            <v>이사</v>
          </cell>
          <cell r="G28" t="str">
            <v>임원</v>
          </cell>
          <cell r="H28" t="str">
            <v>1996-08-19</v>
          </cell>
          <cell r="I28" t="str">
            <v>남</v>
          </cell>
          <cell r="J28">
            <v>10</v>
          </cell>
          <cell r="K28">
            <v>5</v>
          </cell>
          <cell r="L28">
            <v>30</v>
          </cell>
          <cell r="M28">
            <v>35</v>
          </cell>
          <cell r="AN28" t="str">
            <v>연차</v>
          </cell>
          <cell r="AR28" t="str">
            <v>특휴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1</v>
          </cell>
          <cell r="BN28">
            <v>1</v>
          </cell>
          <cell r="BP28">
            <v>18</v>
          </cell>
        </row>
        <row r="29">
          <cell r="M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P29">
            <v>20</v>
          </cell>
        </row>
        <row r="30">
          <cell r="B30">
            <v>1073</v>
          </cell>
          <cell r="C30" t="str">
            <v>CV</v>
          </cell>
          <cell r="D30" t="str">
            <v>Regional Sales Manager</v>
          </cell>
          <cell r="E30" t="str">
            <v>박원호</v>
          </cell>
          <cell r="F30" t="str">
            <v>부장</v>
          </cell>
          <cell r="G30" t="str">
            <v>본부장</v>
          </cell>
          <cell r="H30" t="str">
            <v>1991-09-09</v>
          </cell>
          <cell r="I30" t="str">
            <v>남</v>
          </cell>
          <cell r="J30">
            <v>30</v>
          </cell>
          <cell r="K30">
            <v>0</v>
          </cell>
          <cell r="L30">
            <v>25</v>
          </cell>
          <cell r="M30">
            <v>25</v>
          </cell>
          <cell r="R30" t="str">
            <v>미팅</v>
          </cell>
          <cell r="S30" t="str">
            <v>미팅</v>
          </cell>
          <cell r="AN30" t="str">
            <v>월차</v>
          </cell>
          <cell r="AR30" t="str">
            <v>특휴</v>
          </cell>
          <cell r="AV30">
            <v>0</v>
          </cell>
          <cell r="AW30">
            <v>0</v>
          </cell>
          <cell r="AX30">
            <v>0</v>
          </cell>
          <cell r="AY30">
            <v>1</v>
          </cell>
          <cell r="AZ30">
            <v>0</v>
          </cell>
          <cell r="BA30">
            <v>1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2</v>
          </cell>
          <cell r="BM30">
            <v>1</v>
          </cell>
          <cell r="BN30">
            <v>1</v>
          </cell>
          <cell r="BP30">
            <v>16</v>
          </cell>
        </row>
        <row r="31">
          <cell r="B31">
            <v>1034</v>
          </cell>
          <cell r="C31" t="str">
            <v>CV</v>
          </cell>
          <cell r="D31" t="str">
            <v>CV GH 서울1팀</v>
          </cell>
          <cell r="E31" t="str">
            <v>최규덕</v>
          </cell>
          <cell r="F31" t="str">
            <v>차장</v>
          </cell>
          <cell r="G31" t="str">
            <v>팀장</v>
          </cell>
          <cell r="H31" t="str">
            <v>1989-03-27</v>
          </cell>
          <cell r="I31" t="str">
            <v>남</v>
          </cell>
          <cell r="J31">
            <v>27</v>
          </cell>
          <cell r="K31">
            <v>0</v>
          </cell>
          <cell r="L31">
            <v>27</v>
          </cell>
          <cell r="M31">
            <v>27</v>
          </cell>
          <cell r="R31" t="str">
            <v>미팅</v>
          </cell>
          <cell r="S31" t="str">
            <v>미팅</v>
          </cell>
          <cell r="AH31" t="str">
            <v>휴일</v>
          </cell>
          <cell r="AN31" t="str">
            <v>1/21대휴</v>
          </cell>
          <cell r="AR31" t="str">
            <v>근무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1</v>
          </cell>
          <cell r="BE31">
            <v>1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2</v>
          </cell>
          <cell r="BM31">
            <v>0</v>
          </cell>
          <cell r="BN31">
            <v>1</v>
          </cell>
          <cell r="BP31">
            <v>17</v>
          </cell>
        </row>
        <row r="32">
          <cell r="B32">
            <v>1210</v>
          </cell>
          <cell r="C32" t="str">
            <v>CV</v>
          </cell>
          <cell r="D32" t="str">
            <v>CV GH 서울1팀</v>
          </cell>
          <cell r="E32" t="str">
            <v>김기성</v>
          </cell>
          <cell r="F32" t="str">
            <v>차장</v>
          </cell>
          <cell r="G32" t="str">
            <v>팀원</v>
          </cell>
          <cell r="H32" t="str">
            <v>1997-11-17</v>
          </cell>
          <cell r="I32" t="str">
            <v>남</v>
          </cell>
          <cell r="J32">
            <v>19</v>
          </cell>
          <cell r="K32">
            <v>0</v>
          </cell>
          <cell r="L32">
            <v>19</v>
          </cell>
          <cell r="M32">
            <v>19</v>
          </cell>
          <cell r="R32" t="str">
            <v>미팅</v>
          </cell>
          <cell r="S32" t="str">
            <v>미팅</v>
          </cell>
          <cell r="AB32" t="str">
            <v>휴일</v>
          </cell>
          <cell r="AN32" t="str">
            <v>1/15대휴</v>
          </cell>
          <cell r="AR32" t="str">
            <v>특휴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1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2</v>
          </cell>
          <cell r="BM32">
            <v>1</v>
          </cell>
          <cell r="BN32">
            <v>1</v>
          </cell>
          <cell r="BP32">
            <v>16</v>
          </cell>
        </row>
        <row r="33">
          <cell r="B33">
            <v>1599</v>
          </cell>
          <cell r="C33" t="str">
            <v>CV</v>
          </cell>
          <cell r="D33" t="str">
            <v>CV GH 서울1팀</v>
          </cell>
          <cell r="E33" t="str">
            <v>김재환</v>
          </cell>
          <cell r="F33" t="str">
            <v>주임</v>
          </cell>
          <cell r="G33" t="str">
            <v>팀원</v>
          </cell>
          <cell r="H33">
            <v>38548</v>
          </cell>
          <cell r="I33" t="str">
            <v>남</v>
          </cell>
          <cell r="J33">
            <v>0</v>
          </cell>
          <cell r="K33">
            <v>-0.34246575342465757</v>
          </cell>
          <cell r="L33">
            <v>11</v>
          </cell>
          <cell r="M33">
            <v>10.657534246575342</v>
          </cell>
          <cell r="R33" t="str">
            <v>미팅</v>
          </cell>
          <cell r="S33" t="str">
            <v>미팅</v>
          </cell>
          <cell r="AH33" t="str">
            <v>휴일</v>
          </cell>
          <cell r="AN33" t="str">
            <v>1/21대휴</v>
          </cell>
          <cell r="AR33" t="str">
            <v>특휴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1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2</v>
          </cell>
          <cell r="BM33">
            <v>1</v>
          </cell>
          <cell r="BN33">
            <v>1</v>
          </cell>
          <cell r="BO33">
            <v>1</v>
          </cell>
          <cell r="BP33">
            <v>17</v>
          </cell>
        </row>
        <row r="34">
          <cell r="B34">
            <v>1232</v>
          </cell>
          <cell r="C34" t="str">
            <v>CV</v>
          </cell>
          <cell r="D34" t="str">
            <v>CV GH 서울1팀</v>
          </cell>
          <cell r="E34" t="str">
            <v>노승열</v>
          </cell>
          <cell r="F34" t="str">
            <v>대리</v>
          </cell>
          <cell r="G34" t="str">
            <v>팀원</v>
          </cell>
          <cell r="H34" t="str">
            <v>1999-07-01</v>
          </cell>
          <cell r="I34" t="str">
            <v>남</v>
          </cell>
          <cell r="J34">
            <v>18</v>
          </cell>
          <cell r="K34">
            <v>0</v>
          </cell>
          <cell r="L34">
            <v>17</v>
          </cell>
          <cell r="M34">
            <v>17</v>
          </cell>
          <cell r="R34" t="str">
            <v>미팅</v>
          </cell>
          <cell r="S34" t="str">
            <v>미팅</v>
          </cell>
          <cell r="AN34" t="str">
            <v>특휴</v>
          </cell>
          <cell r="AR34" t="str">
            <v>12/31대휴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2</v>
          </cell>
          <cell r="BM34">
            <v>1</v>
          </cell>
          <cell r="BN34">
            <v>1</v>
          </cell>
          <cell r="BP34">
            <v>16</v>
          </cell>
        </row>
        <row r="35">
          <cell r="B35">
            <v>1437</v>
          </cell>
          <cell r="C35" t="str">
            <v>CV</v>
          </cell>
          <cell r="D35" t="str">
            <v>CV GH 서울1팀</v>
          </cell>
          <cell r="E35" t="str">
            <v>김제중</v>
          </cell>
          <cell r="F35" t="str">
            <v>주임</v>
          </cell>
          <cell r="G35" t="str">
            <v>팀원</v>
          </cell>
          <cell r="H35" t="str">
            <v>2003-01-07</v>
          </cell>
          <cell r="I35" t="str">
            <v>남</v>
          </cell>
          <cell r="J35">
            <v>11</v>
          </cell>
          <cell r="K35">
            <v>0</v>
          </cell>
          <cell r="L35">
            <v>13</v>
          </cell>
          <cell r="M35">
            <v>13</v>
          </cell>
          <cell r="R35" t="str">
            <v>미팅</v>
          </cell>
          <cell r="S35" t="str">
            <v>미팅</v>
          </cell>
          <cell r="AN35" t="str">
            <v>월차</v>
          </cell>
          <cell r="AR35" t="str">
            <v>특휴</v>
          </cell>
          <cell r="AV35">
            <v>0</v>
          </cell>
          <cell r="AW35">
            <v>0</v>
          </cell>
          <cell r="AX35">
            <v>0</v>
          </cell>
          <cell r="AY35">
            <v>1</v>
          </cell>
          <cell r="AZ35">
            <v>0</v>
          </cell>
          <cell r="BA35">
            <v>1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2</v>
          </cell>
          <cell r="BM35">
            <v>1</v>
          </cell>
          <cell r="BN35">
            <v>1</v>
          </cell>
          <cell r="BO35">
            <v>1</v>
          </cell>
          <cell r="BP35">
            <v>17</v>
          </cell>
        </row>
        <row r="36">
          <cell r="B36">
            <v>1354</v>
          </cell>
          <cell r="C36" t="str">
            <v>CV</v>
          </cell>
          <cell r="D36" t="str">
            <v>CV GH 서울1팀</v>
          </cell>
          <cell r="E36" t="str">
            <v>김택</v>
          </cell>
          <cell r="F36" t="str">
            <v>주임</v>
          </cell>
          <cell r="G36" t="str">
            <v>팀원</v>
          </cell>
          <cell r="H36" t="str">
            <v>2001-04-30</v>
          </cell>
          <cell r="I36" t="str">
            <v>남</v>
          </cell>
          <cell r="J36">
            <v>13</v>
          </cell>
          <cell r="K36">
            <v>0</v>
          </cell>
          <cell r="L36">
            <v>15</v>
          </cell>
          <cell r="M36">
            <v>15</v>
          </cell>
          <cell r="R36" t="str">
            <v>미팅</v>
          </cell>
          <cell r="S36" t="str">
            <v>미팅</v>
          </cell>
          <cell r="AH36" t="str">
            <v>휴일</v>
          </cell>
          <cell r="AN36" t="str">
            <v>1/21대휴</v>
          </cell>
          <cell r="AR36" t="str">
            <v>특휴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1</v>
          </cell>
          <cell r="BE36">
            <v>1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2</v>
          </cell>
          <cell r="BM36">
            <v>1</v>
          </cell>
          <cell r="BN36">
            <v>1</v>
          </cell>
          <cell r="BP36">
            <v>16</v>
          </cell>
        </row>
        <row r="37">
          <cell r="B37">
            <v>1463</v>
          </cell>
          <cell r="C37" t="str">
            <v>CV</v>
          </cell>
          <cell r="D37" t="str">
            <v>CV GH 서울1팀</v>
          </cell>
          <cell r="E37" t="str">
            <v>이계왕</v>
          </cell>
          <cell r="F37" t="str">
            <v>주임</v>
          </cell>
          <cell r="G37" t="str">
            <v>팀원</v>
          </cell>
          <cell r="H37" t="str">
            <v>2003-01-07</v>
          </cell>
          <cell r="I37" t="str">
            <v>남</v>
          </cell>
          <cell r="J37">
            <v>9</v>
          </cell>
          <cell r="K37">
            <v>0</v>
          </cell>
          <cell r="L37">
            <v>13</v>
          </cell>
          <cell r="M37">
            <v>13</v>
          </cell>
          <cell r="P37" t="str">
            <v>경조(조모상)</v>
          </cell>
          <cell r="Q37" t="str">
            <v>경조(조모상)</v>
          </cell>
          <cell r="R37" t="str">
            <v>미팅</v>
          </cell>
          <cell r="S37" t="str">
            <v>미팅</v>
          </cell>
          <cell r="AH37" t="str">
            <v>휴일</v>
          </cell>
          <cell r="AN37" t="str">
            <v>1/21대휴</v>
          </cell>
          <cell r="AR37" t="str">
            <v>근무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2</v>
          </cell>
          <cell r="BD37">
            <v>1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2</v>
          </cell>
          <cell r="BM37">
            <v>0</v>
          </cell>
          <cell r="BN37">
            <v>3</v>
          </cell>
          <cell r="BP37">
            <v>15</v>
          </cell>
        </row>
        <row r="38">
          <cell r="B38">
            <v>1309</v>
          </cell>
          <cell r="C38" t="str">
            <v>CV</v>
          </cell>
          <cell r="D38" t="str">
            <v>CV GH 서울1팀</v>
          </cell>
          <cell r="E38" t="str">
            <v>조성찬</v>
          </cell>
          <cell r="F38" t="str">
            <v>대리</v>
          </cell>
          <cell r="G38" t="str">
            <v>팀원</v>
          </cell>
          <cell r="H38" t="str">
            <v>2000-05-02</v>
          </cell>
          <cell r="I38" t="str">
            <v>남</v>
          </cell>
          <cell r="J38">
            <v>15</v>
          </cell>
          <cell r="K38">
            <v>0</v>
          </cell>
          <cell r="L38">
            <v>16</v>
          </cell>
          <cell r="M38">
            <v>16</v>
          </cell>
          <cell r="R38" t="str">
            <v>미팅</v>
          </cell>
          <cell r="S38" t="str">
            <v>미팅</v>
          </cell>
          <cell r="AH38" t="str">
            <v>휴일</v>
          </cell>
          <cell r="AN38" t="str">
            <v>1/21대휴</v>
          </cell>
          <cell r="AR38" t="str">
            <v>특휴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1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2</v>
          </cell>
          <cell r="BM38">
            <v>1</v>
          </cell>
          <cell r="BN38">
            <v>1</v>
          </cell>
          <cell r="BP38">
            <v>16</v>
          </cell>
        </row>
        <row r="39">
          <cell r="B39">
            <v>1423</v>
          </cell>
          <cell r="C39" t="str">
            <v>CV</v>
          </cell>
          <cell r="D39" t="str">
            <v>CV GH 서울1팀</v>
          </cell>
          <cell r="E39" t="str">
            <v>박성준</v>
          </cell>
          <cell r="F39" t="str">
            <v>과장</v>
          </cell>
          <cell r="G39" t="str">
            <v>팀원</v>
          </cell>
          <cell r="H39" t="str">
            <v>2002-12-02</v>
          </cell>
          <cell r="I39" t="str">
            <v>남</v>
          </cell>
          <cell r="J39">
            <v>11</v>
          </cell>
          <cell r="K39">
            <v>0</v>
          </cell>
          <cell r="L39">
            <v>14</v>
          </cell>
          <cell r="M39">
            <v>14</v>
          </cell>
          <cell r="R39" t="str">
            <v>미팅</v>
          </cell>
          <cell r="S39" t="str">
            <v>미팅</v>
          </cell>
          <cell r="AN39" t="str">
            <v>월차</v>
          </cell>
          <cell r="AR39" t="str">
            <v>특휴</v>
          </cell>
          <cell r="AV39">
            <v>0</v>
          </cell>
          <cell r="AW39">
            <v>0</v>
          </cell>
          <cell r="AX39">
            <v>0</v>
          </cell>
          <cell r="AY39">
            <v>1</v>
          </cell>
          <cell r="AZ39">
            <v>0</v>
          </cell>
          <cell r="BA39">
            <v>1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2</v>
          </cell>
          <cell r="BM39">
            <v>1</v>
          </cell>
          <cell r="BN39">
            <v>1</v>
          </cell>
          <cell r="BO39">
            <v>1</v>
          </cell>
          <cell r="BP39">
            <v>17</v>
          </cell>
        </row>
        <row r="40">
          <cell r="B40">
            <v>1202</v>
          </cell>
          <cell r="C40" t="str">
            <v>CV</v>
          </cell>
          <cell r="D40" t="str">
            <v>CV GH 서울2팀</v>
          </cell>
          <cell r="E40" t="str">
            <v>이형우</v>
          </cell>
          <cell r="F40" t="str">
            <v>차장</v>
          </cell>
          <cell r="G40" t="str">
            <v>팀장</v>
          </cell>
          <cell r="H40" t="str">
            <v>1997-07-14</v>
          </cell>
          <cell r="I40" t="str">
            <v>남</v>
          </cell>
          <cell r="J40">
            <v>20</v>
          </cell>
          <cell r="K40">
            <v>0</v>
          </cell>
          <cell r="L40">
            <v>19</v>
          </cell>
          <cell r="M40">
            <v>19</v>
          </cell>
          <cell r="N40" t="str">
            <v>휴일</v>
          </cell>
          <cell r="R40" t="str">
            <v>미팅</v>
          </cell>
          <cell r="S40" t="str">
            <v>미팅</v>
          </cell>
          <cell r="AH40" t="str">
            <v>휴일</v>
          </cell>
          <cell r="AN40" t="str">
            <v>1/21대휴</v>
          </cell>
          <cell r="AR40" t="str">
            <v>특휴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2</v>
          </cell>
          <cell r="BE40">
            <v>1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2</v>
          </cell>
          <cell r="BM40">
            <v>1</v>
          </cell>
          <cell r="BN40">
            <v>1</v>
          </cell>
          <cell r="BO40">
            <v>1</v>
          </cell>
          <cell r="BP40">
            <v>17</v>
          </cell>
        </row>
        <row r="41">
          <cell r="B41">
            <v>1417</v>
          </cell>
          <cell r="C41" t="str">
            <v>CV</v>
          </cell>
          <cell r="D41" t="str">
            <v>CV GH 서울2팀</v>
          </cell>
          <cell r="E41" t="str">
            <v>김형수</v>
          </cell>
          <cell r="F41" t="str">
            <v>주임</v>
          </cell>
          <cell r="G41" t="str">
            <v>팀원</v>
          </cell>
          <cell r="H41" t="str">
            <v>2002-11-04</v>
          </cell>
          <cell r="I41" t="str">
            <v>남</v>
          </cell>
          <cell r="J41">
            <v>16</v>
          </cell>
          <cell r="K41">
            <v>0</v>
          </cell>
          <cell r="L41">
            <v>14</v>
          </cell>
          <cell r="M41">
            <v>14</v>
          </cell>
          <cell r="R41" t="str">
            <v>미팅</v>
          </cell>
          <cell r="S41" t="str">
            <v>미팅</v>
          </cell>
          <cell r="AN41" t="str">
            <v>월차</v>
          </cell>
          <cell r="AR41" t="str">
            <v>특휴</v>
          </cell>
          <cell r="AV41">
            <v>0</v>
          </cell>
          <cell r="AW41">
            <v>0</v>
          </cell>
          <cell r="AX41">
            <v>0</v>
          </cell>
          <cell r="AY41">
            <v>1</v>
          </cell>
          <cell r="AZ41">
            <v>0</v>
          </cell>
          <cell r="BA41">
            <v>1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2</v>
          </cell>
          <cell r="BM41">
            <v>1</v>
          </cell>
          <cell r="BN41">
            <v>1</v>
          </cell>
          <cell r="BP41">
            <v>16</v>
          </cell>
        </row>
        <row r="42">
          <cell r="B42">
            <v>1323</v>
          </cell>
          <cell r="C42" t="str">
            <v>CV</v>
          </cell>
          <cell r="D42" t="str">
            <v>CV GH 서울2팀</v>
          </cell>
          <cell r="E42" t="str">
            <v>이윤복</v>
          </cell>
          <cell r="F42" t="str">
            <v>대리</v>
          </cell>
          <cell r="G42" t="str">
            <v>팀원</v>
          </cell>
          <cell r="H42" t="str">
            <v>2001-02-26</v>
          </cell>
          <cell r="I42" t="str">
            <v>남</v>
          </cell>
          <cell r="J42">
            <v>13</v>
          </cell>
          <cell r="K42">
            <v>0</v>
          </cell>
          <cell r="L42">
            <v>15</v>
          </cell>
          <cell r="M42">
            <v>15</v>
          </cell>
          <cell r="R42" t="str">
            <v>미팅</v>
          </cell>
          <cell r="S42" t="str">
            <v>미팅</v>
          </cell>
          <cell r="AH42" t="str">
            <v>휴일</v>
          </cell>
          <cell r="AN42" t="str">
            <v>1/21대휴</v>
          </cell>
          <cell r="AR42" t="str">
            <v>특휴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1</v>
          </cell>
          <cell r="BE42">
            <v>1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2</v>
          </cell>
          <cell r="BM42">
            <v>1</v>
          </cell>
          <cell r="BN42">
            <v>1</v>
          </cell>
          <cell r="BP42">
            <v>16</v>
          </cell>
        </row>
        <row r="43">
          <cell r="B43">
            <v>1319</v>
          </cell>
          <cell r="C43" t="str">
            <v>CV</v>
          </cell>
          <cell r="D43" t="str">
            <v>CV GH 서울2팀</v>
          </cell>
          <cell r="E43" t="str">
            <v>이수성</v>
          </cell>
          <cell r="F43" t="str">
            <v>대리</v>
          </cell>
          <cell r="G43" t="str">
            <v>팀원</v>
          </cell>
          <cell r="H43" t="str">
            <v>2001-02-26</v>
          </cell>
          <cell r="I43" t="str">
            <v>남</v>
          </cell>
          <cell r="J43">
            <v>15</v>
          </cell>
          <cell r="K43">
            <v>0</v>
          </cell>
          <cell r="L43">
            <v>15</v>
          </cell>
          <cell r="M43">
            <v>15</v>
          </cell>
          <cell r="R43" t="str">
            <v>미팅</v>
          </cell>
          <cell r="S43" t="str">
            <v>미팅</v>
          </cell>
          <cell r="AN43" t="str">
            <v>근무</v>
          </cell>
          <cell r="AR43" t="str">
            <v>특휴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</v>
          </cell>
          <cell r="BM43">
            <v>1</v>
          </cell>
          <cell r="BN43">
            <v>0</v>
          </cell>
          <cell r="BO43">
            <v>1</v>
          </cell>
          <cell r="BP43">
            <v>18</v>
          </cell>
        </row>
        <row r="44">
          <cell r="B44">
            <v>1491</v>
          </cell>
          <cell r="C44" t="str">
            <v>CV</v>
          </cell>
          <cell r="D44" t="str">
            <v>CV GH 서울2팀</v>
          </cell>
          <cell r="E44" t="str">
            <v>정지원</v>
          </cell>
          <cell r="F44" t="str">
            <v>주임</v>
          </cell>
          <cell r="G44" t="str">
            <v>팀원</v>
          </cell>
          <cell r="H44" t="str">
            <v>2003-03-10</v>
          </cell>
          <cell r="I44" t="str">
            <v>남</v>
          </cell>
          <cell r="J44">
            <v>13</v>
          </cell>
          <cell r="K44">
            <v>0</v>
          </cell>
          <cell r="L44">
            <v>13</v>
          </cell>
          <cell r="M44">
            <v>13</v>
          </cell>
          <cell r="R44" t="str">
            <v>미팅</v>
          </cell>
          <cell r="S44" t="str">
            <v>미팅</v>
          </cell>
          <cell r="T44" t="str">
            <v>휴일</v>
          </cell>
          <cell r="AN44" t="str">
            <v>1/7대휴</v>
          </cell>
          <cell r="AR44" t="str">
            <v>특휴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1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2</v>
          </cell>
          <cell r="BM44">
            <v>1</v>
          </cell>
          <cell r="BN44">
            <v>1</v>
          </cell>
          <cell r="BO44">
            <v>1</v>
          </cell>
          <cell r="BP44">
            <v>17</v>
          </cell>
        </row>
        <row r="45">
          <cell r="B45">
            <v>1427</v>
          </cell>
          <cell r="C45" t="str">
            <v>CV</v>
          </cell>
          <cell r="D45" t="str">
            <v>CV GH 서울2팀</v>
          </cell>
          <cell r="E45" t="str">
            <v>곽명주</v>
          </cell>
          <cell r="F45" t="str">
            <v>대리</v>
          </cell>
          <cell r="G45" t="str">
            <v>팀원</v>
          </cell>
          <cell r="H45" t="str">
            <v>2003-01-07</v>
          </cell>
          <cell r="I45" t="str">
            <v>남</v>
          </cell>
          <cell r="J45">
            <v>13</v>
          </cell>
          <cell r="K45">
            <v>0</v>
          </cell>
          <cell r="L45">
            <v>13</v>
          </cell>
          <cell r="M45">
            <v>13</v>
          </cell>
          <cell r="R45" t="str">
            <v>미팅</v>
          </cell>
          <cell r="S45" t="str">
            <v>미팅</v>
          </cell>
          <cell r="AH45" t="str">
            <v>휴일</v>
          </cell>
          <cell r="AN45" t="str">
            <v>월차</v>
          </cell>
          <cell r="AR45" t="str">
            <v>특휴</v>
          </cell>
          <cell r="AV45">
            <v>0</v>
          </cell>
          <cell r="AW45">
            <v>0</v>
          </cell>
          <cell r="AX45">
            <v>0</v>
          </cell>
          <cell r="AY45">
            <v>1</v>
          </cell>
          <cell r="AZ45">
            <v>0</v>
          </cell>
          <cell r="BA45">
            <v>1</v>
          </cell>
          <cell r="BB45">
            <v>0</v>
          </cell>
          <cell r="BC45">
            <v>0</v>
          </cell>
          <cell r="BD45">
            <v>1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2</v>
          </cell>
          <cell r="BM45">
            <v>1</v>
          </cell>
          <cell r="BN45">
            <v>1</v>
          </cell>
          <cell r="BP45">
            <v>16</v>
          </cell>
        </row>
        <row r="46">
          <cell r="B46">
            <v>1361</v>
          </cell>
          <cell r="C46" t="str">
            <v>CV</v>
          </cell>
          <cell r="D46" t="str">
            <v>CV GH 서울2팀</v>
          </cell>
          <cell r="E46" t="str">
            <v>장준</v>
          </cell>
          <cell r="F46" t="str">
            <v>주임</v>
          </cell>
          <cell r="G46" t="str">
            <v>팀원</v>
          </cell>
          <cell r="H46" t="str">
            <v>2001-04-30</v>
          </cell>
          <cell r="I46" t="str">
            <v>남</v>
          </cell>
          <cell r="J46">
            <v>13</v>
          </cell>
          <cell r="K46">
            <v>0</v>
          </cell>
          <cell r="L46">
            <v>15</v>
          </cell>
          <cell r="M46">
            <v>15</v>
          </cell>
          <cell r="R46" t="str">
            <v>미팅</v>
          </cell>
          <cell r="S46" t="str">
            <v>미팅</v>
          </cell>
          <cell r="AN46" t="str">
            <v>월차</v>
          </cell>
          <cell r="AR46" t="str">
            <v>특휴</v>
          </cell>
          <cell r="AV46">
            <v>0</v>
          </cell>
          <cell r="AW46">
            <v>0</v>
          </cell>
          <cell r="AX46">
            <v>0</v>
          </cell>
          <cell r="AY46">
            <v>1</v>
          </cell>
          <cell r="AZ46">
            <v>0</v>
          </cell>
          <cell r="BA46">
            <v>1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2</v>
          </cell>
          <cell r="BM46">
            <v>1</v>
          </cell>
          <cell r="BN46">
            <v>1</v>
          </cell>
          <cell r="BP46">
            <v>16</v>
          </cell>
        </row>
        <row r="47">
          <cell r="B47">
            <v>1592</v>
          </cell>
          <cell r="C47" t="str">
            <v>CV</v>
          </cell>
          <cell r="D47" t="str">
            <v>CV GH 서울2팀</v>
          </cell>
          <cell r="E47" t="str">
            <v>홍길남</v>
          </cell>
          <cell r="F47" t="str">
            <v>과장</v>
          </cell>
          <cell r="G47" t="str">
            <v>팀원</v>
          </cell>
          <cell r="H47">
            <v>38425</v>
          </cell>
          <cell r="I47" t="str">
            <v>남</v>
          </cell>
          <cell r="J47">
            <v>0</v>
          </cell>
          <cell r="K47">
            <v>-0.97260273972602818</v>
          </cell>
          <cell r="L47">
            <v>11</v>
          </cell>
          <cell r="M47">
            <v>10.027397260273972</v>
          </cell>
          <cell r="R47" t="str">
            <v>미팅</v>
          </cell>
          <cell r="S47" t="str">
            <v>미팅</v>
          </cell>
          <cell r="AN47" t="str">
            <v>월차</v>
          </cell>
          <cell r="AR47" t="str">
            <v>특휴</v>
          </cell>
          <cell r="AV47">
            <v>0</v>
          </cell>
          <cell r="AW47">
            <v>0</v>
          </cell>
          <cell r="AX47">
            <v>0</v>
          </cell>
          <cell r="AY47">
            <v>1</v>
          </cell>
          <cell r="AZ47">
            <v>0</v>
          </cell>
          <cell r="BA47">
            <v>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2</v>
          </cell>
          <cell r="BM47">
            <v>1</v>
          </cell>
          <cell r="BN47">
            <v>1</v>
          </cell>
          <cell r="BP47">
            <v>16</v>
          </cell>
        </row>
        <row r="48">
          <cell r="B48">
            <v>1379</v>
          </cell>
          <cell r="C48" t="str">
            <v>CV</v>
          </cell>
          <cell r="D48" t="str">
            <v>CV GH 서울2팀</v>
          </cell>
          <cell r="E48" t="str">
            <v>김세곤</v>
          </cell>
          <cell r="F48" t="str">
            <v>주임</v>
          </cell>
          <cell r="G48" t="str">
            <v>팀원</v>
          </cell>
          <cell r="H48" t="str">
            <v>2001-11-19</v>
          </cell>
          <cell r="I48" t="str">
            <v>남</v>
          </cell>
          <cell r="J48">
            <v>16</v>
          </cell>
          <cell r="K48">
            <v>0</v>
          </cell>
          <cell r="L48">
            <v>15</v>
          </cell>
          <cell r="M48">
            <v>15</v>
          </cell>
          <cell r="R48" t="str">
            <v>미팅</v>
          </cell>
          <cell r="S48" t="str">
            <v>미팅</v>
          </cell>
          <cell r="AH48" t="str">
            <v>휴일</v>
          </cell>
          <cell r="AN48" t="str">
            <v>1/21대휴</v>
          </cell>
          <cell r="AR48" t="str">
            <v>특휴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</v>
          </cell>
          <cell r="BE48">
            <v>1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2</v>
          </cell>
          <cell r="BM48">
            <v>1</v>
          </cell>
          <cell r="BN48">
            <v>1</v>
          </cell>
          <cell r="BP48">
            <v>16</v>
          </cell>
        </row>
        <row r="49">
          <cell r="B49">
            <v>1102</v>
          </cell>
          <cell r="C49" t="str">
            <v>CV</v>
          </cell>
          <cell r="D49" t="str">
            <v>CV GH East팀</v>
          </cell>
          <cell r="E49" t="str">
            <v>마희종</v>
          </cell>
          <cell r="F49" t="str">
            <v>차장</v>
          </cell>
          <cell r="G49" t="str">
            <v>팀장</v>
          </cell>
          <cell r="H49" t="str">
            <v>1992-08-10</v>
          </cell>
          <cell r="I49" t="str">
            <v>남</v>
          </cell>
          <cell r="J49">
            <v>30</v>
          </cell>
          <cell r="K49">
            <v>0</v>
          </cell>
          <cell r="L49">
            <v>24</v>
          </cell>
          <cell r="M49">
            <v>24</v>
          </cell>
          <cell r="R49" t="str">
            <v>미팅</v>
          </cell>
          <cell r="S49" t="str">
            <v>미팅</v>
          </cell>
          <cell r="AA49" t="str">
            <v>휴일</v>
          </cell>
          <cell r="AN49" t="str">
            <v>근무</v>
          </cell>
          <cell r="AR49" t="str">
            <v>특휴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2</v>
          </cell>
          <cell r="BM49">
            <v>1</v>
          </cell>
          <cell r="BN49">
            <v>0</v>
          </cell>
          <cell r="BP49">
            <v>17</v>
          </cell>
        </row>
        <row r="50">
          <cell r="B50">
            <v>1229</v>
          </cell>
          <cell r="C50" t="str">
            <v>CV</v>
          </cell>
          <cell r="D50" t="str">
            <v>CV GH East팀</v>
          </cell>
          <cell r="E50" t="str">
            <v>김병국</v>
          </cell>
          <cell r="F50" t="str">
            <v>과장</v>
          </cell>
          <cell r="G50" t="str">
            <v>팀원</v>
          </cell>
          <cell r="H50" t="str">
            <v>1999-06-01</v>
          </cell>
          <cell r="I50" t="str">
            <v>남</v>
          </cell>
          <cell r="J50">
            <v>19</v>
          </cell>
          <cell r="K50">
            <v>0</v>
          </cell>
          <cell r="L50">
            <v>17</v>
          </cell>
          <cell r="M50">
            <v>17</v>
          </cell>
          <cell r="R50" t="str">
            <v>미팅</v>
          </cell>
          <cell r="S50" t="str">
            <v>미팅</v>
          </cell>
          <cell r="AA50" t="str">
            <v>휴일</v>
          </cell>
          <cell r="AN50" t="str">
            <v>1/14대휴</v>
          </cell>
          <cell r="AR50" t="str">
            <v>특휴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1</v>
          </cell>
          <cell r="BE50">
            <v>1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2</v>
          </cell>
          <cell r="BM50">
            <v>1</v>
          </cell>
          <cell r="BN50">
            <v>1</v>
          </cell>
          <cell r="BP50">
            <v>16</v>
          </cell>
        </row>
        <row r="51">
          <cell r="B51">
            <v>1549</v>
          </cell>
          <cell r="C51" t="str">
            <v>CV</v>
          </cell>
          <cell r="D51" t="str">
            <v>CV GH East팀</v>
          </cell>
          <cell r="E51" t="str">
            <v>박재민</v>
          </cell>
          <cell r="F51" t="str">
            <v>사원</v>
          </cell>
          <cell r="G51" t="str">
            <v>팀원</v>
          </cell>
          <cell r="H51" t="str">
            <v>2004-01-26</v>
          </cell>
          <cell r="I51" t="str">
            <v>남</v>
          </cell>
          <cell r="J51">
            <v>12.315068493150685</v>
          </cell>
          <cell r="K51">
            <v>0</v>
          </cell>
          <cell r="L51">
            <v>12</v>
          </cell>
          <cell r="M51">
            <v>12</v>
          </cell>
          <cell r="R51" t="str">
            <v>미팅</v>
          </cell>
          <cell r="S51" t="str">
            <v>미팅</v>
          </cell>
          <cell r="AN51" t="str">
            <v>월차</v>
          </cell>
          <cell r="AR51" t="str">
            <v>특휴</v>
          </cell>
          <cell r="AV51">
            <v>0</v>
          </cell>
          <cell r="AW51">
            <v>0</v>
          </cell>
          <cell r="AX51">
            <v>0</v>
          </cell>
          <cell r="AY51">
            <v>1</v>
          </cell>
          <cell r="AZ51">
            <v>0</v>
          </cell>
          <cell r="BA51">
            <v>1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2</v>
          </cell>
          <cell r="BM51">
            <v>1</v>
          </cell>
          <cell r="BN51">
            <v>1</v>
          </cell>
          <cell r="BP51">
            <v>16</v>
          </cell>
        </row>
        <row r="52">
          <cell r="B52">
            <v>1191</v>
          </cell>
          <cell r="C52" t="str">
            <v>CV</v>
          </cell>
          <cell r="D52" t="str">
            <v>CV GH East팀</v>
          </cell>
          <cell r="E52" t="str">
            <v>김태연</v>
          </cell>
          <cell r="F52" t="str">
            <v>차장</v>
          </cell>
          <cell r="G52" t="str">
            <v>팀원</v>
          </cell>
          <cell r="H52" t="str">
            <v>1997-01-01</v>
          </cell>
          <cell r="I52" t="str">
            <v>남</v>
          </cell>
          <cell r="J52">
            <v>20.5</v>
          </cell>
          <cell r="K52">
            <v>0</v>
          </cell>
          <cell r="L52">
            <v>20</v>
          </cell>
          <cell r="M52">
            <v>20</v>
          </cell>
          <cell r="R52" t="str">
            <v>미팅</v>
          </cell>
          <cell r="S52" t="str">
            <v>미팅</v>
          </cell>
          <cell r="AN52" t="str">
            <v>월차</v>
          </cell>
          <cell r="AR52" t="str">
            <v>특휴</v>
          </cell>
          <cell r="AV52">
            <v>0</v>
          </cell>
          <cell r="AW52">
            <v>0</v>
          </cell>
          <cell r="AX52">
            <v>0</v>
          </cell>
          <cell r="AY52">
            <v>1</v>
          </cell>
          <cell r="AZ52">
            <v>0</v>
          </cell>
          <cell r="BA52">
            <v>1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2</v>
          </cell>
          <cell r="BM52">
            <v>1</v>
          </cell>
          <cell r="BN52">
            <v>1</v>
          </cell>
          <cell r="BP52">
            <v>16</v>
          </cell>
        </row>
        <row r="53">
          <cell r="B53">
            <v>1550</v>
          </cell>
          <cell r="C53" t="str">
            <v>CV</v>
          </cell>
          <cell r="D53" t="str">
            <v>CV GH East팀</v>
          </cell>
          <cell r="E53" t="str">
            <v>박철주</v>
          </cell>
          <cell r="F53" t="str">
            <v>사원</v>
          </cell>
          <cell r="G53" t="str">
            <v>팀원</v>
          </cell>
          <cell r="H53" t="str">
            <v>2004-01-26</v>
          </cell>
          <cell r="I53" t="str">
            <v>남</v>
          </cell>
          <cell r="J53">
            <v>9.3150684931506831</v>
          </cell>
          <cell r="K53">
            <v>0</v>
          </cell>
          <cell r="L53">
            <v>12</v>
          </cell>
          <cell r="M53">
            <v>12</v>
          </cell>
          <cell r="R53" t="str">
            <v>미팅</v>
          </cell>
          <cell r="S53" t="str">
            <v>미팅</v>
          </cell>
          <cell r="AA53" t="str">
            <v>휴일</v>
          </cell>
          <cell r="AN53" t="str">
            <v>월차</v>
          </cell>
          <cell r="AR53" t="str">
            <v>특휴</v>
          </cell>
          <cell r="AV53">
            <v>0</v>
          </cell>
          <cell r="AW53">
            <v>0</v>
          </cell>
          <cell r="AX53">
            <v>0</v>
          </cell>
          <cell r="AY53">
            <v>1</v>
          </cell>
          <cell r="AZ53">
            <v>0</v>
          </cell>
          <cell r="BA53">
            <v>1</v>
          </cell>
          <cell r="BB53">
            <v>0</v>
          </cell>
          <cell r="BC53">
            <v>0</v>
          </cell>
          <cell r="BD53">
            <v>1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2</v>
          </cell>
          <cell r="BM53">
            <v>1</v>
          </cell>
          <cell r="BN53">
            <v>1</v>
          </cell>
          <cell r="BP53">
            <v>16</v>
          </cell>
        </row>
        <row r="54">
          <cell r="B54">
            <v>1339</v>
          </cell>
          <cell r="C54" t="str">
            <v>CV</v>
          </cell>
          <cell r="D54" t="str">
            <v>CV GH East팀</v>
          </cell>
          <cell r="E54" t="str">
            <v>신상흔</v>
          </cell>
          <cell r="F54" t="str">
            <v>주임</v>
          </cell>
          <cell r="G54" t="str">
            <v>팀원</v>
          </cell>
          <cell r="H54" t="str">
            <v>2001-02-26</v>
          </cell>
          <cell r="I54" t="str">
            <v>남</v>
          </cell>
          <cell r="J54">
            <v>11</v>
          </cell>
          <cell r="K54">
            <v>0</v>
          </cell>
          <cell r="L54">
            <v>15</v>
          </cell>
          <cell r="M54">
            <v>15</v>
          </cell>
          <cell r="R54" t="str">
            <v>미팅</v>
          </cell>
          <cell r="S54" t="str">
            <v>미팅</v>
          </cell>
          <cell r="AN54" t="str">
            <v>월차</v>
          </cell>
          <cell r="AR54" t="str">
            <v>특휴</v>
          </cell>
          <cell r="AV54">
            <v>0</v>
          </cell>
          <cell r="AW54">
            <v>0</v>
          </cell>
          <cell r="AX54">
            <v>0</v>
          </cell>
          <cell r="AY54">
            <v>1</v>
          </cell>
          <cell r="AZ54">
            <v>0</v>
          </cell>
          <cell r="BA54">
            <v>1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2</v>
          </cell>
          <cell r="BM54">
            <v>1</v>
          </cell>
          <cell r="BN54">
            <v>1</v>
          </cell>
          <cell r="BP54">
            <v>16</v>
          </cell>
        </row>
        <row r="55">
          <cell r="B55">
            <v>1252</v>
          </cell>
          <cell r="C55" t="str">
            <v>CV</v>
          </cell>
          <cell r="D55" t="str">
            <v>CV GH East팀</v>
          </cell>
          <cell r="E55" t="str">
            <v>황준식</v>
          </cell>
          <cell r="F55" t="str">
            <v>주임</v>
          </cell>
          <cell r="G55" t="str">
            <v>팀원</v>
          </cell>
          <cell r="H55" t="str">
            <v>1999-12-01</v>
          </cell>
          <cell r="I55" t="str">
            <v>남</v>
          </cell>
          <cell r="J55">
            <v>19.5</v>
          </cell>
          <cell r="K55">
            <v>0</v>
          </cell>
          <cell r="L55">
            <v>17</v>
          </cell>
          <cell r="M55">
            <v>17</v>
          </cell>
          <cell r="R55" t="str">
            <v>미팅</v>
          </cell>
          <cell r="S55" t="str">
            <v>미팅</v>
          </cell>
          <cell r="AN55" t="str">
            <v>근무</v>
          </cell>
          <cell r="AR55" t="str">
            <v>특휴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2</v>
          </cell>
          <cell r="BM55">
            <v>1</v>
          </cell>
          <cell r="BN55">
            <v>0</v>
          </cell>
          <cell r="BP55">
            <v>17</v>
          </cell>
        </row>
        <row r="56">
          <cell r="B56">
            <v>1230</v>
          </cell>
          <cell r="C56" t="str">
            <v>CV</v>
          </cell>
          <cell r="D56" t="str">
            <v>CV GH East팀</v>
          </cell>
          <cell r="E56" t="str">
            <v>정영수</v>
          </cell>
          <cell r="F56" t="str">
            <v>대리</v>
          </cell>
          <cell r="G56" t="str">
            <v>팀원</v>
          </cell>
          <cell r="H56" t="str">
            <v>1999-06-01</v>
          </cell>
          <cell r="I56" t="str">
            <v>남</v>
          </cell>
          <cell r="J56">
            <v>14</v>
          </cell>
          <cell r="K56">
            <v>0</v>
          </cell>
          <cell r="L56">
            <v>17</v>
          </cell>
          <cell r="M56">
            <v>17</v>
          </cell>
          <cell r="R56" t="str">
            <v>미팅</v>
          </cell>
          <cell r="S56" t="str">
            <v>미팅</v>
          </cell>
          <cell r="AN56" t="str">
            <v>월차</v>
          </cell>
          <cell r="AR56" t="str">
            <v>특휴</v>
          </cell>
          <cell r="AV56">
            <v>0</v>
          </cell>
          <cell r="AW56">
            <v>0</v>
          </cell>
          <cell r="AX56">
            <v>0</v>
          </cell>
          <cell r="AY56">
            <v>1</v>
          </cell>
          <cell r="AZ56">
            <v>0</v>
          </cell>
          <cell r="BA56">
            <v>1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2</v>
          </cell>
          <cell r="BM56">
            <v>1</v>
          </cell>
          <cell r="BN56">
            <v>1</v>
          </cell>
          <cell r="BP56">
            <v>16</v>
          </cell>
        </row>
        <row r="57">
          <cell r="B57">
            <v>1062</v>
          </cell>
          <cell r="C57" t="str">
            <v>CV</v>
          </cell>
          <cell r="D57" t="str">
            <v>CV GH West팀</v>
          </cell>
          <cell r="E57" t="str">
            <v>유수청</v>
          </cell>
          <cell r="F57" t="str">
            <v>차장</v>
          </cell>
          <cell r="G57" t="str">
            <v>팀장</v>
          </cell>
          <cell r="H57" t="str">
            <v>1990-12-10</v>
          </cell>
          <cell r="I57" t="str">
            <v>남</v>
          </cell>
          <cell r="J57">
            <v>32</v>
          </cell>
          <cell r="K57">
            <v>0</v>
          </cell>
          <cell r="L57">
            <v>26</v>
          </cell>
          <cell r="M57">
            <v>26</v>
          </cell>
          <cell r="R57" t="str">
            <v>미팅</v>
          </cell>
          <cell r="S57" t="str">
            <v>미팅</v>
          </cell>
          <cell r="AN57" t="str">
            <v>12/31대휴</v>
          </cell>
          <cell r="AR57" t="str">
            <v>특휴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1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2</v>
          </cell>
          <cell r="BM57">
            <v>1</v>
          </cell>
          <cell r="BN57">
            <v>1</v>
          </cell>
          <cell r="BP57">
            <v>16</v>
          </cell>
        </row>
        <row r="58">
          <cell r="B58">
            <v>1363</v>
          </cell>
          <cell r="C58" t="str">
            <v>CV</v>
          </cell>
          <cell r="D58" t="str">
            <v>CV GH West팀</v>
          </cell>
          <cell r="E58" t="str">
            <v>박동윤</v>
          </cell>
          <cell r="F58" t="str">
            <v>대리</v>
          </cell>
          <cell r="G58" t="str">
            <v>팀원</v>
          </cell>
          <cell r="H58" t="str">
            <v>2001-04-30</v>
          </cell>
          <cell r="I58" t="str">
            <v>남</v>
          </cell>
          <cell r="J58">
            <v>17</v>
          </cell>
          <cell r="K58">
            <v>0</v>
          </cell>
          <cell r="L58">
            <v>15</v>
          </cell>
          <cell r="M58">
            <v>15</v>
          </cell>
          <cell r="R58" t="str">
            <v>미팅</v>
          </cell>
          <cell r="S58" t="str">
            <v>미팅</v>
          </cell>
          <cell r="AH58" t="str">
            <v>휴일</v>
          </cell>
          <cell r="AN58" t="str">
            <v>월차</v>
          </cell>
          <cell r="AR58" t="str">
            <v>특휴</v>
          </cell>
          <cell r="AV58">
            <v>0</v>
          </cell>
          <cell r="AW58">
            <v>0</v>
          </cell>
          <cell r="AX58">
            <v>0</v>
          </cell>
          <cell r="AY58">
            <v>1</v>
          </cell>
          <cell r="AZ58">
            <v>0</v>
          </cell>
          <cell r="BA58">
            <v>1</v>
          </cell>
          <cell r="BB58">
            <v>0</v>
          </cell>
          <cell r="BC58">
            <v>0</v>
          </cell>
          <cell r="BD58">
            <v>1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2</v>
          </cell>
          <cell r="BM58">
            <v>1</v>
          </cell>
          <cell r="BN58">
            <v>1</v>
          </cell>
          <cell r="BP58">
            <v>16</v>
          </cell>
        </row>
        <row r="59">
          <cell r="B59">
            <v>1263</v>
          </cell>
          <cell r="C59" t="str">
            <v>CV</v>
          </cell>
          <cell r="D59" t="str">
            <v>CV GH West팀</v>
          </cell>
          <cell r="E59" t="str">
            <v>강태용</v>
          </cell>
          <cell r="F59" t="str">
            <v>주임</v>
          </cell>
          <cell r="G59" t="str">
            <v>팀원</v>
          </cell>
          <cell r="H59" t="str">
            <v>2000-01-10</v>
          </cell>
          <cell r="I59" t="str">
            <v>남</v>
          </cell>
          <cell r="J59">
            <v>18</v>
          </cell>
          <cell r="K59">
            <v>0</v>
          </cell>
          <cell r="L59">
            <v>16</v>
          </cell>
          <cell r="M59">
            <v>16</v>
          </cell>
          <cell r="R59" t="str">
            <v>미팅</v>
          </cell>
          <cell r="S59" t="str">
            <v>미팅</v>
          </cell>
          <cell r="AN59" t="str">
            <v>12/31대휴</v>
          </cell>
          <cell r="AR59" t="str">
            <v>특휴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1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2</v>
          </cell>
          <cell r="BM59">
            <v>1</v>
          </cell>
          <cell r="BN59">
            <v>1</v>
          </cell>
          <cell r="BP59">
            <v>16</v>
          </cell>
        </row>
        <row r="60">
          <cell r="B60">
            <v>1553</v>
          </cell>
          <cell r="C60" t="str">
            <v>CV</v>
          </cell>
          <cell r="D60" t="str">
            <v>CV GH West팀</v>
          </cell>
          <cell r="E60" t="str">
            <v>양주안</v>
          </cell>
          <cell r="F60" t="str">
            <v>대리</v>
          </cell>
          <cell r="G60" t="str">
            <v>팀원</v>
          </cell>
          <cell r="H60" t="str">
            <v>2004-01-26</v>
          </cell>
          <cell r="I60" t="str">
            <v>남</v>
          </cell>
          <cell r="J60">
            <v>6.3150684931506849</v>
          </cell>
          <cell r="K60">
            <v>0</v>
          </cell>
          <cell r="L60">
            <v>12</v>
          </cell>
          <cell r="M60">
            <v>12</v>
          </cell>
          <cell r="R60" t="str">
            <v>미팅</v>
          </cell>
          <cell r="S60" t="str">
            <v>미팅</v>
          </cell>
          <cell r="AN60" t="str">
            <v>근무</v>
          </cell>
          <cell r="AR60" t="str">
            <v>특휴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2</v>
          </cell>
          <cell r="BM60">
            <v>1</v>
          </cell>
          <cell r="BN60">
            <v>0</v>
          </cell>
          <cell r="BP60">
            <v>17</v>
          </cell>
        </row>
        <row r="61">
          <cell r="B61">
            <v>1432</v>
          </cell>
          <cell r="C61" t="str">
            <v>CV</v>
          </cell>
          <cell r="D61" t="str">
            <v>CV GH West팀</v>
          </cell>
          <cell r="E61" t="str">
            <v>김상헌</v>
          </cell>
          <cell r="F61" t="str">
            <v>사원</v>
          </cell>
          <cell r="G61" t="str">
            <v>팀원</v>
          </cell>
          <cell r="H61" t="str">
            <v>2003-01-07</v>
          </cell>
          <cell r="I61" t="str">
            <v>남</v>
          </cell>
          <cell r="J61">
            <v>13</v>
          </cell>
          <cell r="K61">
            <v>0</v>
          </cell>
          <cell r="L61">
            <v>13</v>
          </cell>
          <cell r="M61">
            <v>13</v>
          </cell>
          <cell r="R61" t="str">
            <v>미팅</v>
          </cell>
          <cell r="S61" t="str">
            <v>미팅</v>
          </cell>
          <cell r="V61" t="str">
            <v>월차</v>
          </cell>
          <cell r="AN61" t="str">
            <v>근무</v>
          </cell>
          <cell r="AR61" t="str">
            <v>특휴</v>
          </cell>
          <cell r="AV61">
            <v>0</v>
          </cell>
          <cell r="AW61">
            <v>0</v>
          </cell>
          <cell r="AX61">
            <v>0</v>
          </cell>
          <cell r="AY61">
            <v>1</v>
          </cell>
          <cell r="AZ61">
            <v>0</v>
          </cell>
          <cell r="BA61">
            <v>1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2</v>
          </cell>
          <cell r="BM61">
            <v>1</v>
          </cell>
          <cell r="BN61">
            <v>1</v>
          </cell>
          <cell r="BP61">
            <v>16</v>
          </cell>
        </row>
        <row r="62">
          <cell r="B62">
            <v>1140</v>
          </cell>
          <cell r="C62" t="str">
            <v>CV</v>
          </cell>
          <cell r="D62" t="str">
            <v>CV GH West팀</v>
          </cell>
          <cell r="E62" t="str">
            <v>정경선</v>
          </cell>
          <cell r="F62" t="str">
            <v>차장</v>
          </cell>
          <cell r="G62" t="str">
            <v>팀원</v>
          </cell>
          <cell r="H62" t="str">
            <v>1994-05-02</v>
          </cell>
          <cell r="I62" t="str">
            <v>남</v>
          </cell>
          <cell r="J62">
            <v>21</v>
          </cell>
          <cell r="K62">
            <v>0</v>
          </cell>
          <cell r="L62">
            <v>22</v>
          </cell>
          <cell r="M62">
            <v>22</v>
          </cell>
          <cell r="R62" t="str">
            <v>미팅</v>
          </cell>
          <cell r="S62" t="str">
            <v>미팅</v>
          </cell>
          <cell r="AN62" t="str">
            <v>월차</v>
          </cell>
          <cell r="AR62" t="str">
            <v>특휴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0</v>
          </cell>
          <cell r="BA62">
            <v>1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2</v>
          </cell>
          <cell r="BM62">
            <v>1</v>
          </cell>
          <cell r="BN62">
            <v>1</v>
          </cell>
          <cell r="BO62">
            <v>1</v>
          </cell>
          <cell r="BP62">
            <v>17</v>
          </cell>
        </row>
        <row r="63">
          <cell r="B63">
            <v>1039</v>
          </cell>
          <cell r="C63" t="str">
            <v>CV</v>
          </cell>
          <cell r="D63" t="str">
            <v>Regional Sales Manager</v>
          </cell>
          <cell r="E63" t="str">
            <v>윤정락</v>
          </cell>
          <cell r="F63" t="str">
            <v>부장</v>
          </cell>
          <cell r="G63" t="str">
            <v>본부장</v>
          </cell>
          <cell r="H63" t="str">
            <v>1989-07-25</v>
          </cell>
          <cell r="I63" t="str">
            <v>남</v>
          </cell>
          <cell r="J63">
            <v>27</v>
          </cell>
          <cell r="K63">
            <v>0</v>
          </cell>
          <cell r="L63">
            <v>27</v>
          </cell>
          <cell r="M63">
            <v>27</v>
          </cell>
          <cell r="R63" t="str">
            <v>미팅</v>
          </cell>
          <cell r="S63" t="str">
            <v>미팅</v>
          </cell>
          <cell r="AN63" t="str">
            <v>월차</v>
          </cell>
          <cell r="AR63" t="str">
            <v>특휴</v>
          </cell>
          <cell r="AV63">
            <v>0</v>
          </cell>
          <cell r="AW63">
            <v>0</v>
          </cell>
          <cell r="AX63">
            <v>0</v>
          </cell>
          <cell r="AY63">
            <v>1</v>
          </cell>
          <cell r="AZ63">
            <v>0</v>
          </cell>
          <cell r="BA63">
            <v>1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2</v>
          </cell>
          <cell r="BM63">
            <v>1</v>
          </cell>
          <cell r="BN63">
            <v>1</v>
          </cell>
          <cell r="BO63">
            <v>3</v>
          </cell>
          <cell r="BP63">
            <v>19</v>
          </cell>
        </row>
        <row r="64">
          <cell r="B64">
            <v>1303</v>
          </cell>
          <cell r="C64" t="str">
            <v>CV</v>
          </cell>
          <cell r="D64" t="str">
            <v>CV CL 서울1팀</v>
          </cell>
          <cell r="E64" t="str">
            <v>정호인</v>
          </cell>
          <cell r="F64" t="str">
            <v>차장</v>
          </cell>
          <cell r="G64" t="str">
            <v>팀장</v>
          </cell>
          <cell r="H64" t="str">
            <v>2000-03-01</v>
          </cell>
          <cell r="I64" t="str">
            <v>남</v>
          </cell>
          <cell r="J64">
            <v>16</v>
          </cell>
          <cell r="K64">
            <v>0</v>
          </cell>
          <cell r="L64">
            <v>16</v>
          </cell>
          <cell r="M64">
            <v>16</v>
          </cell>
          <cell r="R64" t="str">
            <v>미팅</v>
          </cell>
          <cell r="S64" t="str">
            <v>미팅</v>
          </cell>
          <cell r="AN64" t="str">
            <v>월차</v>
          </cell>
          <cell r="AR64" t="str">
            <v>특휴</v>
          </cell>
          <cell r="AV64">
            <v>0</v>
          </cell>
          <cell r="AW64">
            <v>0</v>
          </cell>
          <cell r="AX64">
            <v>0</v>
          </cell>
          <cell r="AY64">
            <v>1</v>
          </cell>
          <cell r="AZ64">
            <v>0</v>
          </cell>
          <cell r="BA64">
            <v>1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2</v>
          </cell>
          <cell r="BM64">
            <v>1</v>
          </cell>
          <cell r="BN64">
            <v>1</v>
          </cell>
          <cell r="BP64">
            <v>16</v>
          </cell>
        </row>
        <row r="65">
          <cell r="B65">
            <v>1316</v>
          </cell>
          <cell r="C65" t="str">
            <v>CV</v>
          </cell>
          <cell r="D65" t="str">
            <v>CV CL 서울1팀</v>
          </cell>
          <cell r="E65" t="str">
            <v>최희승</v>
          </cell>
          <cell r="F65" t="str">
            <v>주임</v>
          </cell>
          <cell r="G65" t="str">
            <v>팀원</v>
          </cell>
          <cell r="H65" t="str">
            <v>2001-02-26</v>
          </cell>
          <cell r="I65" t="str">
            <v>남</v>
          </cell>
          <cell r="J65">
            <v>13</v>
          </cell>
          <cell r="K65">
            <v>0</v>
          </cell>
          <cell r="L65">
            <v>15</v>
          </cell>
          <cell r="M65">
            <v>15</v>
          </cell>
          <cell r="R65" t="str">
            <v>미팅</v>
          </cell>
          <cell r="S65" t="str">
            <v>미팅</v>
          </cell>
          <cell r="AN65" t="str">
            <v>월차</v>
          </cell>
          <cell r="AR65" t="str">
            <v>특휴</v>
          </cell>
          <cell r="AV65">
            <v>0</v>
          </cell>
          <cell r="AW65">
            <v>0</v>
          </cell>
          <cell r="AX65">
            <v>0</v>
          </cell>
          <cell r="AY65">
            <v>1</v>
          </cell>
          <cell r="AZ65">
            <v>0</v>
          </cell>
          <cell r="BA65">
            <v>1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2</v>
          </cell>
          <cell r="BM65">
            <v>1</v>
          </cell>
          <cell r="BN65">
            <v>1</v>
          </cell>
          <cell r="BP65">
            <v>16</v>
          </cell>
        </row>
        <row r="66">
          <cell r="B66">
            <v>1382</v>
          </cell>
          <cell r="C66" t="str">
            <v>CV</v>
          </cell>
          <cell r="D66" t="str">
            <v>CV CL 서울1팀</v>
          </cell>
          <cell r="E66" t="str">
            <v>박문용</v>
          </cell>
          <cell r="F66" t="str">
            <v>주임</v>
          </cell>
          <cell r="G66" t="str">
            <v>팀원</v>
          </cell>
          <cell r="H66" t="str">
            <v>2001-11-19</v>
          </cell>
          <cell r="I66" t="str">
            <v>남</v>
          </cell>
          <cell r="J66">
            <v>12</v>
          </cell>
          <cell r="K66">
            <v>0</v>
          </cell>
          <cell r="L66">
            <v>15</v>
          </cell>
          <cell r="M66">
            <v>15</v>
          </cell>
          <cell r="R66" t="str">
            <v>미팅</v>
          </cell>
          <cell r="S66" t="str">
            <v>미팅</v>
          </cell>
          <cell r="AN66" t="str">
            <v>근무</v>
          </cell>
          <cell r="AR66" t="str">
            <v>특휴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2</v>
          </cell>
          <cell r="BM66">
            <v>1</v>
          </cell>
          <cell r="BN66">
            <v>0</v>
          </cell>
          <cell r="BP66">
            <v>17</v>
          </cell>
        </row>
        <row r="67">
          <cell r="B67">
            <v>1318</v>
          </cell>
          <cell r="C67" t="str">
            <v>CV</v>
          </cell>
          <cell r="D67" t="str">
            <v>CV CL 서울1팀</v>
          </cell>
          <cell r="E67" t="str">
            <v>홍준석</v>
          </cell>
          <cell r="F67" t="str">
            <v>대리</v>
          </cell>
          <cell r="G67" t="str">
            <v>팀원</v>
          </cell>
          <cell r="H67" t="str">
            <v>2001-02-26</v>
          </cell>
          <cell r="I67" t="str">
            <v>남</v>
          </cell>
          <cell r="J67">
            <v>12</v>
          </cell>
          <cell r="K67">
            <v>0</v>
          </cell>
          <cell r="L67">
            <v>15</v>
          </cell>
          <cell r="M67">
            <v>15</v>
          </cell>
          <cell r="R67" t="str">
            <v>미팅</v>
          </cell>
          <cell r="S67" t="str">
            <v>미팅</v>
          </cell>
          <cell r="AN67" t="str">
            <v>근무</v>
          </cell>
          <cell r="AR67" t="str">
            <v>특휴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2</v>
          </cell>
          <cell r="BM67">
            <v>1</v>
          </cell>
          <cell r="BN67">
            <v>0</v>
          </cell>
          <cell r="BP67">
            <v>17</v>
          </cell>
        </row>
        <row r="68">
          <cell r="B68">
            <v>1171</v>
          </cell>
          <cell r="C68" t="str">
            <v>CV</v>
          </cell>
          <cell r="D68" t="str">
            <v>CV CL 서울1팀</v>
          </cell>
          <cell r="E68" t="str">
            <v>신철호</v>
          </cell>
          <cell r="F68" t="str">
            <v>과장</v>
          </cell>
          <cell r="G68" t="str">
            <v>팀원</v>
          </cell>
          <cell r="H68" t="str">
            <v>1995-04-17</v>
          </cell>
          <cell r="I68" t="str">
            <v>남</v>
          </cell>
          <cell r="J68">
            <v>21</v>
          </cell>
          <cell r="K68">
            <v>0</v>
          </cell>
          <cell r="L68">
            <v>21</v>
          </cell>
          <cell r="M68">
            <v>21</v>
          </cell>
          <cell r="R68" t="str">
            <v>미팅</v>
          </cell>
          <cell r="S68" t="str">
            <v>미팅</v>
          </cell>
          <cell r="AN68" t="str">
            <v>월차</v>
          </cell>
          <cell r="AR68" t="str">
            <v>특휴</v>
          </cell>
          <cell r="AV68">
            <v>0</v>
          </cell>
          <cell r="AW68">
            <v>0</v>
          </cell>
          <cell r="AX68">
            <v>0</v>
          </cell>
          <cell r="AY68">
            <v>1</v>
          </cell>
          <cell r="AZ68">
            <v>0</v>
          </cell>
          <cell r="BA68">
            <v>1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2</v>
          </cell>
          <cell r="BM68">
            <v>1</v>
          </cell>
          <cell r="BN68">
            <v>1</v>
          </cell>
          <cell r="BP68">
            <v>16</v>
          </cell>
        </row>
        <row r="69">
          <cell r="B69">
            <v>1031</v>
          </cell>
          <cell r="C69" t="str">
            <v>CV</v>
          </cell>
          <cell r="D69" t="str">
            <v>CV CL 서울1팀</v>
          </cell>
          <cell r="E69" t="str">
            <v>엄정무</v>
          </cell>
          <cell r="F69" t="str">
            <v>부장</v>
          </cell>
          <cell r="G69" t="str">
            <v>팀원</v>
          </cell>
          <cell r="H69" t="str">
            <v>1989-01-16</v>
          </cell>
          <cell r="I69" t="str">
            <v>남</v>
          </cell>
          <cell r="J69">
            <v>27</v>
          </cell>
          <cell r="K69">
            <v>0</v>
          </cell>
          <cell r="L69">
            <v>27</v>
          </cell>
          <cell r="M69">
            <v>27</v>
          </cell>
          <cell r="R69" t="str">
            <v>미팅</v>
          </cell>
          <cell r="S69" t="str">
            <v>미팅</v>
          </cell>
          <cell r="AN69" t="str">
            <v>월차</v>
          </cell>
          <cell r="AR69" t="str">
            <v>특휴</v>
          </cell>
          <cell r="AV69">
            <v>0</v>
          </cell>
          <cell r="AW69">
            <v>0</v>
          </cell>
          <cell r="AX69">
            <v>0</v>
          </cell>
          <cell r="AY69">
            <v>1</v>
          </cell>
          <cell r="AZ69">
            <v>0</v>
          </cell>
          <cell r="BA69">
            <v>1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2</v>
          </cell>
          <cell r="BM69">
            <v>1</v>
          </cell>
          <cell r="BN69">
            <v>1</v>
          </cell>
          <cell r="BP69">
            <v>16</v>
          </cell>
        </row>
        <row r="70">
          <cell r="B70">
            <v>1045</v>
          </cell>
          <cell r="C70" t="str">
            <v>CV</v>
          </cell>
          <cell r="D70" t="str">
            <v>CV CL 서울1팀</v>
          </cell>
          <cell r="E70" t="str">
            <v>민태정</v>
          </cell>
          <cell r="F70" t="str">
            <v>차장</v>
          </cell>
          <cell r="G70" t="str">
            <v>팀원</v>
          </cell>
          <cell r="H70" t="str">
            <v>1989-12-04</v>
          </cell>
          <cell r="I70" t="str">
            <v>남</v>
          </cell>
          <cell r="J70">
            <v>28</v>
          </cell>
          <cell r="K70">
            <v>0</v>
          </cell>
          <cell r="L70">
            <v>27</v>
          </cell>
          <cell r="M70">
            <v>27</v>
          </cell>
          <cell r="R70" t="str">
            <v>미팅</v>
          </cell>
          <cell r="S70" t="str">
            <v>미팅</v>
          </cell>
          <cell r="AN70" t="str">
            <v>근무</v>
          </cell>
          <cell r="AR70" t="str">
            <v>특휴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2</v>
          </cell>
          <cell r="BM70">
            <v>1</v>
          </cell>
          <cell r="BN70">
            <v>0</v>
          </cell>
          <cell r="BP70">
            <v>17</v>
          </cell>
        </row>
        <row r="71">
          <cell r="B71">
            <v>1338</v>
          </cell>
          <cell r="C71" t="str">
            <v>CV</v>
          </cell>
          <cell r="D71" t="str">
            <v>CV CL 서울1팀</v>
          </cell>
          <cell r="E71" t="str">
            <v>고민환</v>
          </cell>
          <cell r="F71" t="str">
            <v>사원</v>
          </cell>
          <cell r="G71" t="str">
            <v>팀원</v>
          </cell>
          <cell r="H71" t="str">
            <v>2001-02-26</v>
          </cell>
          <cell r="I71" t="str">
            <v>남</v>
          </cell>
          <cell r="J71">
            <v>16</v>
          </cell>
          <cell r="K71">
            <v>0</v>
          </cell>
          <cell r="L71">
            <v>15</v>
          </cell>
          <cell r="M71">
            <v>15</v>
          </cell>
          <cell r="R71" t="str">
            <v>미팅</v>
          </cell>
          <cell r="S71" t="str">
            <v>미팅</v>
          </cell>
          <cell r="AN71" t="str">
            <v>월차</v>
          </cell>
          <cell r="AR71" t="str">
            <v>특휴</v>
          </cell>
          <cell r="AV71">
            <v>0</v>
          </cell>
          <cell r="AW71">
            <v>0</v>
          </cell>
          <cell r="AX71">
            <v>0</v>
          </cell>
          <cell r="AY71">
            <v>1</v>
          </cell>
          <cell r="AZ71">
            <v>0</v>
          </cell>
          <cell r="BA71">
            <v>1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1</v>
          </cell>
          <cell r="BN71">
            <v>1</v>
          </cell>
          <cell r="BP71">
            <v>16</v>
          </cell>
        </row>
        <row r="72">
          <cell r="B72">
            <v>1260</v>
          </cell>
          <cell r="C72" t="str">
            <v>CV</v>
          </cell>
          <cell r="D72" t="str">
            <v>CV CL 서울1팀</v>
          </cell>
          <cell r="E72" t="str">
            <v>박성환</v>
          </cell>
          <cell r="F72" t="str">
            <v>사원</v>
          </cell>
          <cell r="G72" t="str">
            <v>팀원</v>
          </cell>
          <cell r="H72">
            <v>36500</v>
          </cell>
          <cell r="I72" t="str">
            <v>남</v>
          </cell>
          <cell r="J72">
            <v>11.3</v>
          </cell>
          <cell r="K72">
            <v>0</v>
          </cell>
          <cell r="L72">
            <v>17</v>
          </cell>
          <cell r="M72">
            <v>17</v>
          </cell>
          <cell r="R72" t="str">
            <v>미팅</v>
          </cell>
          <cell r="S72" t="str">
            <v>미팅</v>
          </cell>
          <cell r="AN72" t="str">
            <v>월차</v>
          </cell>
          <cell r="AR72" t="str">
            <v>특휴</v>
          </cell>
          <cell r="AV72">
            <v>0</v>
          </cell>
          <cell r="AW72">
            <v>0</v>
          </cell>
          <cell r="AX72">
            <v>0</v>
          </cell>
          <cell r="AY72">
            <v>1</v>
          </cell>
          <cell r="AZ72">
            <v>0</v>
          </cell>
          <cell r="BA72">
            <v>1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2</v>
          </cell>
          <cell r="BM72">
            <v>1</v>
          </cell>
          <cell r="BN72">
            <v>1</v>
          </cell>
          <cell r="BP72">
            <v>16</v>
          </cell>
        </row>
        <row r="73">
          <cell r="B73">
            <v>1429</v>
          </cell>
          <cell r="C73" t="str">
            <v>CV</v>
          </cell>
          <cell r="D73" t="str">
            <v>CV CL 서울1팀</v>
          </cell>
          <cell r="E73" t="str">
            <v>김경은</v>
          </cell>
          <cell r="F73" t="str">
            <v>주임</v>
          </cell>
          <cell r="G73" t="str">
            <v>팀원</v>
          </cell>
          <cell r="H73" t="str">
            <v>2003-01-07</v>
          </cell>
          <cell r="I73" t="str">
            <v>여</v>
          </cell>
          <cell r="J73">
            <v>14</v>
          </cell>
          <cell r="K73">
            <v>0</v>
          </cell>
          <cell r="L73">
            <v>13</v>
          </cell>
          <cell r="M73">
            <v>13</v>
          </cell>
          <cell r="R73" t="str">
            <v>미팅</v>
          </cell>
          <cell r="S73" t="str">
            <v>미팅</v>
          </cell>
          <cell r="AH73" t="str">
            <v>휴일</v>
          </cell>
          <cell r="AN73" t="str">
            <v>생휴</v>
          </cell>
          <cell r="AR73" t="str">
            <v>특휴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1</v>
          </cell>
          <cell r="BC73">
            <v>0</v>
          </cell>
          <cell r="BD73">
            <v>1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2</v>
          </cell>
          <cell r="BM73">
            <v>1</v>
          </cell>
          <cell r="BN73">
            <v>1</v>
          </cell>
          <cell r="BP73">
            <v>16</v>
          </cell>
        </row>
        <row r="74">
          <cell r="B74">
            <v>1126</v>
          </cell>
          <cell r="C74" t="str">
            <v>CV</v>
          </cell>
          <cell r="D74" t="str">
            <v>CV CL 서울1팀</v>
          </cell>
          <cell r="E74" t="str">
            <v>권혁래</v>
          </cell>
          <cell r="F74" t="str">
            <v>차장</v>
          </cell>
          <cell r="G74" t="str">
            <v>팀원</v>
          </cell>
          <cell r="H74" t="str">
            <v>1993-04-01</v>
          </cell>
          <cell r="I74" t="str">
            <v>남</v>
          </cell>
          <cell r="J74">
            <v>22</v>
          </cell>
          <cell r="K74">
            <v>0</v>
          </cell>
          <cell r="L74">
            <v>23</v>
          </cell>
          <cell r="M74">
            <v>23</v>
          </cell>
          <cell r="R74" t="str">
            <v>미팅</v>
          </cell>
          <cell r="S74" t="str">
            <v>미팅</v>
          </cell>
          <cell r="AN74" t="str">
            <v>근무</v>
          </cell>
          <cell r="AR74" t="str">
            <v>특휴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2</v>
          </cell>
          <cell r="BM74">
            <v>1</v>
          </cell>
          <cell r="BN74">
            <v>0</v>
          </cell>
          <cell r="BP74">
            <v>17</v>
          </cell>
        </row>
        <row r="75">
          <cell r="B75">
            <v>1029</v>
          </cell>
          <cell r="C75" t="str">
            <v>CV</v>
          </cell>
          <cell r="D75" t="str">
            <v>CV CL 서울2팀</v>
          </cell>
          <cell r="E75" t="str">
            <v>강성우</v>
          </cell>
          <cell r="F75" t="str">
            <v>부장</v>
          </cell>
          <cell r="G75" t="str">
            <v>팀장</v>
          </cell>
          <cell r="H75" t="str">
            <v>1988-12-12</v>
          </cell>
          <cell r="I75" t="str">
            <v>남</v>
          </cell>
          <cell r="J75">
            <v>29</v>
          </cell>
          <cell r="K75">
            <v>0</v>
          </cell>
          <cell r="L75">
            <v>28</v>
          </cell>
          <cell r="M75">
            <v>28</v>
          </cell>
          <cell r="R75" t="str">
            <v>미팅</v>
          </cell>
          <cell r="S75" t="str">
            <v>미팅</v>
          </cell>
          <cell r="AN75" t="str">
            <v>월차</v>
          </cell>
          <cell r="AR75" t="str">
            <v>특휴</v>
          </cell>
          <cell r="AV75">
            <v>0</v>
          </cell>
          <cell r="AW75">
            <v>0</v>
          </cell>
          <cell r="AX75">
            <v>0</v>
          </cell>
          <cell r="AY75">
            <v>1</v>
          </cell>
          <cell r="AZ75">
            <v>0</v>
          </cell>
          <cell r="BA75">
            <v>1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2</v>
          </cell>
          <cell r="BM75">
            <v>1</v>
          </cell>
          <cell r="BN75">
            <v>1</v>
          </cell>
          <cell r="BP75">
            <v>16</v>
          </cell>
        </row>
        <row r="76">
          <cell r="B76">
            <v>1234</v>
          </cell>
          <cell r="C76" t="str">
            <v>CV</v>
          </cell>
          <cell r="D76" t="str">
            <v>CV CL 서울2팀</v>
          </cell>
          <cell r="E76" t="str">
            <v>차용범</v>
          </cell>
          <cell r="F76" t="str">
            <v>대리</v>
          </cell>
          <cell r="G76" t="str">
            <v>팀원</v>
          </cell>
          <cell r="H76" t="str">
            <v>1999-07-01</v>
          </cell>
          <cell r="I76" t="str">
            <v>남</v>
          </cell>
          <cell r="J76">
            <v>15</v>
          </cell>
          <cell r="K76">
            <v>0</v>
          </cell>
          <cell r="L76">
            <v>17</v>
          </cell>
          <cell r="M76">
            <v>17</v>
          </cell>
          <cell r="R76" t="str">
            <v>미팅</v>
          </cell>
          <cell r="S76" t="str">
            <v>미팅</v>
          </cell>
          <cell r="AN76" t="str">
            <v>월차</v>
          </cell>
          <cell r="AR76" t="str">
            <v>특휴</v>
          </cell>
          <cell r="AV76">
            <v>0</v>
          </cell>
          <cell r="AW76">
            <v>0</v>
          </cell>
          <cell r="AX76">
            <v>0</v>
          </cell>
          <cell r="AY76">
            <v>1</v>
          </cell>
          <cell r="AZ76">
            <v>0</v>
          </cell>
          <cell r="BA76">
            <v>1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2</v>
          </cell>
          <cell r="BM76">
            <v>1</v>
          </cell>
          <cell r="BN76">
            <v>1</v>
          </cell>
          <cell r="BP76">
            <v>16</v>
          </cell>
        </row>
        <row r="77">
          <cell r="B77">
            <v>1079</v>
          </cell>
          <cell r="C77" t="str">
            <v>CV</v>
          </cell>
          <cell r="D77" t="str">
            <v>CV CL 서울2팀</v>
          </cell>
          <cell r="E77" t="str">
            <v>김범식</v>
          </cell>
          <cell r="F77" t="str">
            <v>차장</v>
          </cell>
          <cell r="G77" t="str">
            <v>팀원</v>
          </cell>
          <cell r="H77" t="str">
            <v>1991-09-09</v>
          </cell>
          <cell r="I77" t="str">
            <v>남</v>
          </cell>
          <cell r="J77">
            <v>21</v>
          </cell>
          <cell r="K77">
            <v>0</v>
          </cell>
          <cell r="L77">
            <v>25</v>
          </cell>
          <cell r="M77">
            <v>25</v>
          </cell>
          <cell r="R77" t="str">
            <v>미팅</v>
          </cell>
          <cell r="S77" t="str">
            <v>미팅</v>
          </cell>
          <cell r="AN77" t="str">
            <v>월차</v>
          </cell>
          <cell r="AR77" t="str">
            <v>특휴</v>
          </cell>
          <cell r="AV77">
            <v>0</v>
          </cell>
          <cell r="AW77">
            <v>0</v>
          </cell>
          <cell r="AX77">
            <v>0</v>
          </cell>
          <cell r="AY77">
            <v>1</v>
          </cell>
          <cell r="AZ77">
            <v>0</v>
          </cell>
          <cell r="BA77">
            <v>1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2</v>
          </cell>
          <cell r="BM77">
            <v>1</v>
          </cell>
          <cell r="BN77">
            <v>1</v>
          </cell>
          <cell r="BP77">
            <v>16</v>
          </cell>
        </row>
        <row r="78">
          <cell r="B78">
            <v>1359</v>
          </cell>
          <cell r="C78" t="str">
            <v>CV</v>
          </cell>
          <cell r="D78" t="str">
            <v>CV CL 서울2팀</v>
          </cell>
          <cell r="E78" t="str">
            <v>백동민</v>
          </cell>
          <cell r="F78" t="str">
            <v>주임</v>
          </cell>
          <cell r="G78" t="str">
            <v>팀원</v>
          </cell>
          <cell r="H78" t="str">
            <v>2001-04-30</v>
          </cell>
          <cell r="I78" t="str">
            <v>남</v>
          </cell>
          <cell r="J78">
            <v>13</v>
          </cell>
          <cell r="K78">
            <v>0</v>
          </cell>
          <cell r="L78">
            <v>15</v>
          </cell>
          <cell r="M78">
            <v>15</v>
          </cell>
          <cell r="R78" t="str">
            <v>미팅</v>
          </cell>
          <cell r="S78" t="str">
            <v>미팅</v>
          </cell>
          <cell r="AN78" t="str">
            <v>월차</v>
          </cell>
          <cell r="AR78" t="str">
            <v>특휴</v>
          </cell>
          <cell r="AV78">
            <v>0</v>
          </cell>
          <cell r="AW78">
            <v>0</v>
          </cell>
          <cell r="AX78">
            <v>0</v>
          </cell>
          <cell r="AY78">
            <v>1</v>
          </cell>
          <cell r="AZ78">
            <v>0</v>
          </cell>
          <cell r="BA78">
            <v>1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2</v>
          </cell>
          <cell r="BM78">
            <v>1</v>
          </cell>
          <cell r="BN78">
            <v>1</v>
          </cell>
          <cell r="BP78">
            <v>16</v>
          </cell>
        </row>
        <row r="79">
          <cell r="B79">
            <v>1366</v>
          </cell>
          <cell r="C79" t="str">
            <v>CV</v>
          </cell>
          <cell r="D79" t="str">
            <v>CV CL 서울2팀</v>
          </cell>
          <cell r="E79" t="str">
            <v>장종일</v>
          </cell>
          <cell r="F79" t="str">
            <v>주임</v>
          </cell>
          <cell r="G79" t="str">
            <v>팀원</v>
          </cell>
          <cell r="H79" t="str">
            <v>2001-05-02</v>
          </cell>
          <cell r="I79" t="str">
            <v>남</v>
          </cell>
          <cell r="J79">
            <v>14</v>
          </cell>
          <cell r="K79">
            <v>0</v>
          </cell>
          <cell r="L79">
            <v>15</v>
          </cell>
          <cell r="M79">
            <v>15</v>
          </cell>
          <cell r="R79" t="str">
            <v>미팅</v>
          </cell>
          <cell r="S79" t="str">
            <v>미팅</v>
          </cell>
          <cell r="AN79" t="str">
            <v>월차</v>
          </cell>
          <cell r="AR79" t="str">
            <v>특휴</v>
          </cell>
          <cell r="AV79">
            <v>0</v>
          </cell>
          <cell r="AW79">
            <v>0</v>
          </cell>
          <cell r="AX79">
            <v>0</v>
          </cell>
          <cell r="AY79">
            <v>1</v>
          </cell>
          <cell r="AZ79">
            <v>0</v>
          </cell>
          <cell r="BA79">
            <v>1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2</v>
          </cell>
          <cell r="BM79">
            <v>1</v>
          </cell>
          <cell r="BN79">
            <v>1</v>
          </cell>
          <cell r="BP79">
            <v>16</v>
          </cell>
        </row>
        <row r="80">
          <cell r="B80">
            <v>1440</v>
          </cell>
          <cell r="C80" t="str">
            <v>CV</v>
          </cell>
          <cell r="D80" t="str">
            <v>CV CL 서울2팀</v>
          </cell>
          <cell r="E80" t="str">
            <v>유진수</v>
          </cell>
          <cell r="F80" t="str">
            <v>사원</v>
          </cell>
          <cell r="G80" t="str">
            <v>팀원</v>
          </cell>
          <cell r="H80" t="str">
            <v>2003-01-07</v>
          </cell>
          <cell r="I80" t="str">
            <v>남</v>
          </cell>
          <cell r="J80">
            <v>13</v>
          </cell>
          <cell r="K80">
            <v>0</v>
          </cell>
          <cell r="L80">
            <v>13</v>
          </cell>
          <cell r="M80">
            <v>13</v>
          </cell>
          <cell r="R80" t="str">
            <v>미팅</v>
          </cell>
          <cell r="S80" t="str">
            <v>미팅</v>
          </cell>
          <cell r="AN80" t="str">
            <v>근무</v>
          </cell>
          <cell r="AR80" t="str">
            <v>월차</v>
          </cell>
          <cell r="AV80">
            <v>0</v>
          </cell>
          <cell r="AW80">
            <v>0</v>
          </cell>
          <cell r="AX80">
            <v>0</v>
          </cell>
          <cell r="AY80">
            <v>1</v>
          </cell>
          <cell r="AZ80">
            <v>0</v>
          </cell>
          <cell r="BA80">
            <v>1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</v>
          </cell>
          <cell r="BM80">
            <v>0</v>
          </cell>
          <cell r="BN80">
            <v>1</v>
          </cell>
          <cell r="BP80">
            <v>17</v>
          </cell>
        </row>
        <row r="81">
          <cell r="B81">
            <v>1581</v>
          </cell>
          <cell r="C81" t="str">
            <v>CV</v>
          </cell>
          <cell r="D81" t="str">
            <v>CV CL 서울2팀</v>
          </cell>
          <cell r="E81" t="str">
            <v>김미나</v>
          </cell>
          <cell r="F81" t="str">
            <v>사원</v>
          </cell>
          <cell r="G81" t="str">
            <v>팀원</v>
          </cell>
          <cell r="H81" t="str">
            <v>2004-09-10</v>
          </cell>
          <cell r="I81" t="str">
            <v>여</v>
          </cell>
          <cell r="J81">
            <v>2.0684931506849313</v>
          </cell>
          <cell r="K81">
            <v>0</v>
          </cell>
          <cell r="L81">
            <v>12</v>
          </cell>
          <cell r="M81">
            <v>12</v>
          </cell>
          <cell r="R81" t="str">
            <v>미팅</v>
          </cell>
          <cell r="S81" t="str">
            <v>미팅</v>
          </cell>
          <cell r="AN81" t="str">
            <v>생휴</v>
          </cell>
          <cell r="AR81" t="str">
            <v>특휴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2</v>
          </cell>
          <cell r="BM81">
            <v>1</v>
          </cell>
          <cell r="BN81">
            <v>1</v>
          </cell>
          <cell r="BP81">
            <v>16</v>
          </cell>
        </row>
        <row r="82">
          <cell r="B82">
            <v>1490</v>
          </cell>
          <cell r="C82" t="str">
            <v>CV</v>
          </cell>
          <cell r="D82" t="str">
            <v>CV CL 서울2팀</v>
          </cell>
          <cell r="E82" t="str">
            <v>김남영</v>
          </cell>
          <cell r="F82" t="str">
            <v>주임</v>
          </cell>
          <cell r="G82" t="str">
            <v>팀원</v>
          </cell>
          <cell r="H82" t="str">
            <v>2003-03-10</v>
          </cell>
          <cell r="I82" t="str">
            <v>여</v>
          </cell>
          <cell r="J82">
            <v>14</v>
          </cell>
          <cell r="K82">
            <v>0</v>
          </cell>
          <cell r="L82">
            <v>13</v>
          </cell>
          <cell r="M82">
            <v>13</v>
          </cell>
          <cell r="R82" t="str">
            <v>미팅</v>
          </cell>
          <cell r="S82" t="str">
            <v>미팅</v>
          </cell>
          <cell r="AN82" t="str">
            <v>생휴</v>
          </cell>
          <cell r="AR82" t="str">
            <v>특휴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1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2</v>
          </cell>
          <cell r="BM82">
            <v>1</v>
          </cell>
          <cell r="BN82">
            <v>1</v>
          </cell>
          <cell r="BP82">
            <v>16</v>
          </cell>
        </row>
        <row r="83">
          <cell r="B83">
            <v>1043</v>
          </cell>
          <cell r="C83" t="str">
            <v>CV</v>
          </cell>
          <cell r="D83" t="str">
            <v>CV CL 서울3팀</v>
          </cell>
          <cell r="E83" t="str">
            <v>김진우</v>
          </cell>
          <cell r="F83" t="str">
            <v>차장</v>
          </cell>
          <cell r="G83" t="str">
            <v>팀장</v>
          </cell>
          <cell r="H83" t="str">
            <v>1989-12-04</v>
          </cell>
          <cell r="I83" t="str">
            <v>남</v>
          </cell>
          <cell r="J83">
            <v>27</v>
          </cell>
          <cell r="K83">
            <v>0</v>
          </cell>
          <cell r="L83">
            <v>27</v>
          </cell>
          <cell r="M83">
            <v>27</v>
          </cell>
          <cell r="R83" t="str">
            <v>미팅</v>
          </cell>
          <cell r="S83" t="str">
            <v>미팅</v>
          </cell>
          <cell r="AN83" t="str">
            <v>월차</v>
          </cell>
          <cell r="AR83" t="str">
            <v>특휴</v>
          </cell>
          <cell r="AV83">
            <v>0</v>
          </cell>
          <cell r="AW83">
            <v>0</v>
          </cell>
          <cell r="AX83">
            <v>0</v>
          </cell>
          <cell r="AY83">
            <v>1</v>
          </cell>
          <cell r="AZ83">
            <v>0</v>
          </cell>
          <cell r="BA83">
            <v>1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2</v>
          </cell>
          <cell r="BM83">
            <v>1</v>
          </cell>
          <cell r="BN83">
            <v>1</v>
          </cell>
          <cell r="BP83">
            <v>16</v>
          </cell>
        </row>
        <row r="84">
          <cell r="B84">
            <v>1489</v>
          </cell>
          <cell r="C84" t="str">
            <v>CV</v>
          </cell>
          <cell r="D84" t="str">
            <v>CV CL 서울3팀</v>
          </cell>
          <cell r="E84" t="str">
            <v>김광호</v>
          </cell>
          <cell r="F84" t="str">
            <v>사원</v>
          </cell>
          <cell r="G84" t="str">
            <v>팀원</v>
          </cell>
          <cell r="H84" t="str">
            <v>2003-03-10</v>
          </cell>
          <cell r="I84" t="str">
            <v>남</v>
          </cell>
          <cell r="J84">
            <v>11</v>
          </cell>
          <cell r="K84">
            <v>0</v>
          </cell>
          <cell r="L84">
            <v>13</v>
          </cell>
          <cell r="M84">
            <v>13</v>
          </cell>
          <cell r="R84" t="str">
            <v>미팅</v>
          </cell>
          <cell r="S84" t="str">
            <v>미팅</v>
          </cell>
          <cell r="AC84" t="str">
            <v>연반차</v>
          </cell>
          <cell r="AN84" t="str">
            <v>월차</v>
          </cell>
          <cell r="AR84" t="str">
            <v>특휴</v>
          </cell>
          <cell r="AV84">
            <v>0</v>
          </cell>
          <cell r="AW84">
            <v>1</v>
          </cell>
          <cell r="AX84">
            <v>0.5</v>
          </cell>
          <cell r="AY84">
            <v>1</v>
          </cell>
          <cell r="AZ84">
            <v>0</v>
          </cell>
          <cell r="BA84">
            <v>1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2</v>
          </cell>
          <cell r="BM84">
            <v>1</v>
          </cell>
          <cell r="BN84">
            <v>1</v>
          </cell>
          <cell r="BP84">
            <v>16</v>
          </cell>
        </row>
        <row r="85">
          <cell r="B85">
            <v>1105</v>
          </cell>
          <cell r="C85" t="str">
            <v>CV</v>
          </cell>
          <cell r="D85" t="str">
            <v>CV CL 서울3팀</v>
          </cell>
          <cell r="E85" t="str">
            <v>정철교</v>
          </cell>
          <cell r="F85" t="str">
            <v>차장</v>
          </cell>
          <cell r="G85" t="str">
            <v>팀원</v>
          </cell>
          <cell r="H85" t="str">
            <v>1992-08-10</v>
          </cell>
          <cell r="I85" t="str">
            <v>남</v>
          </cell>
          <cell r="J85">
            <v>23</v>
          </cell>
          <cell r="K85">
            <v>0</v>
          </cell>
          <cell r="L85">
            <v>24</v>
          </cell>
          <cell r="M85">
            <v>24</v>
          </cell>
          <cell r="R85" t="str">
            <v>미팅</v>
          </cell>
          <cell r="S85" t="str">
            <v>미팅</v>
          </cell>
          <cell r="AH85" t="str">
            <v>휴일</v>
          </cell>
          <cell r="AN85" t="str">
            <v>월차</v>
          </cell>
          <cell r="AR85" t="str">
            <v>특휴</v>
          </cell>
          <cell r="AV85">
            <v>0</v>
          </cell>
          <cell r="AW85">
            <v>0</v>
          </cell>
          <cell r="AX85">
            <v>0</v>
          </cell>
          <cell r="AY85">
            <v>1</v>
          </cell>
          <cell r="AZ85">
            <v>0</v>
          </cell>
          <cell r="BA85">
            <v>1</v>
          </cell>
          <cell r="BB85">
            <v>0</v>
          </cell>
          <cell r="BC85">
            <v>0</v>
          </cell>
          <cell r="BD85">
            <v>1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2</v>
          </cell>
          <cell r="BM85">
            <v>1</v>
          </cell>
          <cell r="BN85">
            <v>1</v>
          </cell>
          <cell r="BP85">
            <v>16</v>
          </cell>
        </row>
        <row r="86">
          <cell r="B86">
            <v>1598</v>
          </cell>
          <cell r="C86" t="str">
            <v>CV</v>
          </cell>
          <cell r="D86" t="str">
            <v>CV CL 서울3팀</v>
          </cell>
          <cell r="E86" t="str">
            <v>주영범</v>
          </cell>
          <cell r="F86" t="str">
            <v>주임</v>
          </cell>
          <cell r="G86" t="str">
            <v>팀원</v>
          </cell>
          <cell r="H86">
            <v>38544</v>
          </cell>
          <cell r="I86" t="str">
            <v>남</v>
          </cell>
          <cell r="J86">
            <v>0</v>
          </cell>
          <cell r="K86">
            <v>-3.2328767123287667</v>
          </cell>
          <cell r="L86">
            <v>11</v>
          </cell>
          <cell r="M86">
            <v>7.7671232876712333</v>
          </cell>
          <cell r="R86" t="str">
            <v>미팅</v>
          </cell>
          <cell r="S86" t="str">
            <v>미팅</v>
          </cell>
          <cell r="AN86" t="str">
            <v>월차</v>
          </cell>
          <cell r="AR86" t="str">
            <v>특휴</v>
          </cell>
          <cell r="AV86">
            <v>0</v>
          </cell>
          <cell r="AW86">
            <v>0</v>
          </cell>
          <cell r="AX86">
            <v>0</v>
          </cell>
          <cell r="AY86">
            <v>1</v>
          </cell>
          <cell r="AZ86">
            <v>0</v>
          </cell>
          <cell r="BA86">
            <v>1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2</v>
          </cell>
          <cell r="BM86">
            <v>1</v>
          </cell>
          <cell r="BN86">
            <v>1</v>
          </cell>
          <cell r="BP86">
            <v>16</v>
          </cell>
        </row>
        <row r="87">
          <cell r="B87">
            <v>1288</v>
          </cell>
          <cell r="C87" t="str">
            <v>CV</v>
          </cell>
          <cell r="D87" t="str">
            <v>CV CL 서울3팀</v>
          </cell>
          <cell r="E87" t="str">
            <v>이지성</v>
          </cell>
          <cell r="F87" t="str">
            <v>주임</v>
          </cell>
          <cell r="G87" t="str">
            <v>팀원</v>
          </cell>
          <cell r="H87" t="str">
            <v>2000-02-01</v>
          </cell>
          <cell r="I87" t="str">
            <v>남</v>
          </cell>
          <cell r="J87">
            <v>16</v>
          </cell>
          <cell r="K87">
            <v>0</v>
          </cell>
          <cell r="L87">
            <v>16</v>
          </cell>
          <cell r="M87">
            <v>16</v>
          </cell>
          <cell r="R87" t="str">
            <v>미팅</v>
          </cell>
          <cell r="S87" t="str">
            <v>미팅</v>
          </cell>
          <cell r="AN87" t="str">
            <v>월차</v>
          </cell>
          <cell r="AR87" t="str">
            <v>특휴</v>
          </cell>
          <cell r="AV87">
            <v>0</v>
          </cell>
          <cell r="AW87">
            <v>0</v>
          </cell>
          <cell r="AX87">
            <v>0</v>
          </cell>
          <cell r="AY87">
            <v>1</v>
          </cell>
          <cell r="AZ87">
            <v>0</v>
          </cell>
          <cell r="BA87">
            <v>1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2</v>
          </cell>
          <cell r="BM87">
            <v>1</v>
          </cell>
          <cell r="BN87">
            <v>1</v>
          </cell>
          <cell r="BP87">
            <v>16</v>
          </cell>
        </row>
        <row r="88">
          <cell r="B88">
            <v>1578</v>
          </cell>
          <cell r="C88" t="str">
            <v>CV</v>
          </cell>
          <cell r="D88" t="str">
            <v>CV CL 서울3팀</v>
          </cell>
          <cell r="E88" t="str">
            <v>박현정</v>
          </cell>
          <cell r="F88" t="str">
            <v>사원</v>
          </cell>
          <cell r="G88" t="str">
            <v>팀원</v>
          </cell>
          <cell r="H88" t="str">
            <v>2004-09-10</v>
          </cell>
          <cell r="I88" t="str">
            <v>여</v>
          </cell>
          <cell r="J88">
            <v>4.0684931506849313</v>
          </cell>
          <cell r="K88">
            <v>0</v>
          </cell>
          <cell r="L88">
            <v>12</v>
          </cell>
          <cell r="M88">
            <v>12</v>
          </cell>
          <cell r="R88" t="str">
            <v>미팅</v>
          </cell>
          <cell r="S88" t="str">
            <v>미팅</v>
          </cell>
          <cell r="AN88" t="str">
            <v>생휴</v>
          </cell>
          <cell r="AR88" t="str">
            <v>특휴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1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2</v>
          </cell>
          <cell r="BM88">
            <v>1</v>
          </cell>
          <cell r="BN88">
            <v>1</v>
          </cell>
          <cell r="BP88">
            <v>16</v>
          </cell>
        </row>
        <row r="89">
          <cell r="B89">
            <v>1328</v>
          </cell>
          <cell r="C89" t="str">
            <v>CV</v>
          </cell>
          <cell r="D89" t="str">
            <v>CV CL 서울3팀</v>
          </cell>
          <cell r="E89" t="str">
            <v>허호석</v>
          </cell>
          <cell r="F89" t="str">
            <v>주임</v>
          </cell>
          <cell r="G89" t="str">
            <v>팀원</v>
          </cell>
          <cell r="H89" t="str">
            <v>2001-02-26</v>
          </cell>
          <cell r="I89" t="str">
            <v>남</v>
          </cell>
          <cell r="J89">
            <v>11</v>
          </cell>
          <cell r="K89">
            <v>0</v>
          </cell>
          <cell r="L89">
            <v>15</v>
          </cell>
          <cell r="M89">
            <v>15</v>
          </cell>
          <cell r="R89" t="str">
            <v>미팅</v>
          </cell>
          <cell r="S89" t="str">
            <v>미팅</v>
          </cell>
          <cell r="AN89" t="str">
            <v>월차</v>
          </cell>
          <cell r="AR89" t="str">
            <v>특휴</v>
          </cell>
          <cell r="AV89">
            <v>0</v>
          </cell>
          <cell r="AW89">
            <v>0</v>
          </cell>
          <cell r="AX89">
            <v>0</v>
          </cell>
          <cell r="AY89">
            <v>1</v>
          </cell>
          <cell r="AZ89">
            <v>0</v>
          </cell>
          <cell r="BA89">
            <v>1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2</v>
          </cell>
          <cell r="BM89">
            <v>1</v>
          </cell>
          <cell r="BN89">
            <v>1</v>
          </cell>
          <cell r="BP89">
            <v>16</v>
          </cell>
        </row>
        <row r="90">
          <cell r="B90">
            <v>1118</v>
          </cell>
          <cell r="C90" t="str">
            <v>CV</v>
          </cell>
          <cell r="D90" t="str">
            <v>CV CL 서울3팀</v>
          </cell>
          <cell r="E90" t="str">
            <v>정동수</v>
          </cell>
          <cell r="F90" t="str">
            <v>차장</v>
          </cell>
          <cell r="G90" t="str">
            <v>팀원</v>
          </cell>
          <cell r="H90" t="str">
            <v>1992-12-01</v>
          </cell>
          <cell r="I90" t="str">
            <v>남</v>
          </cell>
          <cell r="J90">
            <v>21</v>
          </cell>
          <cell r="K90">
            <v>0</v>
          </cell>
          <cell r="L90">
            <v>24</v>
          </cell>
          <cell r="M90">
            <v>24</v>
          </cell>
          <cell r="R90" t="str">
            <v>미팅</v>
          </cell>
          <cell r="S90" t="str">
            <v>미팅</v>
          </cell>
          <cell r="AN90" t="str">
            <v>월차</v>
          </cell>
          <cell r="AR90" t="str">
            <v>특휴</v>
          </cell>
          <cell r="AV90">
            <v>0</v>
          </cell>
          <cell r="AW90">
            <v>0</v>
          </cell>
          <cell r="AX90">
            <v>0</v>
          </cell>
          <cell r="AY90">
            <v>1</v>
          </cell>
          <cell r="AZ90">
            <v>0</v>
          </cell>
          <cell r="BA90">
            <v>1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2</v>
          </cell>
          <cell r="BM90">
            <v>1</v>
          </cell>
          <cell r="BN90">
            <v>1</v>
          </cell>
          <cell r="BP90">
            <v>16</v>
          </cell>
        </row>
        <row r="91">
          <cell r="B91">
            <v>1380</v>
          </cell>
          <cell r="C91" t="str">
            <v>CV</v>
          </cell>
          <cell r="D91" t="str">
            <v>CV CL 서울3팀</v>
          </cell>
          <cell r="E91" t="str">
            <v>노대석</v>
          </cell>
          <cell r="F91" t="str">
            <v>주임</v>
          </cell>
          <cell r="G91" t="str">
            <v>팀원</v>
          </cell>
          <cell r="H91" t="str">
            <v>2001-11-19</v>
          </cell>
          <cell r="I91" t="str">
            <v>남</v>
          </cell>
          <cell r="J91">
            <v>12</v>
          </cell>
          <cell r="K91">
            <v>0</v>
          </cell>
          <cell r="L91">
            <v>15</v>
          </cell>
          <cell r="M91">
            <v>15</v>
          </cell>
          <cell r="R91" t="str">
            <v>미팅</v>
          </cell>
          <cell r="S91" t="str">
            <v>미팅</v>
          </cell>
          <cell r="AN91" t="str">
            <v>월차</v>
          </cell>
          <cell r="AR91" t="str">
            <v>특휴</v>
          </cell>
          <cell r="AV91">
            <v>0</v>
          </cell>
          <cell r="AW91">
            <v>0</v>
          </cell>
          <cell r="AX91">
            <v>0</v>
          </cell>
          <cell r="AY91">
            <v>1</v>
          </cell>
          <cell r="AZ91">
            <v>0</v>
          </cell>
          <cell r="BA91">
            <v>1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2</v>
          </cell>
          <cell r="BM91">
            <v>1</v>
          </cell>
          <cell r="BN91">
            <v>1</v>
          </cell>
          <cell r="BP91">
            <v>16</v>
          </cell>
        </row>
        <row r="92">
          <cell r="B92">
            <v>1577</v>
          </cell>
          <cell r="C92" t="str">
            <v>CV</v>
          </cell>
          <cell r="D92" t="str">
            <v>CV CL 서울3팀</v>
          </cell>
          <cell r="E92" t="str">
            <v>임솔미</v>
          </cell>
          <cell r="F92" t="str">
            <v>사원</v>
          </cell>
          <cell r="G92" t="str">
            <v>팀원</v>
          </cell>
          <cell r="H92" t="str">
            <v>2004-09-06</v>
          </cell>
          <cell r="I92" t="str">
            <v>여</v>
          </cell>
          <cell r="J92">
            <v>1.0684931506849313</v>
          </cell>
          <cell r="K92">
            <v>0</v>
          </cell>
          <cell r="L92">
            <v>12</v>
          </cell>
          <cell r="M92">
            <v>12</v>
          </cell>
          <cell r="R92" t="str">
            <v>미팅</v>
          </cell>
          <cell r="S92" t="str">
            <v>미팅</v>
          </cell>
          <cell r="AN92" t="str">
            <v>생휴</v>
          </cell>
          <cell r="AR92" t="str">
            <v>특휴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1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2</v>
          </cell>
          <cell r="BM92">
            <v>1</v>
          </cell>
          <cell r="BN92">
            <v>1</v>
          </cell>
          <cell r="BP92">
            <v>16</v>
          </cell>
        </row>
        <row r="93">
          <cell r="B93">
            <v>1020</v>
          </cell>
          <cell r="C93" t="str">
            <v>CV</v>
          </cell>
          <cell r="D93" t="str">
            <v>Regional Sales Manager</v>
          </cell>
          <cell r="E93" t="str">
            <v>남연우</v>
          </cell>
          <cell r="F93" t="str">
            <v>부장</v>
          </cell>
          <cell r="G93" t="str">
            <v>본부장</v>
          </cell>
          <cell r="H93" t="str">
            <v>1987-10-19</v>
          </cell>
          <cell r="I93" t="str">
            <v>남</v>
          </cell>
          <cell r="J93">
            <v>28</v>
          </cell>
          <cell r="K93">
            <v>0</v>
          </cell>
          <cell r="L93">
            <v>29</v>
          </cell>
          <cell r="M93">
            <v>29</v>
          </cell>
          <cell r="R93" t="str">
            <v>미팅</v>
          </cell>
          <cell r="S93" t="str">
            <v>미팅</v>
          </cell>
          <cell r="AN93" t="str">
            <v>월차</v>
          </cell>
          <cell r="AR93" t="str">
            <v>특휴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0</v>
          </cell>
          <cell r="BA93">
            <v>1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2</v>
          </cell>
          <cell r="BM93">
            <v>1</v>
          </cell>
          <cell r="BN93">
            <v>1</v>
          </cell>
          <cell r="BO93">
            <v>3</v>
          </cell>
          <cell r="BP93">
            <v>19</v>
          </cell>
        </row>
        <row r="94">
          <cell r="B94">
            <v>1011</v>
          </cell>
          <cell r="C94" t="str">
            <v>CV</v>
          </cell>
          <cell r="D94" t="str">
            <v>CV CL 대전팀</v>
          </cell>
          <cell r="E94" t="str">
            <v>정동균</v>
          </cell>
          <cell r="F94" t="str">
            <v>부장</v>
          </cell>
          <cell r="G94" t="str">
            <v>팀장</v>
          </cell>
          <cell r="H94" t="str">
            <v>1986-01-04</v>
          </cell>
          <cell r="I94" t="str">
            <v>남</v>
          </cell>
          <cell r="J94">
            <v>29</v>
          </cell>
          <cell r="K94">
            <v>0</v>
          </cell>
          <cell r="L94">
            <v>31</v>
          </cell>
          <cell r="M94">
            <v>31</v>
          </cell>
          <cell r="R94" t="str">
            <v>미팅</v>
          </cell>
          <cell r="S94" t="str">
            <v>미팅</v>
          </cell>
          <cell r="AN94" t="str">
            <v>월차</v>
          </cell>
          <cell r="AR94" t="str">
            <v>특휴</v>
          </cell>
          <cell r="AV94">
            <v>0</v>
          </cell>
          <cell r="AW94">
            <v>0</v>
          </cell>
          <cell r="AX94">
            <v>0</v>
          </cell>
          <cell r="AY94">
            <v>1</v>
          </cell>
          <cell r="AZ94">
            <v>0</v>
          </cell>
          <cell r="BA94">
            <v>1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2</v>
          </cell>
          <cell r="BM94">
            <v>1</v>
          </cell>
          <cell r="BN94">
            <v>1</v>
          </cell>
          <cell r="BP94">
            <v>16</v>
          </cell>
        </row>
        <row r="95">
          <cell r="B95">
            <v>1438</v>
          </cell>
          <cell r="C95" t="str">
            <v>CV</v>
          </cell>
          <cell r="D95" t="str">
            <v>CV CL 대전팀</v>
          </cell>
          <cell r="E95" t="str">
            <v>김종민</v>
          </cell>
          <cell r="F95" t="str">
            <v>사원</v>
          </cell>
          <cell r="G95" t="str">
            <v>팀원</v>
          </cell>
          <cell r="H95" t="str">
            <v>2003-01-07</v>
          </cell>
          <cell r="I95" t="str">
            <v>남</v>
          </cell>
          <cell r="J95">
            <v>8.3082191780821901</v>
          </cell>
          <cell r="K95">
            <v>0</v>
          </cell>
          <cell r="L95">
            <v>13</v>
          </cell>
          <cell r="M95">
            <v>13</v>
          </cell>
          <cell r="R95" t="str">
            <v>미팅</v>
          </cell>
          <cell r="S95" t="str">
            <v>미팅</v>
          </cell>
          <cell r="AC95" t="str">
            <v>반차</v>
          </cell>
          <cell r="AJ95" t="str">
            <v>경조(본인결혼)</v>
          </cell>
          <cell r="AK95" t="str">
            <v>경조</v>
          </cell>
          <cell r="AL95" t="str">
            <v>경조</v>
          </cell>
          <cell r="AM95" t="str">
            <v>경조</v>
          </cell>
          <cell r="AN95" t="str">
            <v>경조</v>
          </cell>
          <cell r="AR95" t="str">
            <v>특휴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1</v>
          </cell>
          <cell r="BA95">
            <v>0.5</v>
          </cell>
          <cell r="BB95">
            <v>0</v>
          </cell>
          <cell r="BC95">
            <v>5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2</v>
          </cell>
          <cell r="BM95">
            <v>1</v>
          </cell>
          <cell r="BN95">
            <v>5</v>
          </cell>
          <cell r="BP95">
            <v>12</v>
          </cell>
        </row>
        <row r="96">
          <cell r="B96">
            <v>1087</v>
          </cell>
          <cell r="C96" t="str">
            <v>CV</v>
          </cell>
          <cell r="D96" t="str">
            <v>CV CL 대전팀</v>
          </cell>
          <cell r="E96" t="str">
            <v>오인수</v>
          </cell>
          <cell r="F96" t="str">
            <v>차장</v>
          </cell>
          <cell r="G96" t="str">
            <v>팀원</v>
          </cell>
          <cell r="H96" t="str">
            <v>1992-02-10</v>
          </cell>
          <cell r="I96" t="str">
            <v>남</v>
          </cell>
          <cell r="J96">
            <v>18</v>
          </cell>
          <cell r="K96">
            <v>0</v>
          </cell>
          <cell r="L96">
            <v>24</v>
          </cell>
          <cell r="M96">
            <v>24</v>
          </cell>
          <cell r="R96" t="str">
            <v>미팅</v>
          </cell>
          <cell r="S96" t="str">
            <v>미팅</v>
          </cell>
          <cell r="AD96" t="str">
            <v>병가</v>
          </cell>
          <cell r="AE96" t="str">
            <v>병가</v>
          </cell>
          <cell r="AF96" t="str">
            <v>병가</v>
          </cell>
          <cell r="AG96" t="str">
            <v>병가</v>
          </cell>
          <cell r="AN96" t="str">
            <v>월차</v>
          </cell>
          <cell r="AR96" t="str">
            <v>특휴</v>
          </cell>
          <cell r="AS96" t="str">
            <v>진단서받을것</v>
          </cell>
          <cell r="AV96">
            <v>0</v>
          </cell>
          <cell r="AW96">
            <v>0</v>
          </cell>
          <cell r="AX96">
            <v>0</v>
          </cell>
          <cell r="AY96">
            <v>1</v>
          </cell>
          <cell r="AZ96">
            <v>0</v>
          </cell>
          <cell r="BA96">
            <v>1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4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2</v>
          </cell>
          <cell r="BM96">
            <v>1</v>
          </cell>
          <cell r="BN96">
            <v>5</v>
          </cell>
          <cell r="BP96">
            <v>12</v>
          </cell>
        </row>
        <row r="97">
          <cell r="B97">
            <v>1290</v>
          </cell>
          <cell r="C97" t="str">
            <v>CV</v>
          </cell>
          <cell r="D97" t="str">
            <v>CV CL 대전팀</v>
          </cell>
          <cell r="E97" t="str">
            <v>이재윤</v>
          </cell>
          <cell r="F97" t="str">
            <v>주임</v>
          </cell>
          <cell r="G97" t="str">
            <v>팀원</v>
          </cell>
          <cell r="H97" t="str">
            <v>2000-02-01</v>
          </cell>
          <cell r="I97" t="str">
            <v>남</v>
          </cell>
          <cell r="J97">
            <v>12</v>
          </cell>
          <cell r="K97">
            <v>0</v>
          </cell>
          <cell r="L97">
            <v>16</v>
          </cell>
          <cell r="M97">
            <v>16</v>
          </cell>
          <cell r="R97" t="str">
            <v>미팅</v>
          </cell>
          <cell r="S97" t="str">
            <v>미팅</v>
          </cell>
          <cell r="AA97" t="str">
            <v>휴일</v>
          </cell>
          <cell r="AN97" t="str">
            <v>근무</v>
          </cell>
          <cell r="AR97" t="str">
            <v>특휴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1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2</v>
          </cell>
          <cell r="BM97">
            <v>1</v>
          </cell>
          <cell r="BN97">
            <v>0</v>
          </cell>
          <cell r="BP97">
            <v>17</v>
          </cell>
        </row>
        <row r="98">
          <cell r="B98">
            <v>1158</v>
          </cell>
          <cell r="C98" t="str">
            <v>CV</v>
          </cell>
          <cell r="D98" t="str">
            <v>CV CL 대전팀</v>
          </cell>
          <cell r="E98" t="str">
            <v>이근표</v>
          </cell>
          <cell r="F98" t="str">
            <v>과장</v>
          </cell>
          <cell r="G98" t="str">
            <v>팀원</v>
          </cell>
          <cell r="H98" t="str">
            <v>1994-12-19</v>
          </cell>
          <cell r="I98" t="str">
            <v>남</v>
          </cell>
          <cell r="J98">
            <v>17</v>
          </cell>
          <cell r="K98">
            <v>0</v>
          </cell>
          <cell r="L98">
            <v>22</v>
          </cell>
          <cell r="M98">
            <v>22</v>
          </cell>
          <cell r="R98" t="str">
            <v>미팅</v>
          </cell>
          <cell r="S98" t="str">
            <v>미팅</v>
          </cell>
          <cell r="AN98" t="str">
            <v>근무</v>
          </cell>
          <cell r="AR98" t="str">
            <v>특휴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2</v>
          </cell>
          <cell r="BM98">
            <v>1</v>
          </cell>
          <cell r="BN98">
            <v>0</v>
          </cell>
          <cell r="BP98">
            <v>17</v>
          </cell>
        </row>
        <row r="99">
          <cell r="B99">
            <v>1055</v>
          </cell>
          <cell r="C99" t="str">
            <v>CV</v>
          </cell>
          <cell r="D99" t="str">
            <v>CV CL 광주팀</v>
          </cell>
          <cell r="E99" t="str">
            <v>오재석</v>
          </cell>
          <cell r="F99" t="str">
            <v>차장</v>
          </cell>
          <cell r="G99" t="str">
            <v>팀장</v>
          </cell>
          <cell r="H99" t="str">
            <v>1990-09-24</v>
          </cell>
          <cell r="I99" t="str">
            <v>남</v>
          </cell>
          <cell r="J99">
            <v>28</v>
          </cell>
          <cell r="K99">
            <v>0</v>
          </cell>
          <cell r="L99">
            <v>26</v>
          </cell>
          <cell r="M99">
            <v>26</v>
          </cell>
          <cell r="R99" t="str">
            <v>미팅</v>
          </cell>
          <cell r="S99" t="str">
            <v>미팅</v>
          </cell>
          <cell r="AN99" t="str">
            <v>근무</v>
          </cell>
          <cell r="AR99" t="str">
            <v>특휴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2</v>
          </cell>
          <cell r="BM99">
            <v>1</v>
          </cell>
          <cell r="BN99">
            <v>0</v>
          </cell>
          <cell r="BP99">
            <v>17</v>
          </cell>
        </row>
        <row r="100">
          <cell r="B100">
            <v>1275</v>
          </cell>
          <cell r="C100" t="str">
            <v>CV</v>
          </cell>
          <cell r="D100" t="str">
            <v>CV CL 광주팀</v>
          </cell>
          <cell r="E100" t="str">
            <v>이상현</v>
          </cell>
          <cell r="F100" t="str">
            <v>주임</v>
          </cell>
          <cell r="G100" t="str">
            <v>팀원</v>
          </cell>
          <cell r="H100" t="str">
            <v>2000-01-10</v>
          </cell>
          <cell r="I100" t="str">
            <v>남</v>
          </cell>
          <cell r="J100">
            <v>8</v>
          </cell>
          <cell r="K100">
            <v>0</v>
          </cell>
          <cell r="L100">
            <v>16</v>
          </cell>
          <cell r="M100">
            <v>16</v>
          </cell>
          <cell r="R100" t="str">
            <v>미팅</v>
          </cell>
          <cell r="S100" t="str">
            <v>미팅</v>
          </cell>
          <cell r="AN100" t="str">
            <v>근무</v>
          </cell>
          <cell r="AR100" t="str">
            <v>특휴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2</v>
          </cell>
          <cell r="BM100">
            <v>1</v>
          </cell>
          <cell r="BN100">
            <v>0</v>
          </cell>
          <cell r="BP100">
            <v>17</v>
          </cell>
        </row>
        <row r="101">
          <cell r="B101">
            <v>1525</v>
          </cell>
          <cell r="C101" t="str">
            <v>CV</v>
          </cell>
          <cell r="D101" t="str">
            <v>CV CL 광주팀</v>
          </cell>
          <cell r="E101" t="str">
            <v>장헌</v>
          </cell>
          <cell r="F101" t="str">
            <v>주임</v>
          </cell>
          <cell r="G101" t="str">
            <v>팀원</v>
          </cell>
          <cell r="H101" t="str">
            <v>2003-07-01</v>
          </cell>
          <cell r="I101" t="str">
            <v>남</v>
          </cell>
          <cell r="J101">
            <v>9.5136986301369859</v>
          </cell>
          <cell r="K101">
            <v>0</v>
          </cell>
          <cell r="L101">
            <v>13</v>
          </cell>
          <cell r="M101">
            <v>13</v>
          </cell>
          <cell r="R101" t="str">
            <v>미팅</v>
          </cell>
          <cell r="S101" t="str">
            <v>미팅</v>
          </cell>
          <cell r="AN101" t="str">
            <v>근무</v>
          </cell>
          <cell r="AR101" t="str">
            <v>특휴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2</v>
          </cell>
          <cell r="BM101">
            <v>1</v>
          </cell>
          <cell r="BN101">
            <v>0</v>
          </cell>
          <cell r="BP101">
            <v>17</v>
          </cell>
        </row>
        <row r="102">
          <cell r="B102">
            <v>1088</v>
          </cell>
          <cell r="C102" t="str">
            <v>CV</v>
          </cell>
          <cell r="D102" t="str">
            <v>CV CL 광주팀</v>
          </cell>
          <cell r="E102" t="str">
            <v>주재경</v>
          </cell>
          <cell r="F102" t="str">
            <v>차장</v>
          </cell>
          <cell r="G102" t="str">
            <v>팀원</v>
          </cell>
          <cell r="H102" t="str">
            <v>1992-02-10</v>
          </cell>
          <cell r="I102" t="str">
            <v>남</v>
          </cell>
          <cell r="J102">
            <v>23</v>
          </cell>
          <cell r="K102">
            <v>0</v>
          </cell>
          <cell r="L102">
            <v>24</v>
          </cell>
          <cell r="M102">
            <v>24</v>
          </cell>
          <cell r="R102" t="str">
            <v>미팅</v>
          </cell>
          <cell r="S102" t="str">
            <v>미팅</v>
          </cell>
          <cell r="AN102" t="str">
            <v>근무</v>
          </cell>
          <cell r="AR102" t="str">
            <v>특휴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2</v>
          </cell>
          <cell r="BM102">
            <v>1</v>
          </cell>
          <cell r="BN102">
            <v>0</v>
          </cell>
          <cell r="BP102">
            <v>17</v>
          </cell>
        </row>
        <row r="103">
          <cell r="B103">
            <v>1446</v>
          </cell>
          <cell r="C103" t="str">
            <v>CV</v>
          </cell>
          <cell r="D103" t="str">
            <v>CV CL 광주팀</v>
          </cell>
          <cell r="E103" t="str">
            <v>문창환</v>
          </cell>
          <cell r="F103" t="str">
            <v>사원</v>
          </cell>
          <cell r="G103" t="str">
            <v>팀원</v>
          </cell>
          <cell r="H103" t="str">
            <v>2003-01-07</v>
          </cell>
          <cell r="I103" t="str">
            <v>남</v>
          </cell>
          <cell r="J103">
            <v>10.80821917808219</v>
          </cell>
          <cell r="K103">
            <v>0</v>
          </cell>
          <cell r="L103">
            <v>13</v>
          </cell>
          <cell r="M103">
            <v>13</v>
          </cell>
          <cell r="R103" t="str">
            <v>미팅</v>
          </cell>
          <cell r="S103" t="str">
            <v>미팅</v>
          </cell>
          <cell r="AN103" t="str">
            <v>근무</v>
          </cell>
          <cell r="AR103" t="str">
            <v>월차</v>
          </cell>
          <cell r="AV103">
            <v>0</v>
          </cell>
          <cell r="AW103">
            <v>0</v>
          </cell>
          <cell r="AX103">
            <v>0</v>
          </cell>
          <cell r="AY103">
            <v>1</v>
          </cell>
          <cell r="AZ103">
            <v>0</v>
          </cell>
          <cell r="BA103">
            <v>1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2</v>
          </cell>
          <cell r="BM103">
            <v>0</v>
          </cell>
          <cell r="BN103">
            <v>1</v>
          </cell>
          <cell r="BP103">
            <v>17</v>
          </cell>
        </row>
        <row r="104">
          <cell r="B104">
            <v>1246</v>
          </cell>
          <cell r="C104" t="str">
            <v>CV</v>
          </cell>
          <cell r="D104" t="str">
            <v>CV CL 광주팀</v>
          </cell>
          <cell r="E104" t="str">
            <v>유제동</v>
          </cell>
          <cell r="F104" t="str">
            <v>과장</v>
          </cell>
          <cell r="G104" t="str">
            <v>팀원</v>
          </cell>
          <cell r="H104" t="str">
            <v>1999-08-23</v>
          </cell>
          <cell r="I104" t="str">
            <v>남</v>
          </cell>
          <cell r="J104">
            <v>17</v>
          </cell>
          <cell r="K104">
            <v>0</v>
          </cell>
          <cell r="L104">
            <v>17</v>
          </cell>
          <cell r="M104">
            <v>17</v>
          </cell>
          <cell r="R104" t="str">
            <v>미팅</v>
          </cell>
          <cell r="S104" t="str">
            <v>미팅</v>
          </cell>
          <cell r="AN104" t="str">
            <v>근무</v>
          </cell>
          <cell r="AR104" t="str">
            <v>특휴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2</v>
          </cell>
          <cell r="BM104">
            <v>1</v>
          </cell>
          <cell r="BN104">
            <v>0</v>
          </cell>
          <cell r="BO104">
            <v>1</v>
          </cell>
          <cell r="BP104">
            <v>18</v>
          </cell>
        </row>
        <row r="105">
          <cell r="B105">
            <v>1558</v>
          </cell>
          <cell r="C105" t="str">
            <v>CV</v>
          </cell>
          <cell r="D105" t="str">
            <v>CV CL 광주팀</v>
          </cell>
          <cell r="E105" t="str">
            <v>임남곡</v>
          </cell>
          <cell r="F105" t="str">
            <v>사원</v>
          </cell>
          <cell r="G105" t="str">
            <v>팀원</v>
          </cell>
          <cell r="H105" t="str">
            <v>2004-01-26</v>
          </cell>
          <cell r="I105" t="str">
            <v>남</v>
          </cell>
          <cell r="J105">
            <v>6.3150684931506849</v>
          </cell>
          <cell r="K105">
            <v>0</v>
          </cell>
          <cell r="L105">
            <v>12</v>
          </cell>
          <cell r="M105">
            <v>12</v>
          </cell>
          <cell r="R105" t="str">
            <v>미팅</v>
          </cell>
          <cell r="S105" t="str">
            <v>미팅</v>
          </cell>
          <cell r="AN105" t="str">
            <v>근무</v>
          </cell>
          <cell r="AR105" t="str">
            <v>특휴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2</v>
          </cell>
          <cell r="BM105">
            <v>1</v>
          </cell>
          <cell r="BN105">
            <v>0</v>
          </cell>
          <cell r="BP105">
            <v>17</v>
          </cell>
        </row>
        <row r="106">
          <cell r="B106">
            <v>1430</v>
          </cell>
          <cell r="C106" t="str">
            <v>CV</v>
          </cell>
          <cell r="D106" t="str">
            <v>CV CL 광주팀</v>
          </cell>
          <cell r="E106" t="str">
            <v>김기현</v>
          </cell>
          <cell r="F106" t="str">
            <v>주임</v>
          </cell>
          <cell r="G106" t="str">
            <v>팀원</v>
          </cell>
          <cell r="H106" t="str">
            <v>2003-01-07</v>
          </cell>
          <cell r="I106" t="str">
            <v>남</v>
          </cell>
          <cell r="J106">
            <v>11</v>
          </cell>
          <cell r="K106">
            <v>0</v>
          </cell>
          <cell r="L106">
            <v>13</v>
          </cell>
          <cell r="M106">
            <v>13</v>
          </cell>
          <cell r="R106" t="str">
            <v>미팅</v>
          </cell>
          <cell r="S106" t="str">
            <v>미팅</v>
          </cell>
          <cell r="AN106" t="str">
            <v>근무</v>
          </cell>
          <cell r="AR106" t="str">
            <v>특휴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2</v>
          </cell>
          <cell r="BM106">
            <v>1</v>
          </cell>
          <cell r="BN106">
            <v>0</v>
          </cell>
          <cell r="BP106">
            <v>17</v>
          </cell>
        </row>
        <row r="107">
          <cell r="B107">
            <v>1092</v>
          </cell>
          <cell r="C107" t="str">
            <v>CV</v>
          </cell>
          <cell r="D107" t="str">
            <v>CV CL 대구팀</v>
          </cell>
          <cell r="E107" t="str">
            <v>이기덕</v>
          </cell>
          <cell r="F107" t="str">
            <v>차장</v>
          </cell>
          <cell r="G107" t="str">
            <v>팀장</v>
          </cell>
          <cell r="H107" t="str">
            <v>1992-02-10</v>
          </cell>
          <cell r="I107" t="str">
            <v>남</v>
          </cell>
          <cell r="J107">
            <v>30</v>
          </cell>
          <cell r="K107">
            <v>0</v>
          </cell>
          <cell r="L107">
            <v>24</v>
          </cell>
          <cell r="M107">
            <v>24</v>
          </cell>
          <cell r="R107" t="str">
            <v>미팅</v>
          </cell>
          <cell r="S107" t="str">
            <v>미팅</v>
          </cell>
          <cell r="AN107" t="str">
            <v>근무</v>
          </cell>
          <cell r="AR107" t="str">
            <v>특휴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2</v>
          </cell>
          <cell r="BM107">
            <v>1</v>
          </cell>
          <cell r="BN107">
            <v>0</v>
          </cell>
          <cell r="BP107">
            <v>17</v>
          </cell>
        </row>
        <row r="108">
          <cell r="B108">
            <v>1445</v>
          </cell>
          <cell r="C108" t="str">
            <v>CV</v>
          </cell>
          <cell r="D108" t="str">
            <v>CV CL 대구팀</v>
          </cell>
          <cell r="E108" t="str">
            <v>문명훈</v>
          </cell>
          <cell r="F108" t="str">
            <v>주임</v>
          </cell>
          <cell r="G108" t="str">
            <v>팀원</v>
          </cell>
          <cell r="H108" t="str">
            <v>2003-01-07</v>
          </cell>
          <cell r="I108" t="str">
            <v>남</v>
          </cell>
          <cell r="J108">
            <v>16</v>
          </cell>
          <cell r="K108">
            <v>0</v>
          </cell>
          <cell r="L108">
            <v>13</v>
          </cell>
          <cell r="M108">
            <v>13</v>
          </cell>
          <cell r="R108" t="str">
            <v>미팅</v>
          </cell>
          <cell r="S108" t="str">
            <v>미팅</v>
          </cell>
          <cell r="AN108" t="str">
            <v>근무</v>
          </cell>
          <cell r="AR108" t="str">
            <v>특휴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2</v>
          </cell>
          <cell r="BM108">
            <v>1</v>
          </cell>
          <cell r="BN108">
            <v>0</v>
          </cell>
          <cell r="BP108">
            <v>17</v>
          </cell>
        </row>
        <row r="109">
          <cell r="B109">
            <v>1357</v>
          </cell>
          <cell r="C109" t="str">
            <v>CV</v>
          </cell>
          <cell r="D109" t="str">
            <v>CV CL 대구팀</v>
          </cell>
          <cell r="E109" t="str">
            <v>조대진</v>
          </cell>
          <cell r="F109" t="str">
            <v>주임</v>
          </cell>
          <cell r="G109" t="str">
            <v>팀원</v>
          </cell>
          <cell r="H109" t="str">
            <v>2001-04-30</v>
          </cell>
          <cell r="I109" t="str">
            <v>남</v>
          </cell>
          <cell r="J109">
            <v>15</v>
          </cell>
          <cell r="K109">
            <v>0</v>
          </cell>
          <cell r="L109">
            <v>15</v>
          </cell>
          <cell r="M109">
            <v>15</v>
          </cell>
          <cell r="R109" t="str">
            <v>미팅</v>
          </cell>
          <cell r="S109" t="str">
            <v>미팅</v>
          </cell>
          <cell r="AN109" t="str">
            <v>근무</v>
          </cell>
          <cell r="AR109" t="str">
            <v>특휴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</v>
          </cell>
          <cell r="BN109">
            <v>0</v>
          </cell>
          <cell r="BP109">
            <v>17</v>
          </cell>
        </row>
        <row r="110">
          <cell r="B110">
            <v>1435</v>
          </cell>
          <cell r="C110" t="str">
            <v>CV</v>
          </cell>
          <cell r="D110" t="str">
            <v>CV CL 대구팀</v>
          </cell>
          <cell r="E110" t="str">
            <v>김재동</v>
          </cell>
          <cell r="F110" t="str">
            <v>주임</v>
          </cell>
          <cell r="G110" t="str">
            <v>팀원</v>
          </cell>
          <cell r="H110" t="str">
            <v>2003-01-07</v>
          </cell>
          <cell r="I110" t="str">
            <v>남</v>
          </cell>
          <cell r="J110">
            <v>15</v>
          </cell>
          <cell r="K110">
            <v>0</v>
          </cell>
          <cell r="L110">
            <v>13</v>
          </cell>
          <cell r="M110">
            <v>13</v>
          </cell>
          <cell r="R110" t="str">
            <v>미팅</v>
          </cell>
          <cell r="S110" t="str">
            <v>미팅</v>
          </cell>
          <cell r="AN110" t="str">
            <v>근무</v>
          </cell>
          <cell r="AR110" t="str">
            <v>특휴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2</v>
          </cell>
          <cell r="BM110">
            <v>1</v>
          </cell>
          <cell r="BN110">
            <v>0</v>
          </cell>
          <cell r="BP110">
            <v>17</v>
          </cell>
        </row>
        <row r="111">
          <cell r="B111">
            <v>1517</v>
          </cell>
          <cell r="C111" t="str">
            <v>CV</v>
          </cell>
          <cell r="D111" t="str">
            <v>CV CL 대구팀</v>
          </cell>
          <cell r="E111" t="str">
            <v>문희남</v>
          </cell>
          <cell r="F111" t="str">
            <v>사원</v>
          </cell>
          <cell r="G111" t="str">
            <v>팀원</v>
          </cell>
          <cell r="H111" t="str">
            <v>2003-07-01</v>
          </cell>
          <cell r="I111" t="str">
            <v>남</v>
          </cell>
          <cell r="J111">
            <v>12.013698630136986</v>
          </cell>
          <cell r="K111">
            <v>0</v>
          </cell>
          <cell r="L111">
            <v>13</v>
          </cell>
          <cell r="M111">
            <v>13</v>
          </cell>
          <cell r="R111" t="str">
            <v>미팅</v>
          </cell>
          <cell r="S111" t="str">
            <v>미팅</v>
          </cell>
          <cell r="AN111" t="str">
            <v>근무</v>
          </cell>
          <cell r="AR111" t="str">
            <v>특휴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2</v>
          </cell>
          <cell r="BM111">
            <v>1</v>
          </cell>
          <cell r="BN111">
            <v>0</v>
          </cell>
          <cell r="BO111">
            <v>3</v>
          </cell>
          <cell r="BP111">
            <v>20</v>
          </cell>
        </row>
        <row r="112">
          <cell r="B112">
            <v>1561</v>
          </cell>
          <cell r="C112" t="str">
            <v>CV</v>
          </cell>
          <cell r="D112" t="str">
            <v>CV CL 대구팀</v>
          </cell>
          <cell r="E112" t="str">
            <v>조창희</v>
          </cell>
          <cell r="F112" t="str">
            <v>사원</v>
          </cell>
          <cell r="G112" t="str">
            <v>팀원</v>
          </cell>
          <cell r="H112" t="str">
            <v>2004-01-26</v>
          </cell>
          <cell r="I112" t="str">
            <v>남</v>
          </cell>
          <cell r="J112">
            <v>4.3150684931506849</v>
          </cell>
          <cell r="K112">
            <v>0</v>
          </cell>
          <cell r="L112">
            <v>12</v>
          </cell>
          <cell r="M112">
            <v>12</v>
          </cell>
          <cell r="R112" t="str">
            <v>미팅</v>
          </cell>
          <cell r="S112" t="str">
            <v>미팅</v>
          </cell>
          <cell r="AN112" t="str">
            <v>월차</v>
          </cell>
          <cell r="AR112" t="str">
            <v>특휴</v>
          </cell>
          <cell r="AV112">
            <v>0</v>
          </cell>
          <cell r="AW112">
            <v>0</v>
          </cell>
          <cell r="AX112">
            <v>0</v>
          </cell>
          <cell r="AY112">
            <v>1</v>
          </cell>
          <cell r="AZ112">
            <v>0</v>
          </cell>
          <cell r="BA112">
            <v>1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2</v>
          </cell>
          <cell r="BM112">
            <v>1</v>
          </cell>
          <cell r="BN112">
            <v>1</v>
          </cell>
          <cell r="BP112">
            <v>16</v>
          </cell>
        </row>
        <row r="113">
          <cell r="B113">
            <v>1284</v>
          </cell>
          <cell r="C113" t="str">
            <v>CV</v>
          </cell>
          <cell r="D113" t="str">
            <v>CV CL 대구팀</v>
          </cell>
          <cell r="E113" t="str">
            <v>류병재</v>
          </cell>
          <cell r="F113" t="str">
            <v>주임</v>
          </cell>
          <cell r="G113" t="str">
            <v>팀원</v>
          </cell>
          <cell r="H113" t="str">
            <v>2000-02-01</v>
          </cell>
          <cell r="I113" t="str">
            <v>남</v>
          </cell>
          <cell r="J113">
            <v>8</v>
          </cell>
          <cell r="K113">
            <v>0</v>
          </cell>
          <cell r="L113">
            <v>16</v>
          </cell>
          <cell r="M113">
            <v>16</v>
          </cell>
          <cell r="R113" t="str">
            <v>미팅</v>
          </cell>
          <cell r="S113" t="str">
            <v>미팅</v>
          </cell>
          <cell r="AN113" t="str">
            <v>근무</v>
          </cell>
          <cell r="AR113" t="str">
            <v>특휴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2</v>
          </cell>
          <cell r="BM113">
            <v>1</v>
          </cell>
          <cell r="BN113">
            <v>0</v>
          </cell>
          <cell r="BP113">
            <v>17</v>
          </cell>
        </row>
        <row r="114">
          <cell r="B114">
            <v>1084</v>
          </cell>
          <cell r="C114" t="str">
            <v>CV</v>
          </cell>
          <cell r="D114" t="str">
            <v>CV CL 부산팀</v>
          </cell>
          <cell r="E114" t="str">
            <v>안병철</v>
          </cell>
          <cell r="F114" t="str">
            <v>부장</v>
          </cell>
          <cell r="G114" t="str">
            <v>팀장</v>
          </cell>
          <cell r="H114" t="str">
            <v>1991-11-01</v>
          </cell>
          <cell r="I114" t="str">
            <v>남</v>
          </cell>
          <cell r="J114">
            <v>31</v>
          </cell>
          <cell r="K114">
            <v>0</v>
          </cell>
          <cell r="L114">
            <v>25</v>
          </cell>
          <cell r="M114">
            <v>25</v>
          </cell>
          <cell r="R114" t="str">
            <v>미팅</v>
          </cell>
          <cell r="S114" t="str">
            <v>미팅</v>
          </cell>
          <cell r="AA114" t="str">
            <v>휴일</v>
          </cell>
          <cell r="AN114" t="str">
            <v>근무</v>
          </cell>
          <cell r="AR114" t="str">
            <v>특휴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1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2</v>
          </cell>
          <cell r="BM114">
            <v>1</v>
          </cell>
          <cell r="BN114">
            <v>0</v>
          </cell>
          <cell r="BP114">
            <v>17</v>
          </cell>
        </row>
        <row r="115">
          <cell r="B115">
            <v>1518</v>
          </cell>
          <cell r="C115" t="str">
            <v>CV</v>
          </cell>
          <cell r="D115" t="str">
            <v>CV CL 부산팀</v>
          </cell>
          <cell r="E115" t="str">
            <v>신진민</v>
          </cell>
          <cell r="F115" t="str">
            <v>사원</v>
          </cell>
          <cell r="G115" t="str">
            <v>팀원</v>
          </cell>
          <cell r="H115" t="str">
            <v>2003-07-01</v>
          </cell>
          <cell r="I115" t="str">
            <v>남</v>
          </cell>
          <cell r="J115">
            <v>14.513698630136986</v>
          </cell>
          <cell r="K115">
            <v>0</v>
          </cell>
          <cell r="L115">
            <v>13</v>
          </cell>
          <cell r="M115">
            <v>13</v>
          </cell>
          <cell r="R115" t="str">
            <v>미팅</v>
          </cell>
          <cell r="S115" t="str">
            <v>미팅</v>
          </cell>
          <cell r="AN115" t="str">
            <v>근무</v>
          </cell>
          <cell r="AR115" t="str">
            <v>특휴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2</v>
          </cell>
          <cell r="BM115">
            <v>1</v>
          </cell>
          <cell r="BN115">
            <v>0</v>
          </cell>
          <cell r="BP115">
            <v>17</v>
          </cell>
        </row>
        <row r="116">
          <cell r="B116">
            <v>1281</v>
          </cell>
          <cell r="C116" t="str">
            <v>CV</v>
          </cell>
          <cell r="D116" t="str">
            <v>CV CL 부산팀</v>
          </cell>
          <cell r="E116" t="str">
            <v>강은경</v>
          </cell>
          <cell r="F116" t="str">
            <v>주임</v>
          </cell>
          <cell r="G116" t="str">
            <v>팀원</v>
          </cell>
          <cell r="H116" t="str">
            <v>2000-02-01</v>
          </cell>
          <cell r="I116" t="str">
            <v>여</v>
          </cell>
          <cell r="J116">
            <v>20</v>
          </cell>
          <cell r="K116">
            <v>0</v>
          </cell>
          <cell r="L116">
            <v>16</v>
          </cell>
          <cell r="M116">
            <v>16</v>
          </cell>
          <cell r="R116" t="str">
            <v>미팅</v>
          </cell>
          <cell r="S116" t="str">
            <v>미팅</v>
          </cell>
          <cell r="AA116" t="str">
            <v>휴일</v>
          </cell>
          <cell r="AN116" t="str">
            <v>근무</v>
          </cell>
          <cell r="AR116" t="str">
            <v>생휴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1</v>
          </cell>
          <cell r="BC116">
            <v>0</v>
          </cell>
          <cell r="BD116">
            <v>1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2</v>
          </cell>
          <cell r="BM116">
            <v>0</v>
          </cell>
          <cell r="BN116">
            <v>1</v>
          </cell>
          <cell r="BP116">
            <v>17</v>
          </cell>
        </row>
        <row r="117">
          <cell r="B117">
            <v>1406</v>
          </cell>
          <cell r="C117" t="str">
            <v>CV</v>
          </cell>
          <cell r="D117" t="str">
            <v>CV CL 부산팀</v>
          </cell>
          <cell r="E117" t="str">
            <v>문광성</v>
          </cell>
          <cell r="F117" t="str">
            <v>주임</v>
          </cell>
          <cell r="G117" t="str">
            <v>팀원</v>
          </cell>
          <cell r="H117" t="str">
            <v>2001-02-01</v>
          </cell>
          <cell r="I117" t="str">
            <v>남</v>
          </cell>
          <cell r="J117">
            <v>14.5</v>
          </cell>
          <cell r="K117">
            <v>0</v>
          </cell>
          <cell r="L117">
            <v>15</v>
          </cell>
          <cell r="M117">
            <v>15</v>
          </cell>
          <cell r="R117" t="str">
            <v>미팅</v>
          </cell>
          <cell r="S117" t="str">
            <v>미팅</v>
          </cell>
          <cell r="AN117" t="str">
            <v>월차</v>
          </cell>
          <cell r="AR117" t="str">
            <v>특휴</v>
          </cell>
          <cell r="AV117">
            <v>0</v>
          </cell>
          <cell r="AW117">
            <v>0</v>
          </cell>
          <cell r="AX117">
            <v>0</v>
          </cell>
          <cell r="AY117">
            <v>1</v>
          </cell>
          <cell r="AZ117">
            <v>0</v>
          </cell>
          <cell r="BA117">
            <v>1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2</v>
          </cell>
          <cell r="BM117">
            <v>1</v>
          </cell>
          <cell r="BN117">
            <v>1</v>
          </cell>
          <cell r="BP117">
            <v>16</v>
          </cell>
        </row>
        <row r="118">
          <cell r="B118">
            <v>1513</v>
          </cell>
          <cell r="C118" t="str">
            <v>CV</v>
          </cell>
          <cell r="D118" t="str">
            <v>CV CL 부산팀</v>
          </cell>
          <cell r="E118" t="str">
            <v>김태양</v>
          </cell>
          <cell r="F118" t="str">
            <v>사원</v>
          </cell>
          <cell r="G118" t="str">
            <v>팀원</v>
          </cell>
          <cell r="H118" t="str">
            <v>2003-07-01</v>
          </cell>
          <cell r="I118" t="str">
            <v>남</v>
          </cell>
          <cell r="J118">
            <v>10.013698630136986</v>
          </cell>
          <cell r="K118">
            <v>0</v>
          </cell>
          <cell r="L118">
            <v>13</v>
          </cell>
          <cell r="M118">
            <v>13</v>
          </cell>
          <cell r="R118" t="str">
            <v>미팅</v>
          </cell>
          <cell r="S118" t="str">
            <v>미팅</v>
          </cell>
          <cell r="AA118" t="str">
            <v>휴일</v>
          </cell>
          <cell r="AN118" t="str">
            <v>근무</v>
          </cell>
          <cell r="AR118" t="str">
            <v>특휴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1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2</v>
          </cell>
          <cell r="BM118">
            <v>1</v>
          </cell>
          <cell r="BN118">
            <v>0</v>
          </cell>
          <cell r="BP118">
            <v>17</v>
          </cell>
          <cell r="BQ118" t="str">
            <v>병가 서류 받을것</v>
          </cell>
        </row>
        <row r="119">
          <cell r="B119">
            <v>1462</v>
          </cell>
          <cell r="C119" t="str">
            <v>CV</v>
          </cell>
          <cell r="D119" t="str">
            <v>CV CL 부산팀</v>
          </cell>
          <cell r="E119" t="str">
            <v>윤희원</v>
          </cell>
          <cell r="F119" t="str">
            <v>사원</v>
          </cell>
          <cell r="G119" t="str">
            <v>팀원</v>
          </cell>
          <cell r="H119" t="str">
            <v>2003-01-07</v>
          </cell>
          <cell r="I119" t="str">
            <v>남</v>
          </cell>
          <cell r="J119">
            <v>18</v>
          </cell>
          <cell r="K119">
            <v>0</v>
          </cell>
          <cell r="L119">
            <v>13</v>
          </cell>
          <cell r="M119">
            <v>13</v>
          </cell>
          <cell r="R119" t="str">
            <v>미팅</v>
          </cell>
          <cell r="S119" t="str">
            <v>미팅</v>
          </cell>
          <cell r="AN119" t="str">
            <v>근무</v>
          </cell>
          <cell r="AR119" t="str">
            <v>특휴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2</v>
          </cell>
          <cell r="BM119">
            <v>1</v>
          </cell>
          <cell r="BN119">
            <v>0</v>
          </cell>
          <cell r="BP119">
            <v>17</v>
          </cell>
        </row>
        <row r="120">
          <cell r="B120">
            <v>1607</v>
          </cell>
          <cell r="C120" t="str">
            <v>CV</v>
          </cell>
          <cell r="D120" t="str">
            <v>CV CL 부산팀</v>
          </cell>
          <cell r="E120" t="str">
            <v>김민석</v>
          </cell>
          <cell r="F120" t="str">
            <v>사원</v>
          </cell>
          <cell r="G120" t="str">
            <v>팀원</v>
          </cell>
          <cell r="H120">
            <v>38684</v>
          </cell>
          <cell r="I120" t="str">
            <v>남</v>
          </cell>
          <cell r="J120">
            <v>0</v>
          </cell>
          <cell r="K120">
            <v>-3.0684931506849313</v>
          </cell>
          <cell r="L120">
            <v>11</v>
          </cell>
          <cell r="M120">
            <v>7.9315068493150687</v>
          </cell>
          <cell r="R120" t="str">
            <v>미팅</v>
          </cell>
          <cell r="S120" t="str">
            <v>미팅</v>
          </cell>
          <cell r="AN120" t="str">
            <v>근무</v>
          </cell>
          <cell r="AR120" t="str">
            <v>특휴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2</v>
          </cell>
          <cell r="BM120">
            <v>1</v>
          </cell>
          <cell r="BN120">
            <v>0</v>
          </cell>
          <cell r="BP120">
            <v>17</v>
          </cell>
        </row>
        <row r="121">
          <cell r="B121">
            <v>1272</v>
          </cell>
          <cell r="C121" t="str">
            <v>CV</v>
          </cell>
          <cell r="D121" t="str">
            <v>CV CL 부산팀</v>
          </cell>
          <cell r="E121" t="str">
            <v>손성호</v>
          </cell>
          <cell r="F121" t="str">
            <v>주임</v>
          </cell>
          <cell r="G121" t="str">
            <v>팀원</v>
          </cell>
          <cell r="H121" t="str">
            <v>2000-01-10</v>
          </cell>
          <cell r="I121" t="str">
            <v>남</v>
          </cell>
          <cell r="J121">
            <v>12</v>
          </cell>
          <cell r="K121">
            <v>0</v>
          </cell>
          <cell r="L121">
            <v>16</v>
          </cell>
          <cell r="M121">
            <v>16</v>
          </cell>
          <cell r="R121" t="str">
            <v>미팅</v>
          </cell>
          <cell r="S121" t="str">
            <v>미팅</v>
          </cell>
          <cell r="AN121" t="str">
            <v>근무</v>
          </cell>
          <cell r="AR121" t="str">
            <v>특휴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2</v>
          </cell>
          <cell r="BM121">
            <v>1</v>
          </cell>
          <cell r="BN121">
            <v>0</v>
          </cell>
          <cell r="BP121">
            <v>17</v>
          </cell>
        </row>
        <row r="122">
          <cell r="B122">
            <v>1242</v>
          </cell>
          <cell r="C122" t="str">
            <v>CV</v>
          </cell>
          <cell r="D122" t="str">
            <v>CV CL 부산팀</v>
          </cell>
          <cell r="E122" t="str">
            <v>장정환</v>
          </cell>
          <cell r="F122" t="str">
            <v>대리</v>
          </cell>
          <cell r="G122" t="str">
            <v>팀원</v>
          </cell>
          <cell r="H122" t="str">
            <v>1999-07-01</v>
          </cell>
          <cell r="I122" t="str">
            <v>남</v>
          </cell>
          <cell r="J122">
            <v>13.5</v>
          </cell>
          <cell r="K122">
            <v>0</v>
          </cell>
          <cell r="L122">
            <v>17</v>
          </cell>
          <cell r="M122">
            <v>17</v>
          </cell>
          <cell r="R122" t="str">
            <v>미팅</v>
          </cell>
          <cell r="S122" t="str">
            <v>미팅</v>
          </cell>
          <cell r="AN122" t="str">
            <v>근무</v>
          </cell>
          <cell r="AR122" t="str">
            <v>특휴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2</v>
          </cell>
          <cell r="BM122">
            <v>1</v>
          </cell>
          <cell r="BN122">
            <v>0</v>
          </cell>
          <cell r="BP122">
            <v>17</v>
          </cell>
        </row>
        <row r="123">
          <cell r="B123">
            <v>1177</v>
          </cell>
          <cell r="C123" t="str">
            <v>AS</v>
          </cell>
          <cell r="D123" t="str">
            <v>Regional Sales Manager</v>
          </cell>
          <cell r="E123" t="str">
            <v>이종태</v>
          </cell>
          <cell r="F123" t="str">
            <v>부장</v>
          </cell>
          <cell r="G123" t="str">
            <v>본부장</v>
          </cell>
          <cell r="H123" t="str">
            <v>1996-01-01</v>
          </cell>
          <cell r="I123" t="str">
            <v>남</v>
          </cell>
          <cell r="J123">
            <v>20</v>
          </cell>
          <cell r="K123">
            <v>0</v>
          </cell>
          <cell r="L123">
            <v>21</v>
          </cell>
          <cell r="M123">
            <v>21</v>
          </cell>
          <cell r="R123" t="str">
            <v>미팅</v>
          </cell>
          <cell r="S123" t="str">
            <v>미팅</v>
          </cell>
          <cell r="AH123" t="str">
            <v>휴일</v>
          </cell>
          <cell r="AN123" t="str">
            <v>1/21대휴</v>
          </cell>
          <cell r="AR123" t="str">
            <v>특휴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1</v>
          </cell>
          <cell r="BE123">
            <v>1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2</v>
          </cell>
          <cell r="BM123">
            <v>1</v>
          </cell>
          <cell r="BN123">
            <v>1</v>
          </cell>
          <cell r="BP123">
            <v>16</v>
          </cell>
        </row>
        <row r="124">
          <cell r="B124">
            <v>1090</v>
          </cell>
          <cell r="C124" t="str">
            <v>AS</v>
          </cell>
          <cell r="D124" t="str">
            <v>AS GH 서울1팀</v>
          </cell>
          <cell r="E124" t="str">
            <v>최태수</v>
          </cell>
          <cell r="F124" t="str">
            <v>차장</v>
          </cell>
          <cell r="G124" t="str">
            <v>팀장</v>
          </cell>
          <cell r="H124" t="str">
            <v>1992-02-10</v>
          </cell>
          <cell r="I124" t="str">
            <v>남</v>
          </cell>
          <cell r="J124">
            <v>24</v>
          </cell>
          <cell r="K124">
            <v>0</v>
          </cell>
          <cell r="L124">
            <v>24</v>
          </cell>
          <cell r="M124">
            <v>24</v>
          </cell>
          <cell r="R124" t="str">
            <v>미팅</v>
          </cell>
          <cell r="S124" t="str">
            <v>미팅</v>
          </cell>
          <cell r="AH124" t="str">
            <v>휴일</v>
          </cell>
          <cell r="AN124" t="str">
            <v>1/21대휴</v>
          </cell>
          <cell r="AR124" t="str">
            <v>특휴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1</v>
          </cell>
          <cell r="BE124">
            <v>1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2</v>
          </cell>
          <cell r="BM124">
            <v>1</v>
          </cell>
          <cell r="BN124">
            <v>1</v>
          </cell>
          <cell r="BP124">
            <v>16</v>
          </cell>
        </row>
        <row r="125">
          <cell r="B125">
            <v>1280</v>
          </cell>
          <cell r="C125" t="str">
            <v>AS</v>
          </cell>
          <cell r="D125" t="str">
            <v>AS GH 서울1팀</v>
          </cell>
          <cell r="E125" t="str">
            <v>문영창</v>
          </cell>
          <cell r="F125" t="str">
            <v>차장</v>
          </cell>
          <cell r="G125" t="str">
            <v>팀원</v>
          </cell>
          <cell r="H125" t="str">
            <v>2000-01-17</v>
          </cell>
          <cell r="I125" t="str">
            <v>남</v>
          </cell>
          <cell r="J125">
            <v>18</v>
          </cell>
          <cell r="K125">
            <v>0</v>
          </cell>
          <cell r="L125">
            <v>16</v>
          </cell>
          <cell r="M125">
            <v>16</v>
          </cell>
          <cell r="R125" t="str">
            <v>미팅</v>
          </cell>
          <cell r="S125" t="str">
            <v>미팅</v>
          </cell>
          <cell r="AH125" t="str">
            <v>휴일</v>
          </cell>
          <cell r="AN125" t="str">
            <v>1/21대휴</v>
          </cell>
          <cell r="AR125" t="str">
            <v>특휴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1</v>
          </cell>
          <cell r="BE125">
            <v>1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2</v>
          </cell>
          <cell r="BM125">
            <v>1</v>
          </cell>
          <cell r="BN125">
            <v>1</v>
          </cell>
          <cell r="BP125">
            <v>16</v>
          </cell>
        </row>
        <row r="126">
          <cell r="B126">
            <v>1145</v>
          </cell>
          <cell r="C126" t="str">
            <v>AS</v>
          </cell>
          <cell r="D126" t="str">
            <v>AS GH 서울1팀</v>
          </cell>
          <cell r="E126" t="str">
            <v>서동희</v>
          </cell>
          <cell r="F126" t="str">
            <v>과장</v>
          </cell>
          <cell r="G126" t="str">
            <v>팀원</v>
          </cell>
          <cell r="H126" t="str">
            <v>1994-09-05</v>
          </cell>
          <cell r="I126" t="str">
            <v>남</v>
          </cell>
          <cell r="J126">
            <v>19</v>
          </cell>
          <cell r="K126">
            <v>0</v>
          </cell>
          <cell r="L126">
            <v>22</v>
          </cell>
          <cell r="M126">
            <v>22</v>
          </cell>
          <cell r="R126" t="str">
            <v>미팅</v>
          </cell>
          <cell r="S126" t="str">
            <v>미팅</v>
          </cell>
          <cell r="AN126" t="str">
            <v>월차</v>
          </cell>
          <cell r="AR126" t="str">
            <v>특휴</v>
          </cell>
          <cell r="AV126">
            <v>0</v>
          </cell>
          <cell r="AW126">
            <v>0</v>
          </cell>
          <cell r="AX126">
            <v>0</v>
          </cell>
          <cell r="AY126">
            <v>1</v>
          </cell>
          <cell r="AZ126">
            <v>0</v>
          </cell>
          <cell r="BA126">
            <v>1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2</v>
          </cell>
          <cell r="BM126">
            <v>1</v>
          </cell>
          <cell r="BN126">
            <v>1</v>
          </cell>
          <cell r="BP126">
            <v>16</v>
          </cell>
        </row>
        <row r="127">
          <cell r="B127">
            <v>1220</v>
          </cell>
          <cell r="C127" t="str">
            <v>AS</v>
          </cell>
          <cell r="D127" t="str">
            <v>AS GH 서울1팀</v>
          </cell>
          <cell r="E127" t="str">
            <v>허일</v>
          </cell>
          <cell r="F127" t="str">
            <v>과장</v>
          </cell>
          <cell r="G127" t="str">
            <v>팀원</v>
          </cell>
          <cell r="H127" t="str">
            <v>1998-07-01</v>
          </cell>
          <cell r="I127" t="str">
            <v>남</v>
          </cell>
          <cell r="J127">
            <v>24</v>
          </cell>
          <cell r="K127">
            <v>0</v>
          </cell>
          <cell r="L127">
            <v>18</v>
          </cell>
          <cell r="M127">
            <v>18</v>
          </cell>
          <cell r="R127" t="str">
            <v>미팅</v>
          </cell>
          <cell r="S127" t="str">
            <v>미팅</v>
          </cell>
          <cell r="AN127" t="str">
            <v>근무</v>
          </cell>
          <cell r="AR127" t="str">
            <v>특휴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2</v>
          </cell>
          <cell r="BM127">
            <v>1</v>
          </cell>
          <cell r="BN127">
            <v>0</v>
          </cell>
          <cell r="BO127">
            <v>1</v>
          </cell>
          <cell r="BP127">
            <v>18</v>
          </cell>
        </row>
        <row r="128">
          <cell r="B128">
            <v>1579</v>
          </cell>
          <cell r="C128" t="str">
            <v>AS</v>
          </cell>
          <cell r="D128" t="str">
            <v>AS GH 서울1팀</v>
          </cell>
          <cell r="E128" t="str">
            <v>전호진</v>
          </cell>
          <cell r="F128" t="str">
            <v>사원</v>
          </cell>
          <cell r="G128" t="str">
            <v>팀원</v>
          </cell>
          <cell r="H128" t="str">
            <v>2004-09-10</v>
          </cell>
          <cell r="I128" t="str">
            <v>남</v>
          </cell>
          <cell r="J128">
            <v>0</v>
          </cell>
          <cell r="K128">
            <v>-8.9315068493150687</v>
          </cell>
          <cell r="L128">
            <v>12</v>
          </cell>
          <cell r="M128">
            <v>3.0684931506849313</v>
          </cell>
          <cell r="R128" t="str">
            <v>미팅</v>
          </cell>
          <cell r="S128" t="str">
            <v>병가</v>
          </cell>
          <cell r="V128" t="str">
            <v>병가</v>
          </cell>
          <cell r="W128" t="str">
            <v>병가</v>
          </cell>
          <cell r="X128" t="str">
            <v>병가</v>
          </cell>
          <cell r="Y128" t="str">
            <v>병가</v>
          </cell>
          <cell r="Z128" t="str">
            <v>월차</v>
          </cell>
          <cell r="AC128" t="str">
            <v>연차</v>
          </cell>
          <cell r="AD128" t="str">
            <v>연차</v>
          </cell>
          <cell r="AE128" t="str">
            <v>연차</v>
          </cell>
          <cell r="AF128" t="str">
            <v>연차</v>
          </cell>
          <cell r="AG128" t="str">
            <v>연차</v>
          </cell>
          <cell r="AN128" t="str">
            <v>연차</v>
          </cell>
          <cell r="AR128" t="str">
            <v>특휴</v>
          </cell>
          <cell r="AS128" t="str">
            <v>서류받을것</v>
          </cell>
          <cell r="AV128">
            <v>6</v>
          </cell>
          <cell r="AW128">
            <v>0</v>
          </cell>
          <cell r="AX128">
            <v>6</v>
          </cell>
          <cell r="AY128">
            <v>1</v>
          </cell>
          <cell r="AZ128">
            <v>0</v>
          </cell>
          <cell r="BA128">
            <v>1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5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1</v>
          </cell>
          <cell r="BM128">
            <v>1</v>
          </cell>
          <cell r="BN128">
            <v>12</v>
          </cell>
          <cell r="BP128">
            <v>6</v>
          </cell>
        </row>
        <row r="129">
          <cell r="B129">
            <v>1344</v>
          </cell>
          <cell r="C129" t="str">
            <v>AS</v>
          </cell>
          <cell r="D129" t="str">
            <v>AS GH 서울1팀</v>
          </cell>
          <cell r="E129" t="str">
            <v>이준용</v>
          </cell>
          <cell r="F129" t="str">
            <v>주임</v>
          </cell>
          <cell r="G129" t="str">
            <v>팀원</v>
          </cell>
          <cell r="H129" t="str">
            <v>2001-03-05</v>
          </cell>
          <cell r="I129" t="str">
            <v>남</v>
          </cell>
          <cell r="J129">
            <v>13</v>
          </cell>
          <cell r="K129">
            <v>0</v>
          </cell>
          <cell r="L129">
            <v>15</v>
          </cell>
          <cell r="M129">
            <v>15</v>
          </cell>
          <cell r="R129" t="str">
            <v>미팅</v>
          </cell>
          <cell r="S129" t="str">
            <v>미팅</v>
          </cell>
          <cell r="AN129" t="str">
            <v>월차</v>
          </cell>
          <cell r="AR129" t="str">
            <v>특휴</v>
          </cell>
          <cell r="AV129">
            <v>0</v>
          </cell>
          <cell r="AW129">
            <v>0</v>
          </cell>
          <cell r="AX129">
            <v>0</v>
          </cell>
          <cell r="AY129">
            <v>1</v>
          </cell>
          <cell r="AZ129">
            <v>0</v>
          </cell>
          <cell r="BA129">
            <v>1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2</v>
          </cell>
          <cell r="BM129">
            <v>1</v>
          </cell>
          <cell r="BN129">
            <v>1</v>
          </cell>
          <cell r="BP129">
            <v>16</v>
          </cell>
        </row>
        <row r="130">
          <cell r="B130">
            <v>1268</v>
          </cell>
          <cell r="C130" t="str">
            <v>AS</v>
          </cell>
          <cell r="D130" t="str">
            <v>AS GH 서울1팀</v>
          </cell>
          <cell r="E130" t="str">
            <v>김종훈A</v>
          </cell>
          <cell r="F130" t="str">
            <v>차장</v>
          </cell>
          <cell r="G130" t="str">
            <v>팀원</v>
          </cell>
          <cell r="H130" t="str">
            <v>2000-01-10</v>
          </cell>
          <cell r="I130" t="str">
            <v>남</v>
          </cell>
          <cell r="J130">
            <v>14</v>
          </cell>
          <cell r="K130">
            <v>0</v>
          </cell>
          <cell r="L130">
            <v>16</v>
          </cell>
          <cell r="M130">
            <v>16</v>
          </cell>
          <cell r="R130" t="str">
            <v>미팅</v>
          </cell>
          <cell r="S130" t="str">
            <v>미팅</v>
          </cell>
          <cell r="AN130" t="str">
            <v>월차</v>
          </cell>
          <cell r="AR130" t="str">
            <v>특휴</v>
          </cell>
          <cell r="AV130">
            <v>0</v>
          </cell>
          <cell r="AW130">
            <v>0</v>
          </cell>
          <cell r="AX130">
            <v>0</v>
          </cell>
          <cell r="AY130">
            <v>1</v>
          </cell>
          <cell r="AZ130">
            <v>0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2</v>
          </cell>
          <cell r="BM130">
            <v>1</v>
          </cell>
          <cell r="BN130">
            <v>1</v>
          </cell>
          <cell r="BP130">
            <v>16</v>
          </cell>
        </row>
        <row r="131">
          <cell r="B131">
            <v>1516</v>
          </cell>
          <cell r="C131" t="str">
            <v>AS</v>
          </cell>
          <cell r="D131" t="str">
            <v>AS GH 서울1팀</v>
          </cell>
          <cell r="E131" t="str">
            <v>문준호</v>
          </cell>
          <cell r="F131" t="str">
            <v>주임</v>
          </cell>
          <cell r="G131" t="str">
            <v>팀원</v>
          </cell>
          <cell r="H131" t="str">
            <v>2003-07-01</v>
          </cell>
          <cell r="I131" t="str">
            <v>남</v>
          </cell>
          <cell r="J131">
            <v>7.0136986301369859</v>
          </cell>
          <cell r="K131">
            <v>0</v>
          </cell>
          <cell r="L131">
            <v>13</v>
          </cell>
          <cell r="M131">
            <v>13</v>
          </cell>
          <cell r="R131" t="str">
            <v>미팅</v>
          </cell>
          <cell r="S131" t="str">
            <v>미팅</v>
          </cell>
          <cell r="AN131" t="str">
            <v>월차</v>
          </cell>
          <cell r="AR131" t="str">
            <v>특휴</v>
          </cell>
          <cell r="AV131">
            <v>0</v>
          </cell>
          <cell r="AW131">
            <v>0</v>
          </cell>
          <cell r="AX131">
            <v>0</v>
          </cell>
          <cell r="AY131">
            <v>1</v>
          </cell>
          <cell r="AZ131">
            <v>0</v>
          </cell>
          <cell r="BA131">
            <v>1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2</v>
          </cell>
          <cell r="BM131">
            <v>1</v>
          </cell>
          <cell r="BN131">
            <v>1</v>
          </cell>
          <cell r="BP131">
            <v>16</v>
          </cell>
        </row>
        <row r="132">
          <cell r="B132">
            <v>1456</v>
          </cell>
          <cell r="C132" t="str">
            <v>AS</v>
          </cell>
          <cell r="D132" t="str">
            <v>AS GH 서울1팀</v>
          </cell>
          <cell r="E132" t="str">
            <v>서진호</v>
          </cell>
          <cell r="F132" t="str">
            <v>사원</v>
          </cell>
          <cell r="G132" t="str">
            <v>팀원</v>
          </cell>
          <cell r="H132" t="str">
            <v>2003-01-07</v>
          </cell>
          <cell r="I132" t="str">
            <v>남</v>
          </cell>
          <cell r="J132">
            <v>7</v>
          </cell>
          <cell r="K132">
            <v>0</v>
          </cell>
          <cell r="L132">
            <v>13</v>
          </cell>
          <cell r="M132">
            <v>13</v>
          </cell>
          <cell r="R132" t="str">
            <v>미팅</v>
          </cell>
          <cell r="S132" t="str">
            <v>미팅</v>
          </cell>
          <cell r="V132" t="str">
            <v>연차</v>
          </cell>
          <cell r="W132" t="str">
            <v>월차</v>
          </cell>
          <cell r="AA132" t="str">
            <v>휴일</v>
          </cell>
          <cell r="AB132" t="str">
            <v>휴일</v>
          </cell>
          <cell r="AH132" t="str">
            <v>휴일</v>
          </cell>
          <cell r="AN132" t="str">
            <v>1/14대휴</v>
          </cell>
          <cell r="AR132" t="str">
            <v>특휴</v>
          </cell>
          <cell r="AV132">
            <v>1</v>
          </cell>
          <cell r="AW132">
            <v>0</v>
          </cell>
          <cell r="AX132">
            <v>1</v>
          </cell>
          <cell r="AY132">
            <v>1</v>
          </cell>
          <cell r="AZ132">
            <v>0</v>
          </cell>
          <cell r="BA132">
            <v>1</v>
          </cell>
          <cell r="BB132">
            <v>0</v>
          </cell>
          <cell r="BC132">
            <v>0</v>
          </cell>
          <cell r="BD132">
            <v>3</v>
          </cell>
          <cell r="BE132">
            <v>1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2</v>
          </cell>
          <cell r="BM132">
            <v>1</v>
          </cell>
          <cell r="BN132">
            <v>3</v>
          </cell>
          <cell r="BP132">
            <v>14</v>
          </cell>
        </row>
        <row r="133">
          <cell r="B133">
            <v>1116</v>
          </cell>
          <cell r="C133" t="str">
            <v>AS</v>
          </cell>
          <cell r="D133" t="str">
            <v>AS GH 서울2팀</v>
          </cell>
          <cell r="E133" t="str">
            <v>이재훈</v>
          </cell>
          <cell r="F133" t="str">
            <v>차장</v>
          </cell>
          <cell r="G133" t="str">
            <v>팀장</v>
          </cell>
          <cell r="H133" t="str">
            <v>1992-12-01</v>
          </cell>
          <cell r="I133" t="str">
            <v>남</v>
          </cell>
          <cell r="J133">
            <v>30</v>
          </cell>
          <cell r="K133">
            <v>0</v>
          </cell>
          <cell r="L133">
            <v>24</v>
          </cell>
          <cell r="M133">
            <v>24</v>
          </cell>
          <cell r="R133" t="str">
            <v>미팅</v>
          </cell>
          <cell r="S133" t="str">
            <v>미팅</v>
          </cell>
          <cell r="AA133" t="str">
            <v>휴일</v>
          </cell>
          <cell r="AB133" t="str">
            <v>휴일</v>
          </cell>
          <cell r="AH133" t="str">
            <v>휴일</v>
          </cell>
          <cell r="AI133" t="str">
            <v>휴일</v>
          </cell>
          <cell r="AN133" t="str">
            <v>근무</v>
          </cell>
          <cell r="AR133" t="str">
            <v>특휴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4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2</v>
          </cell>
          <cell r="BM133">
            <v>1</v>
          </cell>
          <cell r="BN133">
            <v>0</v>
          </cell>
          <cell r="BO133">
            <v>1</v>
          </cell>
          <cell r="BP133">
            <v>18</v>
          </cell>
        </row>
        <row r="134">
          <cell r="B134">
            <v>1164</v>
          </cell>
          <cell r="C134" t="str">
            <v>AS</v>
          </cell>
          <cell r="D134" t="str">
            <v>AS GH 서울2팀</v>
          </cell>
          <cell r="E134" t="str">
            <v>백기열</v>
          </cell>
          <cell r="F134" t="str">
            <v>과장</v>
          </cell>
          <cell r="G134" t="str">
            <v>팀원</v>
          </cell>
          <cell r="H134" t="str">
            <v>1995-04-17</v>
          </cell>
          <cell r="I134" t="str">
            <v>남</v>
          </cell>
          <cell r="J134">
            <v>20</v>
          </cell>
          <cell r="K134">
            <v>0</v>
          </cell>
          <cell r="L134">
            <v>21</v>
          </cell>
          <cell r="M134">
            <v>21</v>
          </cell>
          <cell r="R134" t="str">
            <v>미팅</v>
          </cell>
          <cell r="S134" t="str">
            <v>미팅</v>
          </cell>
          <cell r="AN134" t="str">
            <v>월차</v>
          </cell>
          <cell r="AR134" t="str">
            <v>특휴</v>
          </cell>
          <cell r="AV134">
            <v>0</v>
          </cell>
          <cell r="AW134">
            <v>0</v>
          </cell>
          <cell r="AX134">
            <v>0</v>
          </cell>
          <cell r="AY134">
            <v>1</v>
          </cell>
          <cell r="AZ134">
            <v>0</v>
          </cell>
          <cell r="BA134">
            <v>1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2</v>
          </cell>
          <cell r="BM134">
            <v>1</v>
          </cell>
          <cell r="BN134">
            <v>1</v>
          </cell>
          <cell r="BP134">
            <v>16</v>
          </cell>
        </row>
        <row r="135">
          <cell r="B135">
            <v>1124</v>
          </cell>
          <cell r="C135" t="str">
            <v>AS</v>
          </cell>
          <cell r="D135" t="str">
            <v>AS GH 서울2팀</v>
          </cell>
          <cell r="E135" t="str">
            <v>서문섭</v>
          </cell>
          <cell r="F135" t="str">
            <v>차장</v>
          </cell>
          <cell r="G135" t="str">
            <v>팀원</v>
          </cell>
          <cell r="H135" t="str">
            <v>1993-04-01</v>
          </cell>
          <cell r="I135" t="str">
            <v>남</v>
          </cell>
          <cell r="J135">
            <v>23</v>
          </cell>
          <cell r="K135">
            <v>0</v>
          </cell>
          <cell r="L135">
            <v>23</v>
          </cell>
          <cell r="M135">
            <v>23</v>
          </cell>
          <cell r="R135" t="str">
            <v>미팅</v>
          </cell>
          <cell r="S135" t="str">
            <v>미팅</v>
          </cell>
          <cell r="AF135" t="str">
            <v>경조(부모칠순)</v>
          </cell>
          <cell r="AN135" t="str">
            <v>월차</v>
          </cell>
          <cell r="AR135" t="str">
            <v>특휴</v>
          </cell>
          <cell r="AV135">
            <v>0</v>
          </cell>
          <cell r="AW135">
            <v>0</v>
          </cell>
          <cell r="AX135">
            <v>0</v>
          </cell>
          <cell r="AY135">
            <v>1</v>
          </cell>
          <cell r="AZ135">
            <v>0</v>
          </cell>
          <cell r="BA135">
            <v>1</v>
          </cell>
          <cell r="BB135">
            <v>0</v>
          </cell>
          <cell r="BC135">
            <v>1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2</v>
          </cell>
          <cell r="BM135">
            <v>1</v>
          </cell>
          <cell r="BN135">
            <v>2</v>
          </cell>
          <cell r="BP135">
            <v>15</v>
          </cell>
        </row>
        <row r="136">
          <cell r="B136">
            <v>1247</v>
          </cell>
          <cell r="C136" t="str">
            <v>AS</v>
          </cell>
          <cell r="D136" t="str">
            <v>AS GH 서울2팀</v>
          </cell>
          <cell r="E136" t="str">
            <v>장명균</v>
          </cell>
          <cell r="F136" t="str">
            <v>과장</v>
          </cell>
          <cell r="G136" t="str">
            <v>팀원</v>
          </cell>
          <cell r="H136" t="str">
            <v>1999-10-01</v>
          </cell>
          <cell r="I136" t="str">
            <v>남</v>
          </cell>
          <cell r="J136">
            <v>16</v>
          </cell>
          <cell r="K136">
            <v>0</v>
          </cell>
          <cell r="L136">
            <v>17</v>
          </cell>
          <cell r="M136">
            <v>17</v>
          </cell>
          <cell r="R136" t="str">
            <v>미팅</v>
          </cell>
          <cell r="S136" t="str">
            <v>미팅</v>
          </cell>
          <cell r="AB136" t="str">
            <v>휴일</v>
          </cell>
          <cell r="AH136" t="str">
            <v>휴일</v>
          </cell>
          <cell r="AN136" t="str">
            <v>1/21대휴</v>
          </cell>
          <cell r="AR136" t="str">
            <v>특휴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2</v>
          </cell>
          <cell r="BE136">
            <v>1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2</v>
          </cell>
          <cell r="BM136">
            <v>1</v>
          </cell>
          <cell r="BN136">
            <v>1</v>
          </cell>
          <cell r="BP136">
            <v>16</v>
          </cell>
        </row>
        <row r="137">
          <cell r="B137">
            <v>1315</v>
          </cell>
          <cell r="C137" t="str">
            <v>AS</v>
          </cell>
          <cell r="D137" t="str">
            <v>AS GH 서울2팀</v>
          </cell>
          <cell r="E137" t="str">
            <v>김영선A</v>
          </cell>
          <cell r="F137" t="str">
            <v>과장</v>
          </cell>
          <cell r="G137" t="str">
            <v>팀원</v>
          </cell>
          <cell r="H137" t="str">
            <v>2001-02-21</v>
          </cell>
          <cell r="I137" t="str">
            <v>남</v>
          </cell>
          <cell r="J137">
            <v>10</v>
          </cell>
          <cell r="K137">
            <v>0</v>
          </cell>
          <cell r="L137">
            <v>15</v>
          </cell>
          <cell r="M137">
            <v>15</v>
          </cell>
          <cell r="R137" t="str">
            <v>미팅</v>
          </cell>
          <cell r="S137" t="str">
            <v>미팅</v>
          </cell>
          <cell r="AH137" t="str">
            <v>휴일</v>
          </cell>
          <cell r="AI137" t="str">
            <v>휴일</v>
          </cell>
          <cell r="AN137" t="str">
            <v>근무</v>
          </cell>
          <cell r="AR137" t="str">
            <v>특휴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2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2</v>
          </cell>
          <cell r="BM137">
            <v>1</v>
          </cell>
          <cell r="BN137">
            <v>0</v>
          </cell>
          <cell r="BP137">
            <v>17</v>
          </cell>
        </row>
        <row r="138">
          <cell r="B138">
            <v>1223</v>
          </cell>
          <cell r="C138" t="str">
            <v>AS</v>
          </cell>
          <cell r="D138" t="str">
            <v>AS GH 서울2팀</v>
          </cell>
          <cell r="E138" t="str">
            <v>신민호</v>
          </cell>
          <cell r="F138" t="str">
            <v>대리</v>
          </cell>
          <cell r="G138" t="str">
            <v>팀원</v>
          </cell>
          <cell r="H138" t="str">
            <v>1999-01-25</v>
          </cell>
          <cell r="I138" t="str">
            <v>남</v>
          </cell>
          <cell r="J138">
            <v>18</v>
          </cell>
          <cell r="K138">
            <v>0</v>
          </cell>
          <cell r="L138">
            <v>17</v>
          </cell>
          <cell r="M138">
            <v>17</v>
          </cell>
          <cell r="P138" t="str">
            <v>경조(자녀출산)</v>
          </cell>
          <cell r="R138" t="str">
            <v>미팅</v>
          </cell>
          <cell r="S138" t="str">
            <v>미팅</v>
          </cell>
          <cell r="AH138" t="str">
            <v>휴일</v>
          </cell>
          <cell r="AI138" t="str">
            <v>휴일</v>
          </cell>
          <cell r="AN138" t="str">
            <v>근무</v>
          </cell>
          <cell r="AR138" t="str">
            <v>특휴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1</v>
          </cell>
          <cell r="BD138">
            <v>2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2</v>
          </cell>
          <cell r="BM138">
            <v>1</v>
          </cell>
          <cell r="BN138">
            <v>1</v>
          </cell>
          <cell r="BP138">
            <v>16</v>
          </cell>
        </row>
        <row r="139">
          <cell r="B139">
            <v>1233</v>
          </cell>
          <cell r="C139" t="str">
            <v>AS</v>
          </cell>
          <cell r="D139" t="str">
            <v>AS GH 서울2팀</v>
          </cell>
          <cell r="E139" t="str">
            <v>윤현구</v>
          </cell>
          <cell r="F139" t="str">
            <v>대리</v>
          </cell>
          <cell r="G139" t="str">
            <v>팀원</v>
          </cell>
          <cell r="H139" t="str">
            <v>1999-07-01</v>
          </cell>
          <cell r="I139" t="str">
            <v>남</v>
          </cell>
          <cell r="J139">
            <v>17</v>
          </cell>
          <cell r="K139">
            <v>0</v>
          </cell>
          <cell r="L139">
            <v>17</v>
          </cell>
          <cell r="M139">
            <v>17</v>
          </cell>
          <cell r="R139" t="str">
            <v>미팅</v>
          </cell>
          <cell r="S139" t="str">
            <v>미팅</v>
          </cell>
          <cell r="AN139" t="str">
            <v>월차</v>
          </cell>
          <cell r="AR139" t="str">
            <v>특휴</v>
          </cell>
          <cell r="AV139">
            <v>0</v>
          </cell>
          <cell r="AW139">
            <v>0</v>
          </cell>
          <cell r="AX139">
            <v>0</v>
          </cell>
          <cell r="AY139">
            <v>1</v>
          </cell>
          <cell r="AZ139">
            <v>0</v>
          </cell>
          <cell r="BA139">
            <v>1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2</v>
          </cell>
          <cell r="BM139">
            <v>1</v>
          </cell>
          <cell r="BN139">
            <v>1</v>
          </cell>
          <cell r="BP139">
            <v>16</v>
          </cell>
        </row>
        <row r="140">
          <cell r="B140">
            <v>1431</v>
          </cell>
          <cell r="C140" t="str">
            <v>AS</v>
          </cell>
          <cell r="D140" t="str">
            <v>AS GH 서울2팀</v>
          </cell>
          <cell r="E140" t="str">
            <v>김대환</v>
          </cell>
          <cell r="F140" t="str">
            <v>주임</v>
          </cell>
          <cell r="G140" t="str">
            <v>팀원</v>
          </cell>
          <cell r="H140" t="str">
            <v>2003-01-07</v>
          </cell>
          <cell r="I140" t="str">
            <v>남</v>
          </cell>
          <cell r="J140">
            <v>8.5</v>
          </cell>
          <cell r="K140">
            <v>0</v>
          </cell>
          <cell r="L140">
            <v>13</v>
          </cell>
          <cell r="M140">
            <v>13</v>
          </cell>
          <cell r="R140" t="str">
            <v>미팅</v>
          </cell>
          <cell r="S140" t="str">
            <v>미팅</v>
          </cell>
          <cell r="AN140" t="str">
            <v>근무</v>
          </cell>
          <cell r="AR140" t="str">
            <v>특휴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2</v>
          </cell>
          <cell r="BM140">
            <v>1</v>
          </cell>
          <cell r="BN140">
            <v>0</v>
          </cell>
          <cell r="BP140">
            <v>17</v>
          </cell>
        </row>
        <row r="141">
          <cell r="B141">
            <v>1217</v>
          </cell>
          <cell r="C141" t="str">
            <v>AS</v>
          </cell>
          <cell r="D141" t="str">
            <v>AS GH East팀</v>
          </cell>
          <cell r="E141" t="str">
            <v>박제영</v>
          </cell>
          <cell r="F141" t="str">
            <v>차장</v>
          </cell>
          <cell r="G141" t="str">
            <v>팀장</v>
          </cell>
          <cell r="H141" t="str">
            <v>1998-05-25</v>
          </cell>
          <cell r="I141" t="str">
            <v>남</v>
          </cell>
          <cell r="J141">
            <v>16</v>
          </cell>
          <cell r="K141">
            <v>0</v>
          </cell>
          <cell r="L141">
            <v>18</v>
          </cell>
          <cell r="M141">
            <v>18</v>
          </cell>
          <cell r="R141" t="str">
            <v>미팅</v>
          </cell>
          <cell r="S141" t="str">
            <v>미팅</v>
          </cell>
          <cell r="AH141" t="str">
            <v>휴일</v>
          </cell>
          <cell r="AN141" t="str">
            <v>1/21대휴</v>
          </cell>
          <cell r="AR141" t="str">
            <v>특휴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1</v>
          </cell>
          <cell r="BE141">
            <v>1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2</v>
          </cell>
          <cell r="BM141">
            <v>1</v>
          </cell>
          <cell r="BN141">
            <v>1</v>
          </cell>
          <cell r="BP141">
            <v>16</v>
          </cell>
        </row>
        <row r="142">
          <cell r="B142">
            <v>1077</v>
          </cell>
          <cell r="C142" t="str">
            <v>AS</v>
          </cell>
          <cell r="D142" t="str">
            <v>AS GH East팀</v>
          </cell>
          <cell r="E142" t="str">
            <v>김홍주</v>
          </cell>
          <cell r="F142" t="str">
            <v>차장</v>
          </cell>
          <cell r="G142" t="str">
            <v>팀원</v>
          </cell>
          <cell r="H142" t="str">
            <v>1991-09-09</v>
          </cell>
          <cell r="I142" t="str">
            <v>남</v>
          </cell>
          <cell r="J142">
            <v>23.5</v>
          </cell>
          <cell r="K142">
            <v>0</v>
          </cell>
          <cell r="L142">
            <v>25</v>
          </cell>
          <cell r="M142">
            <v>25</v>
          </cell>
          <cell r="R142" t="str">
            <v>월차</v>
          </cell>
          <cell r="S142" t="str">
            <v>연차</v>
          </cell>
          <cell r="AH142" t="str">
            <v>휴일</v>
          </cell>
          <cell r="AN142" t="str">
            <v>1/21대휴</v>
          </cell>
          <cell r="AR142" t="str">
            <v>특휴</v>
          </cell>
          <cell r="AV142">
            <v>1</v>
          </cell>
          <cell r="AW142">
            <v>0</v>
          </cell>
          <cell r="AX142">
            <v>1</v>
          </cell>
          <cell r="AY142">
            <v>1</v>
          </cell>
          <cell r="AZ142">
            <v>0</v>
          </cell>
          <cell r="BA142">
            <v>1</v>
          </cell>
          <cell r="BB142">
            <v>0</v>
          </cell>
          <cell r="BC142">
            <v>0</v>
          </cell>
          <cell r="BD142">
            <v>1</v>
          </cell>
          <cell r="BE142">
            <v>1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1</v>
          </cell>
          <cell r="BN142">
            <v>3</v>
          </cell>
          <cell r="BP142">
            <v>16</v>
          </cell>
        </row>
        <row r="143">
          <cell r="B143">
            <v>1292</v>
          </cell>
          <cell r="C143" t="str">
            <v>AS</v>
          </cell>
          <cell r="D143" t="str">
            <v>AS GH East팀</v>
          </cell>
          <cell r="E143" t="str">
            <v>박수병</v>
          </cell>
          <cell r="F143" t="str">
            <v>주임</v>
          </cell>
          <cell r="G143" t="str">
            <v>팀원</v>
          </cell>
          <cell r="H143" t="str">
            <v>2000-02-01</v>
          </cell>
          <cell r="I143" t="str">
            <v>남</v>
          </cell>
          <cell r="J143">
            <v>18.5</v>
          </cell>
          <cell r="K143">
            <v>0</v>
          </cell>
          <cell r="L143">
            <v>16</v>
          </cell>
          <cell r="M143">
            <v>16</v>
          </cell>
          <cell r="R143" t="str">
            <v>미팅</v>
          </cell>
          <cell r="S143" t="str">
            <v>미팅</v>
          </cell>
          <cell r="AH143" t="str">
            <v>휴일</v>
          </cell>
          <cell r="AN143" t="str">
            <v>1/21대휴</v>
          </cell>
          <cell r="AR143" t="str">
            <v>특휴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1</v>
          </cell>
          <cell r="BE143">
            <v>1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2</v>
          </cell>
          <cell r="BM143">
            <v>1</v>
          </cell>
          <cell r="BN143">
            <v>1</v>
          </cell>
          <cell r="BP143">
            <v>16</v>
          </cell>
        </row>
        <row r="144">
          <cell r="B144">
            <v>1396</v>
          </cell>
          <cell r="C144" t="str">
            <v>AS</v>
          </cell>
          <cell r="D144" t="str">
            <v>AS GH East팀</v>
          </cell>
          <cell r="E144" t="str">
            <v>김성훈</v>
          </cell>
          <cell r="F144" t="str">
            <v>주임</v>
          </cell>
          <cell r="G144" t="str">
            <v>팀원</v>
          </cell>
          <cell r="H144" t="str">
            <v>2002-06-17</v>
          </cell>
          <cell r="I144" t="str">
            <v>남</v>
          </cell>
          <cell r="J144">
            <v>10.5</v>
          </cell>
          <cell r="K144">
            <v>0</v>
          </cell>
          <cell r="L144">
            <v>14</v>
          </cell>
          <cell r="M144">
            <v>14</v>
          </cell>
          <cell r="R144" t="str">
            <v>미팅</v>
          </cell>
          <cell r="S144" t="str">
            <v>미팅</v>
          </cell>
          <cell r="AH144" t="str">
            <v>휴일</v>
          </cell>
          <cell r="AN144" t="str">
            <v>1/21대휴</v>
          </cell>
          <cell r="AR144" t="str">
            <v>특휴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1</v>
          </cell>
          <cell r="BE144">
            <v>1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2</v>
          </cell>
          <cell r="BM144">
            <v>1</v>
          </cell>
          <cell r="BN144">
            <v>1</v>
          </cell>
          <cell r="BP144">
            <v>16</v>
          </cell>
        </row>
        <row r="145">
          <cell r="B145">
            <v>1127</v>
          </cell>
          <cell r="C145" t="str">
            <v>AS</v>
          </cell>
          <cell r="D145" t="str">
            <v>AS GH East팀</v>
          </cell>
          <cell r="E145" t="str">
            <v>박영길</v>
          </cell>
          <cell r="F145" t="str">
            <v>부장</v>
          </cell>
          <cell r="G145" t="str">
            <v>팀원</v>
          </cell>
          <cell r="H145" t="str">
            <v>1993-04-01</v>
          </cell>
          <cell r="I145" t="str">
            <v>남</v>
          </cell>
          <cell r="J145">
            <v>20</v>
          </cell>
          <cell r="K145">
            <v>0</v>
          </cell>
          <cell r="L145">
            <v>23</v>
          </cell>
          <cell r="M145">
            <v>23</v>
          </cell>
          <cell r="R145" t="str">
            <v>미팅</v>
          </cell>
          <cell r="S145" t="str">
            <v>미팅</v>
          </cell>
          <cell r="AH145" t="str">
            <v>휴일</v>
          </cell>
          <cell r="AN145" t="str">
            <v>월차</v>
          </cell>
          <cell r="AR145" t="str">
            <v>특휴</v>
          </cell>
          <cell r="AV145">
            <v>0</v>
          </cell>
          <cell r="AW145">
            <v>0</v>
          </cell>
          <cell r="AX145">
            <v>0</v>
          </cell>
          <cell r="AY145">
            <v>1</v>
          </cell>
          <cell r="AZ145">
            <v>0</v>
          </cell>
          <cell r="BA145">
            <v>1</v>
          </cell>
          <cell r="BB145">
            <v>0</v>
          </cell>
          <cell r="BC145">
            <v>0</v>
          </cell>
          <cell r="BD145">
            <v>1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2</v>
          </cell>
          <cell r="BM145">
            <v>1</v>
          </cell>
          <cell r="BN145">
            <v>1</v>
          </cell>
          <cell r="BP145">
            <v>16</v>
          </cell>
        </row>
        <row r="146">
          <cell r="B146">
            <v>1364</v>
          </cell>
          <cell r="C146" t="str">
            <v>AS</v>
          </cell>
          <cell r="D146" t="str">
            <v>AS GH East팀</v>
          </cell>
          <cell r="E146" t="str">
            <v>김태현</v>
          </cell>
          <cell r="F146" t="str">
            <v>과장</v>
          </cell>
          <cell r="G146" t="str">
            <v>팀원</v>
          </cell>
          <cell r="H146" t="str">
            <v>2001-04-30</v>
          </cell>
          <cell r="I146" t="str">
            <v>남</v>
          </cell>
          <cell r="J146">
            <v>12.5</v>
          </cell>
          <cell r="K146">
            <v>0</v>
          </cell>
          <cell r="L146">
            <v>15</v>
          </cell>
          <cell r="M146">
            <v>15</v>
          </cell>
          <cell r="R146" t="str">
            <v>미팅</v>
          </cell>
          <cell r="S146" t="str">
            <v>미팅</v>
          </cell>
          <cell r="AH146" t="str">
            <v>휴일</v>
          </cell>
          <cell r="AN146" t="str">
            <v>1/21대휴</v>
          </cell>
          <cell r="AR146" t="str">
            <v>특휴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</v>
          </cell>
          <cell r="BE146">
            <v>1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2</v>
          </cell>
          <cell r="BM146">
            <v>1</v>
          </cell>
          <cell r="BN146">
            <v>1</v>
          </cell>
          <cell r="BP146">
            <v>16</v>
          </cell>
        </row>
        <row r="147">
          <cell r="B147">
            <v>1298</v>
          </cell>
          <cell r="C147" t="str">
            <v>AS</v>
          </cell>
          <cell r="D147" t="str">
            <v>AS GH East팀</v>
          </cell>
          <cell r="E147" t="str">
            <v>장병진</v>
          </cell>
          <cell r="F147" t="str">
            <v>주임</v>
          </cell>
          <cell r="G147" t="str">
            <v>팀원</v>
          </cell>
          <cell r="H147" t="str">
            <v>2000-02-01</v>
          </cell>
          <cell r="I147" t="str">
            <v>남</v>
          </cell>
          <cell r="J147">
            <v>11</v>
          </cell>
          <cell r="K147">
            <v>0</v>
          </cell>
          <cell r="L147">
            <v>16</v>
          </cell>
          <cell r="M147">
            <v>16</v>
          </cell>
          <cell r="R147" t="str">
            <v>미팅</v>
          </cell>
          <cell r="S147" t="str">
            <v>미팅</v>
          </cell>
          <cell r="AH147" t="str">
            <v>휴일</v>
          </cell>
          <cell r="AN147" t="str">
            <v>1/21대휴</v>
          </cell>
          <cell r="AR147" t="str">
            <v>특휴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1</v>
          </cell>
          <cell r="BE147">
            <v>1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2</v>
          </cell>
          <cell r="BM147">
            <v>1</v>
          </cell>
          <cell r="BN147">
            <v>1</v>
          </cell>
          <cell r="BP147">
            <v>16</v>
          </cell>
        </row>
        <row r="148">
          <cell r="B148">
            <v>1474</v>
          </cell>
          <cell r="C148" t="str">
            <v>AS</v>
          </cell>
          <cell r="D148" t="str">
            <v>AS GH East팀</v>
          </cell>
          <cell r="E148" t="str">
            <v>정병윤</v>
          </cell>
          <cell r="F148" t="str">
            <v>주임</v>
          </cell>
          <cell r="G148" t="str">
            <v>팀원</v>
          </cell>
          <cell r="H148" t="str">
            <v>2003-01-07</v>
          </cell>
          <cell r="I148" t="str">
            <v>남</v>
          </cell>
          <cell r="J148">
            <v>6.8082191780821919</v>
          </cell>
          <cell r="K148">
            <v>0</v>
          </cell>
          <cell r="L148">
            <v>13</v>
          </cell>
          <cell r="M148">
            <v>13</v>
          </cell>
          <cell r="R148" t="str">
            <v>미팅</v>
          </cell>
          <cell r="S148" t="str">
            <v>미팅</v>
          </cell>
          <cell r="AH148" t="str">
            <v>휴일</v>
          </cell>
          <cell r="AN148" t="str">
            <v>1/21대휴</v>
          </cell>
          <cell r="AR148" t="str">
            <v>특휴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1</v>
          </cell>
          <cell r="BE148">
            <v>1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2</v>
          </cell>
          <cell r="BM148">
            <v>1</v>
          </cell>
          <cell r="BN148">
            <v>1</v>
          </cell>
          <cell r="BP148">
            <v>16</v>
          </cell>
        </row>
        <row r="149">
          <cell r="B149">
            <v>1211</v>
          </cell>
          <cell r="C149" t="str">
            <v>AS</v>
          </cell>
          <cell r="D149" t="str">
            <v>AS GH West팀</v>
          </cell>
          <cell r="E149" t="str">
            <v>박세환</v>
          </cell>
          <cell r="F149" t="str">
            <v>차장</v>
          </cell>
          <cell r="G149" t="str">
            <v>팀장</v>
          </cell>
          <cell r="H149" t="str">
            <v>1998-01-01</v>
          </cell>
          <cell r="I149" t="str">
            <v>남</v>
          </cell>
          <cell r="J149">
            <v>14</v>
          </cell>
          <cell r="K149">
            <v>0</v>
          </cell>
          <cell r="L149">
            <v>19</v>
          </cell>
          <cell r="M149">
            <v>19</v>
          </cell>
          <cell r="R149" t="str">
            <v>미팅</v>
          </cell>
          <cell r="S149" t="str">
            <v>미팅</v>
          </cell>
          <cell r="AH149" t="str">
            <v>휴일</v>
          </cell>
          <cell r="AN149" t="str">
            <v>1/21대휴</v>
          </cell>
          <cell r="AR149" t="str">
            <v>특휴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1</v>
          </cell>
          <cell r="BE149">
            <v>1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2</v>
          </cell>
          <cell r="BM149">
            <v>1</v>
          </cell>
          <cell r="BN149">
            <v>1</v>
          </cell>
          <cell r="BP149">
            <v>16</v>
          </cell>
        </row>
        <row r="150">
          <cell r="B150">
            <v>1251</v>
          </cell>
          <cell r="C150" t="str">
            <v>AS</v>
          </cell>
          <cell r="D150" t="str">
            <v>AS GH West팀</v>
          </cell>
          <cell r="E150" t="str">
            <v>유정암</v>
          </cell>
          <cell r="F150" t="str">
            <v>대리</v>
          </cell>
          <cell r="G150" t="str">
            <v>팀원</v>
          </cell>
          <cell r="H150" t="str">
            <v>1999-12-01</v>
          </cell>
          <cell r="I150" t="str">
            <v>남</v>
          </cell>
          <cell r="J150">
            <v>23</v>
          </cell>
          <cell r="K150">
            <v>0</v>
          </cell>
          <cell r="L150">
            <v>17</v>
          </cell>
          <cell r="M150">
            <v>17</v>
          </cell>
          <cell r="R150" t="str">
            <v>미팅</v>
          </cell>
          <cell r="S150" t="str">
            <v>미팅</v>
          </cell>
          <cell r="AH150" t="str">
            <v>휴일</v>
          </cell>
          <cell r="AN150" t="str">
            <v>1/21대휴</v>
          </cell>
          <cell r="AR150" t="str">
            <v>특휴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1</v>
          </cell>
          <cell r="BE150">
            <v>1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2</v>
          </cell>
          <cell r="BM150">
            <v>1</v>
          </cell>
          <cell r="BN150">
            <v>1</v>
          </cell>
          <cell r="BP150">
            <v>16</v>
          </cell>
        </row>
        <row r="151">
          <cell r="B151">
            <v>1270</v>
          </cell>
          <cell r="C151" t="str">
            <v>AS</v>
          </cell>
          <cell r="D151" t="str">
            <v>AS GH West팀</v>
          </cell>
          <cell r="E151" t="str">
            <v>김영록</v>
          </cell>
          <cell r="F151" t="str">
            <v>대리</v>
          </cell>
          <cell r="G151" t="str">
            <v>팀원</v>
          </cell>
          <cell r="H151" t="str">
            <v>2000-01-10</v>
          </cell>
          <cell r="I151" t="str">
            <v>남</v>
          </cell>
          <cell r="J151">
            <v>13</v>
          </cell>
          <cell r="K151">
            <v>0</v>
          </cell>
          <cell r="L151">
            <v>16</v>
          </cell>
          <cell r="M151">
            <v>16</v>
          </cell>
          <cell r="R151" t="str">
            <v>미팅</v>
          </cell>
          <cell r="S151" t="str">
            <v>미팅</v>
          </cell>
          <cell r="AN151" t="str">
            <v>월차</v>
          </cell>
          <cell r="AR151" t="str">
            <v>특휴</v>
          </cell>
          <cell r="AV151">
            <v>0</v>
          </cell>
          <cell r="AW151">
            <v>0</v>
          </cell>
          <cell r="AX151">
            <v>0</v>
          </cell>
          <cell r="AY151">
            <v>1</v>
          </cell>
          <cell r="AZ151">
            <v>0</v>
          </cell>
          <cell r="BA151">
            <v>1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2</v>
          </cell>
          <cell r="BM151">
            <v>1</v>
          </cell>
          <cell r="BN151">
            <v>1</v>
          </cell>
          <cell r="BP151">
            <v>16</v>
          </cell>
        </row>
        <row r="152">
          <cell r="B152">
            <v>1362</v>
          </cell>
          <cell r="C152" t="str">
            <v>AS</v>
          </cell>
          <cell r="D152" t="str">
            <v>AS GH West팀</v>
          </cell>
          <cell r="E152" t="str">
            <v>김경강</v>
          </cell>
          <cell r="F152" t="str">
            <v>주임</v>
          </cell>
          <cell r="G152" t="str">
            <v>팀원</v>
          </cell>
          <cell r="H152" t="str">
            <v>2001-04-30</v>
          </cell>
          <cell r="I152" t="str">
            <v>남</v>
          </cell>
          <cell r="J152">
            <v>13</v>
          </cell>
          <cell r="K152">
            <v>0</v>
          </cell>
          <cell r="L152">
            <v>15</v>
          </cell>
          <cell r="M152">
            <v>15</v>
          </cell>
          <cell r="R152" t="str">
            <v>미팅</v>
          </cell>
          <cell r="S152" t="str">
            <v>미팅</v>
          </cell>
          <cell r="AN152" t="str">
            <v>월차</v>
          </cell>
          <cell r="AR152" t="str">
            <v>특휴</v>
          </cell>
          <cell r="AV152">
            <v>0</v>
          </cell>
          <cell r="AW152">
            <v>0</v>
          </cell>
          <cell r="AX152">
            <v>0</v>
          </cell>
          <cell r="AY152">
            <v>1</v>
          </cell>
          <cell r="AZ152">
            <v>0</v>
          </cell>
          <cell r="BA152">
            <v>1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2</v>
          </cell>
          <cell r="BM152">
            <v>1</v>
          </cell>
          <cell r="BN152">
            <v>1</v>
          </cell>
          <cell r="BO152">
            <v>2</v>
          </cell>
          <cell r="BP152">
            <v>18</v>
          </cell>
        </row>
        <row r="153">
          <cell r="B153">
            <v>1335</v>
          </cell>
          <cell r="C153" t="str">
            <v>AS</v>
          </cell>
          <cell r="D153" t="str">
            <v>AS GH West팀</v>
          </cell>
          <cell r="E153" t="str">
            <v>이정희</v>
          </cell>
          <cell r="F153" t="str">
            <v>대리</v>
          </cell>
          <cell r="G153" t="str">
            <v>팀원</v>
          </cell>
          <cell r="H153" t="str">
            <v>2001-02-26</v>
          </cell>
          <cell r="I153" t="str">
            <v>남</v>
          </cell>
          <cell r="J153">
            <v>15</v>
          </cell>
          <cell r="K153">
            <v>0</v>
          </cell>
          <cell r="L153">
            <v>15</v>
          </cell>
          <cell r="M153">
            <v>15</v>
          </cell>
          <cell r="R153" t="str">
            <v>미팅</v>
          </cell>
          <cell r="S153" t="str">
            <v>미팅</v>
          </cell>
          <cell r="AA153" t="str">
            <v>휴일</v>
          </cell>
          <cell r="AH153" t="str">
            <v>휴일</v>
          </cell>
          <cell r="AI153" t="str">
            <v>휴일</v>
          </cell>
          <cell r="AN153" t="str">
            <v>1/14대휴</v>
          </cell>
          <cell r="AR153" t="str">
            <v>근무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3</v>
          </cell>
          <cell r="BE153">
            <v>1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2</v>
          </cell>
          <cell r="BM153">
            <v>0</v>
          </cell>
          <cell r="BN153">
            <v>1</v>
          </cell>
          <cell r="BP153">
            <v>17</v>
          </cell>
        </row>
        <row r="154">
          <cell r="B154">
            <v>1365</v>
          </cell>
          <cell r="C154" t="str">
            <v>AS</v>
          </cell>
          <cell r="D154" t="str">
            <v>AS GH West팀</v>
          </cell>
          <cell r="E154" t="str">
            <v>이종서</v>
          </cell>
          <cell r="F154" t="str">
            <v>주임</v>
          </cell>
          <cell r="G154" t="str">
            <v>팀원</v>
          </cell>
          <cell r="H154" t="str">
            <v>2001-05-02</v>
          </cell>
          <cell r="I154" t="str">
            <v>남</v>
          </cell>
          <cell r="J154">
            <v>12</v>
          </cell>
          <cell r="K154">
            <v>0</v>
          </cell>
          <cell r="L154">
            <v>15</v>
          </cell>
          <cell r="M154">
            <v>15</v>
          </cell>
          <cell r="R154" t="str">
            <v>미팅</v>
          </cell>
          <cell r="S154" t="str">
            <v>미팅</v>
          </cell>
          <cell r="AA154" t="str">
            <v>휴일</v>
          </cell>
          <cell r="AN154" t="str">
            <v>1/14대휴</v>
          </cell>
          <cell r="AR154" t="str">
            <v>특휴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1</v>
          </cell>
          <cell r="BE154">
            <v>1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2</v>
          </cell>
          <cell r="BM154">
            <v>1</v>
          </cell>
          <cell r="BN154">
            <v>1</v>
          </cell>
          <cell r="BP154">
            <v>16</v>
          </cell>
        </row>
        <row r="155">
          <cell r="B155">
            <v>1036</v>
          </cell>
          <cell r="C155" t="str">
            <v>AS</v>
          </cell>
          <cell r="D155" t="str">
            <v>National Sales Manager</v>
          </cell>
          <cell r="E155" t="str">
            <v>박현욱</v>
          </cell>
          <cell r="F155" t="str">
            <v>부장</v>
          </cell>
          <cell r="G155" t="str">
            <v>본부장</v>
          </cell>
          <cell r="H155" t="str">
            <v>1989-03-27</v>
          </cell>
          <cell r="I155" t="str">
            <v>남</v>
          </cell>
          <cell r="J155">
            <v>31</v>
          </cell>
          <cell r="K155">
            <v>0</v>
          </cell>
          <cell r="L155">
            <v>27</v>
          </cell>
          <cell r="M155">
            <v>27</v>
          </cell>
          <cell r="R155" t="str">
            <v>미팅</v>
          </cell>
          <cell r="S155" t="str">
            <v>미팅</v>
          </cell>
          <cell r="AN155" t="str">
            <v>월차</v>
          </cell>
          <cell r="AR155" t="str">
            <v>특휴</v>
          </cell>
          <cell r="AV155">
            <v>0</v>
          </cell>
          <cell r="AW155">
            <v>0</v>
          </cell>
          <cell r="AX155">
            <v>0</v>
          </cell>
          <cell r="AY155">
            <v>1</v>
          </cell>
          <cell r="AZ155">
            <v>0</v>
          </cell>
          <cell r="BA155">
            <v>1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2</v>
          </cell>
          <cell r="BM155">
            <v>1</v>
          </cell>
          <cell r="BN155">
            <v>1</v>
          </cell>
          <cell r="BP155">
            <v>16</v>
          </cell>
        </row>
        <row r="156">
          <cell r="B156">
            <v>1010</v>
          </cell>
          <cell r="C156" t="str">
            <v>AS</v>
          </cell>
          <cell r="D156" t="str">
            <v>AS CL 서울1팀</v>
          </cell>
          <cell r="E156" t="str">
            <v>박춘식</v>
          </cell>
          <cell r="F156" t="str">
            <v>부장</v>
          </cell>
          <cell r="G156" t="str">
            <v>팀장</v>
          </cell>
          <cell r="H156" t="str">
            <v>1985-02-15</v>
          </cell>
          <cell r="I156" t="str">
            <v>남</v>
          </cell>
          <cell r="J156">
            <v>30</v>
          </cell>
          <cell r="K156">
            <v>0</v>
          </cell>
          <cell r="L156">
            <v>31</v>
          </cell>
          <cell r="M156">
            <v>31</v>
          </cell>
          <cell r="R156" t="str">
            <v>미팅</v>
          </cell>
          <cell r="S156" t="str">
            <v>미팅</v>
          </cell>
          <cell r="AN156" t="str">
            <v>월차</v>
          </cell>
          <cell r="AR156" t="str">
            <v>특휴</v>
          </cell>
          <cell r="AV156">
            <v>0</v>
          </cell>
          <cell r="AW156">
            <v>0</v>
          </cell>
          <cell r="AX156">
            <v>0</v>
          </cell>
          <cell r="AY156">
            <v>1</v>
          </cell>
          <cell r="AZ156">
            <v>0</v>
          </cell>
          <cell r="BA156">
            <v>1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2</v>
          </cell>
          <cell r="BM156">
            <v>1</v>
          </cell>
          <cell r="BN156">
            <v>1</v>
          </cell>
          <cell r="BP156">
            <v>16</v>
          </cell>
        </row>
        <row r="157">
          <cell r="B157">
            <v>1420</v>
          </cell>
          <cell r="C157" t="str">
            <v>AS</v>
          </cell>
          <cell r="D157" t="str">
            <v>AS CL 서울1팀</v>
          </cell>
          <cell r="E157" t="str">
            <v>최희정</v>
          </cell>
          <cell r="F157" t="str">
            <v>주임</v>
          </cell>
          <cell r="G157" t="str">
            <v>팀원</v>
          </cell>
          <cell r="H157" t="str">
            <v>2002-11-18</v>
          </cell>
          <cell r="I157" t="str">
            <v>여</v>
          </cell>
          <cell r="J157">
            <v>14</v>
          </cell>
          <cell r="K157">
            <v>0</v>
          </cell>
          <cell r="L157">
            <v>14</v>
          </cell>
          <cell r="M157">
            <v>14</v>
          </cell>
          <cell r="R157" t="str">
            <v>미팅</v>
          </cell>
          <cell r="S157" t="str">
            <v>미팅</v>
          </cell>
          <cell r="AN157" t="str">
            <v>생휴</v>
          </cell>
          <cell r="AR157" t="str">
            <v>특휴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1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2</v>
          </cell>
          <cell r="BM157">
            <v>1</v>
          </cell>
          <cell r="BN157">
            <v>1</v>
          </cell>
          <cell r="BP157">
            <v>16</v>
          </cell>
        </row>
        <row r="158">
          <cell r="B158">
            <v>1483</v>
          </cell>
          <cell r="C158" t="str">
            <v>AS</v>
          </cell>
          <cell r="D158" t="str">
            <v>AS CL 서울1팀</v>
          </cell>
          <cell r="E158" t="str">
            <v>최희영</v>
          </cell>
          <cell r="F158" t="str">
            <v>주임</v>
          </cell>
          <cell r="G158" t="str">
            <v>팀원</v>
          </cell>
          <cell r="H158" t="str">
            <v>2003-02-05</v>
          </cell>
          <cell r="I158" t="str">
            <v>여</v>
          </cell>
          <cell r="J158">
            <v>14</v>
          </cell>
          <cell r="K158">
            <v>0</v>
          </cell>
          <cell r="L158">
            <v>13</v>
          </cell>
          <cell r="M158">
            <v>13</v>
          </cell>
          <cell r="R158" t="str">
            <v>미팅</v>
          </cell>
          <cell r="S158" t="str">
            <v>미팅</v>
          </cell>
          <cell r="AN158" t="str">
            <v>생휴</v>
          </cell>
          <cell r="AR158" t="str">
            <v>특휴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1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2</v>
          </cell>
          <cell r="BM158">
            <v>1</v>
          </cell>
          <cell r="BN158">
            <v>1</v>
          </cell>
          <cell r="BP158">
            <v>16</v>
          </cell>
        </row>
        <row r="159">
          <cell r="B159">
            <v>1546</v>
          </cell>
          <cell r="C159" t="str">
            <v>AS</v>
          </cell>
          <cell r="D159" t="str">
            <v>AS CL 서울1팀</v>
          </cell>
          <cell r="E159" t="str">
            <v>김진성</v>
          </cell>
          <cell r="F159" t="str">
            <v>사원</v>
          </cell>
          <cell r="G159" t="str">
            <v>팀원</v>
          </cell>
          <cell r="H159" t="str">
            <v>2004-01-26</v>
          </cell>
          <cell r="I159" t="str">
            <v>남</v>
          </cell>
          <cell r="J159">
            <v>6.3150684931506849</v>
          </cell>
          <cell r="K159">
            <v>0</v>
          </cell>
          <cell r="L159">
            <v>12</v>
          </cell>
          <cell r="M159">
            <v>12</v>
          </cell>
          <cell r="R159" t="str">
            <v>미팅</v>
          </cell>
          <cell r="S159" t="str">
            <v>미팅</v>
          </cell>
          <cell r="AN159" t="str">
            <v>월차</v>
          </cell>
          <cell r="AR159" t="str">
            <v>특휴</v>
          </cell>
          <cell r="AV159">
            <v>0</v>
          </cell>
          <cell r="AW159">
            <v>0</v>
          </cell>
          <cell r="AX159">
            <v>0</v>
          </cell>
          <cell r="AY159">
            <v>1</v>
          </cell>
          <cell r="AZ159">
            <v>0</v>
          </cell>
          <cell r="BA159">
            <v>1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2</v>
          </cell>
          <cell r="BM159">
            <v>1</v>
          </cell>
          <cell r="BN159">
            <v>1</v>
          </cell>
          <cell r="BP159">
            <v>16</v>
          </cell>
        </row>
        <row r="160">
          <cell r="B160">
            <v>1064</v>
          </cell>
          <cell r="C160" t="str">
            <v>AS</v>
          </cell>
          <cell r="D160" t="str">
            <v>AS CL 서울1팀</v>
          </cell>
          <cell r="E160" t="str">
            <v>임원일</v>
          </cell>
          <cell r="F160" t="str">
            <v>차장</v>
          </cell>
          <cell r="G160" t="str">
            <v>팀원</v>
          </cell>
          <cell r="H160" t="str">
            <v>1991-03-18</v>
          </cell>
          <cell r="I160" t="str">
            <v>남</v>
          </cell>
          <cell r="J160">
            <v>24</v>
          </cell>
          <cell r="K160">
            <v>0</v>
          </cell>
          <cell r="L160">
            <v>25</v>
          </cell>
          <cell r="M160">
            <v>25</v>
          </cell>
          <cell r="R160" t="str">
            <v>미팅</v>
          </cell>
          <cell r="S160" t="str">
            <v>미팅</v>
          </cell>
          <cell r="AN160" t="str">
            <v>월차</v>
          </cell>
          <cell r="AR160" t="str">
            <v>특휴</v>
          </cell>
          <cell r="AV160">
            <v>0</v>
          </cell>
          <cell r="AW160">
            <v>0</v>
          </cell>
          <cell r="AX160">
            <v>0</v>
          </cell>
          <cell r="AY160">
            <v>1</v>
          </cell>
          <cell r="AZ160">
            <v>0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2</v>
          </cell>
          <cell r="BM160">
            <v>1</v>
          </cell>
          <cell r="BN160">
            <v>1</v>
          </cell>
          <cell r="BO160">
            <v>-1</v>
          </cell>
          <cell r="BP160">
            <v>15</v>
          </cell>
        </row>
        <row r="161">
          <cell r="B161">
            <v>1282</v>
          </cell>
          <cell r="C161" t="str">
            <v>AS</v>
          </cell>
          <cell r="D161" t="str">
            <v>AS CL 서울1팀</v>
          </cell>
          <cell r="E161" t="str">
            <v>강동균</v>
          </cell>
          <cell r="F161" t="str">
            <v>주임</v>
          </cell>
          <cell r="G161" t="str">
            <v>팀원</v>
          </cell>
          <cell r="H161" t="str">
            <v>1999-12-01</v>
          </cell>
          <cell r="I161" t="str">
            <v>남</v>
          </cell>
          <cell r="J161">
            <v>18</v>
          </cell>
          <cell r="K161">
            <v>0</v>
          </cell>
          <cell r="L161">
            <v>17</v>
          </cell>
          <cell r="M161">
            <v>17</v>
          </cell>
          <cell r="R161" t="str">
            <v>미팅</v>
          </cell>
          <cell r="S161" t="str">
            <v>미팅</v>
          </cell>
          <cell r="AN161" t="str">
            <v>월차</v>
          </cell>
          <cell r="AR161" t="str">
            <v>특휴</v>
          </cell>
          <cell r="AV161">
            <v>0</v>
          </cell>
          <cell r="AW161">
            <v>0</v>
          </cell>
          <cell r="AX161">
            <v>0</v>
          </cell>
          <cell r="AY161">
            <v>1</v>
          </cell>
          <cell r="AZ161">
            <v>0</v>
          </cell>
          <cell r="BA161">
            <v>1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2</v>
          </cell>
          <cell r="BM161">
            <v>1</v>
          </cell>
          <cell r="BN161">
            <v>1</v>
          </cell>
          <cell r="BP161">
            <v>16</v>
          </cell>
        </row>
        <row r="162">
          <cell r="B162">
            <v>1511</v>
          </cell>
          <cell r="C162" t="str">
            <v>AS</v>
          </cell>
          <cell r="D162" t="str">
            <v>AS CL 서울1팀</v>
          </cell>
          <cell r="E162" t="str">
            <v>김이영</v>
          </cell>
          <cell r="F162" t="str">
            <v>주임</v>
          </cell>
          <cell r="G162" t="str">
            <v>팀원</v>
          </cell>
          <cell r="H162" t="str">
            <v>2003-07-01</v>
          </cell>
          <cell r="I162" t="str">
            <v>남</v>
          </cell>
          <cell r="J162">
            <v>8.0136986301369859</v>
          </cell>
          <cell r="K162">
            <v>0</v>
          </cell>
          <cell r="L162">
            <v>13</v>
          </cell>
          <cell r="M162">
            <v>13</v>
          </cell>
          <cell r="R162" t="str">
            <v>미팅</v>
          </cell>
          <cell r="S162" t="str">
            <v>미팅</v>
          </cell>
          <cell r="AE162" t="str">
            <v>출산</v>
          </cell>
          <cell r="AN162" t="str">
            <v>월차</v>
          </cell>
          <cell r="AR162" t="str">
            <v>특휴</v>
          </cell>
          <cell r="AV162">
            <v>0</v>
          </cell>
          <cell r="AW162">
            <v>0</v>
          </cell>
          <cell r="AX162">
            <v>0</v>
          </cell>
          <cell r="AY162">
            <v>1</v>
          </cell>
          <cell r="AZ162">
            <v>0</v>
          </cell>
          <cell r="BA162">
            <v>1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2</v>
          </cell>
          <cell r="BM162">
            <v>1</v>
          </cell>
          <cell r="BN162">
            <v>1</v>
          </cell>
          <cell r="BO162">
            <v>-1</v>
          </cell>
          <cell r="BP162">
            <v>15</v>
          </cell>
        </row>
        <row r="163">
          <cell r="B163">
            <v>1157</v>
          </cell>
          <cell r="C163" t="str">
            <v>AS</v>
          </cell>
          <cell r="D163" t="str">
            <v>AS CL 서울1팀</v>
          </cell>
          <cell r="E163" t="str">
            <v>박정근</v>
          </cell>
          <cell r="F163" t="str">
            <v>과장</v>
          </cell>
          <cell r="G163" t="str">
            <v>팀원</v>
          </cell>
          <cell r="H163" t="str">
            <v>1994-12-19</v>
          </cell>
          <cell r="I163" t="str">
            <v>남</v>
          </cell>
          <cell r="J163">
            <v>20</v>
          </cell>
          <cell r="K163">
            <v>0</v>
          </cell>
          <cell r="L163">
            <v>22</v>
          </cell>
          <cell r="M163">
            <v>22</v>
          </cell>
          <cell r="R163" t="str">
            <v>미팅</v>
          </cell>
          <cell r="S163" t="str">
            <v>미팅</v>
          </cell>
          <cell r="AN163" t="str">
            <v>월차</v>
          </cell>
          <cell r="AR163" t="str">
            <v>특휴</v>
          </cell>
          <cell r="AV163">
            <v>0</v>
          </cell>
          <cell r="AW163">
            <v>0</v>
          </cell>
          <cell r="AX163">
            <v>0</v>
          </cell>
          <cell r="AY163">
            <v>1</v>
          </cell>
          <cell r="AZ163">
            <v>0</v>
          </cell>
          <cell r="BA163">
            <v>1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2</v>
          </cell>
          <cell r="BM163">
            <v>1</v>
          </cell>
          <cell r="BN163">
            <v>1</v>
          </cell>
          <cell r="BP163">
            <v>16</v>
          </cell>
        </row>
        <row r="164">
          <cell r="B164">
            <v>1253</v>
          </cell>
          <cell r="C164" t="str">
            <v>AS</v>
          </cell>
          <cell r="D164" t="str">
            <v>AS CL 서울1팀</v>
          </cell>
          <cell r="E164" t="str">
            <v>국승원</v>
          </cell>
          <cell r="F164" t="str">
            <v>주임</v>
          </cell>
          <cell r="G164" t="str">
            <v>팀원</v>
          </cell>
          <cell r="H164" t="str">
            <v>1999-12-01</v>
          </cell>
          <cell r="I164" t="str">
            <v>남</v>
          </cell>
          <cell r="J164">
            <v>16</v>
          </cell>
          <cell r="K164">
            <v>0</v>
          </cell>
          <cell r="L164">
            <v>17</v>
          </cell>
          <cell r="M164">
            <v>17</v>
          </cell>
          <cell r="R164" t="str">
            <v>미팅</v>
          </cell>
          <cell r="S164" t="str">
            <v>미팅</v>
          </cell>
          <cell r="AN164" t="str">
            <v>월차</v>
          </cell>
          <cell r="AR164" t="str">
            <v>특휴</v>
          </cell>
          <cell r="AV164">
            <v>0</v>
          </cell>
          <cell r="AW164">
            <v>0</v>
          </cell>
          <cell r="AX164">
            <v>0</v>
          </cell>
          <cell r="AY164">
            <v>1</v>
          </cell>
          <cell r="AZ164">
            <v>0</v>
          </cell>
          <cell r="BA164">
            <v>1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2</v>
          </cell>
          <cell r="BM164">
            <v>1</v>
          </cell>
          <cell r="BN164">
            <v>1</v>
          </cell>
          <cell r="BP164">
            <v>16</v>
          </cell>
        </row>
        <row r="165">
          <cell r="B165">
            <v>1054</v>
          </cell>
          <cell r="C165" t="str">
            <v>AS</v>
          </cell>
          <cell r="D165" t="str">
            <v>AS CL 서울1팀</v>
          </cell>
          <cell r="E165" t="str">
            <v>김경선</v>
          </cell>
          <cell r="F165" t="str">
            <v>차장</v>
          </cell>
          <cell r="G165" t="str">
            <v>팀원</v>
          </cell>
          <cell r="H165" t="str">
            <v>1990-09-24</v>
          </cell>
          <cell r="I165" t="str">
            <v>남</v>
          </cell>
          <cell r="J165">
            <v>28</v>
          </cell>
          <cell r="K165">
            <v>0</v>
          </cell>
          <cell r="L165">
            <v>26</v>
          </cell>
          <cell r="M165">
            <v>26</v>
          </cell>
          <cell r="R165" t="str">
            <v>미팅</v>
          </cell>
          <cell r="S165" t="str">
            <v>미팅</v>
          </cell>
          <cell r="AN165" t="str">
            <v>월차</v>
          </cell>
          <cell r="AR165" t="str">
            <v>특휴</v>
          </cell>
          <cell r="AV165">
            <v>0</v>
          </cell>
          <cell r="AW165">
            <v>0</v>
          </cell>
          <cell r="AX165">
            <v>0</v>
          </cell>
          <cell r="AY165">
            <v>1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2</v>
          </cell>
          <cell r="BM165">
            <v>1</v>
          </cell>
          <cell r="BN165">
            <v>1</v>
          </cell>
          <cell r="BP165">
            <v>16</v>
          </cell>
        </row>
        <row r="166">
          <cell r="B166">
            <v>1119</v>
          </cell>
          <cell r="C166" t="str">
            <v>AS</v>
          </cell>
          <cell r="D166" t="str">
            <v>AS CL 서울2팀</v>
          </cell>
          <cell r="E166" t="str">
            <v>박상덕</v>
          </cell>
          <cell r="F166" t="str">
            <v>차장</v>
          </cell>
          <cell r="G166" t="str">
            <v>팀장</v>
          </cell>
          <cell r="H166" t="str">
            <v>1992-12-01</v>
          </cell>
          <cell r="I166" t="str">
            <v>남</v>
          </cell>
          <cell r="J166">
            <v>25</v>
          </cell>
          <cell r="K166">
            <v>0</v>
          </cell>
          <cell r="L166">
            <v>24</v>
          </cell>
          <cell r="M166">
            <v>24</v>
          </cell>
          <cell r="R166" t="str">
            <v>미팅</v>
          </cell>
          <cell r="S166" t="str">
            <v>미팅</v>
          </cell>
          <cell r="AH166" t="str">
            <v>휴일</v>
          </cell>
          <cell r="AN166" t="str">
            <v>1/21대휴</v>
          </cell>
          <cell r="AR166" t="str">
            <v>특휴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1</v>
          </cell>
          <cell r="BE166">
            <v>1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2</v>
          </cell>
          <cell r="BM166">
            <v>1</v>
          </cell>
          <cell r="BN166">
            <v>1</v>
          </cell>
          <cell r="BP166">
            <v>16</v>
          </cell>
        </row>
        <row r="167">
          <cell r="B167">
            <v>1477</v>
          </cell>
          <cell r="C167" t="str">
            <v>AS</v>
          </cell>
          <cell r="D167" t="str">
            <v>AS CL 서울2팀</v>
          </cell>
          <cell r="E167" t="str">
            <v>주원재</v>
          </cell>
          <cell r="F167" t="str">
            <v>주임</v>
          </cell>
          <cell r="G167" t="str">
            <v>팀원</v>
          </cell>
          <cell r="H167" t="str">
            <v>2003-01-07</v>
          </cell>
          <cell r="I167" t="str">
            <v>남</v>
          </cell>
          <cell r="J167">
            <v>9.5</v>
          </cell>
          <cell r="K167">
            <v>0</v>
          </cell>
          <cell r="L167">
            <v>13</v>
          </cell>
          <cell r="M167">
            <v>13</v>
          </cell>
          <cell r="R167" t="str">
            <v>미팅</v>
          </cell>
          <cell r="S167" t="str">
            <v>미팅</v>
          </cell>
          <cell r="AN167" t="str">
            <v>월차</v>
          </cell>
          <cell r="AR167" t="str">
            <v>특휴</v>
          </cell>
          <cell r="AV167">
            <v>0</v>
          </cell>
          <cell r="AW167">
            <v>0</v>
          </cell>
          <cell r="AX167">
            <v>0</v>
          </cell>
          <cell r="AY167">
            <v>1</v>
          </cell>
          <cell r="AZ167">
            <v>0</v>
          </cell>
          <cell r="BA167">
            <v>1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2</v>
          </cell>
          <cell r="BM167">
            <v>1</v>
          </cell>
          <cell r="BN167">
            <v>1</v>
          </cell>
          <cell r="BP167">
            <v>16</v>
          </cell>
        </row>
        <row r="168">
          <cell r="B168">
            <v>1569</v>
          </cell>
          <cell r="C168" t="str">
            <v>AS</v>
          </cell>
          <cell r="D168" t="str">
            <v>AS CL 서울2팀</v>
          </cell>
          <cell r="E168" t="str">
            <v>윤희지</v>
          </cell>
          <cell r="F168" t="str">
            <v>사원</v>
          </cell>
          <cell r="G168" t="str">
            <v>팀원</v>
          </cell>
          <cell r="H168" t="str">
            <v>2004-05-17</v>
          </cell>
          <cell r="I168" t="str">
            <v>여</v>
          </cell>
          <cell r="J168">
            <v>8.2465753424657535</v>
          </cell>
          <cell r="K168">
            <v>0</v>
          </cell>
          <cell r="L168">
            <v>12</v>
          </cell>
          <cell r="M168">
            <v>12</v>
          </cell>
          <cell r="R168" t="str">
            <v>미팅</v>
          </cell>
          <cell r="S168" t="str">
            <v>미팅</v>
          </cell>
          <cell r="AN168" t="str">
            <v>생휴</v>
          </cell>
          <cell r="AR168" t="str">
            <v>특휴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1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2</v>
          </cell>
          <cell r="BM168">
            <v>1</v>
          </cell>
          <cell r="BN168">
            <v>1</v>
          </cell>
          <cell r="BP168">
            <v>16</v>
          </cell>
        </row>
        <row r="169">
          <cell r="B169">
            <v>1410</v>
          </cell>
          <cell r="C169" t="str">
            <v>AS</v>
          </cell>
          <cell r="D169" t="str">
            <v>AS CL 서울2팀</v>
          </cell>
          <cell r="E169" t="str">
            <v>정미정</v>
          </cell>
          <cell r="F169" t="str">
            <v>주임</v>
          </cell>
          <cell r="G169" t="str">
            <v>팀원</v>
          </cell>
          <cell r="H169" t="str">
            <v>2002-09-09</v>
          </cell>
          <cell r="I169" t="str">
            <v>여</v>
          </cell>
          <cell r="J169">
            <v>16</v>
          </cell>
          <cell r="K169">
            <v>0</v>
          </cell>
          <cell r="L169">
            <v>14</v>
          </cell>
          <cell r="M169">
            <v>14</v>
          </cell>
          <cell r="R169" t="str">
            <v>미팅</v>
          </cell>
          <cell r="S169" t="str">
            <v>미팅</v>
          </cell>
          <cell r="AN169" t="str">
            <v>생휴</v>
          </cell>
          <cell r="AR169" t="str">
            <v>특휴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1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2</v>
          </cell>
          <cell r="BM169">
            <v>1</v>
          </cell>
          <cell r="BN169">
            <v>1</v>
          </cell>
          <cell r="BP169">
            <v>16</v>
          </cell>
        </row>
        <row r="170">
          <cell r="B170">
            <v>1580</v>
          </cell>
          <cell r="C170" t="str">
            <v>AS</v>
          </cell>
          <cell r="D170" t="str">
            <v>AS CL 서울2팀</v>
          </cell>
          <cell r="E170" t="str">
            <v>김범은</v>
          </cell>
          <cell r="F170" t="str">
            <v>사원</v>
          </cell>
          <cell r="G170" t="str">
            <v>팀원</v>
          </cell>
          <cell r="H170" t="str">
            <v>2004-09-10</v>
          </cell>
          <cell r="I170" t="str">
            <v>여</v>
          </cell>
          <cell r="J170">
            <v>2.5684931506849313</v>
          </cell>
          <cell r="K170">
            <v>0</v>
          </cell>
          <cell r="L170">
            <v>12</v>
          </cell>
          <cell r="M170">
            <v>12</v>
          </cell>
          <cell r="R170" t="str">
            <v>미팅</v>
          </cell>
          <cell r="S170" t="str">
            <v>미팅</v>
          </cell>
          <cell r="AH170" t="str">
            <v>휴일</v>
          </cell>
          <cell r="AN170" t="str">
            <v>1/21대휴</v>
          </cell>
          <cell r="AR170" t="str">
            <v>생휴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1</v>
          </cell>
          <cell r="BC170">
            <v>0</v>
          </cell>
          <cell r="BD170">
            <v>1</v>
          </cell>
          <cell r="BE170">
            <v>1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2</v>
          </cell>
          <cell r="BM170">
            <v>0</v>
          </cell>
          <cell r="BN170">
            <v>2</v>
          </cell>
          <cell r="BP170">
            <v>16</v>
          </cell>
        </row>
        <row r="171">
          <cell r="B171">
            <v>1544</v>
          </cell>
          <cell r="C171" t="str">
            <v>AS</v>
          </cell>
          <cell r="D171" t="str">
            <v>AS CL 서울2팀</v>
          </cell>
          <cell r="E171" t="str">
            <v>김억태</v>
          </cell>
          <cell r="F171" t="str">
            <v>사원</v>
          </cell>
          <cell r="G171" t="str">
            <v>팀원</v>
          </cell>
          <cell r="H171" t="str">
            <v>2004-01-26</v>
          </cell>
          <cell r="I171" t="str">
            <v>남</v>
          </cell>
          <cell r="J171">
            <v>4.3150684931506849</v>
          </cell>
          <cell r="K171">
            <v>0</v>
          </cell>
          <cell r="L171">
            <v>12</v>
          </cell>
          <cell r="M171">
            <v>12</v>
          </cell>
          <cell r="R171" t="str">
            <v>미팅</v>
          </cell>
          <cell r="S171" t="str">
            <v>미팅</v>
          </cell>
          <cell r="AN171" t="str">
            <v>월차</v>
          </cell>
          <cell r="AR171" t="str">
            <v>특휴</v>
          </cell>
          <cell r="AV171">
            <v>0</v>
          </cell>
          <cell r="AW171">
            <v>0</v>
          </cell>
          <cell r="AX171">
            <v>0</v>
          </cell>
          <cell r="AY171">
            <v>1</v>
          </cell>
          <cell r="AZ171">
            <v>0</v>
          </cell>
          <cell r="BA171">
            <v>1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2</v>
          </cell>
          <cell r="BM171">
            <v>1</v>
          </cell>
          <cell r="BN171">
            <v>1</v>
          </cell>
          <cell r="BP171">
            <v>16</v>
          </cell>
        </row>
        <row r="172">
          <cell r="B172">
            <v>1330</v>
          </cell>
          <cell r="C172" t="str">
            <v>AS</v>
          </cell>
          <cell r="D172" t="str">
            <v>AS CL 서울2팀</v>
          </cell>
          <cell r="E172" t="str">
            <v>조강연</v>
          </cell>
          <cell r="F172" t="str">
            <v>주임</v>
          </cell>
          <cell r="G172" t="str">
            <v>팀원</v>
          </cell>
          <cell r="H172" t="str">
            <v>2001-02-26</v>
          </cell>
          <cell r="I172" t="str">
            <v>남</v>
          </cell>
          <cell r="J172">
            <v>13</v>
          </cell>
          <cell r="K172">
            <v>0</v>
          </cell>
          <cell r="L172">
            <v>15</v>
          </cell>
          <cell r="M172">
            <v>15</v>
          </cell>
          <cell r="R172" t="str">
            <v>미팅</v>
          </cell>
          <cell r="S172" t="str">
            <v>미팅</v>
          </cell>
          <cell r="AN172" t="str">
            <v>월차</v>
          </cell>
          <cell r="AR172" t="str">
            <v>특휴</v>
          </cell>
          <cell r="AV172">
            <v>0</v>
          </cell>
          <cell r="AW172">
            <v>0</v>
          </cell>
          <cell r="AX172">
            <v>0</v>
          </cell>
          <cell r="AY172">
            <v>1</v>
          </cell>
          <cell r="AZ172">
            <v>0</v>
          </cell>
          <cell r="BA172">
            <v>1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2</v>
          </cell>
          <cell r="BM172">
            <v>1</v>
          </cell>
          <cell r="BN172">
            <v>1</v>
          </cell>
          <cell r="BP172">
            <v>16</v>
          </cell>
        </row>
        <row r="173">
          <cell r="B173">
            <v>1467</v>
          </cell>
          <cell r="C173" t="str">
            <v>AS</v>
          </cell>
          <cell r="D173" t="str">
            <v>AS CL 서울2팀</v>
          </cell>
          <cell r="E173" t="str">
            <v>이원혁</v>
          </cell>
          <cell r="F173" t="str">
            <v>주임</v>
          </cell>
          <cell r="G173" t="str">
            <v>팀원</v>
          </cell>
          <cell r="H173" t="str">
            <v>2003-01-07</v>
          </cell>
          <cell r="I173" t="str">
            <v>남</v>
          </cell>
          <cell r="J173">
            <v>10.80821917808219</v>
          </cell>
          <cell r="K173">
            <v>0</v>
          </cell>
          <cell r="L173">
            <v>13</v>
          </cell>
          <cell r="M173">
            <v>13</v>
          </cell>
          <cell r="R173" t="str">
            <v>미팅</v>
          </cell>
          <cell r="S173" t="str">
            <v>미팅</v>
          </cell>
          <cell r="AN173" t="str">
            <v>월차</v>
          </cell>
          <cell r="AR173" t="str">
            <v>특휴</v>
          </cell>
          <cell r="AV173">
            <v>0</v>
          </cell>
          <cell r="AW173">
            <v>0</v>
          </cell>
          <cell r="AX173">
            <v>0</v>
          </cell>
          <cell r="AY173">
            <v>1</v>
          </cell>
          <cell r="AZ173">
            <v>0</v>
          </cell>
          <cell r="BA173">
            <v>1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2</v>
          </cell>
          <cell r="BM173">
            <v>1</v>
          </cell>
          <cell r="BN173">
            <v>1</v>
          </cell>
          <cell r="BP173">
            <v>16</v>
          </cell>
        </row>
        <row r="174">
          <cell r="B174">
            <v>1469</v>
          </cell>
          <cell r="C174" t="str">
            <v>AS</v>
          </cell>
          <cell r="D174" t="str">
            <v>AS CL 서울2팀</v>
          </cell>
          <cell r="E174" t="str">
            <v>장기덕</v>
          </cell>
          <cell r="F174" t="str">
            <v>주임</v>
          </cell>
          <cell r="G174" t="str">
            <v>팀원</v>
          </cell>
          <cell r="H174" t="str">
            <v>2003-01-07</v>
          </cell>
          <cell r="I174" t="str">
            <v>남</v>
          </cell>
          <cell r="J174">
            <v>7.5</v>
          </cell>
          <cell r="K174">
            <v>0</v>
          </cell>
          <cell r="L174">
            <v>13</v>
          </cell>
          <cell r="M174">
            <v>13</v>
          </cell>
          <cell r="R174" t="str">
            <v>미팅</v>
          </cell>
          <cell r="S174" t="str">
            <v>미팅</v>
          </cell>
          <cell r="AN174" t="str">
            <v>월차</v>
          </cell>
          <cell r="AR174" t="str">
            <v>특휴</v>
          </cell>
          <cell r="AV174">
            <v>0</v>
          </cell>
          <cell r="AW174">
            <v>0</v>
          </cell>
          <cell r="AX174">
            <v>0</v>
          </cell>
          <cell r="AY174">
            <v>1</v>
          </cell>
          <cell r="AZ174">
            <v>0</v>
          </cell>
          <cell r="BA174">
            <v>1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2</v>
          </cell>
          <cell r="BM174">
            <v>1</v>
          </cell>
          <cell r="BN174">
            <v>1</v>
          </cell>
          <cell r="BP174">
            <v>16</v>
          </cell>
        </row>
        <row r="175">
          <cell r="B175">
            <v>1120</v>
          </cell>
          <cell r="C175" t="str">
            <v>AS</v>
          </cell>
          <cell r="D175" t="str">
            <v>AS CL 서울2팀</v>
          </cell>
          <cell r="E175" t="str">
            <v>임종만</v>
          </cell>
          <cell r="F175" t="str">
            <v>차장</v>
          </cell>
          <cell r="G175" t="str">
            <v>팀원</v>
          </cell>
          <cell r="H175" t="str">
            <v>1992-12-01</v>
          </cell>
          <cell r="I175" t="str">
            <v>남</v>
          </cell>
          <cell r="J175">
            <v>21</v>
          </cell>
          <cell r="K175">
            <v>0</v>
          </cell>
          <cell r="L175">
            <v>24</v>
          </cell>
          <cell r="M175">
            <v>24</v>
          </cell>
          <cell r="R175" t="str">
            <v>미팅</v>
          </cell>
          <cell r="S175" t="str">
            <v>미팅</v>
          </cell>
          <cell r="AN175" t="str">
            <v>월차</v>
          </cell>
          <cell r="AR175" t="str">
            <v>특휴</v>
          </cell>
          <cell r="AV175">
            <v>0</v>
          </cell>
          <cell r="AW175">
            <v>0</v>
          </cell>
          <cell r="AX175">
            <v>0</v>
          </cell>
          <cell r="AY175">
            <v>1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2</v>
          </cell>
          <cell r="BM175">
            <v>1</v>
          </cell>
          <cell r="BN175">
            <v>1</v>
          </cell>
          <cell r="BP175">
            <v>16</v>
          </cell>
        </row>
        <row r="176">
          <cell r="B176">
            <v>1063</v>
          </cell>
          <cell r="C176" t="str">
            <v>AS</v>
          </cell>
          <cell r="D176" t="str">
            <v>AS CL 서울3팀</v>
          </cell>
          <cell r="E176" t="str">
            <v>조명건</v>
          </cell>
          <cell r="F176" t="str">
            <v>차장</v>
          </cell>
          <cell r="G176" t="str">
            <v>팀장</v>
          </cell>
          <cell r="H176" t="str">
            <v>1990-12-10</v>
          </cell>
          <cell r="I176" t="str">
            <v>남</v>
          </cell>
          <cell r="J176">
            <v>29</v>
          </cell>
          <cell r="K176">
            <v>0</v>
          </cell>
          <cell r="L176">
            <v>26</v>
          </cell>
          <cell r="M176">
            <v>26</v>
          </cell>
          <cell r="R176" t="str">
            <v>미팅</v>
          </cell>
          <cell r="S176" t="str">
            <v>미팅</v>
          </cell>
          <cell r="AA176" t="str">
            <v>휴일</v>
          </cell>
          <cell r="AN176" t="str">
            <v>1/14대휴</v>
          </cell>
          <cell r="AR176" t="str">
            <v>특휴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1</v>
          </cell>
          <cell r="BE176">
            <v>1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2</v>
          </cell>
          <cell r="BM176">
            <v>1</v>
          </cell>
          <cell r="BN176">
            <v>1</v>
          </cell>
          <cell r="BP176">
            <v>16</v>
          </cell>
        </row>
        <row r="177">
          <cell r="B177">
            <v>1259</v>
          </cell>
          <cell r="C177" t="str">
            <v>AS</v>
          </cell>
          <cell r="D177" t="str">
            <v>AS CL 서울3팀</v>
          </cell>
          <cell r="E177" t="str">
            <v>이남재</v>
          </cell>
          <cell r="F177" t="str">
            <v>주임</v>
          </cell>
          <cell r="G177" t="str">
            <v>팀원</v>
          </cell>
          <cell r="H177" t="str">
            <v>1999-12-01</v>
          </cell>
          <cell r="I177" t="str">
            <v>여</v>
          </cell>
          <cell r="J177">
            <v>14</v>
          </cell>
          <cell r="K177">
            <v>0</v>
          </cell>
          <cell r="L177">
            <v>17</v>
          </cell>
          <cell r="M177">
            <v>17</v>
          </cell>
          <cell r="R177" t="str">
            <v>미팅</v>
          </cell>
          <cell r="S177" t="str">
            <v>미팅</v>
          </cell>
          <cell r="AF177" t="str">
            <v>생휴</v>
          </cell>
          <cell r="AN177" t="str">
            <v>월차</v>
          </cell>
          <cell r="AR177" t="str">
            <v>특휴</v>
          </cell>
          <cell r="AV177">
            <v>0</v>
          </cell>
          <cell r="AW177">
            <v>0</v>
          </cell>
          <cell r="AX177">
            <v>0</v>
          </cell>
          <cell r="AY177">
            <v>1</v>
          </cell>
          <cell r="AZ177">
            <v>0</v>
          </cell>
          <cell r="BA177">
            <v>1</v>
          </cell>
          <cell r="BB177">
            <v>1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2</v>
          </cell>
          <cell r="BM177">
            <v>1</v>
          </cell>
          <cell r="BN177">
            <v>2</v>
          </cell>
          <cell r="BP177">
            <v>15</v>
          </cell>
        </row>
        <row r="178">
          <cell r="B178">
            <v>1397</v>
          </cell>
          <cell r="C178" t="str">
            <v>AS</v>
          </cell>
          <cell r="D178" t="str">
            <v>AS CL 서울3팀</v>
          </cell>
          <cell r="E178" t="str">
            <v>남동명</v>
          </cell>
          <cell r="F178" t="str">
            <v>주임</v>
          </cell>
          <cell r="G178" t="str">
            <v>팀원</v>
          </cell>
          <cell r="H178" t="str">
            <v>2002-06-17</v>
          </cell>
          <cell r="I178" t="str">
            <v>남</v>
          </cell>
          <cell r="J178">
            <v>12</v>
          </cell>
          <cell r="K178">
            <v>0</v>
          </cell>
          <cell r="L178">
            <v>14</v>
          </cell>
          <cell r="M178">
            <v>14</v>
          </cell>
          <cell r="R178" t="str">
            <v>미팅</v>
          </cell>
          <cell r="S178" t="str">
            <v>미팅</v>
          </cell>
          <cell r="AN178" t="str">
            <v>월차</v>
          </cell>
          <cell r="AR178" t="str">
            <v>특휴</v>
          </cell>
          <cell r="AV178">
            <v>0</v>
          </cell>
          <cell r="AW178">
            <v>0</v>
          </cell>
          <cell r="AX178">
            <v>0</v>
          </cell>
          <cell r="AY178">
            <v>1</v>
          </cell>
          <cell r="AZ178">
            <v>0</v>
          </cell>
          <cell r="BA178">
            <v>1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2</v>
          </cell>
          <cell r="BM178">
            <v>1</v>
          </cell>
          <cell r="BN178">
            <v>1</v>
          </cell>
          <cell r="BP178">
            <v>16</v>
          </cell>
        </row>
        <row r="179">
          <cell r="B179">
            <v>1551</v>
          </cell>
          <cell r="C179" t="str">
            <v>AS</v>
          </cell>
          <cell r="D179" t="str">
            <v>AS CL 서울3팀</v>
          </cell>
          <cell r="E179" t="str">
            <v>배상윤</v>
          </cell>
          <cell r="F179" t="str">
            <v>사원</v>
          </cell>
          <cell r="G179" t="str">
            <v>팀원</v>
          </cell>
          <cell r="H179" t="str">
            <v>2004-01-26</v>
          </cell>
          <cell r="I179" t="str">
            <v>남</v>
          </cell>
          <cell r="J179">
            <v>2.3150684931506849</v>
          </cell>
          <cell r="K179">
            <v>0</v>
          </cell>
          <cell r="L179">
            <v>12</v>
          </cell>
          <cell r="M179">
            <v>12</v>
          </cell>
          <cell r="R179" t="str">
            <v>미팅</v>
          </cell>
          <cell r="S179" t="str">
            <v>미팅</v>
          </cell>
          <cell r="AN179" t="str">
            <v>월차</v>
          </cell>
          <cell r="AR179" t="str">
            <v>특휴</v>
          </cell>
          <cell r="AV179">
            <v>0</v>
          </cell>
          <cell r="AW179">
            <v>0</v>
          </cell>
          <cell r="AX179">
            <v>0</v>
          </cell>
          <cell r="AY179">
            <v>1</v>
          </cell>
          <cell r="AZ179">
            <v>0</v>
          </cell>
          <cell r="BA179">
            <v>1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2</v>
          </cell>
          <cell r="BM179">
            <v>1</v>
          </cell>
          <cell r="BN179">
            <v>1</v>
          </cell>
          <cell r="BP179">
            <v>16</v>
          </cell>
        </row>
        <row r="180">
          <cell r="B180">
            <v>1068</v>
          </cell>
          <cell r="C180" t="str">
            <v>AS</v>
          </cell>
          <cell r="D180" t="str">
            <v>AS CL 서울3팀</v>
          </cell>
          <cell r="E180" t="str">
            <v>유상훈</v>
          </cell>
          <cell r="F180" t="str">
            <v>차장</v>
          </cell>
          <cell r="G180" t="str">
            <v>팀원</v>
          </cell>
          <cell r="H180" t="str">
            <v>1991-06-03</v>
          </cell>
          <cell r="I180" t="str">
            <v>남</v>
          </cell>
          <cell r="J180">
            <v>23</v>
          </cell>
          <cell r="K180">
            <v>0</v>
          </cell>
          <cell r="L180">
            <v>25</v>
          </cell>
          <cell r="M180">
            <v>25</v>
          </cell>
          <cell r="R180" t="str">
            <v>미팅</v>
          </cell>
          <cell r="S180" t="str">
            <v>미팅</v>
          </cell>
          <cell r="AN180" t="str">
            <v>월차</v>
          </cell>
          <cell r="AR180" t="str">
            <v>특휴</v>
          </cell>
          <cell r="AV180">
            <v>0</v>
          </cell>
          <cell r="AW180">
            <v>0</v>
          </cell>
          <cell r="AX180">
            <v>0</v>
          </cell>
          <cell r="AY180">
            <v>1</v>
          </cell>
          <cell r="AZ180">
            <v>0</v>
          </cell>
          <cell r="BA180">
            <v>1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2</v>
          </cell>
          <cell r="BM180">
            <v>1</v>
          </cell>
          <cell r="BN180">
            <v>1</v>
          </cell>
          <cell r="BP180">
            <v>16</v>
          </cell>
        </row>
        <row r="181">
          <cell r="B181">
            <v>1497</v>
          </cell>
          <cell r="C181" t="str">
            <v>AS</v>
          </cell>
          <cell r="D181" t="str">
            <v>AS CL 서울3팀</v>
          </cell>
          <cell r="E181" t="str">
            <v>최규룡</v>
          </cell>
          <cell r="F181" t="str">
            <v>차장</v>
          </cell>
          <cell r="G181" t="str">
            <v>팀원</v>
          </cell>
          <cell r="H181" t="str">
            <v>2003-04-25</v>
          </cell>
          <cell r="I181" t="str">
            <v>남</v>
          </cell>
          <cell r="J181">
            <v>7.8493150684931514</v>
          </cell>
          <cell r="K181">
            <v>0</v>
          </cell>
          <cell r="L181">
            <v>13</v>
          </cell>
          <cell r="M181">
            <v>13</v>
          </cell>
          <cell r="R181" t="str">
            <v>미팅</v>
          </cell>
          <cell r="S181" t="str">
            <v>미팅</v>
          </cell>
          <cell r="AN181" t="str">
            <v>월차</v>
          </cell>
          <cell r="AR181" t="str">
            <v>특휴</v>
          </cell>
          <cell r="AV181">
            <v>0</v>
          </cell>
          <cell r="AW181">
            <v>0</v>
          </cell>
          <cell r="AX181">
            <v>0</v>
          </cell>
          <cell r="AY181">
            <v>1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2</v>
          </cell>
          <cell r="BM181">
            <v>1</v>
          </cell>
          <cell r="BN181">
            <v>1</v>
          </cell>
          <cell r="BP181">
            <v>16</v>
          </cell>
        </row>
        <row r="182">
          <cell r="B182">
            <v>1343</v>
          </cell>
          <cell r="C182" t="str">
            <v>AS</v>
          </cell>
          <cell r="D182" t="str">
            <v>AS CL 서울3팀</v>
          </cell>
          <cell r="E182" t="str">
            <v>이석훈</v>
          </cell>
          <cell r="F182" t="str">
            <v>주임</v>
          </cell>
          <cell r="G182" t="str">
            <v>팀원</v>
          </cell>
          <cell r="H182" t="str">
            <v>2001-03-05</v>
          </cell>
          <cell r="I182" t="str">
            <v>남</v>
          </cell>
          <cell r="J182">
            <v>8</v>
          </cell>
          <cell r="K182">
            <v>0</v>
          </cell>
          <cell r="L182">
            <v>15</v>
          </cell>
          <cell r="M182">
            <v>15</v>
          </cell>
          <cell r="R182" t="str">
            <v>미팅</v>
          </cell>
          <cell r="S182" t="str">
            <v>미팅</v>
          </cell>
          <cell r="AN182" t="str">
            <v>월차</v>
          </cell>
          <cell r="AR182" t="str">
            <v>특휴</v>
          </cell>
          <cell r="AV182">
            <v>0</v>
          </cell>
          <cell r="AW182">
            <v>0</v>
          </cell>
          <cell r="AX182">
            <v>0</v>
          </cell>
          <cell r="AY182">
            <v>1</v>
          </cell>
          <cell r="AZ182">
            <v>0</v>
          </cell>
          <cell r="BA182">
            <v>1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2</v>
          </cell>
          <cell r="BM182">
            <v>1</v>
          </cell>
          <cell r="BN182">
            <v>1</v>
          </cell>
          <cell r="BP182">
            <v>16</v>
          </cell>
        </row>
        <row r="183">
          <cell r="B183">
            <v>1324</v>
          </cell>
          <cell r="C183" t="str">
            <v>AS</v>
          </cell>
          <cell r="D183" t="str">
            <v>AS CL 서울3팀</v>
          </cell>
          <cell r="E183" t="str">
            <v>방제국</v>
          </cell>
          <cell r="F183" t="str">
            <v>주임</v>
          </cell>
          <cell r="G183" t="str">
            <v>팀원</v>
          </cell>
          <cell r="H183" t="str">
            <v>2001-02-26</v>
          </cell>
          <cell r="I183" t="str">
            <v>남</v>
          </cell>
          <cell r="J183">
            <v>13</v>
          </cell>
          <cell r="K183">
            <v>0</v>
          </cell>
          <cell r="L183">
            <v>15</v>
          </cell>
          <cell r="M183">
            <v>15</v>
          </cell>
          <cell r="R183" t="str">
            <v>미팅</v>
          </cell>
          <cell r="S183" t="str">
            <v>미팅</v>
          </cell>
          <cell r="AN183" t="str">
            <v>월차</v>
          </cell>
          <cell r="AR183" t="str">
            <v>특휴</v>
          </cell>
          <cell r="AV183">
            <v>0</v>
          </cell>
          <cell r="AW183">
            <v>0</v>
          </cell>
          <cell r="AX183">
            <v>0</v>
          </cell>
          <cell r="AY183">
            <v>1</v>
          </cell>
          <cell r="AZ183">
            <v>0</v>
          </cell>
          <cell r="BA183">
            <v>1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2</v>
          </cell>
          <cell r="BM183">
            <v>1</v>
          </cell>
          <cell r="BN183">
            <v>1</v>
          </cell>
          <cell r="BP183">
            <v>16</v>
          </cell>
        </row>
        <row r="184">
          <cell r="B184">
            <v>1258</v>
          </cell>
          <cell r="C184" t="str">
            <v>AS</v>
          </cell>
          <cell r="D184" t="str">
            <v>AS CL 서울3팀</v>
          </cell>
          <cell r="E184" t="str">
            <v>김은아</v>
          </cell>
          <cell r="F184" t="str">
            <v>주임</v>
          </cell>
          <cell r="G184" t="str">
            <v>팀원</v>
          </cell>
          <cell r="H184" t="str">
            <v>1999-12-01</v>
          </cell>
          <cell r="I184" t="str">
            <v>여</v>
          </cell>
          <cell r="J184">
            <v>21</v>
          </cell>
          <cell r="K184">
            <v>0</v>
          </cell>
          <cell r="L184">
            <v>17</v>
          </cell>
          <cell r="M184">
            <v>17</v>
          </cell>
          <cell r="R184" t="str">
            <v>미팅</v>
          </cell>
          <cell r="S184" t="str">
            <v>미팅</v>
          </cell>
          <cell r="AN184" t="str">
            <v>생휴</v>
          </cell>
          <cell r="AR184" t="str">
            <v>특휴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2</v>
          </cell>
          <cell r="BM184">
            <v>1</v>
          </cell>
          <cell r="BN184">
            <v>1</v>
          </cell>
          <cell r="BP184">
            <v>16</v>
          </cell>
        </row>
        <row r="185">
          <cell r="B185">
            <v>1529</v>
          </cell>
          <cell r="C185" t="str">
            <v>AS</v>
          </cell>
          <cell r="D185" t="str">
            <v>AS CL 서울3팀</v>
          </cell>
          <cell r="E185" t="str">
            <v>최진원</v>
          </cell>
          <cell r="F185" t="str">
            <v>주임</v>
          </cell>
          <cell r="G185" t="str">
            <v>팀원</v>
          </cell>
          <cell r="H185" t="str">
            <v>2003-07-01</v>
          </cell>
          <cell r="I185" t="str">
            <v>남</v>
          </cell>
          <cell r="J185">
            <v>10.013698630136986</v>
          </cell>
          <cell r="K185">
            <v>0</v>
          </cell>
          <cell r="L185">
            <v>13</v>
          </cell>
          <cell r="M185">
            <v>13</v>
          </cell>
          <cell r="R185" t="str">
            <v>미팅</v>
          </cell>
          <cell r="S185" t="str">
            <v>미팅</v>
          </cell>
          <cell r="AN185" t="str">
            <v>월차</v>
          </cell>
          <cell r="AR185" t="str">
            <v>특휴</v>
          </cell>
          <cell r="AV185">
            <v>0</v>
          </cell>
          <cell r="AW185">
            <v>0</v>
          </cell>
          <cell r="AX185">
            <v>0</v>
          </cell>
          <cell r="AY185">
            <v>1</v>
          </cell>
          <cell r="AZ185">
            <v>0</v>
          </cell>
          <cell r="BA185">
            <v>1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2</v>
          </cell>
          <cell r="BM185">
            <v>1</v>
          </cell>
          <cell r="BN185">
            <v>1</v>
          </cell>
          <cell r="BP185">
            <v>16</v>
          </cell>
        </row>
        <row r="186">
          <cell r="B186">
            <v>1199</v>
          </cell>
          <cell r="C186" t="str">
            <v>AS</v>
          </cell>
          <cell r="D186" t="str">
            <v>National Sales Manager</v>
          </cell>
          <cell r="E186" t="str">
            <v>소만억</v>
          </cell>
          <cell r="F186" t="str">
            <v>부장</v>
          </cell>
          <cell r="G186" t="str">
            <v>본부장</v>
          </cell>
          <cell r="H186" t="str">
            <v>1997-05-06</v>
          </cell>
          <cell r="I186" t="str">
            <v>남</v>
          </cell>
          <cell r="J186">
            <v>23</v>
          </cell>
          <cell r="K186">
            <v>0</v>
          </cell>
          <cell r="L186">
            <v>19</v>
          </cell>
          <cell r="M186">
            <v>19</v>
          </cell>
          <cell r="R186" t="str">
            <v>미팅</v>
          </cell>
          <cell r="S186" t="str">
            <v>미팅</v>
          </cell>
          <cell r="AN186" t="str">
            <v>근무</v>
          </cell>
          <cell r="AR186" t="str">
            <v>특휴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2</v>
          </cell>
          <cell r="BM186">
            <v>1</v>
          </cell>
          <cell r="BN186">
            <v>0</v>
          </cell>
          <cell r="BP186">
            <v>17</v>
          </cell>
        </row>
        <row r="187">
          <cell r="B187">
            <v>1122</v>
          </cell>
          <cell r="C187" t="str">
            <v>AS</v>
          </cell>
          <cell r="D187" t="str">
            <v>AS CL 대전팀</v>
          </cell>
          <cell r="E187" t="str">
            <v>박석희</v>
          </cell>
          <cell r="F187" t="str">
            <v>차장</v>
          </cell>
          <cell r="G187" t="str">
            <v>팀장</v>
          </cell>
          <cell r="H187" t="str">
            <v>1993-02-01</v>
          </cell>
          <cell r="I187" t="str">
            <v>남</v>
          </cell>
          <cell r="J187">
            <v>22</v>
          </cell>
          <cell r="K187">
            <v>0</v>
          </cell>
          <cell r="L187">
            <v>23</v>
          </cell>
          <cell r="M187">
            <v>23</v>
          </cell>
          <cell r="R187" t="str">
            <v>미팅</v>
          </cell>
          <cell r="S187" t="str">
            <v>미팅</v>
          </cell>
          <cell r="AN187" t="str">
            <v>월차</v>
          </cell>
          <cell r="AR187" t="str">
            <v>특휴</v>
          </cell>
          <cell r="AV187">
            <v>0</v>
          </cell>
          <cell r="AW187">
            <v>0</v>
          </cell>
          <cell r="AX187">
            <v>0</v>
          </cell>
          <cell r="AY187">
            <v>1</v>
          </cell>
          <cell r="AZ187">
            <v>0</v>
          </cell>
          <cell r="BA187">
            <v>1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2</v>
          </cell>
          <cell r="BM187">
            <v>1</v>
          </cell>
          <cell r="BN187">
            <v>1</v>
          </cell>
          <cell r="BO187">
            <v>1</v>
          </cell>
          <cell r="BP187">
            <v>17</v>
          </cell>
        </row>
        <row r="188">
          <cell r="B188">
            <v>1032</v>
          </cell>
          <cell r="C188" t="str">
            <v>AS</v>
          </cell>
          <cell r="D188" t="str">
            <v>AS CL 대전팀</v>
          </cell>
          <cell r="E188" t="str">
            <v>허상욱</v>
          </cell>
          <cell r="F188" t="str">
            <v>부장</v>
          </cell>
          <cell r="G188" t="str">
            <v>팀원</v>
          </cell>
          <cell r="H188" t="str">
            <v>1989-03-27</v>
          </cell>
          <cell r="I188" t="str">
            <v>남</v>
          </cell>
          <cell r="J188">
            <v>23</v>
          </cell>
          <cell r="K188">
            <v>0</v>
          </cell>
          <cell r="L188">
            <v>27</v>
          </cell>
          <cell r="M188">
            <v>27</v>
          </cell>
          <cell r="R188" t="str">
            <v>미팅</v>
          </cell>
          <cell r="S188" t="str">
            <v>미팅</v>
          </cell>
          <cell r="AN188" t="str">
            <v>월차</v>
          </cell>
          <cell r="AR188" t="str">
            <v>특휴</v>
          </cell>
          <cell r="AV188">
            <v>0</v>
          </cell>
          <cell r="AW188">
            <v>0</v>
          </cell>
          <cell r="AX188">
            <v>0</v>
          </cell>
          <cell r="AY188">
            <v>1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2</v>
          </cell>
          <cell r="BM188">
            <v>1</v>
          </cell>
          <cell r="BN188">
            <v>1</v>
          </cell>
          <cell r="BP188">
            <v>16</v>
          </cell>
        </row>
        <row r="189">
          <cell r="B189">
            <v>1428</v>
          </cell>
          <cell r="C189" t="str">
            <v>AS</v>
          </cell>
          <cell r="D189" t="str">
            <v>AS CL 대전팀</v>
          </cell>
          <cell r="E189" t="str">
            <v>권오선</v>
          </cell>
          <cell r="F189" t="str">
            <v>사원</v>
          </cell>
          <cell r="G189" t="str">
            <v>팀원</v>
          </cell>
          <cell r="H189" t="str">
            <v>2003-01-07</v>
          </cell>
          <cell r="I189" t="str">
            <v>남</v>
          </cell>
          <cell r="J189">
            <v>9</v>
          </cell>
          <cell r="K189">
            <v>0</v>
          </cell>
          <cell r="L189">
            <v>13</v>
          </cell>
          <cell r="M189">
            <v>13</v>
          </cell>
          <cell r="R189" t="str">
            <v>미팅</v>
          </cell>
          <cell r="S189" t="str">
            <v>미팅</v>
          </cell>
          <cell r="AN189" t="str">
            <v>근무</v>
          </cell>
          <cell r="AR189" t="str">
            <v>특휴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2</v>
          </cell>
          <cell r="BM189">
            <v>1</v>
          </cell>
          <cell r="BN189">
            <v>0</v>
          </cell>
          <cell r="BP189">
            <v>17</v>
          </cell>
        </row>
        <row r="190">
          <cell r="B190">
            <v>1452</v>
          </cell>
          <cell r="C190" t="str">
            <v>AS</v>
          </cell>
          <cell r="D190" t="str">
            <v>AS CL 대전팀</v>
          </cell>
          <cell r="E190" t="str">
            <v>배세훈</v>
          </cell>
          <cell r="F190" t="str">
            <v>주임</v>
          </cell>
          <cell r="G190" t="str">
            <v>팀원</v>
          </cell>
          <cell r="H190" t="str">
            <v>2003-01-07</v>
          </cell>
          <cell r="I190" t="str">
            <v>남</v>
          </cell>
          <cell r="J190">
            <v>4.8082191780821901</v>
          </cell>
          <cell r="K190">
            <v>0</v>
          </cell>
          <cell r="L190">
            <v>13</v>
          </cell>
          <cell r="M190">
            <v>13</v>
          </cell>
          <cell r="R190" t="str">
            <v>미팅</v>
          </cell>
          <cell r="S190" t="str">
            <v>미팅</v>
          </cell>
          <cell r="AN190" t="str">
            <v>월차</v>
          </cell>
          <cell r="AR190" t="str">
            <v>특휴</v>
          </cell>
          <cell r="AV190">
            <v>0</v>
          </cell>
          <cell r="AW190">
            <v>0</v>
          </cell>
          <cell r="AX190">
            <v>0</v>
          </cell>
          <cell r="AY190">
            <v>1</v>
          </cell>
          <cell r="AZ190">
            <v>0</v>
          </cell>
          <cell r="BA190">
            <v>1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2</v>
          </cell>
          <cell r="BM190">
            <v>1</v>
          </cell>
          <cell r="BN190">
            <v>1</v>
          </cell>
          <cell r="BP190">
            <v>16</v>
          </cell>
        </row>
        <row r="191">
          <cell r="B191">
            <v>1190</v>
          </cell>
          <cell r="C191" t="str">
            <v>AS</v>
          </cell>
          <cell r="D191" t="str">
            <v>AS CL 대전팀</v>
          </cell>
          <cell r="E191" t="str">
            <v>이상만</v>
          </cell>
          <cell r="F191" t="str">
            <v>차장</v>
          </cell>
          <cell r="G191" t="str">
            <v>팀원</v>
          </cell>
          <cell r="H191" t="str">
            <v>1996-12-01</v>
          </cell>
          <cell r="I191" t="str">
            <v>남</v>
          </cell>
          <cell r="J191">
            <v>18</v>
          </cell>
          <cell r="K191">
            <v>0</v>
          </cell>
          <cell r="L191">
            <v>20</v>
          </cell>
          <cell r="M191">
            <v>20</v>
          </cell>
          <cell r="R191" t="str">
            <v>미팅</v>
          </cell>
          <cell r="S191" t="str">
            <v>미팅</v>
          </cell>
          <cell r="AN191" t="str">
            <v>월차</v>
          </cell>
          <cell r="AR191" t="str">
            <v>특휴</v>
          </cell>
          <cell r="AV191">
            <v>0</v>
          </cell>
          <cell r="AW191">
            <v>0</v>
          </cell>
          <cell r="AX191">
            <v>0</v>
          </cell>
          <cell r="AY191">
            <v>1</v>
          </cell>
          <cell r="AZ191">
            <v>0</v>
          </cell>
          <cell r="BA191">
            <v>1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2</v>
          </cell>
          <cell r="BM191">
            <v>1</v>
          </cell>
          <cell r="BN191">
            <v>1</v>
          </cell>
          <cell r="BO191">
            <v>1</v>
          </cell>
          <cell r="BP191">
            <v>17</v>
          </cell>
        </row>
        <row r="192">
          <cell r="B192">
            <v>1050</v>
          </cell>
          <cell r="C192" t="str">
            <v>AS</v>
          </cell>
          <cell r="D192" t="str">
            <v>AS CL 광주팀</v>
          </cell>
          <cell r="E192" t="str">
            <v>이종오</v>
          </cell>
          <cell r="F192" t="str">
            <v>차장</v>
          </cell>
          <cell r="G192" t="str">
            <v>팀장</v>
          </cell>
          <cell r="H192" t="str">
            <v>1990-04-02</v>
          </cell>
          <cell r="I192" t="str">
            <v>남</v>
          </cell>
          <cell r="J192">
            <v>23</v>
          </cell>
          <cell r="K192">
            <v>0</v>
          </cell>
          <cell r="L192">
            <v>26</v>
          </cell>
          <cell r="M192">
            <v>26</v>
          </cell>
          <cell r="R192" t="str">
            <v>미팅</v>
          </cell>
          <cell r="S192" t="str">
            <v>미팅</v>
          </cell>
          <cell r="AN192" t="str">
            <v>월차</v>
          </cell>
          <cell r="AR192" t="str">
            <v>특휴</v>
          </cell>
          <cell r="AV192">
            <v>0</v>
          </cell>
          <cell r="AW192">
            <v>0</v>
          </cell>
          <cell r="AX192">
            <v>0</v>
          </cell>
          <cell r="AY192">
            <v>1</v>
          </cell>
          <cell r="AZ192">
            <v>0</v>
          </cell>
          <cell r="BA192">
            <v>1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2</v>
          </cell>
          <cell r="BM192">
            <v>1</v>
          </cell>
          <cell r="BN192">
            <v>1</v>
          </cell>
          <cell r="BP192">
            <v>16</v>
          </cell>
        </row>
        <row r="193">
          <cell r="B193">
            <v>1097</v>
          </cell>
          <cell r="C193" t="str">
            <v>AS</v>
          </cell>
          <cell r="D193" t="str">
            <v>AS CL 광주팀</v>
          </cell>
          <cell r="E193" t="str">
            <v>박명규</v>
          </cell>
          <cell r="F193" t="str">
            <v>차장</v>
          </cell>
          <cell r="G193" t="str">
            <v>팀원</v>
          </cell>
          <cell r="H193" t="str">
            <v>1992-06-15</v>
          </cell>
          <cell r="I193" t="str">
            <v>남</v>
          </cell>
          <cell r="J193">
            <v>21</v>
          </cell>
          <cell r="K193">
            <v>0</v>
          </cell>
          <cell r="L193">
            <v>24</v>
          </cell>
          <cell r="M193">
            <v>24</v>
          </cell>
          <cell r="R193" t="str">
            <v>미팅</v>
          </cell>
          <cell r="S193" t="str">
            <v>미팅</v>
          </cell>
          <cell r="AN193" t="str">
            <v>경조(빙모회갑)</v>
          </cell>
          <cell r="AR193" t="str">
            <v>특휴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1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2</v>
          </cell>
          <cell r="BM193">
            <v>1</v>
          </cell>
          <cell r="BN193">
            <v>1</v>
          </cell>
          <cell r="BP193">
            <v>16</v>
          </cell>
        </row>
        <row r="194">
          <cell r="B194">
            <v>1332</v>
          </cell>
          <cell r="C194" t="str">
            <v>AS</v>
          </cell>
          <cell r="D194" t="str">
            <v>AS CL 광주팀</v>
          </cell>
          <cell r="E194" t="str">
            <v>문상준</v>
          </cell>
          <cell r="F194" t="str">
            <v>주임</v>
          </cell>
          <cell r="G194" t="str">
            <v>팀원</v>
          </cell>
          <cell r="H194" t="str">
            <v>2001-02-26</v>
          </cell>
          <cell r="I194" t="str">
            <v>남</v>
          </cell>
          <cell r="J194">
            <v>13</v>
          </cell>
          <cell r="K194">
            <v>0</v>
          </cell>
          <cell r="L194">
            <v>15</v>
          </cell>
          <cell r="M194">
            <v>15</v>
          </cell>
          <cell r="R194" t="str">
            <v>미팅</v>
          </cell>
          <cell r="S194" t="str">
            <v>미팅</v>
          </cell>
          <cell r="AN194" t="str">
            <v>월차</v>
          </cell>
          <cell r="AR194" t="str">
            <v>특휴</v>
          </cell>
          <cell r="AV194">
            <v>0</v>
          </cell>
          <cell r="AW194">
            <v>0</v>
          </cell>
          <cell r="AX194">
            <v>0</v>
          </cell>
          <cell r="AY194">
            <v>1</v>
          </cell>
          <cell r="AZ194">
            <v>0</v>
          </cell>
          <cell r="BA194">
            <v>1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2</v>
          </cell>
          <cell r="BM194">
            <v>1</v>
          </cell>
          <cell r="BN194">
            <v>1</v>
          </cell>
          <cell r="BP194">
            <v>16</v>
          </cell>
        </row>
        <row r="195">
          <cell r="B195">
            <v>1306</v>
          </cell>
          <cell r="C195" t="str">
            <v>AS</v>
          </cell>
          <cell r="D195" t="str">
            <v>AS CL 광주팀</v>
          </cell>
          <cell r="E195" t="str">
            <v>박현우</v>
          </cell>
          <cell r="F195" t="str">
            <v>대리</v>
          </cell>
          <cell r="G195" t="str">
            <v>팀원</v>
          </cell>
          <cell r="H195" t="str">
            <v>2000-04-17</v>
          </cell>
          <cell r="I195" t="str">
            <v>남</v>
          </cell>
          <cell r="J195">
            <v>13</v>
          </cell>
          <cell r="K195">
            <v>0</v>
          </cell>
          <cell r="L195">
            <v>16</v>
          </cell>
          <cell r="M195">
            <v>16</v>
          </cell>
          <cell r="R195" t="str">
            <v>미팅</v>
          </cell>
          <cell r="S195" t="str">
            <v>미팅</v>
          </cell>
          <cell r="AN195" t="str">
            <v>월차</v>
          </cell>
          <cell r="AR195" t="str">
            <v>특휴</v>
          </cell>
          <cell r="AV195">
            <v>0</v>
          </cell>
          <cell r="AW195">
            <v>0</v>
          </cell>
          <cell r="AX195">
            <v>0</v>
          </cell>
          <cell r="AY195">
            <v>1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2</v>
          </cell>
          <cell r="BM195">
            <v>1</v>
          </cell>
          <cell r="BN195">
            <v>1</v>
          </cell>
          <cell r="BP195">
            <v>16</v>
          </cell>
        </row>
        <row r="196">
          <cell r="B196">
            <v>1559</v>
          </cell>
          <cell r="C196" t="str">
            <v>AS</v>
          </cell>
          <cell r="D196" t="str">
            <v>AS CL 광주팀</v>
          </cell>
          <cell r="E196" t="str">
            <v>정민진</v>
          </cell>
          <cell r="F196" t="str">
            <v>사원</v>
          </cell>
          <cell r="G196" t="str">
            <v>팀원</v>
          </cell>
          <cell r="H196" t="str">
            <v>2004-01-26</v>
          </cell>
          <cell r="I196" t="str">
            <v>남</v>
          </cell>
          <cell r="J196">
            <v>5.3150684931506849</v>
          </cell>
          <cell r="K196">
            <v>0</v>
          </cell>
          <cell r="L196">
            <v>12</v>
          </cell>
          <cell r="M196">
            <v>12</v>
          </cell>
          <cell r="R196" t="str">
            <v>미팅</v>
          </cell>
          <cell r="S196" t="str">
            <v>미팅</v>
          </cell>
          <cell r="AG196" t="str">
            <v>연차</v>
          </cell>
          <cell r="AN196" t="str">
            <v>월차</v>
          </cell>
          <cell r="AR196" t="str">
            <v>특휴</v>
          </cell>
          <cell r="AV196">
            <v>1</v>
          </cell>
          <cell r="AW196">
            <v>0</v>
          </cell>
          <cell r="AX196">
            <v>1</v>
          </cell>
          <cell r="AY196">
            <v>1</v>
          </cell>
          <cell r="AZ196">
            <v>0</v>
          </cell>
          <cell r="BA196">
            <v>1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2</v>
          </cell>
          <cell r="BM196">
            <v>1</v>
          </cell>
          <cell r="BN196">
            <v>2</v>
          </cell>
          <cell r="BP196">
            <v>15</v>
          </cell>
        </row>
        <row r="197">
          <cell r="B197">
            <v>1239</v>
          </cell>
          <cell r="C197" t="str">
            <v>AS</v>
          </cell>
          <cell r="D197" t="str">
            <v>AS CL 광주팀</v>
          </cell>
          <cell r="E197" t="str">
            <v>주창우</v>
          </cell>
          <cell r="F197" t="str">
            <v>대리</v>
          </cell>
          <cell r="G197" t="str">
            <v>팀원</v>
          </cell>
          <cell r="H197" t="str">
            <v>1999-07-01</v>
          </cell>
          <cell r="I197" t="str">
            <v>남</v>
          </cell>
          <cell r="J197">
            <v>15</v>
          </cell>
          <cell r="K197">
            <v>0</v>
          </cell>
          <cell r="L197">
            <v>17</v>
          </cell>
          <cell r="M197">
            <v>17</v>
          </cell>
          <cell r="R197" t="str">
            <v>미팅</v>
          </cell>
          <cell r="S197" t="str">
            <v>미팅</v>
          </cell>
          <cell r="AN197" t="str">
            <v>근무</v>
          </cell>
          <cell r="AR197" t="str">
            <v>특휴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2</v>
          </cell>
          <cell r="BM197">
            <v>1</v>
          </cell>
          <cell r="BN197">
            <v>0</v>
          </cell>
          <cell r="BP197">
            <v>17</v>
          </cell>
        </row>
        <row r="198">
          <cell r="B198">
            <v>1570</v>
          </cell>
          <cell r="C198" t="str">
            <v>AS</v>
          </cell>
          <cell r="D198" t="str">
            <v>AS CL 광주팀</v>
          </cell>
          <cell r="E198" t="str">
            <v>김지순</v>
          </cell>
          <cell r="F198" t="str">
            <v>사원</v>
          </cell>
          <cell r="G198" t="str">
            <v>팀원</v>
          </cell>
          <cell r="H198" t="str">
            <v>2004-06-01</v>
          </cell>
          <cell r="I198" t="str">
            <v>여</v>
          </cell>
          <cell r="J198">
            <v>9.8356164383561655</v>
          </cell>
          <cell r="K198">
            <v>0</v>
          </cell>
          <cell r="L198">
            <v>12</v>
          </cell>
          <cell r="M198">
            <v>12</v>
          </cell>
          <cell r="R198" t="str">
            <v>미팅</v>
          </cell>
          <cell r="S198" t="str">
            <v>미팅</v>
          </cell>
          <cell r="AN198" t="str">
            <v>근무</v>
          </cell>
          <cell r="AR198" t="str">
            <v>생휴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1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2</v>
          </cell>
          <cell r="BM198">
            <v>0</v>
          </cell>
          <cell r="BN198">
            <v>1</v>
          </cell>
          <cell r="BP198">
            <v>17</v>
          </cell>
        </row>
        <row r="199">
          <cell r="B199">
            <v>1331</v>
          </cell>
          <cell r="C199" t="str">
            <v>AS</v>
          </cell>
          <cell r="D199" t="str">
            <v>AS CL 광주팀</v>
          </cell>
          <cell r="E199" t="str">
            <v>이승민</v>
          </cell>
          <cell r="F199" t="str">
            <v>주임</v>
          </cell>
          <cell r="G199" t="str">
            <v>팀원</v>
          </cell>
          <cell r="H199" t="str">
            <v>2001-02-26</v>
          </cell>
          <cell r="I199" t="str">
            <v>남</v>
          </cell>
          <cell r="J199">
            <v>13</v>
          </cell>
          <cell r="K199">
            <v>0</v>
          </cell>
          <cell r="L199">
            <v>15</v>
          </cell>
          <cell r="M199">
            <v>15</v>
          </cell>
          <cell r="R199" t="str">
            <v>미팅</v>
          </cell>
          <cell r="S199" t="str">
            <v>미팅</v>
          </cell>
          <cell r="AN199" t="str">
            <v>근무</v>
          </cell>
          <cell r="AR199" t="str">
            <v>특휴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2</v>
          </cell>
          <cell r="BM199">
            <v>1</v>
          </cell>
          <cell r="BN199">
            <v>0</v>
          </cell>
          <cell r="BP199">
            <v>17</v>
          </cell>
        </row>
        <row r="200">
          <cell r="B200">
            <v>1081</v>
          </cell>
          <cell r="C200" t="str">
            <v>AS</v>
          </cell>
          <cell r="D200" t="str">
            <v>AS CL 대구팀</v>
          </cell>
          <cell r="E200" t="str">
            <v>류병식</v>
          </cell>
          <cell r="F200" t="str">
            <v>차장</v>
          </cell>
          <cell r="G200" t="str">
            <v>팀장</v>
          </cell>
          <cell r="H200" t="str">
            <v>1991-09-09</v>
          </cell>
          <cell r="I200" t="str">
            <v>남</v>
          </cell>
          <cell r="J200">
            <v>27</v>
          </cell>
          <cell r="K200">
            <v>0</v>
          </cell>
          <cell r="L200">
            <v>25</v>
          </cell>
          <cell r="M200">
            <v>25</v>
          </cell>
          <cell r="R200" t="str">
            <v>미팅</v>
          </cell>
          <cell r="S200" t="str">
            <v>미팅</v>
          </cell>
          <cell r="AN200" t="str">
            <v>근무</v>
          </cell>
          <cell r="AR200" t="str">
            <v>특휴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2</v>
          </cell>
          <cell r="BM200">
            <v>1</v>
          </cell>
          <cell r="BN200">
            <v>0</v>
          </cell>
          <cell r="BP200">
            <v>17</v>
          </cell>
        </row>
        <row r="201">
          <cell r="B201">
            <v>1289</v>
          </cell>
          <cell r="C201" t="str">
            <v>AS</v>
          </cell>
          <cell r="D201" t="str">
            <v>AS CL 대구팀</v>
          </cell>
          <cell r="E201" t="str">
            <v>전재형</v>
          </cell>
          <cell r="F201" t="str">
            <v>주임</v>
          </cell>
          <cell r="G201" t="str">
            <v>팀원</v>
          </cell>
          <cell r="H201" t="str">
            <v>2000-02-01</v>
          </cell>
          <cell r="I201" t="str">
            <v>남</v>
          </cell>
          <cell r="J201">
            <v>21</v>
          </cell>
          <cell r="K201">
            <v>0</v>
          </cell>
          <cell r="L201">
            <v>16</v>
          </cell>
          <cell r="M201">
            <v>16</v>
          </cell>
          <cell r="R201" t="str">
            <v>미팅</v>
          </cell>
          <cell r="S201" t="str">
            <v>미팅</v>
          </cell>
          <cell r="AN201" t="str">
            <v>근무</v>
          </cell>
          <cell r="AR201" t="str">
            <v>특휴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2</v>
          </cell>
          <cell r="BM201">
            <v>1</v>
          </cell>
          <cell r="BN201">
            <v>0</v>
          </cell>
          <cell r="BO201">
            <v>2</v>
          </cell>
          <cell r="BP201">
            <v>19</v>
          </cell>
        </row>
        <row r="202">
          <cell r="B202">
            <v>1475</v>
          </cell>
          <cell r="C202" t="str">
            <v>AS</v>
          </cell>
          <cell r="D202" t="str">
            <v>AS CL 대구팀</v>
          </cell>
          <cell r="E202" t="str">
            <v>정영훈</v>
          </cell>
          <cell r="F202" t="str">
            <v>사원</v>
          </cell>
          <cell r="G202" t="str">
            <v>팀원</v>
          </cell>
          <cell r="H202" t="str">
            <v>2003-01-07</v>
          </cell>
          <cell r="I202" t="str">
            <v>남</v>
          </cell>
          <cell r="J202">
            <v>11.30821917808219</v>
          </cell>
          <cell r="K202">
            <v>0</v>
          </cell>
          <cell r="L202">
            <v>13</v>
          </cell>
          <cell r="M202">
            <v>13</v>
          </cell>
          <cell r="R202" t="str">
            <v>미팅</v>
          </cell>
          <cell r="S202" t="str">
            <v>미팅</v>
          </cell>
          <cell r="AN202" t="str">
            <v>근무</v>
          </cell>
          <cell r="AR202" t="str">
            <v>특휴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2</v>
          </cell>
          <cell r="BM202">
            <v>1</v>
          </cell>
          <cell r="BN202">
            <v>0</v>
          </cell>
          <cell r="BP202">
            <v>17</v>
          </cell>
        </row>
        <row r="203">
          <cell r="B203">
            <v>1519</v>
          </cell>
          <cell r="C203" t="str">
            <v>AS</v>
          </cell>
          <cell r="D203" t="str">
            <v>AS CL 대구팀</v>
          </cell>
          <cell r="E203" t="str">
            <v>안세호</v>
          </cell>
          <cell r="F203" t="str">
            <v>사원</v>
          </cell>
          <cell r="G203" t="str">
            <v>팀원</v>
          </cell>
          <cell r="H203" t="str">
            <v>2003-07-01</v>
          </cell>
          <cell r="I203" t="str">
            <v>남</v>
          </cell>
          <cell r="J203">
            <v>7.0136986301369859</v>
          </cell>
          <cell r="K203">
            <v>0</v>
          </cell>
          <cell r="L203">
            <v>13</v>
          </cell>
          <cell r="M203">
            <v>13</v>
          </cell>
          <cell r="R203" t="str">
            <v>미팅</v>
          </cell>
          <cell r="S203" t="str">
            <v>미팅</v>
          </cell>
          <cell r="AN203" t="str">
            <v>월차</v>
          </cell>
          <cell r="AR203" t="str">
            <v>특휴</v>
          </cell>
          <cell r="AV203">
            <v>0</v>
          </cell>
          <cell r="AW203">
            <v>0</v>
          </cell>
          <cell r="AX203">
            <v>0</v>
          </cell>
          <cell r="AY203">
            <v>1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2</v>
          </cell>
          <cell r="BM203">
            <v>1</v>
          </cell>
          <cell r="BN203">
            <v>1</v>
          </cell>
          <cell r="BP203">
            <v>16</v>
          </cell>
        </row>
        <row r="204">
          <cell r="B204">
            <v>1307</v>
          </cell>
          <cell r="C204" t="str">
            <v>AS</v>
          </cell>
          <cell r="D204" t="str">
            <v>AS CL 대구팀</v>
          </cell>
          <cell r="E204" t="str">
            <v>박진석</v>
          </cell>
          <cell r="F204" t="str">
            <v>주임</v>
          </cell>
          <cell r="G204" t="str">
            <v>팀원</v>
          </cell>
          <cell r="H204" t="str">
            <v>2000-04-17</v>
          </cell>
          <cell r="I204" t="str">
            <v>남</v>
          </cell>
          <cell r="J204">
            <v>15</v>
          </cell>
          <cell r="K204">
            <v>0</v>
          </cell>
          <cell r="L204">
            <v>16</v>
          </cell>
          <cell r="M204">
            <v>16</v>
          </cell>
          <cell r="R204" t="str">
            <v>미팅</v>
          </cell>
          <cell r="S204" t="str">
            <v>미팅</v>
          </cell>
          <cell r="AN204" t="str">
            <v>근무</v>
          </cell>
          <cell r="AR204" t="str">
            <v>특휴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2</v>
          </cell>
          <cell r="BM204">
            <v>1</v>
          </cell>
          <cell r="BN204">
            <v>0</v>
          </cell>
          <cell r="BP204">
            <v>17</v>
          </cell>
        </row>
        <row r="205">
          <cell r="B205">
            <v>1533</v>
          </cell>
          <cell r="C205" t="str">
            <v>AS</v>
          </cell>
          <cell r="D205" t="str">
            <v>AS CL 대구팀</v>
          </cell>
          <cell r="E205" t="str">
            <v>노동조</v>
          </cell>
          <cell r="F205" t="str">
            <v>대리</v>
          </cell>
          <cell r="G205" t="str">
            <v>팀원</v>
          </cell>
          <cell r="H205" t="str">
            <v>2003-07-01</v>
          </cell>
          <cell r="I205" t="str">
            <v>남</v>
          </cell>
          <cell r="J205">
            <v>10.013698630136986</v>
          </cell>
          <cell r="K205">
            <v>0</v>
          </cell>
          <cell r="L205">
            <v>13</v>
          </cell>
          <cell r="M205">
            <v>13</v>
          </cell>
          <cell r="R205" t="str">
            <v>미팅</v>
          </cell>
          <cell r="S205" t="str">
            <v>미팅</v>
          </cell>
          <cell r="AN205" t="str">
            <v>근무</v>
          </cell>
          <cell r="AR205" t="str">
            <v>특휴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2</v>
          </cell>
          <cell r="BM205">
            <v>1</v>
          </cell>
          <cell r="BN205">
            <v>0</v>
          </cell>
          <cell r="BP205">
            <v>17</v>
          </cell>
        </row>
        <row r="206">
          <cell r="B206">
            <v>1534</v>
          </cell>
          <cell r="C206" t="str">
            <v>AS</v>
          </cell>
          <cell r="D206" t="str">
            <v>AS CL 대구팀</v>
          </cell>
          <cell r="E206" t="str">
            <v>김연호</v>
          </cell>
          <cell r="F206" t="str">
            <v>사원</v>
          </cell>
          <cell r="G206" t="str">
            <v>팀원</v>
          </cell>
          <cell r="H206" t="str">
            <v>2003-08-11</v>
          </cell>
          <cell r="I206" t="str">
            <v>여</v>
          </cell>
          <cell r="J206">
            <v>17</v>
          </cell>
          <cell r="K206">
            <v>0</v>
          </cell>
          <cell r="L206">
            <v>13</v>
          </cell>
          <cell r="M206">
            <v>13</v>
          </cell>
          <cell r="R206" t="str">
            <v>미팅</v>
          </cell>
          <cell r="S206" t="str">
            <v>미팅</v>
          </cell>
          <cell r="AN206" t="str">
            <v>근무</v>
          </cell>
          <cell r="AR206" t="str">
            <v>생휴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1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2</v>
          </cell>
          <cell r="BM206">
            <v>0</v>
          </cell>
          <cell r="BN206">
            <v>1</v>
          </cell>
          <cell r="BP206">
            <v>17</v>
          </cell>
        </row>
        <row r="207">
          <cell r="B207">
            <v>1069</v>
          </cell>
          <cell r="C207" t="str">
            <v>AS</v>
          </cell>
          <cell r="D207" t="str">
            <v>AS CL 부산팀</v>
          </cell>
          <cell r="E207" t="str">
            <v>송승수</v>
          </cell>
          <cell r="F207" t="str">
            <v>차장</v>
          </cell>
          <cell r="G207" t="str">
            <v>팀장</v>
          </cell>
          <cell r="H207" t="str">
            <v>1991-06-03</v>
          </cell>
          <cell r="I207" t="str">
            <v>남</v>
          </cell>
          <cell r="J207">
            <v>29.5</v>
          </cell>
          <cell r="K207">
            <v>0</v>
          </cell>
          <cell r="L207">
            <v>25</v>
          </cell>
          <cell r="M207">
            <v>25</v>
          </cell>
          <cell r="R207" t="str">
            <v>미팅</v>
          </cell>
          <cell r="S207" t="str">
            <v>미팅</v>
          </cell>
          <cell r="U207" t="str">
            <v>휴일</v>
          </cell>
          <cell r="AN207" t="str">
            <v>1/8대휴</v>
          </cell>
          <cell r="AR207" t="str">
            <v>특휴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1</v>
          </cell>
          <cell r="BE207">
            <v>1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2</v>
          </cell>
          <cell r="BM207">
            <v>1</v>
          </cell>
          <cell r="BN207">
            <v>1</v>
          </cell>
          <cell r="BP207">
            <v>16</v>
          </cell>
        </row>
        <row r="208">
          <cell r="B208">
            <v>1293</v>
          </cell>
          <cell r="C208" t="str">
            <v>AS</v>
          </cell>
          <cell r="D208" t="str">
            <v>AS CL 부산팀</v>
          </cell>
          <cell r="E208" t="str">
            <v>박상현</v>
          </cell>
          <cell r="F208" t="str">
            <v>주임</v>
          </cell>
          <cell r="G208" t="str">
            <v>팀원</v>
          </cell>
          <cell r="H208" t="str">
            <v>2000-02-01</v>
          </cell>
          <cell r="I208" t="str">
            <v>남</v>
          </cell>
          <cell r="J208">
            <v>19.5</v>
          </cell>
          <cell r="K208">
            <v>0</v>
          </cell>
          <cell r="L208">
            <v>16</v>
          </cell>
          <cell r="M208">
            <v>16</v>
          </cell>
          <cell r="R208" t="str">
            <v>미팅</v>
          </cell>
          <cell r="S208" t="str">
            <v>미팅</v>
          </cell>
          <cell r="U208" t="str">
            <v>휴일</v>
          </cell>
          <cell r="AN208" t="str">
            <v>1/8대휴</v>
          </cell>
          <cell r="AR208" t="str">
            <v>특휴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1</v>
          </cell>
          <cell r="BE208">
            <v>1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2</v>
          </cell>
          <cell r="BM208">
            <v>1</v>
          </cell>
          <cell r="BN208">
            <v>1</v>
          </cell>
          <cell r="BP208">
            <v>16</v>
          </cell>
        </row>
        <row r="209">
          <cell r="B209">
            <v>1360</v>
          </cell>
          <cell r="C209" t="str">
            <v>AS</v>
          </cell>
          <cell r="D209" t="str">
            <v>AS CL 부산팀</v>
          </cell>
          <cell r="E209" t="str">
            <v>허종서</v>
          </cell>
          <cell r="F209" t="str">
            <v>주임</v>
          </cell>
          <cell r="G209" t="str">
            <v>팀원</v>
          </cell>
          <cell r="H209" t="str">
            <v>2001-04-30</v>
          </cell>
          <cell r="I209" t="str">
            <v>남</v>
          </cell>
          <cell r="J209">
            <v>19</v>
          </cell>
          <cell r="K209">
            <v>0</v>
          </cell>
          <cell r="L209">
            <v>15</v>
          </cell>
          <cell r="M209">
            <v>15</v>
          </cell>
          <cell r="R209" t="str">
            <v>미팅</v>
          </cell>
          <cell r="S209" t="str">
            <v>미팅</v>
          </cell>
          <cell r="U209" t="str">
            <v>휴일</v>
          </cell>
          <cell r="AA209" t="str">
            <v>휴일</v>
          </cell>
          <cell r="AN209" t="str">
            <v>1/8대휴</v>
          </cell>
          <cell r="AR209" t="str">
            <v>특휴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2</v>
          </cell>
          <cell r="BE209">
            <v>1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2</v>
          </cell>
          <cell r="BM209">
            <v>1</v>
          </cell>
          <cell r="BN209">
            <v>1</v>
          </cell>
          <cell r="BP209">
            <v>16</v>
          </cell>
        </row>
        <row r="210">
          <cell r="B210">
            <v>1520</v>
          </cell>
          <cell r="C210" t="str">
            <v>AS</v>
          </cell>
          <cell r="D210" t="str">
            <v>AS CL 부산팀</v>
          </cell>
          <cell r="E210" t="str">
            <v>이우성</v>
          </cell>
          <cell r="F210" t="str">
            <v>사원</v>
          </cell>
          <cell r="G210" t="str">
            <v>팀원</v>
          </cell>
          <cell r="H210" t="str">
            <v>2003-07-01</v>
          </cell>
          <cell r="I210" t="str">
            <v>남</v>
          </cell>
          <cell r="J210">
            <v>16.513698630136986</v>
          </cell>
          <cell r="K210">
            <v>0</v>
          </cell>
          <cell r="L210">
            <v>13</v>
          </cell>
          <cell r="M210">
            <v>13</v>
          </cell>
          <cell r="R210" t="str">
            <v>미팅</v>
          </cell>
          <cell r="S210" t="str">
            <v>미팅</v>
          </cell>
          <cell r="U210" t="str">
            <v>휴일</v>
          </cell>
          <cell r="AN210" t="str">
            <v>1/8대휴</v>
          </cell>
          <cell r="AR210" t="str">
            <v>특휴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1</v>
          </cell>
          <cell r="BE210">
            <v>1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2</v>
          </cell>
          <cell r="BM210">
            <v>1</v>
          </cell>
          <cell r="BN210">
            <v>1</v>
          </cell>
          <cell r="BP210">
            <v>16</v>
          </cell>
        </row>
        <row r="211">
          <cell r="B211">
            <v>1556</v>
          </cell>
          <cell r="C211" t="str">
            <v>AS</v>
          </cell>
          <cell r="D211" t="str">
            <v>AS CL 부산팀</v>
          </cell>
          <cell r="E211" t="str">
            <v>이지훈</v>
          </cell>
          <cell r="F211" t="str">
            <v>사원</v>
          </cell>
          <cell r="G211" t="str">
            <v>팀원</v>
          </cell>
          <cell r="H211" t="str">
            <v>2004-01-26</v>
          </cell>
          <cell r="I211" t="str">
            <v>남</v>
          </cell>
          <cell r="J211">
            <v>11.815068493150685</v>
          </cell>
          <cell r="K211">
            <v>0</v>
          </cell>
          <cell r="L211">
            <v>12</v>
          </cell>
          <cell r="M211">
            <v>12</v>
          </cell>
          <cell r="R211" t="str">
            <v>미팅</v>
          </cell>
          <cell r="S211" t="str">
            <v>미팅</v>
          </cell>
          <cell r="U211" t="str">
            <v>휴일</v>
          </cell>
          <cell r="AN211" t="str">
            <v>1/8대휴</v>
          </cell>
          <cell r="AR211" t="str">
            <v>특휴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1</v>
          </cell>
          <cell r="BE211">
            <v>1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2</v>
          </cell>
          <cell r="BM211">
            <v>1</v>
          </cell>
          <cell r="BN211">
            <v>1</v>
          </cell>
          <cell r="BP211">
            <v>16</v>
          </cell>
        </row>
        <row r="212">
          <cell r="B212">
            <v>1398</v>
          </cell>
          <cell r="C212" t="str">
            <v>AS</v>
          </cell>
          <cell r="D212" t="str">
            <v>AS CL 부산팀</v>
          </cell>
          <cell r="E212" t="str">
            <v>백영철</v>
          </cell>
          <cell r="F212" t="str">
            <v>주임</v>
          </cell>
          <cell r="G212" t="str">
            <v>팀원</v>
          </cell>
          <cell r="H212" t="str">
            <v>2002-06-17</v>
          </cell>
          <cell r="I212" t="str">
            <v>남</v>
          </cell>
          <cell r="J212">
            <v>16</v>
          </cell>
          <cell r="K212">
            <v>0</v>
          </cell>
          <cell r="L212">
            <v>14</v>
          </cell>
          <cell r="M212">
            <v>14</v>
          </cell>
          <cell r="R212" t="str">
            <v>미팅</v>
          </cell>
          <cell r="S212" t="str">
            <v>미팅</v>
          </cell>
          <cell r="AN212" t="str">
            <v>월차</v>
          </cell>
          <cell r="AR212" t="str">
            <v>특휴</v>
          </cell>
          <cell r="AV212">
            <v>0</v>
          </cell>
          <cell r="AW212">
            <v>0</v>
          </cell>
          <cell r="AX212">
            <v>0</v>
          </cell>
          <cell r="AY212">
            <v>1</v>
          </cell>
          <cell r="AZ212">
            <v>0</v>
          </cell>
          <cell r="BA212">
            <v>1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2</v>
          </cell>
          <cell r="BM212">
            <v>1</v>
          </cell>
          <cell r="BN212">
            <v>1</v>
          </cell>
          <cell r="BP212">
            <v>16</v>
          </cell>
        </row>
        <row r="213">
          <cell r="B213">
            <v>1515</v>
          </cell>
          <cell r="C213" t="str">
            <v>AS</v>
          </cell>
          <cell r="D213" t="str">
            <v>AS CL 부산팀</v>
          </cell>
          <cell r="E213" t="str">
            <v>김현진</v>
          </cell>
          <cell r="F213" t="str">
            <v>사원</v>
          </cell>
          <cell r="G213" t="str">
            <v>팀원</v>
          </cell>
          <cell r="H213" t="str">
            <v>2003-07-01</v>
          </cell>
          <cell r="I213" t="str">
            <v>남</v>
          </cell>
          <cell r="J213">
            <v>15</v>
          </cell>
          <cell r="K213">
            <v>0</v>
          </cell>
          <cell r="L213">
            <v>13</v>
          </cell>
          <cell r="M213">
            <v>13</v>
          </cell>
          <cell r="R213" t="str">
            <v>미팅</v>
          </cell>
          <cell r="S213" t="str">
            <v>미팅</v>
          </cell>
          <cell r="AN213" t="str">
            <v>근무</v>
          </cell>
          <cell r="AR213" t="str">
            <v>특휴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2</v>
          </cell>
          <cell r="BM213">
            <v>1</v>
          </cell>
          <cell r="BN213">
            <v>0</v>
          </cell>
          <cell r="BP213">
            <v>17</v>
          </cell>
        </row>
        <row r="214">
          <cell r="B214">
            <v>1384</v>
          </cell>
          <cell r="C214" t="str">
            <v>AS</v>
          </cell>
          <cell r="D214" t="str">
            <v>AS CL 부산팀</v>
          </cell>
          <cell r="E214" t="str">
            <v>오요한</v>
          </cell>
          <cell r="F214" t="str">
            <v>주임</v>
          </cell>
          <cell r="G214" t="str">
            <v>팀원</v>
          </cell>
          <cell r="H214" t="str">
            <v>2001-11-19</v>
          </cell>
          <cell r="I214" t="str">
            <v>남</v>
          </cell>
          <cell r="J214">
            <v>17</v>
          </cell>
          <cell r="K214">
            <v>0</v>
          </cell>
          <cell r="L214">
            <v>15</v>
          </cell>
          <cell r="M214">
            <v>15</v>
          </cell>
          <cell r="R214" t="str">
            <v>미팅</v>
          </cell>
          <cell r="S214" t="str">
            <v>미팅</v>
          </cell>
          <cell r="AN214" t="str">
            <v>월차</v>
          </cell>
          <cell r="AR214" t="str">
            <v>특휴</v>
          </cell>
          <cell r="AV214">
            <v>0</v>
          </cell>
          <cell r="AW214">
            <v>0</v>
          </cell>
          <cell r="AX214">
            <v>0</v>
          </cell>
          <cell r="AY214">
            <v>1</v>
          </cell>
          <cell r="AZ214">
            <v>0</v>
          </cell>
          <cell r="BA214">
            <v>1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2</v>
          </cell>
          <cell r="BM214">
            <v>1</v>
          </cell>
          <cell r="BN214">
            <v>1</v>
          </cell>
          <cell r="BP214">
            <v>16</v>
          </cell>
        </row>
        <row r="215">
          <cell r="B215">
            <v>1376</v>
          </cell>
          <cell r="C215" t="str">
            <v>AS</v>
          </cell>
          <cell r="D215" t="str">
            <v>AS CL 부산팀</v>
          </cell>
          <cell r="E215" t="str">
            <v>강수희</v>
          </cell>
          <cell r="F215" t="str">
            <v>주임</v>
          </cell>
          <cell r="G215" t="str">
            <v>팀원</v>
          </cell>
          <cell r="H215" t="str">
            <v>2001-08-01</v>
          </cell>
          <cell r="I215" t="str">
            <v>여</v>
          </cell>
          <cell r="J215">
            <v>18</v>
          </cell>
          <cell r="K215">
            <v>0</v>
          </cell>
          <cell r="L215">
            <v>15</v>
          </cell>
          <cell r="M215">
            <v>15</v>
          </cell>
          <cell r="R215" t="str">
            <v>미팅</v>
          </cell>
          <cell r="S215" t="str">
            <v>미팅</v>
          </cell>
          <cell r="AN215" t="str">
            <v>생휴</v>
          </cell>
          <cell r="AR215" t="str">
            <v>특휴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1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2</v>
          </cell>
          <cell r="BM215">
            <v>1</v>
          </cell>
          <cell r="BN215">
            <v>1</v>
          </cell>
          <cell r="BP215">
            <v>16</v>
          </cell>
        </row>
        <row r="216">
          <cell r="B216">
            <v>1203</v>
          </cell>
          <cell r="C216" t="str">
            <v xml:space="preserve">CNS &amp; Onco </v>
          </cell>
          <cell r="D216" t="str">
            <v>Regional Sales Manager</v>
          </cell>
          <cell r="E216" t="str">
            <v>장덕환</v>
          </cell>
          <cell r="F216" t="str">
            <v>부장</v>
          </cell>
          <cell r="G216" t="str">
            <v>본부장</v>
          </cell>
          <cell r="H216" t="str">
            <v>1997-07-14</v>
          </cell>
          <cell r="I216" t="str">
            <v>남</v>
          </cell>
          <cell r="J216">
            <v>20</v>
          </cell>
          <cell r="K216">
            <v>0</v>
          </cell>
          <cell r="L216">
            <v>19</v>
          </cell>
          <cell r="M216">
            <v>19</v>
          </cell>
          <cell r="R216" t="str">
            <v>미팅</v>
          </cell>
          <cell r="S216" t="str">
            <v>미팅</v>
          </cell>
          <cell r="AN216" t="str">
            <v>월차</v>
          </cell>
          <cell r="AR216" t="str">
            <v>특휴</v>
          </cell>
          <cell r="AV216">
            <v>0</v>
          </cell>
          <cell r="AW216">
            <v>0</v>
          </cell>
          <cell r="AX216">
            <v>0</v>
          </cell>
          <cell r="AY216">
            <v>1</v>
          </cell>
          <cell r="AZ216">
            <v>0</v>
          </cell>
          <cell r="BA216">
            <v>1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2</v>
          </cell>
          <cell r="BM216">
            <v>1</v>
          </cell>
          <cell r="BN216">
            <v>1</v>
          </cell>
          <cell r="BP216">
            <v>16</v>
          </cell>
        </row>
        <row r="217">
          <cell r="B217">
            <v>1125</v>
          </cell>
          <cell r="C217" t="str">
            <v xml:space="preserve">CNS &amp; Onco </v>
          </cell>
          <cell r="D217" t="str">
            <v>CNS  1팀</v>
          </cell>
          <cell r="E217" t="str">
            <v>김원곤</v>
          </cell>
          <cell r="F217" t="str">
            <v>차장</v>
          </cell>
          <cell r="G217" t="str">
            <v>팀장</v>
          </cell>
          <cell r="H217" t="str">
            <v>1993-04-01</v>
          </cell>
          <cell r="I217" t="str">
            <v>남</v>
          </cell>
          <cell r="J217">
            <v>26</v>
          </cell>
          <cell r="K217">
            <v>0</v>
          </cell>
          <cell r="L217">
            <v>23</v>
          </cell>
          <cell r="M217">
            <v>23</v>
          </cell>
          <cell r="O217" t="str">
            <v>휴일</v>
          </cell>
          <cell r="R217" t="str">
            <v>미팅</v>
          </cell>
          <cell r="S217" t="str">
            <v>미팅</v>
          </cell>
          <cell r="AH217" t="str">
            <v>휴일</v>
          </cell>
          <cell r="AN217" t="str">
            <v>1/21대휴</v>
          </cell>
          <cell r="AR217" t="str">
            <v>특휴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2</v>
          </cell>
          <cell r="BE217">
            <v>1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2</v>
          </cell>
          <cell r="BM217">
            <v>1</v>
          </cell>
          <cell r="BN217">
            <v>1</v>
          </cell>
          <cell r="BP217">
            <v>16</v>
          </cell>
        </row>
        <row r="218">
          <cell r="B218">
            <v>1189</v>
          </cell>
          <cell r="C218" t="str">
            <v xml:space="preserve">CNS &amp; Onco </v>
          </cell>
          <cell r="D218" t="str">
            <v>CNS  1팀</v>
          </cell>
          <cell r="E218" t="str">
            <v>안병기</v>
          </cell>
          <cell r="F218" t="str">
            <v>차장</v>
          </cell>
          <cell r="G218" t="str">
            <v>팀원</v>
          </cell>
          <cell r="H218" t="str">
            <v>1996-11-20</v>
          </cell>
          <cell r="I218" t="str">
            <v>남</v>
          </cell>
          <cell r="J218">
            <v>16</v>
          </cell>
          <cell r="K218">
            <v>0</v>
          </cell>
          <cell r="L218">
            <v>20</v>
          </cell>
          <cell r="M218">
            <v>20</v>
          </cell>
          <cell r="R218" t="str">
            <v>미팅</v>
          </cell>
          <cell r="S218" t="str">
            <v>미팅</v>
          </cell>
          <cell r="AN218" t="str">
            <v>월차</v>
          </cell>
          <cell r="AR218" t="str">
            <v>특휴</v>
          </cell>
          <cell r="AV218">
            <v>0</v>
          </cell>
          <cell r="AW218">
            <v>0</v>
          </cell>
          <cell r="AX218">
            <v>0</v>
          </cell>
          <cell r="AY218">
            <v>1</v>
          </cell>
          <cell r="AZ218">
            <v>0</v>
          </cell>
          <cell r="BA218">
            <v>1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2</v>
          </cell>
          <cell r="BM218">
            <v>1</v>
          </cell>
          <cell r="BN218">
            <v>1</v>
          </cell>
          <cell r="BP218">
            <v>16</v>
          </cell>
        </row>
        <row r="219">
          <cell r="B219">
            <v>1439</v>
          </cell>
          <cell r="C219" t="str">
            <v xml:space="preserve">CNS &amp; Onco </v>
          </cell>
          <cell r="D219" t="str">
            <v>CNS  1팀</v>
          </cell>
          <cell r="E219" t="str">
            <v>김종철</v>
          </cell>
          <cell r="F219" t="str">
            <v>과장</v>
          </cell>
          <cell r="G219" t="str">
            <v>팀원</v>
          </cell>
          <cell r="H219" t="str">
            <v>2003-01-07</v>
          </cell>
          <cell r="I219" t="str">
            <v>남</v>
          </cell>
          <cell r="J219">
            <v>12</v>
          </cell>
          <cell r="K219">
            <v>0</v>
          </cell>
          <cell r="L219">
            <v>13</v>
          </cell>
          <cell r="M219">
            <v>13</v>
          </cell>
          <cell r="R219" t="str">
            <v>미팅</v>
          </cell>
          <cell r="S219" t="str">
            <v>미팅</v>
          </cell>
          <cell r="AN219" t="str">
            <v>월차</v>
          </cell>
          <cell r="AR219" t="str">
            <v>특휴</v>
          </cell>
          <cell r="AV219">
            <v>0</v>
          </cell>
          <cell r="AW219">
            <v>0</v>
          </cell>
          <cell r="AX219">
            <v>0</v>
          </cell>
          <cell r="AY219">
            <v>1</v>
          </cell>
          <cell r="AZ219">
            <v>0</v>
          </cell>
          <cell r="BA219">
            <v>1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2</v>
          </cell>
          <cell r="BM219">
            <v>1</v>
          </cell>
          <cell r="BN219">
            <v>1</v>
          </cell>
          <cell r="BP219">
            <v>16</v>
          </cell>
        </row>
        <row r="220">
          <cell r="B220">
            <v>1485</v>
          </cell>
          <cell r="C220" t="str">
            <v xml:space="preserve">CNS &amp; Onco </v>
          </cell>
          <cell r="D220" t="str">
            <v>CNS  1팀</v>
          </cell>
          <cell r="E220" t="str">
            <v>윤상배</v>
          </cell>
          <cell r="F220" t="str">
            <v>과장</v>
          </cell>
          <cell r="G220" t="str">
            <v>팀원</v>
          </cell>
          <cell r="H220" t="str">
            <v>2003-02-24</v>
          </cell>
          <cell r="I220" t="str">
            <v>남</v>
          </cell>
          <cell r="J220">
            <v>4.993150684931507</v>
          </cell>
          <cell r="K220">
            <v>0</v>
          </cell>
          <cell r="L220">
            <v>13</v>
          </cell>
          <cell r="M220">
            <v>13</v>
          </cell>
          <cell r="R220" t="str">
            <v>미팅</v>
          </cell>
          <cell r="S220" t="str">
            <v>미팅</v>
          </cell>
          <cell r="AN220" t="str">
            <v>월차</v>
          </cell>
          <cell r="AR220" t="str">
            <v>특휴</v>
          </cell>
          <cell r="AV220">
            <v>0</v>
          </cell>
          <cell r="AW220">
            <v>0</v>
          </cell>
          <cell r="AX220">
            <v>0</v>
          </cell>
          <cell r="AY220">
            <v>1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2</v>
          </cell>
          <cell r="BM220">
            <v>1</v>
          </cell>
          <cell r="BN220">
            <v>1</v>
          </cell>
          <cell r="BP220">
            <v>16</v>
          </cell>
        </row>
        <row r="221">
          <cell r="B221">
            <v>1441</v>
          </cell>
          <cell r="C221" t="str">
            <v xml:space="preserve">CNS &amp; Onco </v>
          </cell>
          <cell r="D221" t="str">
            <v>CNS  1팀</v>
          </cell>
          <cell r="E221" t="str">
            <v>김지규</v>
          </cell>
          <cell r="F221" t="str">
            <v>과장</v>
          </cell>
          <cell r="G221" t="str">
            <v>팀원</v>
          </cell>
          <cell r="H221" t="str">
            <v>2003-01-07</v>
          </cell>
          <cell r="I221" t="str">
            <v>남</v>
          </cell>
          <cell r="J221">
            <v>14.30821917808219</v>
          </cell>
          <cell r="K221">
            <v>0</v>
          </cell>
          <cell r="L221">
            <v>13</v>
          </cell>
          <cell r="M221">
            <v>13</v>
          </cell>
          <cell r="R221" t="str">
            <v>미팅</v>
          </cell>
          <cell r="S221" t="str">
            <v>미팅</v>
          </cell>
          <cell r="AH221" t="str">
            <v>휴일</v>
          </cell>
          <cell r="AI221" t="str">
            <v>휴일</v>
          </cell>
          <cell r="AN221" t="str">
            <v>1/21대휴</v>
          </cell>
          <cell r="AR221" t="str">
            <v>1/22대휴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2</v>
          </cell>
          <cell r="BE221">
            <v>2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2</v>
          </cell>
          <cell r="BM221">
            <v>0</v>
          </cell>
          <cell r="BN221">
            <v>2</v>
          </cell>
          <cell r="BP221">
            <v>16</v>
          </cell>
        </row>
        <row r="222">
          <cell r="B222">
            <v>1267</v>
          </cell>
          <cell r="C222" t="str">
            <v xml:space="preserve">CNS &amp; Onco </v>
          </cell>
          <cell r="D222" t="str">
            <v>CNS  1팀</v>
          </cell>
          <cell r="E222" t="str">
            <v>현정석</v>
          </cell>
          <cell r="F222" t="str">
            <v>주임</v>
          </cell>
          <cell r="G222" t="str">
            <v>팀원</v>
          </cell>
          <cell r="H222" t="str">
            <v>2000-01-10</v>
          </cell>
          <cell r="I222" t="str">
            <v>남</v>
          </cell>
          <cell r="J222">
            <v>12</v>
          </cell>
          <cell r="K222">
            <v>0</v>
          </cell>
          <cell r="L222">
            <v>16</v>
          </cell>
          <cell r="M222">
            <v>16</v>
          </cell>
          <cell r="R222" t="str">
            <v>미팅</v>
          </cell>
          <cell r="S222" t="str">
            <v>미팅</v>
          </cell>
          <cell r="AN222" t="str">
            <v>월차</v>
          </cell>
          <cell r="AR222" t="str">
            <v>특휴</v>
          </cell>
          <cell r="AV222">
            <v>0</v>
          </cell>
          <cell r="AW222">
            <v>0</v>
          </cell>
          <cell r="AX222">
            <v>0</v>
          </cell>
          <cell r="AY222">
            <v>1</v>
          </cell>
          <cell r="AZ222">
            <v>0</v>
          </cell>
          <cell r="BA222">
            <v>1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2</v>
          </cell>
          <cell r="BM222">
            <v>1</v>
          </cell>
          <cell r="BN222">
            <v>1</v>
          </cell>
          <cell r="BP222">
            <v>16</v>
          </cell>
        </row>
        <row r="223">
          <cell r="B223">
            <v>1480</v>
          </cell>
          <cell r="C223" t="str">
            <v xml:space="preserve">CNS &amp; Onco </v>
          </cell>
          <cell r="D223" t="str">
            <v>CNS  1팀</v>
          </cell>
          <cell r="E223" t="str">
            <v>한수정</v>
          </cell>
          <cell r="F223" t="str">
            <v>사원</v>
          </cell>
          <cell r="G223" t="str">
            <v>팀원</v>
          </cell>
          <cell r="H223" t="str">
            <v>2003-01-07</v>
          </cell>
          <cell r="I223" t="str">
            <v>여</v>
          </cell>
          <cell r="J223">
            <v>13</v>
          </cell>
          <cell r="K223">
            <v>0</v>
          </cell>
          <cell r="L223">
            <v>13</v>
          </cell>
          <cell r="M223">
            <v>13</v>
          </cell>
          <cell r="R223" t="str">
            <v>미팅</v>
          </cell>
          <cell r="S223" t="str">
            <v>미팅</v>
          </cell>
          <cell r="T223" t="str">
            <v>휴일</v>
          </cell>
          <cell r="AN223" t="str">
            <v>생휴</v>
          </cell>
          <cell r="AR223" t="str">
            <v>특휴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1</v>
          </cell>
          <cell r="BC223">
            <v>0</v>
          </cell>
          <cell r="BD223">
            <v>1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2</v>
          </cell>
          <cell r="BM223">
            <v>1</v>
          </cell>
          <cell r="BN223">
            <v>1</v>
          </cell>
          <cell r="BP223">
            <v>16</v>
          </cell>
        </row>
        <row r="224">
          <cell r="B224">
            <v>1453</v>
          </cell>
          <cell r="C224" t="str">
            <v xml:space="preserve">CNS &amp; Onco </v>
          </cell>
          <cell r="D224" t="str">
            <v>CNS  1팀</v>
          </cell>
          <cell r="E224" t="str">
            <v>서경민</v>
          </cell>
          <cell r="F224" t="str">
            <v>대리</v>
          </cell>
          <cell r="G224" t="str">
            <v>팀원</v>
          </cell>
          <cell r="H224" t="str">
            <v>2003-01-07</v>
          </cell>
          <cell r="I224" t="str">
            <v>남</v>
          </cell>
          <cell r="J224">
            <v>10.80821917808219</v>
          </cell>
          <cell r="K224">
            <v>0</v>
          </cell>
          <cell r="L224">
            <v>13</v>
          </cell>
          <cell r="M224">
            <v>13</v>
          </cell>
          <cell r="R224" t="str">
            <v>미팅</v>
          </cell>
          <cell r="S224" t="str">
            <v>미팅</v>
          </cell>
          <cell r="AN224" t="str">
            <v>월차</v>
          </cell>
          <cell r="AR224" t="str">
            <v>특휴</v>
          </cell>
          <cell r="AV224">
            <v>0</v>
          </cell>
          <cell r="AW224">
            <v>0</v>
          </cell>
          <cell r="AX224">
            <v>0</v>
          </cell>
          <cell r="AY224">
            <v>1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2</v>
          </cell>
          <cell r="BM224">
            <v>1</v>
          </cell>
          <cell r="BN224">
            <v>1</v>
          </cell>
          <cell r="BP224">
            <v>16</v>
          </cell>
        </row>
        <row r="225">
          <cell r="B225">
            <v>1334</v>
          </cell>
          <cell r="C225" t="str">
            <v xml:space="preserve">CNS &amp; Onco </v>
          </cell>
          <cell r="D225" t="str">
            <v>CNS  1팀</v>
          </cell>
          <cell r="E225" t="str">
            <v>이상열</v>
          </cell>
          <cell r="F225" t="str">
            <v>주임</v>
          </cell>
          <cell r="G225" t="str">
            <v>팀원</v>
          </cell>
          <cell r="H225" t="str">
            <v>2001-02-26</v>
          </cell>
          <cell r="I225" t="str">
            <v>남</v>
          </cell>
          <cell r="J225">
            <v>11</v>
          </cell>
          <cell r="K225">
            <v>0</v>
          </cell>
          <cell r="L225">
            <v>15</v>
          </cell>
          <cell r="M225">
            <v>15</v>
          </cell>
          <cell r="R225" t="str">
            <v>미팅</v>
          </cell>
          <cell r="S225" t="str">
            <v>미팅</v>
          </cell>
          <cell r="AN225" t="str">
            <v>월차</v>
          </cell>
          <cell r="AR225" t="str">
            <v>특휴</v>
          </cell>
          <cell r="AV225">
            <v>0</v>
          </cell>
          <cell r="AW225">
            <v>0</v>
          </cell>
          <cell r="AX225">
            <v>0</v>
          </cell>
          <cell r="AY225">
            <v>1</v>
          </cell>
          <cell r="AZ225">
            <v>0</v>
          </cell>
          <cell r="BA225">
            <v>1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2</v>
          </cell>
          <cell r="BM225">
            <v>1</v>
          </cell>
          <cell r="BN225">
            <v>1</v>
          </cell>
          <cell r="BP225">
            <v>16</v>
          </cell>
        </row>
        <row r="226">
          <cell r="B226">
            <v>1014</v>
          </cell>
          <cell r="C226" t="str">
            <v xml:space="preserve">CNS &amp; Onco </v>
          </cell>
          <cell r="D226" t="str">
            <v>CNS  2팀</v>
          </cell>
          <cell r="E226" t="str">
            <v>이주석</v>
          </cell>
          <cell r="F226" t="str">
            <v>부장</v>
          </cell>
          <cell r="G226" t="str">
            <v>팀장</v>
          </cell>
          <cell r="H226" t="str">
            <v>1987-05-18</v>
          </cell>
          <cell r="I226" t="str">
            <v>남</v>
          </cell>
          <cell r="J226">
            <v>30</v>
          </cell>
          <cell r="K226">
            <v>0</v>
          </cell>
          <cell r="L226">
            <v>29</v>
          </cell>
          <cell r="M226">
            <v>29</v>
          </cell>
          <cell r="R226" t="str">
            <v>미팅</v>
          </cell>
          <cell r="S226" t="str">
            <v>미팅</v>
          </cell>
          <cell r="AN226" t="str">
            <v>월차</v>
          </cell>
          <cell r="AR226" t="str">
            <v>특휴</v>
          </cell>
          <cell r="AV226">
            <v>0</v>
          </cell>
          <cell r="AW226">
            <v>0</v>
          </cell>
          <cell r="AX226">
            <v>0</v>
          </cell>
          <cell r="AY226">
            <v>1</v>
          </cell>
          <cell r="AZ226">
            <v>0</v>
          </cell>
          <cell r="BA226">
            <v>1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2</v>
          </cell>
          <cell r="BM226">
            <v>1</v>
          </cell>
          <cell r="BN226">
            <v>1</v>
          </cell>
          <cell r="BP226">
            <v>16</v>
          </cell>
        </row>
        <row r="227">
          <cell r="B227">
            <v>1078</v>
          </cell>
          <cell r="C227" t="str">
            <v xml:space="preserve">CNS &amp; Onco </v>
          </cell>
          <cell r="D227" t="str">
            <v>CNS  2팀</v>
          </cell>
          <cell r="E227" t="str">
            <v>신승우</v>
          </cell>
          <cell r="F227" t="str">
            <v>차장</v>
          </cell>
          <cell r="G227" t="str">
            <v>팀원</v>
          </cell>
          <cell r="H227" t="str">
            <v>1991-09-09</v>
          </cell>
          <cell r="I227" t="str">
            <v>남</v>
          </cell>
          <cell r="J227">
            <v>23</v>
          </cell>
          <cell r="K227">
            <v>0</v>
          </cell>
          <cell r="L227">
            <v>25</v>
          </cell>
          <cell r="M227">
            <v>25</v>
          </cell>
          <cell r="R227" t="str">
            <v>미팅</v>
          </cell>
          <cell r="S227" t="str">
            <v>미팅</v>
          </cell>
          <cell r="AN227" t="str">
            <v>월차</v>
          </cell>
          <cell r="AR227" t="str">
            <v>특휴</v>
          </cell>
          <cell r="AV227">
            <v>0</v>
          </cell>
          <cell r="AW227">
            <v>0</v>
          </cell>
          <cell r="AX227">
            <v>0</v>
          </cell>
          <cell r="AY227">
            <v>1</v>
          </cell>
          <cell r="AZ227">
            <v>0</v>
          </cell>
          <cell r="BA227">
            <v>1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2</v>
          </cell>
          <cell r="BM227">
            <v>1</v>
          </cell>
          <cell r="BN227">
            <v>1</v>
          </cell>
          <cell r="BP227">
            <v>16</v>
          </cell>
        </row>
        <row r="228">
          <cell r="B228">
            <v>1213</v>
          </cell>
          <cell r="C228" t="str">
            <v xml:space="preserve">CNS &amp; Onco </v>
          </cell>
          <cell r="D228" t="str">
            <v>CNS  2팀</v>
          </cell>
          <cell r="E228" t="str">
            <v>이혁수</v>
          </cell>
          <cell r="F228" t="str">
            <v>과장</v>
          </cell>
          <cell r="G228" t="str">
            <v>팀원</v>
          </cell>
          <cell r="H228" t="str">
            <v>1998-01-01</v>
          </cell>
          <cell r="I228" t="str">
            <v>남</v>
          </cell>
          <cell r="J228">
            <v>16.5</v>
          </cell>
          <cell r="K228">
            <v>0</v>
          </cell>
          <cell r="L228">
            <v>19</v>
          </cell>
          <cell r="M228">
            <v>19</v>
          </cell>
          <cell r="R228" t="str">
            <v>미팅</v>
          </cell>
          <cell r="S228" t="str">
            <v>미팅</v>
          </cell>
          <cell r="AN228" t="str">
            <v>월차</v>
          </cell>
          <cell r="AR228" t="str">
            <v>특휴</v>
          </cell>
          <cell r="AV228">
            <v>0</v>
          </cell>
          <cell r="AW228">
            <v>0</v>
          </cell>
          <cell r="AX228">
            <v>0</v>
          </cell>
          <cell r="AY228">
            <v>1</v>
          </cell>
          <cell r="AZ228">
            <v>0</v>
          </cell>
          <cell r="BA228">
            <v>1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2</v>
          </cell>
          <cell r="BM228">
            <v>1</v>
          </cell>
          <cell r="BN228">
            <v>1</v>
          </cell>
          <cell r="BP228">
            <v>16</v>
          </cell>
        </row>
        <row r="229">
          <cell r="B229">
            <v>1548</v>
          </cell>
          <cell r="C229" t="str">
            <v xml:space="preserve">CNS &amp; Onco </v>
          </cell>
          <cell r="D229" t="str">
            <v>CNS  2팀</v>
          </cell>
          <cell r="E229" t="str">
            <v>노주영</v>
          </cell>
          <cell r="F229" t="str">
            <v>사원</v>
          </cell>
          <cell r="G229" t="str">
            <v>팀원</v>
          </cell>
          <cell r="H229" t="str">
            <v>2004-01-26</v>
          </cell>
          <cell r="I229" t="str">
            <v>여</v>
          </cell>
          <cell r="J229">
            <v>12</v>
          </cell>
          <cell r="K229">
            <v>0</v>
          </cell>
          <cell r="L229">
            <v>12</v>
          </cell>
          <cell r="M229">
            <v>12</v>
          </cell>
          <cell r="R229" t="str">
            <v>미팅</v>
          </cell>
          <cell r="S229" t="str">
            <v>미팅</v>
          </cell>
          <cell r="AN229" t="str">
            <v>생휴</v>
          </cell>
          <cell r="AR229" t="str">
            <v>특휴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1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2</v>
          </cell>
          <cell r="BM229">
            <v>1</v>
          </cell>
          <cell r="BN229">
            <v>1</v>
          </cell>
          <cell r="BP229">
            <v>16</v>
          </cell>
        </row>
        <row r="230">
          <cell r="B230">
            <v>1451</v>
          </cell>
          <cell r="C230" t="str">
            <v xml:space="preserve">CNS &amp; Onco </v>
          </cell>
          <cell r="D230" t="str">
            <v>CNS  2팀</v>
          </cell>
          <cell r="E230" t="str">
            <v>박효성</v>
          </cell>
          <cell r="F230" t="str">
            <v>사원</v>
          </cell>
          <cell r="G230" t="str">
            <v>팀원</v>
          </cell>
          <cell r="H230" t="str">
            <v>2003-01-07</v>
          </cell>
          <cell r="I230" t="str">
            <v>여</v>
          </cell>
          <cell r="J230">
            <v>13</v>
          </cell>
          <cell r="K230">
            <v>0</v>
          </cell>
          <cell r="L230">
            <v>13</v>
          </cell>
          <cell r="M230">
            <v>13</v>
          </cell>
          <cell r="R230" t="str">
            <v>미팅</v>
          </cell>
          <cell r="S230" t="str">
            <v>미팅</v>
          </cell>
          <cell r="AN230" t="str">
            <v>생휴</v>
          </cell>
          <cell r="AR230" t="str">
            <v>특휴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1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2</v>
          </cell>
          <cell r="BM230">
            <v>1</v>
          </cell>
          <cell r="BN230">
            <v>1</v>
          </cell>
          <cell r="BP230">
            <v>16</v>
          </cell>
        </row>
        <row r="231">
          <cell r="B231">
            <v>1200</v>
          </cell>
          <cell r="C231" t="str">
            <v xml:space="preserve">CNS &amp; Onco </v>
          </cell>
          <cell r="D231" t="str">
            <v>CNS  2팀</v>
          </cell>
          <cell r="E231" t="str">
            <v>한성우</v>
          </cell>
          <cell r="F231" t="str">
            <v>과장</v>
          </cell>
          <cell r="G231" t="str">
            <v>팀원</v>
          </cell>
          <cell r="H231" t="str">
            <v>1997-05-06</v>
          </cell>
          <cell r="I231" t="str">
            <v>남</v>
          </cell>
          <cell r="J231">
            <v>15</v>
          </cell>
          <cell r="K231">
            <v>0</v>
          </cell>
          <cell r="L231">
            <v>19</v>
          </cell>
          <cell r="M231">
            <v>19</v>
          </cell>
          <cell r="R231" t="str">
            <v>미팅</v>
          </cell>
          <cell r="S231" t="str">
            <v>미팅</v>
          </cell>
          <cell r="AN231" t="str">
            <v>월차</v>
          </cell>
          <cell r="AR231" t="str">
            <v>특휴</v>
          </cell>
          <cell r="AV231">
            <v>0</v>
          </cell>
          <cell r="AW231">
            <v>0</v>
          </cell>
          <cell r="AX231">
            <v>0</v>
          </cell>
          <cell r="AY231">
            <v>1</v>
          </cell>
          <cell r="AZ231">
            <v>0</v>
          </cell>
          <cell r="BA231">
            <v>1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2</v>
          </cell>
          <cell r="BM231">
            <v>1</v>
          </cell>
          <cell r="BN231">
            <v>1</v>
          </cell>
          <cell r="BP231">
            <v>16</v>
          </cell>
        </row>
        <row r="232">
          <cell r="B232">
            <v>1455</v>
          </cell>
          <cell r="C232" t="str">
            <v xml:space="preserve">CNS &amp; Onco </v>
          </cell>
          <cell r="D232" t="str">
            <v>CNS  2팀</v>
          </cell>
          <cell r="E232" t="str">
            <v>서정훈</v>
          </cell>
          <cell r="F232" t="str">
            <v>사원</v>
          </cell>
          <cell r="G232" t="str">
            <v>팀원</v>
          </cell>
          <cell r="H232" t="str">
            <v>2003-01-07</v>
          </cell>
          <cell r="I232" t="str">
            <v>남</v>
          </cell>
          <cell r="J232">
            <v>13</v>
          </cell>
          <cell r="K232">
            <v>0</v>
          </cell>
          <cell r="L232">
            <v>13</v>
          </cell>
          <cell r="M232">
            <v>13</v>
          </cell>
          <cell r="R232" t="str">
            <v>미팅</v>
          </cell>
          <cell r="S232" t="str">
            <v>미팅</v>
          </cell>
          <cell r="AN232" t="str">
            <v>월차</v>
          </cell>
          <cell r="AR232" t="str">
            <v>특휴</v>
          </cell>
          <cell r="AV232">
            <v>0</v>
          </cell>
          <cell r="AW232">
            <v>0</v>
          </cell>
          <cell r="AX232">
            <v>0</v>
          </cell>
          <cell r="AY232">
            <v>1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2</v>
          </cell>
          <cell r="BM232">
            <v>1</v>
          </cell>
          <cell r="BN232">
            <v>1</v>
          </cell>
          <cell r="BP232">
            <v>16</v>
          </cell>
        </row>
        <row r="233">
          <cell r="B233">
            <v>1336</v>
          </cell>
          <cell r="C233" t="str">
            <v xml:space="preserve">CNS &amp; Onco </v>
          </cell>
          <cell r="D233" t="str">
            <v>CNS  2팀</v>
          </cell>
          <cell r="E233" t="str">
            <v>정현영</v>
          </cell>
          <cell r="F233" t="str">
            <v>과장</v>
          </cell>
          <cell r="G233" t="str">
            <v>팀원</v>
          </cell>
          <cell r="H233" t="str">
            <v>2001-02-26</v>
          </cell>
          <cell r="I233" t="str">
            <v>남</v>
          </cell>
          <cell r="J233">
            <v>15.5</v>
          </cell>
          <cell r="K233">
            <v>0</v>
          </cell>
          <cell r="L233">
            <v>15</v>
          </cell>
          <cell r="M233">
            <v>15</v>
          </cell>
          <cell r="R233" t="str">
            <v>미팅</v>
          </cell>
          <cell r="S233" t="str">
            <v>미팅</v>
          </cell>
          <cell r="AN233" t="str">
            <v>월차</v>
          </cell>
          <cell r="AR233" t="str">
            <v>특휴</v>
          </cell>
          <cell r="AV233">
            <v>0</v>
          </cell>
          <cell r="AW233">
            <v>0</v>
          </cell>
          <cell r="AX233">
            <v>0</v>
          </cell>
          <cell r="AY233">
            <v>1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2</v>
          </cell>
          <cell r="BM233">
            <v>1</v>
          </cell>
          <cell r="BN233">
            <v>1</v>
          </cell>
          <cell r="BP233">
            <v>16</v>
          </cell>
        </row>
        <row r="234">
          <cell r="B234">
            <v>1167</v>
          </cell>
          <cell r="C234" t="str">
            <v xml:space="preserve">CNS &amp; Onco </v>
          </cell>
          <cell r="D234" t="str">
            <v>CNS  2팀</v>
          </cell>
          <cell r="E234" t="str">
            <v>이진규</v>
          </cell>
          <cell r="F234" t="str">
            <v>과장</v>
          </cell>
          <cell r="G234" t="str">
            <v>팀원</v>
          </cell>
          <cell r="H234" t="str">
            <v>1995-04-17</v>
          </cell>
          <cell r="I234" t="str">
            <v>남</v>
          </cell>
          <cell r="J234">
            <v>22</v>
          </cell>
          <cell r="K234">
            <v>0</v>
          </cell>
          <cell r="L234">
            <v>21</v>
          </cell>
          <cell r="M234">
            <v>21</v>
          </cell>
          <cell r="R234" t="str">
            <v>미팅</v>
          </cell>
          <cell r="S234" t="str">
            <v>미팅</v>
          </cell>
          <cell r="AN234" t="str">
            <v>월차</v>
          </cell>
          <cell r="AR234" t="str">
            <v>특휴</v>
          </cell>
          <cell r="AV234">
            <v>0</v>
          </cell>
          <cell r="AW234">
            <v>0</v>
          </cell>
          <cell r="AX234">
            <v>0</v>
          </cell>
          <cell r="AY234">
            <v>1</v>
          </cell>
          <cell r="AZ234">
            <v>0</v>
          </cell>
          <cell r="BA234">
            <v>1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2</v>
          </cell>
          <cell r="BM234">
            <v>1</v>
          </cell>
          <cell r="BN234">
            <v>1</v>
          </cell>
          <cell r="BP234">
            <v>16</v>
          </cell>
        </row>
        <row r="235">
          <cell r="B235">
            <v>1459</v>
          </cell>
          <cell r="C235" t="str">
            <v xml:space="preserve">CNS &amp; Onco </v>
          </cell>
          <cell r="D235" t="str">
            <v>CNS  2팀</v>
          </cell>
          <cell r="E235" t="str">
            <v>신윤섭</v>
          </cell>
          <cell r="F235" t="str">
            <v>과장</v>
          </cell>
          <cell r="G235" t="str">
            <v>팀원</v>
          </cell>
          <cell r="H235" t="str">
            <v>2003-01-07</v>
          </cell>
          <cell r="I235" t="str">
            <v>남</v>
          </cell>
          <cell r="J235">
            <v>14</v>
          </cell>
          <cell r="K235">
            <v>0</v>
          </cell>
          <cell r="L235">
            <v>13</v>
          </cell>
          <cell r="M235">
            <v>13</v>
          </cell>
          <cell r="R235" t="str">
            <v>미팅</v>
          </cell>
          <cell r="S235" t="str">
            <v>미팅</v>
          </cell>
          <cell r="AN235" t="str">
            <v>월차</v>
          </cell>
          <cell r="AR235" t="str">
            <v>특휴</v>
          </cell>
          <cell r="AV235">
            <v>0</v>
          </cell>
          <cell r="AW235">
            <v>0</v>
          </cell>
          <cell r="AX235">
            <v>0</v>
          </cell>
          <cell r="AY235">
            <v>1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2</v>
          </cell>
          <cell r="BM235">
            <v>1</v>
          </cell>
          <cell r="BN235">
            <v>1</v>
          </cell>
          <cell r="BP235">
            <v>16</v>
          </cell>
        </row>
        <row r="236">
          <cell r="B236">
            <v>1457</v>
          </cell>
          <cell r="C236" t="str">
            <v xml:space="preserve">CNS &amp; Onco </v>
          </cell>
          <cell r="D236" t="str">
            <v>CNS  2팀</v>
          </cell>
          <cell r="E236" t="str">
            <v>성준희</v>
          </cell>
          <cell r="F236" t="str">
            <v>대리</v>
          </cell>
          <cell r="G236" t="str">
            <v>팀원</v>
          </cell>
          <cell r="H236" t="str">
            <v>2003-01-07</v>
          </cell>
          <cell r="I236" t="str">
            <v>남</v>
          </cell>
          <cell r="J236">
            <v>12</v>
          </cell>
          <cell r="K236">
            <v>0</v>
          </cell>
          <cell r="L236">
            <v>13</v>
          </cell>
          <cell r="M236">
            <v>13</v>
          </cell>
          <cell r="R236" t="str">
            <v>미팅</v>
          </cell>
          <cell r="S236" t="str">
            <v>미팅</v>
          </cell>
          <cell r="AN236" t="str">
            <v>월차</v>
          </cell>
          <cell r="AR236" t="str">
            <v>근무</v>
          </cell>
          <cell r="AV236">
            <v>0</v>
          </cell>
          <cell r="AW236">
            <v>0</v>
          </cell>
          <cell r="AX236">
            <v>0</v>
          </cell>
          <cell r="AY236">
            <v>1</v>
          </cell>
          <cell r="AZ236">
            <v>0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2</v>
          </cell>
          <cell r="BM236">
            <v>0</v>
          </cell>
          <cell r="BN236">
            <v>1</v>
          </cell>
          <cell r="BP236">
            <v>17</v>
          </cell>
        </row>
        <row r="237">
          <cell r="B237">
            <v>1107</v>
          </cell>
          <cell r="C237" t="str">
            <v xml:space="preserve">CNS &amp; Onco </v>
          </cell>
          <cell r="D237" t="str">
            <v>CNS  3팀</v>
          </cell>
          <cell r="E237" t="str">
            <v>김창원</v>
          </cell>
          <cell r="F237" t="str">
            <v>차장</v>
          </cell>
          <cell r="G237" t="str">
            <v>팀장</v>
          </cell>
          <cell r="H237" t="str">
            <v>1992-08-10</v>
          </cell>
          <cell r="I237" t="str">
            <v>남</v>
          </cell>
          <cell r="J237">
            <v>27</v>
          </cell>
          <cell r="K237">
            <v>0</v>
          </cell>
          <cell r="L237">
            <v>24</v>
          </cell>
          <cell r="M237">
            <v>24</v>
          </cell>
          <cell r="R237" t="str">
            <v>미팅</v>
          </cell>
          <cell r="S237" t="str">
            <v>미팅</v>
          </cell>
          <cell r="AN237" t="str">
            <v>월차</v>
          </cell>
          <cell r="AR237" t="str">
            <v>특휴</v>
          </cell>
          <cell r="AV237">
            <v>0</v>
          </cell>
          <cell r="AW237">
            <v>0</v>
          </cell>
          <cell r="AX237">
            <v>0</v>
          </cell>
          <cell r="AY237">
            <v>1</v>
          </cell>
          <cell r="AZ237">
            <v>0</v>
          </cell>
          <cell r="BA237">
            <v>1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2</v>
          </cell>
          <cell r="BM237">
            <v>1</v>
          </cell>
          <cell r="BN237">
            <v>1</v>
          </cell>
          <cell r="BP237">
            <v>16</v>
          </cell>
        </row>
        <row r="238">
          <cell r="B238">
            <v>1169</v>
          </cell>
          <cell r="C238" t="str">
            <v xml:space="preserve">CNS &amp; Onco </v>
          </cell>
          <cell r="D238" t="str">
            <v>CNS  3팀</v>
          </cell>
          <cell r="E238" t="str">
            <v>신영학</v>
          </cell>
          <cell r="F238" t="str">
            <v>과장</v>
          </cell>
          <cell r="G238" t="str">
            <v>팀원</v>
          </cell>
          <cell r="H238" t="str">
            <v>1995-04-17</v>
          </cell>
          <cell r="I238" t="str">
            <v>남</v>
          </cell>
          <cell r="J238">
            <v>16</v>
          </cell>
          <cell r="K238">
            <v>0</v>
          </cell>
          <cell r="L238">
            <v>21</v>
          </cell>
          <cell r="M238">
            <v>21</v>
          </cell>
          <cell r="R238" t="str">
            <v>미팅</v>
          </cell>
          <cell r="S238" t="str">
            <v>미팅</v>
          </cell>
          <cell r="AN238" t="str">
            <v>월차</v>
          </cell>
          <cell r="AR238" t="str">
            <v>특휴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0</v>
          </cell>
          <cell r="BA238">
            <v>1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2</v>
          </cell>
          <cell r="BM238">
            <v>1</v>
          </cell>
          <cell r="BN238">
            <v>1</v>
          </cell>
          <cell r="BP238">
            <v>16</v>
          </cell>
        </row>
        <row r="239">
          <cell r="B239">
            <v>1156</v>
          </cell>
          <cell r="C239" t="str">
            <v xml:space="preserve">CNS &amp; Onco </v>
          </cell>
          <cell r="D239" t="str">
            <v>CNS  3팀</v>
          </cell>
          <cell r="E239" t="str">
            <v>유병재</v>
          </cell>
          <cell r="F239" t="str">
            <v>과장</v>
          </cell>
          <cell r="G239" t="str">
            <v>팀원</v>
          </cell>
          <cell r="H239" t="str">
            <v>1994-12-19</v>
          </cell>
          <cell r="I239" t="str">
            <v>남</v>
          </cell>
          <cell r="J239">
            <v>22</v>
          </cell>
          <cell r="K239">
            <v>0</v>
          </cell>
          <cell r="L239">
            <v>22</v>
          </cell>
          <cell r="M239">
            <v>22</v>
          </cell>
          <cell r="R239" t="str">
            <v>미팅</v>
          </cell>
          <cell r="S239" t="str">
            <v>미팅</v>
          </cell>
          <cell r="AN239" t="str">
            <v>월차</v>
          </cell>
          <cell r="AR239" t="str">
            <v>특휴</v>
          </cell>
          <cell r="AV239">
            <v>0</v>
          </cell>
          <cell r="AW239">
            <v>0</v>
          </cell>
          <cell r="AX239">
            <v>0</v>
          </cell>
          <cell r="AY239">
            <v>1</v>
          </cell>
          <cell r="AZ239">
            <v>0</v>
          </cell>
          <cell r="BA239">
            <v>1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2</v>
          </cell>
          <cell r="BM239">
            <v>1</v>
          </cell>
          <cell r="BN239">
            <v>1</v>
          </cell>
          <cell r="BP239">
            <v>16</v>
          </cell>
        </row>
        <row r="240">
          <cell r="B240">
            <v>1297</v>
          </cell>
          <cell r="C240" t="str">
            <v xml:space="preserve">CNS &amp; Onco </v>
          </cell>
          <cell r="D240" t="str">
            <v>CNS  3팀</v>
          </cell>
          <cell r="E240" t="str">
            <v>박정화</v>
          </cell>
          <cell r="F240" t="str">
            <v>대리</v>
          </cell>
          <cell r="G240" t="str">
            <v>팀원</v>
          </cell>
          <cell r="H240" t="str">
            <v>2000-02-01</v>
          </cell>
          <cell r="I240" t="str">
            <v>남</v>
          </cell>
          <cell r="J240">
            <v>17</v>
          </cell>
          <cell r="K240">
            <v>0</v>
          </cell>
          <cell r="L240">
            <v>16</v>
          </cell>
          <cell r="M240">
            <v>16</v>
          </cell>
          <cell r="R240" t="str">
            <v>미팅</v>
          </cell>
          <cell r="S240" t="str">
            <v>미팅</v>
          </cell>
          <cell r="AN240" t="str">
            <v>월차</v>
          </cell>
          <cell r="AR240" t="str">
            <v>특휴</v>
          </cell>
          <cell r="AV240">
            <v>0</v>
          </cell>
          <cell r="AW240">
            <v>0</v>
          </cell>
          <cell r="AX240">
            <v>0</v>
          </cell>
          <cell r="AY240">
            <v>1</v>
          </cell>
          <cell r="AZ240">
            <v>0</v>
          </cell>
          <cell r="BA240">
            <v>1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2</v>
          </cell>
          <cell r="BM240">
            <v>1</v>
          </cell>
          <cell r="BN240">
            <v>1</v>
          </cell>
          <cell r="BP240">
            <v>16</v>
          </cell>
        </row>
        <row r="241">
          <cell r="B241">
            <v>1413</v>
          </cell>
          <cell r="C241" t="str">
            <v xml:space="preserve">CNS &amp; Onco </v>
          </cell>
          <cell r="D241" t="str">
            <v>CNS  3팀</v>
          </cell>
          <cell r="E241" t="str">
            <v>이동현</v>
          </cell>
          <cell r="F241" t="str">
            <v>대리</v>
          </cell>
          <cell r="G241" t="str">
            <v>팀원</v>
          </cell>
          <cell r="H241" t="str">
            <v>2002-09-26</v>
          </cell>
          <cell r="I241" t="str">
            <v>남</v>
          </cell>
          <cell r="J241">
            <v>13</v>
          </cell>
          <cell r="K241">
            <v>0</v>
          </cell>
          <cell r="L241">
            <v>14</v>
          </cell>
          <cell r="M241">
            <v>14</v>
          </cell>
          <cell r="R241" t="str">
            <v>미팅</v>
          </cell>
          <cell r="S241" t="str">
            <v>미팅</v>
          </cell>
          <cell r="AN241" t="str">
            <v>근무</v>
          </cell>
          <cell r="AR241" t="str">
            <v>특휴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2</v>
          </cell>
          <cell r="BM241">
            <v>1</v>
          </cell>
          <cell r="BN241">
            <v>0</v>
          </cell>
          <cell r="BO241">
            <v>2</v>
          </cell>
          <cell r="BP241">
            <v>19</v>
          </cell>
        </row>
        <row r="242">
          <cell r="B242">
            <v>1468</v>
          </cell>
          <cell r="C242" t="str">
            <v xml:space="preserve">CNS &amp; Onco </v>
          </cell>
          <cell r="D242" t="str">
            <v>CNS  3팀</v>
          </cell>
          <cell r="E242" t="str">
            <v>이지환</v>
          </cell>
          <cell r="F242" t="str">
            <v>대리</v>
          </cell>
          <cell r="G242" t="str">
            <v>팀원</v>
          </cell>
          <cell r="H242" t="str">
            <v>2003-01-07</v>
          </cell>
          <cell r="I242" t="str">
            <v>남</v>
          </cell>
          <cell r="J242">
            <v>9.3082191780821901</v>
          </cell>
          <cell r="K242">
            <v>0</v>
          </cell>
          <cell r="L242">
            <v>13</v>
          </cell>
          <cell r="M242">
            <v>13</v>
          </cell>
          <cell r="R242" t="str">
            <v>미팅</v>
          </cell>
          <cell r="S242" t="str">
            <v>미팅</v>
          </cell>
          <cell r="AN242" t="str">
            <v>월차</v>
          </cell>
          <cell r="AR242" t="str">
            <v>특휴</v>
          </cell>
          <cell r="AV242">
            <v>0</v>
          </cell>
          <cell r="AW242">
            <v>0</v>
          </cell>
          <cell r="AX242">
            <v>0</v>
          </cell>
          <cell r="AY242">
            <v>1</v>
          </cell>
          <cell r="AZ242">
            <v>0</v>
          </cell>
          <cell r="BA242">
            <v>1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2</v>
          </cell>
          <cell r="BM242">
            <v>1</v>
          </cell>
          <cell r="BN242">
            <v>1</v>
          </cell>
          <cell r="BP242">
            <v>16</v>
          </cell>
        </row>
        <row r="243">
          <cell r="B243">
            <v>1358</v>
          </cell>
          <cell r="C243" t="str">
            <v xml:space="preserve">CNS &amp; Onco </v>
          </cell>
          <cell r="D243" t="str">
            <v>CNS  3팀</v>
          </cell>
          <cell r="E243" t="str">
            <v>한재훈</v>
          </cell>
          <cell r="F243" t="str">
            <v>주임</v>
          </cell>
          <cell r="G243" t="str">
            <v>팀원</v>
          </cell>
          <cell r="H243" t="str">
            <v>2001-04-30</v>
          </cell>
          <cell r="I243" t="str">
            <v>남</v>
          </cell>
          <cell r="J243">
            <v>14</v>
          </cell>
          <cell r="K243">
            <v>0</v>
          </cell>
          <cell r="L243">
            <v>15</v>
          </cell>
          <cell r="M243">
            <v>15</v>
          </cell>
          <cell r="R243" t="str">
            <v>미팅</v>
          </cell>
          <cell r="S243" t="str">
            <v>미팅</v>
          </cell>
          <cell r="AN243" t="str">
            <v>근무</v>
          </cell>
          <cell r="AR243" t="str">
            <v>특휴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2</v>
          </cell>
          <cell r="BM243">
            <v>1</v>
          </cell>
          <cell r="BN243">
            <v>0</v>
          </cell>
          <cell r="BO243">
            <v>-3</v>
          </cell>
          <cell r="BP243">
            <v>14</v>
          </cell>
        </row>
        <row r="244">
          <cell r="B244">
            <v>1476</v>
          </cell>
          <cell r="C244" t="str">
            <v xml:space="preserve">CNS &amp; Onco </v>
          </cell>
          <cell r="D244" t="str">
            <v>CNS  3팀</v>
          </cell>
          <cell r="E244" t="str">
            <v>조성진</v>
          </cell>
          <cell r="F244" t="str">
            <v>주임</v>
          </cell>
          <cell r="G244" t="str">
            <v>팀원</v>
          </cell>
          <cell r="H244" t="str">
            <v>2003-01-07</v>
          </cell>
          <cell r="I244" t="str">
            <v>남</v>
          </cell>
          <cell r="J244">
            <v>9.5</v>
          </cell>
          <cell r="K244">
            <v>0</v>
          </cell>
          <cell r="L244">
            <v>13</v>
          </cell>
          <cell r="M244">
            <v>13</v>
          </cell>
          <cell r="R244" t="str">
            <v>미팅</v>
          </cell>
          <cell r="S244" t="str">
            <v>미팅</v>
          </cell>
          <cell r="AN244" t="str">
            <v>근무</v>
          </cell>
          <cell r="AR244" t="str">
            <v>특휴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2</v>
          </cell>
          <cell r="BM244">
            <v>1</v>
          </cell>
          <cell r="BN244">
            <v>0</v>
          </cell>
          <cell r="BP244">
            <v>17</v>
          </cell>
        </row>
        <row r="245">
          <cell r="B245">
            <v>1434</v>
          </cell>
          <cell r="C245" t="str">
            <v xml:space="preserve">CNS &amp; Onco </v>
          </cell>
          <cell r="D245" t="str">
            <v>CNS  3팀</v>
          </cell>
          <cell r="E245" t="str">
            <v>김인경</v>
          </cell>
          <cell r="F245" t="str">
            <v>사원</v>
          </cell>
          <cell r="G245" t="str">
            <v>팀원</v>
          </cell>
          <cell r="H245" t="str">
            <v>2003-01-07</v>
          </cell>
          <cell r="I245" t="str">
            <v>여</v>
          </cell>
          <cell r="J245">
            <v>12</v>
          </cell>
          <cell r="K245">
            <v>0</v>
          </cell>
          <cell r="L245">
            <v>13</v>
          </cell>
          <cell r="M245">
            <v>13</v>
          </cell>
          <cell r="R245" t="str">
            <v>미팅</v>
          </cell>
          <cell r="S245" t="str">
            <v>미팅</v>
          </cell>
          <cell r="AN245" t="str">
            <v>생휴</v>
          </cell>
          <cell r="AR245" t="str">
            <v>특휴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1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2</v>
          </cell>
          <cell r="BM245">
            <v>1</v>
          </cell>
          <cell r="BN245">
            <v>1</v>
          </cell>
          <cell r="BP245">
            <v>16</v>
          </cell>
        </row>
        <row r="246">
          <cell r="B246">
            <v>1059</v>
          </cell>
          <cell r="C246" t="str">
            <v xml:space="preserve">CNS &amp; Onco </v>
          </cell>
          <cell r="D246" t="str">
            <v>National Sales Manager</v>
          </cell>
          <cell r="E246" t="str">
            <v>권기수</v>
          </cell>
          <cell r="F246" t="str">
            <v>부장</v>
          </cell>
          <cell r="G246" t="str">
            <v>본부장</v>
          </cell>
          <cell r="H246" t="str">
            <v>1990-10-26</v>
          </cell>
          <cell r="I246" t="str">
            <v>남</v>
          </cell>
          <cell r="J246">
            <v>32</v>
          </cell>
          <cell r="K246">
            <v>0</v>
          </cell>
          <cell r="L246">
            <v>26</v>
          </cell>
          <cell r="M246">
            <v>26</v>
          </cell>
          <cell r="R246" t="str">
            <v>미팅</v>
          </cell>
          <cell r="S246" t="str">
            <v>미팅</v>
          </cell>
          <cell r="AN246" t="str">
            <v>월차</v>
          </cell>
          <cell r="AR246" t="str">
            <v>특휴</v>
          </cell>
          <cell r="AV246">
            <v>0</v>
          </cell>
          <cell r="AW246">
            <v>0</v>
          </cell>
          <cell r="AX246">
            <v>0</v>
          </cell>
          <cell r="AY246">
            <v>1</v>
          </cell>
          <cell r="AZ246">
            <v>0</v>
          </cell>
          <cell r="BA246">
            <v>1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2</v>
          </cell>
          <cell r="BM246">
            <v>1</v>
          </cell>
          <cell r="BN246">
            <v>1</v>
          </cell>
          <cell r="BP246">
            <v>16</v>
          </cell>
        </row>
        <row r="247">
          <cell r="B247">
            <v>1047</v>
          </cell>
          <cell r="C247" t="str">
            <v xml:space="preserve">CNS &amp; Onco </v>
          </cell>
          <cell r="D247" t="str">
            <v>Oncology 1팀</v>
          </cell>
          <cell r="E247" t="str">
            <v>신현성</v>
          </cell>
          <cell r="F247" t="str">
            <v>차장</v>
          </cell>
          <cell r="G247" t="str">
            <v>팀장</v>
          </cell>
          <cell r="H247" t="str">
            <v>1990-04-02</v>
          </cell>
          <cell r="I247" t="str">
            <v>남</v>
          </cell>
          <cell r="J247">
            <v>27</v>
          </cell>
          <cell r="K247">
            <v>0</v>
          </cell>
          <cell r="L247">
            <v>26</v>
          </cell>
          <cell r="M247">
            <v>26</v>
          </cell>
          <cell r="R247" t="str">
            <v>미팅</v>
          </cell>
          <cell r="S247" t="str">
            <v>미팅</v>
          </cell>
          <cell r="AN247" t="str">
            <v>월차</v>
          </cell>
          <cell r="AR247" t="str">
            <v>특휴</v>
          </cell>
          <cell r="AV247">
            <v>0</v>
          </cell>
          <cell r="AW247">
            <v>0</v>
          </cell>
          <cell r="AX247">
            <v>0</v>
          </cell>
          <cell r="AY247">
            <v>1</v>
          </cell>
          <cell r="AZ247">
            <v>0</v>
          </cell>
          <cell r="BA247">
            <v>1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2</v>
          </cell>
          <cell r="BM247">
            <v>1</v>
          </cell>
          <cell r="BN247">
            <v>1</v>
          </cell>
          <cell r="BP247">
            <v>16</v>
          </cell>
        </row>
        <row r="248">
          <cell r="B248">
            <v>1320</v>
          </cell>
          <cell r="C248" t="str">
            <v xml:space="preserve">CNS &amp; Onco </v>
          </cell>
          <cell r="D248" t="str">
            <v>Oncology 1팀</v>
          </cell>
          <cell r="E248" t="str">
            <v>이현상</v>
          </cell>
          <cell r="F248" t="str">
            <v>주임</v>
          </cell>
          <cell r="G248" t="str">
            <v>팀원</v>
          </cell>
          <cell r="H248" t="str">
            <v>2001-02-26</v>
          </cell>
          <cell r="I248" t="str">
            <v>남</v>
          </cell>
          <cell r="J248">
            <v>18</v>
          </cell>
          <cell r="K248">
            <v>0</v>
          </cell>
          <cell r="L248">
            <v>15</v>
          </cell>
          <cell r="M248">
            <v>15</v>
          </cell>
          <cell r="R248" t="str">
            <v>미팅</v>
          </cell>
          <cell r="S248" t="str">
            <v>미팅</v>
          </cell>
          <cell r="AH248" t="str">
            <v>휴일</v>
          </cell>
          <cell r="AN248" t="str">
            <v>1/21대휴</v>
          </cell>
          <cell r="AR248" t="str">
            <v>특휴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1</v>
          </cell>
          <cell r="BE248">
            <v>1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2</v>
          </cell>
          <cell r="BM248">
            <v>1</v>
          </cell>
          <cell r="BN248">
            <v>1</v>
          </cell>
          <cell r="BP248">
            <v>16</v>
          </cell>
        </row>
        <row r="249">
          <cell r="B249">
            <v>1138</v>
          </cell>
          <cell r="C249" t="str">
            <v xml:space="preserve">CNS &amp; Onco </v>
          </cell>
          <cell r="D249" t="str">
            <v>Oncology 1팀</v>
          </cell>
          <cell r="E249" t="str">
            <v>김덕재</v>
          </cell>
          <cell r="F249" t="str">
            <v>차장</v>
          </cell>
          <cell r="G249" t="str">
            <v>팀원</v>
          </cell>
          <cell r="H249" t="str">
            <v>1994-05-02</v>
          </cell>
          <cell r="I249" t="str">
            <v>남</v>
          </cell>
          <cell r="J249">
            <v>21</v>
          </cell>
          <cell r="K249">
            <v>0</v>
          </cell>
          <cell r="L249">
            <v>22</v>
          </cell>
          <cell r="M249">
            <v>22</v>
          </cell>
          <cell r="R249" t="str">
            <v>미팅</v>
          </cell>
          <cell r="S249" t="str">
            <v>미팅</v>
          </cell>
          <cell r="AN249" t="str">
            <v>월차</v>
          </cell>
          <cell r="AR249" t="str">
            <v>특휴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1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2</v>
          </cell>
          <cell r="BM249">
            <v>1</v>
          </cell>
          <cell r="BN249">
            <v>1</v>
          </cell>
          <cell r="BP249">
            <v>16</v>
          </cell>
        </row>
        <row r="250">
          <cell r="B250">
            <v>1464</v>
          </cell>
          <cell r="C250" t="str">
            <v xml:space="preserve">CNS &amp; Onco </v>
          </cell>
          <cell r="D250" t="str">
            <v>Oncology 1팀</v>
          </cell>
          <cell r="E250" t="str">
            <v>이규선</v>
          </cell>
          <cell r="F250" t="str">
            <v>주임</v>
          </cell>
          <cell r="G250" t="str">
            <v>팀원</v>
          </cell>
          <cell r="H250" t="str">
            <v>2003-01-07</v>
          </cell>
          <cell r="I250" t="str">
            <v>남</v>
          </cell>
          <cell r="J250">
            <v>14</v>
          </cell>
          <cell r="K250">
            <v>0</v>
          </cell>
          <cell r="L250">
            <v>13</v>
          </cell>
          <cell r="M250">
            <v>13</v>
          </cell>
          <cell r="R250" t="str">
            <v>미팅</v>
          </cell>
          <cell r="S250" t="str">
            <v>미팅</v>
          </cell>
          <cell r="AH250" t="str">
            <v>휴일</v>
          </cell>
          <cell r="AN250" t="str">
            <v>1/21대휴</v>
          </cell>
          <cell r="AR250" t="str">
            <v>특휴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1</v>
          </cell>
          <cell r="BE250">
            <v>1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2</v>
          </cell>
          <cell r="BM250">
            <v>1</v>
          </cell>
          <cell r="BN250">
            <v>1</v>
          </cell>
          <cell r="BP250">
            <v>16</v>
          </cell>
        </row>
        <row r="251">
          <cell r="B251">
            <v>1512</v>
          </cell>
          <cell r="C251" t="str">
            <v xml:space="preserve">CNS &amp; Onco </v>
          </cell>
          <cell r="D251" t="str">
            <v>Oncology 1팀</v>
          </cell>
          <cell r="E251" t="str">
            <v>김진천</v>
          </cell>
          <cell r="F251" t="str">
            <v>주임</v>
          </cell>
          <cell r="G251" t="str">
            <v>팀원</v>
          </cell>
          <cell r="H251" t="str">
            <v>2003-07-01</v>
          </cell>
          <cell r="I251" t="str">
            <v>남</v>
          </cell>
          <cell r="J251">
            <v>15</v>
          </cell>
          <cell r="K251">
            <v>0</v>
          </cell>
          <cell r="L251">
            <v>13</v>
          </cell>
          <cell r="M251">
            <v>13</v>
          </cell>
          <cell r="R251" t="str">
            <v>미팅</v>
          </cell>
          <cell r="S251" t="str">
            <v>미팅</v>
          </cell>
          <cell r="AH251" t="str">
            <v>휴일</v>
          </cell>
          <cell r="AN251" t="str">
            <v>1/21대휴</v>
          </cell>
          <cell r="AR251" t="str">
            <v>12/31대휴</v>
          </cell>
          <cell r="AT251" t="str">
            <v>확인요망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1</v>
          </cell>
          <cell r="BE251">
            <v>2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2</v>
          </cell>
          <cell r="BM251">
            <v>0</v>
          </cell>
          <cell r="BN251">
            <v>2</v>
          </cell>
          <cell r="BP251">
            <v>16</v>
          </cell>
        </row>
        <row r="252">
          <cell r="B252">
            <v>1543</v>
          </cell>
          <cell r="C252" t="str">
            <v xml:space="preserve">CNS &amp; Onco </v>
          </cell>
          <cell r="D252" t="str">
            <v>Oncology 1팀</v>
          </cell>
          <cell r="E252" t="str">
            <v>강종우</v>
          </cell>
          <cell r="F252" t="str">
            <v>주임</v>
          </cell>
          <cell r="G252" t="str">
            <v>팀원</v>
          </cell>
          <cell r="H252" t="str">
            <v>2004-01-26</v>
          </cell>
          <cell r="I252" t="str">
            <v>남</v>
          </cell>
          <cell r="J252">
            <v>11.315068493150683</v>
          </cell>
          <cell r="K252">
            <v>0</v>
          </cell>
          <cell r="L252">
            <v>12</v>
          </cell>
          <cell r="M252">
            <v>12</v>
          </cell>
          <cell r="R252" t="str">
            <v>미팅</v>
          </cell>
          <cell r="S252" t="str">
            <v>미팅</v>
          </cell>
          <cell r="AA252" t="str">
            <v>휴일</v>
          </cell>
          <cell r="AB252" t="str">
            <v>휴일</v>
          </cell>
          <cell r="AH252" t="str">
            <v>휴일</v>
          </cell>
          <cell r="AM252" t="str">
            <v>1/14대휴</v>
          </cell>
          <cell r="AN252" t="str">
            <v>1/15대휴</v>
          </cell>
          <cell r="AR252" t="str">
            <v>특휴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3</v>
          </cell>
          <cell r="BE252">
            <v>2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2</v>
          </cell>
          <cell r="BM252">
            <v>1</v>
          </cell>
          <cell r="BN252">
            <v>2</v>
          </cell>
          <cell r="BP252">
            <v>15</v>
          </cell>
        </row>
        <row r="253">
          <cell r="B253">
            <v>1076</v>
          </cell>
          <cell r="C253" t="str">
            <v xml:space="preserve">CNS &amp; Onco </v>
          </cell>
          <cell r="D253" t="str">
            <v>Oncology 2팀</v>
          </cell>
          <cell r="E253" t="str">
            <v>최원석</v>
          </cell>
          <cell r="F253" t="str">
            <v>차장</v>
          </cell>
          <cell r="G253" t="str">
            <v>팀장</v>
          </cell>
          <cell r="H253" t="str">
            <v>1991-09-09</v>
          </cell>
          <cell r="I253" t="str">
            <v>남</v>
          </cell>
          <cell r="J253">
            <v>21</v>
          </cell>
          <cell r="K253">
            <v>0</v>
          </cell>
          <cell r="L253">
            <v>25</v>
          </cell>
          <cell r="M253">
            <v>25</v>
          </cell>
          <cell r="R253" t="str">
            <v>미팅</v>
          </cell>
          <cell r="S253" t="str">
            <v>미팅</v>
          </cell>
          <cell r="AH253" t="str">
            <v>휴일</v>
          </cell>
          <cell r="AN253" t="str">
            <v>1/21대휴</v>
          </cell>
          <cell r="AR253" t="str">
            <v>특휴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1</v>
          </cell>
          <cell r="BE253">
            <v>1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2</v>
          </cell>
          <cell r="BM253">
            <v>1</v>
          </cell>
          <cell r="BN253">
            <v>1</v>
          </cell>
          <cell r="BP253">
            <v>16</v>
          </cell>
        </row>
        <row r="254">
          <cell r="B254">
            <v>1109</v>
          </cell>
          <cell r="C254" t="str">
            <v xml:space="preserve">CNS &amp; Onco </v>
          </cell>
          <cell r="D254" t="str">
            <v>Oncology 2팀</v>
          </cell>
          <cell r="E254" t="str">
            <v>김원수</v>
          </cell>
          <cell r="F254" t="str">
            <v>차장</v>
          </cell>
          <cell r="G254" t="str">
            <v>팀원</v>
          </cell>
          <cell r="H254" t="str">
            <v>1992-08-17</v>
          </cell>
          <cell r="I254" t="str">
            <v>남</v>
          </cell>
          <cell r="J254">
            <v>20</v>
          </cell>
          <cell r="K254">
            <v>0</v>
          </cell>
          <cell r="L254">
            <v>24</v>
          </cell>
          <cell r="M254">
            <v>24</v>
          </cell>
          <cell r="R254" t="str">
            <v>미팅</v>
          </cell>
          <cell r="S254" t="str">
            <v>미팅</v>
          </cell>
          <cell r="AH254" t="str">
            <v>휴일</v>
          </cell>
          <cell r="AN254" t="str">
            <v>1/21대휴</v>
          </cell>
          <cell r="AR254" t="str">
            <v>특휴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1</v>
          </cell>
          <cell r="BE254">
            <v>1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2</v>
          </cell>
          <cell r="BM254">
            <v>1</v>
          </cell>
          <cell r="BN254">
            <v>1</v>
          </cell>
          <cell r="BP254">
            <v>16</v>
          </cell>
        </row>
        <row r="255">
          <cell r="B255">
            <v>1027</v>
          </cell>
          <cell r="C255" t="str">
            <v xml:space="preserve">CNS &amp; Onco </v>
          </cell>
          <cell r="D255" t="str">
            <v>Oncology 2팀</v>
          </cell>
          <cell r="E255" t="str">
            <v>고규영</v>
          </cell>
          <cell r="F255" t="str">
            <v>부장</v>
          </cell>
          <cell r="G255" t="str">
            <v>팀원</v>
          </cell>
          <cell r="H255" t="str">
            <v>1988-08-08</v>
          </cell>
          <cell r="I255" t="str">
            <v>남</v>
          </cell>
          <cell r="J255">
            <v>26</v>
          </cell>
          <cell r="K255">
            <v>0</v>
          </cell>
          <cell r="L255">
            <v>28</v>
          </cell>
          <cell r="M255">
            <v>28</v>
          </cell>
          <cell r="R255" t="str">
            <v>미팅</v>
          </cell>
          <cell r="S255" t="str">
            <v>미팅</v>
          </cell>
          <cell r="AH255" t="str">
            <v>휴일</v>
          </cell>
          <cell r="AN255" t="str">
            <v>1/21대휴</v>
          </cell>
          <cell r="AR255" t="str">
            <v>특휴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1</v>
          </cell>
          <cell r="BE255">
            <v>1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2</v>
          </cell>
          <cell r="BM255">
            <v>1</v>
          </cell>
          <cell r="BN255">
            <v>1</v>
          </cell>
          <cell r="BP255">
            <v>16</v>
          </cell>
        </row>
        <row r="256">
          <cell r="B256">
            <v>1148</v>
          </cell>
          <cell r="C256" t="str">
            <v xml:space="preserve">CNS &amp; Onco </v>
          </cell>
          <cell r="D256" t="str">
            <v>Oncology 2팀</v>
          </cell>
          <cell r="E256" t="str">
            <v>김영호</v>
          </cell>
          <cell r="F256" t="str">
            <v>과장</v>
          </cell>
          <cell r="G256" t="str">
            <v>팀원</v>
          </cell>
          <cell r="H256" t="str">
            <v>1994-09-05</v>
          </cell>
          <cell r="I256" t="str">
            <v>남</v>
          </cell>
          <cell r="J256">
            <v>20</v>
          </cell>
          <cell r="K256">
            <v>0</v>
          </cell>
          <cell r="L256">
            <v>22</v>
          </cell>
          <cell r="M256">
            <v>22</v>
          </cell>
          <cell r="R256" t="str">
            <v>미팅</v>
          </cell>
          <cell r="S256" t="str">
            <v>미팅</v>
          </cell>
          <cell r="AH256" t="str">
            <v>휴일</v>
          </cell>
          <cell r="AN256" t="str">
            <v>1/21대휴</v>
          </cell>
          <cell r="AR256" t="str">
            <v>특휴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1</v>
          </cell>
          <cell r="BE256">
            <v>1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2</v>
          </cell>
          <cell r="BM256">
            <v>1</v>
          </cell>
          <cell r="BN256">
            <v>1</v>
          </cell>
          <cell r="BP256">
            <v>16</v>
          </cell>
        </row>
        <row r="257">
          <cell r="B257">
            <v>1147</v>
          </cell>
          <cell r="C257" t="str">
            <v xml:space="preserve">CNS &amp; Onco </v>
          </cell>
          <cell r="D257" t="str">
            <v>Oncology 2팀</v>
          </cell>
          <cell r="E257" t="str">
            <v>박대순</v>
          </cell>
          <cell r="F257" t="str">
            <v>과장</v>
          </cell>
          <cell r="G257" t="str">
            <v>팀원</v>
          </cell>
          <cell r="H257" t="str">
            <v>1994-09-05</v>
          </cell>
          <cell r="I257" t="str">
            <v>남</v>
          </cell>
          <cell r="J257">
            <v>21</v>
          </cell>
          <cell r="K257">
            <v>0</v>
          </cell>
          <cell r="L257">
            <v>22</v>
          </cell>
          <cell r="M257">
            <v>22</v>
          </cell>
          <cell r="R257" t="str">
            <v>미팅</v>
          </cell>
          <cell r="S257" t="str">
            <v>미팅</v>
          </cell>
          <cell r="AH257" t="str">
            <v>휴일</v>
          </cell>
          <cell r="AN257" t="str">
            <v>1/21대휴</v>
          </cell>
          <cell r="AR257" t="str">
            <v>특휴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1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2</v>
          </cell>
          <cell r="BM257">
            <v>1</v>
          </cell>
          <cell r="BN257">
            <v>1</v>
          </cell>
          <cell r="BP257">
            <v>16</v>
          </cell>
        </row>
        <row r="258">
          <cell r="B258">
            <v>1493</v>
          </cell>
          <cell r="C258" t="str">
            <v xml:space="preserve">CNS &amp; Onco </v>
          </cell>
          <cell r="D258" t="str">
            <v>Oncology 2팀</v>
          </cell>
          <cell r="E258" t="str">
            <v>임준모</v>
          </cell>
          <cell r="F258" t="str">
            <v>대리</v>
          </cell>
          <cell r="G258" t="str">
            <v>팀원</v>
          </cell>
          <cell r="H258" t="str">
            <v>2003-04-01</v>
          </cell>
          <cell r="I258" t="str">
            <v>남</v>
          </cell>
          <cell r="J258">
            <v>13.5</v>
          </cell>
          <cell r="K258">
            <v>0</v>
          </cell>
          <cell r="L258">
            <v>13</v>
          </cell>
          <cell r="M258">
            <v>13</v>
          </cell>
          <cell r="R258" t="str">
            <v>미팅</v>
          </cell>
          <cell r="S258" t="str">
            <v>미팅</v>
          </cell>
          <cell r="AH258" t="str">
            <v>휴일</v>
          </cell>
          <cell r="AN258" t="str">
            <v>1/21대휴</v>
          </cell>
          <cell r="AR258" t="str">
            <v>특휴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1</v>
          </cell>
          <cell r="BE258">
            <v>1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2</v>
          </cell>
          <cell r="BM258">
            <v>1</v>
          </cell>
          <cell r="BN258">
            <v>1</v>
          </cell>
          <cell r="BP258">
            <v>16</v>
          </cell>
        </row>
        <row r="259">
          <cell r="B259">
            <v>1496</v>
          </cell>
          <cell r="C259" t="str">
            <v xml:space="preserve">CNS &amp; Onco </v>
          </cell>
          <cell r="D259" t="str">
            <v>Oncology 2팀</v>
          </cell>
          <cell r="E259" t="str">
            <v>강지훈</v>
          </cell>
          <cell r="F259" t="str">
            <v>대리</v>
          </cell>
          <cell r="G259" t="str">
            <v>팀원</v>
          </cell>
          <cell r="H259" t="str">
            <v>2003-04-25</v>
          </cell>
          <cell r="I259" t="str">
            <v>남</v>
          </cell>
          <cell r="J259">
            <v>9.8493150684931514</v>
          </cell>
          <cell r="K259">
            <v>0</v>
          </cell>
          <cell r="L259">
            <v>13</v>
          </cell>
          <cell r="M259">
            <v>13</v>
          </cell>
          <cell r="R259" t="str">
            <v>미팅</v>
          </cell>
          <cell r="S259" t="str">
            <v>미팅</v>
          </cell>
          <cell r="AH259" t="str">
            <v>휴일</v>
          </cell>
          <cell r="AN259" t="str">
            <v>근무</v>
          </cell>
          <cell r="AR259" t="str">
            <v>특휴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1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2</v>
          </cell>
          <cell r="BM259">
            <v>1</v>
          </cell>
          <cell r="BN259">
            <v>0</v>
          </cell>
          <cell r="BP259">
            <v>17</v>
          </cell>
        </row>
        <row r="260">
          <cell r="B260">
            <v>1283</v>
          </cell>
          <cell r="C260" t="str">
            <v xml:space="preserve">CNS &amp; Onco </v>
          </cell>
          <cell r="D260" t="str">
            <v>Oncology 2팀</v>
          </cell>
          <cell r="E260" t="str">
            <v>박준신</v>
          </cell>
          <cell r="F260" t="str">
            <v>주임</v>
          </cell>
          <cell r="G260" t="str">
            <v>팀원</v>
          </cell>
          <cell r="H260" t="str">
            <v>2000-02-01</v>
          </cell>
          <cell r="I260" t="str">
            <v>남</v>
          </cell>
          <cell r="J260">
            <v>15</v>
          </cell>
          <cell r="K260">
            <v>0</v>
          </cell>
          <cell r="L260">
            <v>16</v>
          </cell>
          <cell r="M260">
            <v>16</v>
          </cell>
          <cell r="R260" t="str">
            <v>미팅</v>
          </cell>
          <cell r="S260" t="str">
            <v>미팅</v>
          </cell>
          <cell r="AH260" t="str">
            <v>휴일</v>
          </cell>
          <cell r="AN260" t="str">
            <v>1/21대휴</v>
          </cell>
          <cell r="AR260" t="str">
            <v>특휴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1</v>
          </cell>
          <cell r="BE260">
            <v>1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2</v>
          </cell>
          <cell r="BM260">
            <v>1</v>
          </cell>
          <cell r="BN260">
            <v>1</v>
          </cell>
          <cell r="BP260">
            <v>16</v>
          </cell>
        </row>
        <row r="261">
          <cell r="B261">
            <v>1026</v>
          </cell>
          <cell r="C261" t="str">
            <v>GI &amp; Uro</v>
          </cell>
          <cell r="D261" t="str">
            <v>Regional Sales Manager</v>
          </cell>
          <cell r="E261" t="str">
            <v>장삼성</v>
          </cell>
          <cell r="F261" t="str">
            <v>부장</v>
          </cell>
          <cell r="G261" t="str">
            <v>본부장</v>
          </cell>
          <cell r="H261" t="str">
            <v>1988-06-07</v>
          </cell>
          <cell r="I261" t="str">
            <v>남</v>
          </cell>
          <cell r="J261">
            <v>27</v>
          </cell>
          <cell r="K261">
            <v>0</v>
          </cell>
          <cell r="L261">
            <v>28</v>
          </cell>
          <cell r="M261">
            <v>28</v>
          </cell>
          <cell r="R261" t="str">
            <v>미팅</v>
          </cell>
          <cell r="S261" t="str">
            <v>미팅</v>
          </cell>
          <cell r="T261" t="str">
            <v>휴일</v>
          </cell>
          <cell r="AN261" t="str">
            <v>1/7대휴</v>
          </cell>
          <cell r="AR261" t="str">
            <v>특휴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1</v>
          </cell>
          <cell r="BE261">
            <v>1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2</v>
          </cell>
          <cell r="BM261">
            <v>1</v>
          </cell>
          <cell r="BN261">
            <v>1</v>
          </cell>
          <cell r="BO261">
            <v>1</v>
          </cell>
          <cell r="BP261">
            <v>17</v>
          </cell>
        </row>
        <row r="262">
          <cell r="B262">
            <v>1071</v>
          </cell>
          <cell r="C262" t="str">
            <v>GI &amp; Uro</v>
          </cell>
          <cell r="D262" t="str">
            <v>GU GH1팀</v>
          </cell>
          <cell r="E262" t="str">
            <v>윤장진</v>
          </cell>
          <cell r="F262" t="str">
            <v>차장</v>
          </cell>
          <cell r="G262" t="str">
            <v>팀장</v>
          </cell>
          <cell r="H262" t="str">
            <v>1991-09-09</v>
          </cell>
          <cell r="I262" t="str">
            <v>남</v>
          </cell>
          <cell r="J262">
            <v>22</v>
          </cell>
          <cell r="K262">
            <v>0</v>
          </cell>
          <cell r="L262">
            <v>25</v>
          </cell>
          <cell r="M262">
            <v>25</v>
          </cell>
          <cell r="R262" t="str">
            <v>미팅</v>
          </cell>
          <cell r="S262" t="str">
            <v>미팅</v>
          </cell>
          <cell r="T262" t="str">
            <v>휴일</v>
          </cell>
          <cell r="AA262" t="str">
            <v>휴일</v>
          </cell>
          <cell r="AN262" t="str">
            <v>1/7대휴</v>
          </cell>
          <cell r="AR262" t="str">
            <v>특휴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2</v>
          </cell>
          <cell r="BE262">
            <v>1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2</v>
          </cell>
          <cell r="BM262">
            <v>1</v>
          </cell>
          <cell r="BN262">
            <v>1</v>
          </cell>
          <cell r="BO262">
            <v>1</v>
          </cell>
          <cell r="BP262">
            <v>17</v>
          </cell>
        </row>
        <row r="263">
          <cell r="B263">
            <v>1141</v>
          </cell>
          <cell r="C263" t="str">
            <v>GI &amp; Uro</v>
          </cell>
          <cell r="D263" t="str">
            <v>GU GH1팀</v>
          </cell>
          <cell r="E263" t="str">
            <v>권정국</v>
          </cell>
          <cell r="F263" t="str">
            <v>차장</v>
          </cell>
          <cell r="G263" t="str">
            <v>팀원</v>
          </cell>
          <cell r="H263" t="str">
            <v>1994-05-02</v>
          </cell>
          <cell r="I263" t="str">
            <v>남</v>
          </cell>
          <cell r="J263">
            <v>20</v>
          </cell>
          <cell r="K263">
            <v>0</v>
          </cell>
          <cell r="L263">
            <v>22</v>
          </cell>
          <cell r="M263">
            <v>22</v>
          </cell>
          <cell r="R263" t="str">
            <v>미팅</v>
          </cell>
          <cell r="S263" t="str">
            <v>미팅</v>
          </cell>
          <cell r="T263" t="str">
            <v>휴일</v>
          </cell>
          <cell r="AA263" t="str">
            <v>휴일</v>
          </cell>
          <cell r="AB263" t="str">
            <v>휴일</v>
          </cell>
          <cell r="AE263" t="str">
            <v>1/14대휴</v>
          </cell>
          <cell r="AN263" t="str">
            <v>1/7대휴</v>
          </cell>
          <cell r="AR263" t="str">
            <v>특휴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3</v>
          </cell>
          <cell r="BE263">
            <v>2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2</v>
          </cell>
          <cell r="BM263">
            <v>1</v>
          </cell>
          <cell r="BN263">
            <v>2</v>
          </cell>
          <cell r="BP263">
            <v>15</v>
          </cell>
        </row>
        <row r="264">
          <cell r="B264">
            <v>1146</v>
          </cell>
          <cell r="C264" t="str">
            <v>GI &amp; Uro</v>
          </cell>
          <cell r="D264" t="str">
            <v>GU GH1팀</v>
          </cell>
          <cell r="E264" t="str">
            <v>조철현</v>
          </cell>
          <cell r="F264" t="str">
            <v>과장</v>
          </cell>
          <cell r="G264" t="str">
            <v>팀원</v>
          </cell>
          <cell r="H264" t="str">
            <v>1994-09-05</v>
          </cell>
          <cell r="I264" t="str">
            <v>남</v>
          </cell>
          <cell r="J264">
            <v>18</v>
          </cell>
          <cell r="K264">
            <v>0</v>
          </cell>
          <cell r="L264">
            <v>22</v>
          </cell>
          <cell r="M264">
            <v>22</v>
          </cell>
          <cell r="R264" t="str">
            <v>미팅</v>
          </cell>
          <cell r="S264" t="str">
            <v>미팅</v>
          </cell>
          <cell r="T264" t="str">
            <v>휴일</v>
          </cell>
          <cell r="AJ264" t="str">
            <v>경조(배우자부모칠순)</v>
          </cell>
          <cell r="AN264" t="str">
            <v>1/7대휴</v>
          </cell>
          <cell r="AR264" t="str">
            <v>특휴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1</v>
          </cell>
          <cell r="BD264">
            <v>1</v>
          </cell>
          <cell r="BE264">
            <v>1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2</v>
          </cell>
          <cell r="BM264">
            <v>1</v>
          </cell>
          <cell r="BN264">
            <v>2</v>
          </cell>
          <cell r="BP264">
            <v>15</v>
          </cell>
        </row>
        <row r="265">
          <cell r="B265">
            <v>1243</v>
          </cell>
          <cell r="C265" t="str">
            <v>GI &amp; Uro</v>
          </cell>
          <cell r="D265" t="str">
            <v>GU GH1팀</v>
          </cell>
          <cell r="E265" t="str">
            <v>정재호</v>
          </cell>
          <cell r="F265" t="str">
            <v>대리</v>
          </cell>
          <cell r="G265" t="str">
            <v>팀원</v>
          </cell>
          <cell r="H265" t="str">
            <v>1999-07-01</v>
          </cell>
          <cell r="I265" t="str">
            <v>남</v>
          </cell>
          <cell r="J265">
            <v>14</v>
          </cell>
          <cell r="K265">
            <v>0</v>
          </cell>
          <cell r="L265">
            <v>17</v>
          </cell>
          <cell r="M265">
            <v>17</v>
          </cell>
          <cell r="R265" t="str">
            <v>미팅</v>
          </cell>
          <cell r="S265" t="str">
            <v>미팅</v>
          </cell>
          <cell r="T265" t="str">
            <v>휴일</v>
          </cell>
          <cell r="AN265" t="str">
            <v>1/7대휴</v>
          </cell>
          <cell r="AR265" t="str">
            <v>특휴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1</v>
          </cell>
          <cell r="BE265">
            <v>1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2</v>
          </cell>
          <cell r="BM265">
            <v>1</v>
          </cell>
          <cell r="BN265">
            <v>1</v>
          </cell>
          <cell r="BP265">
            <v>16</v>
          </cell>
        </row>
        <row r="266">
          <cell r="B266">
            <v>1317</v>
          </cell>
          <cell r="C266" t="str">
            <v>GI &amp; Uro</v>
          </cell>
          <cell r="D266" t="str">
            <v>GU GH1팀</v>
          </cell>
          <cell r="E266" t="str">
            <v>김종성</v>
          </cell>
          <cell r="F266" t="str">
            <v>주임</v>
          </cell>
          <cell r="G266" t="str">
            <v>팀원</v>
          </cell>
          <cell r="H266" t="str">
            <v>2001-02-26</v>
          </cell>
          <cell r="I266" t="str">
            <v>남</v>
          </cell>
          <cell r="J266">
            <v>11</v>
          </cell>
          <cell r="K266">
            <v>0</v>
          </cell>
          <cell r="L266">
            <v>15</v>
          </cell>
          <cell r="M266">
            <v>15</v>
          </cell>
          <cell r="R266" t="str">
            <v>미팅</v>
          </cell>
          <cell r="S266" t="str">
            <v>미팅</v>
          </cell>
          <cell r="T266" t="str">
            <v>휴일</v>
          </cell>
          <cell r="AN266" t="str">
            <v>1/7대휴</v>
          </cell>
          <cell r="AR266" t="str">
            <v>특휴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1</v>
          </cell>
          <cell r="BE266">
            <v>1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2</v>
          </cell>
          <cell r="BM266">
            <v>1</v>
          </cell>
          <cell r="BN266">
            <v>1</v>
          </cell>
          <cell r="BP266">
            <v>16</v>
          </cell>
        </row>
        <row r="267">
          <cell r="B267">
            <v>1245</v>
          </cell>
          <cell r="C267" t="str">
            <v>GI &amp; Uro</v>
          </cell>
          <cell r="D267" t="str">
            <v>GU GH1팀</v>
          </cell>
          <cell r="E267" t="str">
            <v>김혁래</v>
          </cell>
          <cell r="F267" t="str">
            <v>차장</v>
          </cell>
          <cell r="G267" t="str">
            <v>팀원</v>
          </cell>
          <cell r="H267" t="str">
            <v>1999-08-16</v>
          </cell>
          <cell r="I267" t="str">
            <v>남</v>
          </cell>
          <cell r="J267">
            <v>23</v>
          </cell>
          <cell r="K267">
            <v>0</v>
          </cell>
          <cell r="L267">
            <v>17</v>
          </cell>
          <cell r="M267">
            <v>17</v>
          </cell>
          <cell r="R267" t="str">
            <v>미팅</v>
          </cell>
          <cell r="S267" t="str">
            <v>미팅</v>
          </cell>
          <cell r="T267" t="str">
            <v>휴일</v>
          </cell>
          <cell r="AA267" t="str">
            <v>휴일</v>
          </cell>
          <cell r="AN267" t="str">
            <v>1/7대휴</v>
          </cell>
          <cell r="AR267" t="str">
            <v>특휴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2</v>
          </cell>
          <cell r="BE267">
            <v>1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2</v>
          </cell>
          <cell r="BM267">
            <v>1</v>
          </cell>
          <cell r="BN267">
            <v>1</v>
          </cell>
          <cell r="BP267">
            <v>16</v>
          </cell>
        </row>
        <row r="268">
          <cell r="B268">
            <v>1502</v>
          </cell>
          <cell r="C268" t="str">
            <v>GI &amp; Uro</v>
          </cell>
          <cell r="D268" t="str">
            <v>GU GH1팀</v>
          </cell>
          <cell r="E268" t="str">
            <v>박태호</v>
          </cell>
          <cell r="F268" t="str">
            <v>주임</v>
          </cell>
          <cell r="G268" t="str">
            <v>팀원</v>
          </cell>
          <cell r="H268" t="str">
            <v>2003-06-02</v>
          </cell>
          <cell r="I268" t="str">
            <v>남</v>
          </cell>
          <cell r="J268">
            <v>13</v>
          </cell>
          <cell r="K268">
            <v>0</v>
          </cell>
          <cell r="L268">
            <v>13</v>
          </cell>
          <cell r="M268">
            <v>13</v>
          </cell>
          <cell r="R268" t="str">
            <v>미팅</v>
          </cell>
          <cell r="S268" t="str">
            <v>미팅</v>
          </cell>
          <cell r="T268" t="str">
            <v>휴일</v>
          </cell>
          <cell r="AN268" t="str">
            <v>1/7대휴</v>
          </cell>
          <cell r="AR268" t="str">
            <v>특휴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1</v>
          </cell>
          <cell r="BE268">
            <v>1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2</v>
          </cell>
          <cell r="BM268">
            <v>1</v>
          </cell>
          <cell r="BN268">
            <v>1</v>
          </cell>
          <cell r="BP268">
            <v>16</v>
          </cell>
        </row>
        <row r="269">
          <cell r="B269">
            <v>1531</v>
          </cell>
          <cell r="C269" t="str">
            <v>GI &amp; Uro</v>
          </cell>
          <cell r="D269" t="str">
            <v>GU GH1팀</v>
          </cell>
          <cell r="E269" t="str">
            <v>최필승</v>
          </cell>
          <cell r="F269" t="str">
            <v>과장</v>
          </cell>
          <cell r="G269" t="str">
            <v>팀원</v>
          </cell>
          <cell r="H269" t="str">
            <v>2003-07-01</v>
          </cell>
          <cell r="I269" t="str">
            <v>남</v>
          </cell>
          <cell r="J269">
            <v>12.013698630136986</v>
          </cell>
          <cell r="K269">
            <v>0</v>
          </cell>
          <cell r="L269">
            <v>13</v>
          </cell>
          <cell r="M269">
            <v>13</v>
          </cell>
          <cell r="R269" t="str">
            <v>미팅</v>
          </cell>
          <cell r="S269" t="str">
            <v>미팅</v>
          </cell>
          <cell r="T269" t="str">
            <v>휴일</v>
          </cell>
          <cell r="AN269" t="str">
            <v>1/7대휴</v>
          </cell>
          <cell r="AR269" t="str">
            <v>특휴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1</v>
          </cell>
          <cell r="BE269">
            <v>1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2</v>
          </cell>
          <cell r="BM269">
            <v>1</v>
          </cell>
          <cell r="BN269">
            <v>1</v>
          </cell>
          <cell r="BP269">
            <v>16</v>
          </cell>
        </row>
        <row r="270">
          <cell r="B270">
            <v>1526</v>
          </cell>
          <cell r="C270" t="str">
            <v>GI &amp; Uro</v>
          </cell>
          <cell r="D270" t="str">
            <v>GU GH1팀</v>
          </cell>
          <cell r="E270" t="str">
            <v>조석민</v>
          </cell>
          <cell r="F270" t="str">
            <v>주임</v>
          </cell>
          <cell r="G270" t="str">
            <v>팀원</v>
          </cell>
          <cell r="H270" t="str">
            <v>2003-07-01</v>
          </cell>
          <cell r="I270" t="str">
            <v>남</v>
          </cell>
          <cell r="J270">
            <v>8.0136986301369859</v>
          </cell>
          <cell r="K270">
            <v>0</v>
          </cell>
          <cell r="L270">
            <v>13</v>
          </cell>
          <cell r="M270">
            <v>13</v>
          </cell>
          <cell r="R270" t="str">
            <v>미팅</v>
          </cell>
          <cell r="S270" t="str">
            <v>미팅</v>
          </cell>
          <cell r="T270" t="str">
            <v>휴일</v>
          </cell>
          <cell r="AN270" t="str">
            <v>1/7대휴</v>
          </cell>
          <cell r="AR270" t="str">
            <v>특휴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1</v>
          </cell>
          <cell r="BE270">
            <v>1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2</v>
          </cell>
          <cell r="BM270">
            <v>1</v>
          </cell>
          <cell r="BN270">
            <v>1</v>
          </cell>
          <cell r="BP270">
            <v>16</v>
          </cell>
        </row>
        <row r="271">
          <cell r="B271">
            <v>1399</v>
          </cell>
          <cell r="C271" t="str">
            <v>GI &amp; Uro</v>
          </cell>
          <cell r="D271" t="str">
            <v>GU GH1팀</v>
          </cell>
          <cell r="E271" t="str">
            <v>문종권</v>
          </cell>
          <cell r="F271" t="str">
            <v>주임</v>
          </cell>
          <cell r="G271" t="str">
            <v>팀원</v>
          </cell>
          <cell r="H271" t="str">
            <v>2002-06-17</v>
          </cell>
          <cell r="I271" t="str">
            <v>남</v>
          </cell>
          <cell r="J271">
            <v>10</v>
          </cell>
          <cell r="K271">
            <v>0</v>
          </cell>
          <cell r="L271">
            <v>14</v>
          </cell>
          <cell r="M271">
            <v>14</v>
          </cell>
          <cell r="R271" t="str">
            <v>미팅</v>
          </cell>
          <cell r="S271" t="str">
            <v>미팅</v>
          </cell>
          <cell r="T271" t="str">
            <v>휴일</v>
          </cell>
          <cell r="AN271" t="str">
            <v>1/7대휴</v>
          </cell>
          <cell r="AR271" t="str">
            <v>특휴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1</v>
          </cell>
          <cell r="BE271">
            <v>1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2</v>
          </cell>
          <cell r="BM271">
            <v>1</v>
          </cell>
          <cell r="BN271">
            <v>1</v>
          </cell>
          <cell r="BP271">
            <v>16</v>
          </cell>
        </row>
        <row r="272">
          <cell r="B272">
            <v>1080</v>
          </cell>
          <cell r="C272" t="str">
            <v>GI &amp; Uro</v>
          </cell>
          <cell r="D272" t="str">
            <v>GU GH2팀</v>
          </cell>
          <cell r="E272" t="str">
            <v>손준호</v>
          </cell>
          <cell r="F272" t="str">
            <v>차장</v>
          </cell>
          <cell r="G272" t="str">
            <v>팀장</v>
          </cell>
          <cell r="H272" t="str">
            <v>1991-09-09</v>
          </cell>
          <cell r="I272" t="str">
            <v>남</v>
          </cell>
          <cell r="J272">
            <v>29</v>
          </cell>
          <cell r="K272">
            <v>0</v>
          </cell>
          <cell r="L272">
            <v>25</v>
          </cell>
          <cell r="M272">
            <v>25</v>
          </cell>
          <cell r="R272" t="str">
            <v>미팅</v>
          </cell>
          <cell r="S272" t="str">
            <v>미팅</v>
          </cell>
          <cell r="T272" t="str">
            <v>휴일</v>
          </cell>
          <cell r="AA272" t="str">
            <v>휴일</v>
          </cell>
          <cell r="AI272" t="str">
            <v>휴일</v>
          </cell>
          <cell r="AN272" t="str">
            <v>1/7대휴</v>
          </cell>
          <cell r="AR272" t="str">
            <v>특휴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3</v>
          </cell>
          <cell r="BE272">
            <v>1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2</v>
          </cell>
          <cell r="BM272">
            <v>1</v>
          </cell>
          <cell r="BN272">
            <v>1</v>
          </cell>
          <cell r="BO272">
            <v>1</v>
          </cell>
          <cell r="BP272">
            <v>17</v>
          </cell>
        </row>
        <row r="273">
          <cell r="B273">
            <v>1139</v>
          </cell>
          <cell r="C273" t="str">
            <v>GI &amp; Uro</v>
          </cell>
          <cell r="D273" t="str">
            <v>GU GH2팀</v>
          </cell>
          <cell r="E273" t="str">
            <v>김현태</v>
          </cell>
          <cell r="F273" t="str">
            <v>차장</v>
          </cell>
          <cell r="G273" t="str">
            <v>팀원</v>
          </cell>
          <cell r="H273" t="str">
            <v>1994-05-02</v>
          </cell>
          <cell r="I273" t="str">
            <v>남</v>
          </cell>
          <cell r="J273">
            <v>11.5</v>
          </cell>
          <cell r="K273">
            <v>0</v>
          </cell>
          <cell r="L273">
            <v>22</v>
          </cell>
          <cell r="M273">
            <v>22</v>
          </cell>
          <cell r="R273" t="str">
            <v>미팅</v>
          </cell>
          <cell r="S273" t="str">
            <v>미팅</v>
          </cell>
          <cell r="T273" t="str">
            <v>휴일</v>
          </cell>
          <cell r="AI273" t="str">
            <v>휴일</v>
          </cell>
          <cell r="AN273" t="str">
            <v>1/7대휴</v>
          </cell>
          <cell r="AR273" t="str">
            <v>특휴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2</v>
          </cell>
          <cell r="BE273">
            <v>1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2</v>
          </cell>
          <cell r="BM273">
            <v>1</v>
          </cell>
          <cell r="BN273">
            <v>1</v>
          </cell>
          <cell r="BP273">
            <v>16</v>
          </cell>
        </row>
        <row r="274">
          <cell r="B274">
            <v>1155</v>
          </cell>
          <cell r="C274" t="str">
            <v>GI &amp; Uro</v>
          </cell>
          <cell r="D274" t="str">
            <v>GU GH2팀</v>
          </cell>
          <cell r="E274" t="str">
            <v>권철민</v>
          </cell>
          <cell r="F274" t="str">
            <v>과장</v>
          </cell>
          <cell r="G274" t="str">
            <v>팀원</v>
          </cell>
          <cell r="H274" t="str">
            <v>1994-12-19</v>
          </cell>
          <cell r="I274" t="str">
            <v>남</v>
          </cell>
          <cell r="J274">
            <v>17.5</v>
          </cell>
          <cell r="K274">
            <v>0</v>
          </cell>
          <cell r="L274">
            <v>22</v>
          </cell>
          <cell r="M274">
            <v>22</v>
          </cell>
          <cell r="R274" t="str">
            <v>미팅</v>
          </cell>
          <cell r="S274" t="str">
            <v>미팅</v>
          </cell>
          <cell r="T274" t="str">
            <v>휴일</v>
          </cell>
          <cell r="AN274" t="str">
            <v>1/7대휴</v>
          </cell>
          <cell r="AR274" t="str">
            <v>특휴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1</v>
          </cell>
          <cell r="BE274">
            <v>1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2</v>
          </cell>
          <cell r="BM274">
            <v>1</v>
          </cell>
          <cell r="BN274">
            <v>1</v>
          </cell>
          <cell r="BP274">
            <v>16</v>
          </cell>
        </row>
        <row r="275">
          <cell r="B275">
            <v>1300</v>
          </cell>
          <cell r="C275" t="str">
            <v>GI &amp; Uro</v>
          </cell>
          <cell r="D275" t="str">
            <v>GU GH2팀</v>
          </cell>
          <cell r="E275" t="str">
            <v>장재열</v>
          </cell>
          <cell r="F275" t="str">
            <v>대리</v>
          </cell>
          <cell r="G275" t="str">
            <v>팀원</v>
          </cell>
          <cell r="H275" t="str">
            <v>2000-02-01</v>
          </cell>
          <cell r="I275" t="str">
            <v>남</v>
          </cell>
          <cell r="J275">
            <v>17</v>
          </cell>
          <cell r="K275">
            <v>0</v>
          </cell>
          <cell r="L275">
            <v>16</v>
          </cell>
          <cell r="M275">
            <v>16</v>
          </cell>
          <cell r="R275" t="str">
            <v>미팅</v>
          </cell>
          <cell r="S275" t="str">
            <v>미팅</v>
          </cell>
          <cell r="T275" t="str">
            <v>휴일</v>
          </cell>
          <cell r="AH275" t="str">
            <v>휴일</v>
          </cell>
          <cell r="AI275" t="str">
            <v>휴일</v>
          </cell>
          <cell r="AN275" t="str">
            <v>1/7대휴</v>
          </cell>
          <cell r="AR275" t="str">
            <v>특휴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3</v>
          </cell>
          <cell r="BE275">
            <v>1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2</v>
          </cell>
          <cell r="BM275">
            <v>1</v>
          </cell>
          <cell r="BN275">
            <v>1</v>
          </cell>
          <cell r="BP275">
            <v>16</v>
          </cell>
        </row>
        <row r="276">
          <cell r="B276">
            <v>1500</v>
          </cell>
          <cell r="C276" t="str">
            <v>GI &amp; Uro</v>
          </cell>
          <cell r="D276" t="str">
            <v>GU GH2팀</v>
          </cell>
          <cell r="E276" t="str">
            <v>구자훈</v>
          </cell>
          <cell r="F276" t="str">
            <v>대리</v>
          </cell>
          <cell r="G276" t="str">
            <v>팀원</v>
          </cell>
          <cell r="H276" t="str">
            <v>2003-06-02</v>
          </cell>
          <cell r="I276" t="str">
            <v>남</v>
          </cell>
          <cell r="J276">
            <v>13.5</v>
          </cell>
          <cell r="K276">
            <v>0</v>
          </cell>
          <cell r="L276">
            <v>13</v>
          </cell>
          <cell r="M276">
            <v>13</v>
          </cell>
          <cell r="R276" t="str">
            <v>미팅</v>
          </cell>
          <cell r="S276" t="str">
            <v>미팅</v>
          </cell>
          <cell r="T276" t="str">
            <v>휴일</v>
          </cell>
          <cell r="AH276" t="str">
            <v>휴일</v>
          </cell>
          <cell r="AI276" t="str">
            <v>휴일</v>
          </cell>
          <cell r="AN276" t="str">
            <v>1/7대휴</v>
          </cell>
          <cell r="AR276" t="str">
            <v>특휴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3</v>
          </cell>
          <cell r="BE276">
            <v>1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2</v>
          </cell>
          <cell r="BM276">
            <v>1</v>
          </cell>
          <cell r="BN276">
            <v>1</v>
          </cell>
          <cell r="BP276">
            <v>16</v>
          </cell>
        </row>
        <row r="277">
          <cell r="B277">
            <v>1412</v>
          </cell>
          <cell r="C277" t="str">
            <v>GI &amp; Uro</v>
          </cell>
          <cell r="D277" t="str">
            <v>GU GH2팀</v>
          </cell>
          <cell r="E277" t="str">
            <v>이사명</v>
          </cell>
          <cell r="F277" t="str">
            <v>대리</v>
          </cell>
          <cell r="G277" t="str">
            <v>팀원</v>
          </cell>
          <cell r="H277" t="str">
            <v>2002-09-25</v>
          </cell>
          <cell r="I277" t="str">
            <v>남</v>
          </cell>
          <cell r="J277">
            <v>16</v>
          </cell>
          <cell r="K277">
            <v>0</v>
          </cell>
          <cell r="L277">
            <v>14</v>
          </cell>
          <cell r="M277">
            <v>14</v>
          </cell>
          <cell r="R277" t="str">
            <v>미팅</v>
          </cell>
          <cell r="S277" t="str">
            <v>미팅</v>
          </cell>
          <cell r="T277" t="str">
            <v>휴일</v>
          </cell>
          <cell r="AA277" t="str">
            <v>휴일</v>
          </cell>
          <cell r="AH277" t="str">
            <v>휴일</v>
          </cell>
          <cell r="AN277" t="str">
            <v>1/7대휴</v>
          </cell>
          <cell r="AR277" t="str">
            <v>특휴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3</v>
          </cell>
          <cell r="BE277">
            <v>1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2</v>
          </cell>
          <cell r="BM277">
            <v>1</v>
          </cell>
          <cell r="BN277">
            <v>1</v>
          </cell>
          <cell r="BP277">
            <v>16</v>
          </cell>
        </row>
        <row r="278">
          <cell r="B278">
            <v>1521</v>
          </cell>
          <cell r="C278" t="str">
            <v>GI &amp; Uro</v>
          </cell>
          <cell r="D278" t="str">
            <v>GU GH2팀</v>
          </cell>
          <cell r="E278" t="str">
            <v>이철기</v>
          </cell>
          <cell r="F278" t="str">
            <v>주임</v>
          </cell>
          <cell r="G278" t="str">
            <v>팀원</v>
          </cell>
          <cell r="H278" t="str">
            <v>2003-07-01</v>
          </cell>
          <cell r="I278" t="str">
            <v>남</v>
          </cell>
          <cell r="J278">
            <v>14</v>
          </cell>
          <cell r="K278">
            <v>0</v>
          </cell>
          <cell r="L278">
            <v>13</v>
          </cell>
          <cell r="M278">
            <v>13</v>
          </cell>
          <cell r="R278" t="str">
            <v>미팅</v>
          </cell>
          <cell r="S278" t="str">
            <v>미팅</v>
          </cell>
          <cell r="T278" t="str">
            <v>휴일</v>
          </cell>
          <cell r="AN278" t="str">
            <v>1/7대휴</v>
          </cell>
          <cell r="AR278" t="str">
            <v>특휴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1</v>
          </cell>
          <cell r="BE278">
            <v>1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2</v>
          </cell>
          <cell r="BM278">
            <v>1</v>
          </cell>
          <cell r="BN278">
            <v>1</v>
          </cell>
          <cell r="BP278">
            <v>16</v>
          </cell>
        </row>
        <row r="279">
          <cell r="B279">
            <v>1501</v>
          </cell>
          <cell r="C279" t="str">
            <v>GI &amp; Uro</v>
          </cell>
          <cell r="D279" t="str">
            <v>GU GH2팀</v>
          </cell>
          <cell r="E279" t="str">
            <v>김종철A</v>
          </cell>
          <cell r="F279" t="str">
            <v>과장</v>
          </cell>
          <cell r="G279" t="str">
            <v>팀원</v>
          </cell>
          <cell r="H279" t="str">
            <v>2003-06-02</v>
          </cell>
          <cell r="I279" t="str">
            <v>남</v>
          </cell>
          <cell r="J279">
            <v>12.30821917808219</v>
          </cell>
          <cell r="K279">
            <v>0</v>
          </cell>
          <cell r="L279">
            <v>13</v>
          </cell>
          <cell r="M279">
            <v>13</v>
          </cell>
          <cell r="R279" t="str">
            <v>미팅</v>
          </cell>
          <cell r="S279" t="str">
            <v>미팅</v>
          </cell>
          <cell r="T279" t="str">
            <v>휴일</v>
          </cell>
          <cell r="AN279" t="str">
            <v>1/7대휴</v>
          </cell>
          <cell r="AR279" t="str">
            <v>특휴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1</v>
          </cell>
          <cell r="BE279">
            <v>1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2</v>
          </cell>
          <cell r="BM279">
            <v>1</v>
          </cell>
          <cell r="BN279">
            <v>1</v>
          </cell>
          <cell r="BP279">
            <v>16</v>
          </cell>
        </row>
        <row r="280">
          <cell r="B280">
            <v>1103</v>
          </cell>
          <cell r="C280" t="str">
            <v>GI &amp; Uro</v>
          </cell>
          <cell r="D280" t="str">
            <v>GU GH3팀</v>
          </cell>
          <cell r="E280" t="str">
            <v>이정훈</v>
          </cell>
          <cell r="F280" t="str">
            <v>차장</v>
          </cell>
          <cell r="G280" t="str">
            <v>팀장</v>
          </cell>
          <cell r="H280" t="str">
            <v>1992-08-10</v>
          </cell>
          <cell r="I280" t="str">
            <v>남</v>
          </cell>
          <cell r="J280">
            <v>20</v>
          </cell>
          <cell r="K280">
            <v>0</v>
          </cell>
          <cell r="L280">
            <v>24</v>
          </cell>
          <cell r="M280">
            <v>24</v>
          </cell>
          <cell r="R280" t="str">
            <v>미팅</v>
          </cell>
          <cell r="S280" t="str">
            <v>미팅</v>
          </cell>
          <cell r="T280" t="str">
            <v>휴일</v>
          </cell>
          <cell r="AA280" t="str">
            <v>휴일</v>
          </cell>
          <cell r="AN280" t="str">
            <v>1/7대휴</v>
          </cell>
          <cell r="AR280" t="str">
            <v>1/14대휴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2</v>
          </cell>
          <cell r="BE280">
            <v>2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2</v>
          </cell>
          <cell r="BM280">
            <v>0</v>
          </cell>
          <cell r="BN280">
            <v>2</v>
          </cell>
          <cell r="BP280">
            <v>16</v>
          </cell>
        </row>
        <row r="281">
          <cell r="B281">
            <v>1165</v>
          </cell>
          <cell r="C281" t="str">
            <v>GI &amp; Uro</v>
          </cell>
          <cell r="D281" t="str">
            <v>GU GH3팀</v>
          </cell>
          <cell r="E281" t="str">
            <v>이경섭</v>
          </cell>
          <cell r="F281" t="str">
            <v>과장</v>
          </cell>
          <cell r="G281" t="str">
            <v>팀원</v>
          </cell>
          <cell r="H281" t="str">
            <v>1995-04-17</v>
          </cell>
          <cell r="I281" t="str">
            <v>남</v>
          </cell>
          <cell r="J281">
            <v>19</v>
          </cell>
          <cell r="K281">
            <v>0</v>
          </cell>
          <cell r="L281">
            <v>21</v>
          </cell>
          <cell r="M281">
            <v>21</v>
          </cell>
          <cell r="R281" t="str">
            <v>미팅</v>
          </cell>
          <cell r="S281" t="str">
            <v>미팅</v>
          </cell>
          <cell r="T281" t="str">
            <v>휴일</v>
          </cell>
          <cell r="AA281" t="str">
            <v>휴일</v>
          </cell>
          <cell r="AN281" t="str">
            <v>1/7대휴</v>
          </cell>
          <cell r="AR281" t="str">
            <v>특휴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2</v>
          </cell>
          <cell r="BE281">
            <v>1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2</v>
          </cell>
          <cell r="BM281">
            <v>1</v>
          </cell>
          <cell r="BN281">
            <v>1</v>
          </cell>
          <cell r="BP281">
            <v>16</v>
          </cell>
        </row>
        <row r="282">
          <cell r="B282">
            <v>1110</v>
          </cell>
          <cell r="C282" t="str">
            <v>GI &amp; Uro</v>
          </cell>
          <cell r="D282" t="str">
            <v>GU GH3팀</v>
          </cell>
          <cell r="E282" t="str">
            <v>손응순</v>
          </cell>
          <cell r="F282" t="str">
            <v>차장</v>
          </cell>
          <cell r="G282" t="str">
            <v>팀원</v>
          </cell>
          <cell r="H282" t="str">
            <v>1992-08-17</v>
          </cell>
          <cell r="I282" t="str">
            <v>남</v>
          </cell>
          <cell r="J282">
            <v>19</v>
          </cell>
          <cell r="K282">
            <v>0</v>
          </cell>
          <cell r="L282">
            <v>24</v>
          </cell>
          <cell r="M282">
            <v>24</v>
          </cell>
          <cell r="R282" t="str">
            <v>미팅</v>
          </cell>
          <cell r="S282" t="str">
            <v>미팅</v>
          </cell>
          <cell r="T282" t="str">
            <v>휴일</v>
          </cell>
          <cell r="AN282" t="str">
            <v>근무</v>
          </cell>
          <cell r="AR282" t="str">
            <v>특휴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1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2</v>
          </cell>
          <cell r="BM282">
            <v>1</v>
          </cell>
          <cell r="BN282">
            <v>0</v>
          </cell>
          <cell r="BP282">
            <v>17</v>
          </cell>
        </row>
        <row r="283">
          <cell r="B283">
            <v>1353</v>
          </cell>
          <cell r="C283" t="str">
            <v>GI &amp; Uro</v>
          </cell>
          <cell r="D283" t="str">
            <v>GU GH3팀</v>
          </cell>
          <cell r="E283" t="str">
            <v>이범성</v>
          </cell>
          <cell r="F283" t="str">
            <v>과장</v>
          </cell>
          <cell r="G283" t="str">
            <v>팀원</v>
          </cell>
          <cell r="H283" t="str">
            <v>2001-04-30</v>
          </cell>
          <cell r="I283" t="str">
            <v>남</v>
          </cell>
          <cell r="J283">
            <v>11</v>
          </cell>
          <cell r="K283">
            <v>0</v>
          </cell>
          <cell r="L283">
            <v>15</v>
          </cell>
          <cell r="M283">
            <v>15</v>
          </cell>
          <cell r="R283" t="str">
            <v>미팅</v>
          </cell>
          <cell r="S283" t="str">
            <v>미팅</v>
          </cell>
          <cell r="T283" t="str">
            <v>휴일</v>
          </cell>
          <cell r="AA283" t="str">
            <v>휴일</v>
          </cell>
          <cell r="AN283" t="str">
            <v>1/7대휴</v>
          </cell>
          <cell r="AR283" t="str">
            <v>특휴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2</v>
          </cell>
          <cell r="BE283">
            <v>1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2</v>
          </cell>
          <cell r="BM283">
            <v>1</v>
          </cell>
          <cell r="BN283">
            <v>1</v>
          </cell>
          <cell r="BP283">
            <v>16</v>
          </cell>
        </row>
        <row r="284">
          <cell r="B284">
            <v>1236</v>
          </cell>
          <cell r="C284" t="str">
            <v>GI &amp; Uro</v>
          </cell>
          <cell r="D284" t="str">
            <v>GU GH3팀</v>
          </cell>
          <cell r="E284" t="str">
            <v>김병일</v>
          </cell>
          <cell r="F284" t="str">
            <v>대리</v>
          </cell>
          <cell r="G284" t="str">
            <v>팀원</v>
          </cell>
          <cell r="H284" t="str">
            <v>1999-07-01</v>
          </cell>
          <cell r="I284" t="str">
            <v>남</v>
          </cell>
          <cell r="J284">
            <v>14</v>
          </cell>
          <cell r="K284">
            <v>0</v>
          </cell>
          <cell r="L284">
            <v>17</v>
          </cell>
          <cell r="M284">
            <v>17</v>
          </cell>
          <cell r="R284" t="str">
            <v>미팅</v>
          </cell>
          <cell r="S284" t="str">
            <v>미팅</v>
          </cell>
          <cell r="T284" t="str">
            <v>휴일</v>
          </cell>
          <cell r="AN284" t="str">
            <v>1/7대휴</v>
          </cell>
          <cell r="AR284" t="str">
            <v>특휴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1</v>
          </cell>
          <cell r="BE284">
            <v>1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2</v>
          </cell>
          <cell r="BM284">
            <v>1</v>
          </cell>
          <cell r="BN284">
            <v>1</v>
          </cell>
          <cell r="BP284">
            <v>16</v>
          </cell>
        </row>
        <row r="285">
          <cell r="B285">
            <v>1504</v>
          </cell>
          <cell r="C285" t="str">
            <v>GI &amp; Uro</v>
          </cell>
          <cell r="D285" t="str">
            <v>GU GH3팀</v>
          </cell>
          <cell r="E285" t="str">
            <v>한호영</v>
          </cell>
          <cell r="F285" t="str">
            <v>주임</v>
          </cell>
          <cell r="G285" t="str">
            <v>팀원</v>
          </cell>
          <cell r="H285" t="str">
            <v>2003-06-02</v>
          </cell>
          <cell r="I285" t="str">
            <v>남</v>
          </cell>
          <cell r="J285">
            <v>13.80821917808219</v>
          </cell>
          <cell r="K285">
            <v>0</v>
          </cell>
          <cell r="L285">
            <v>13</v>
          </cell>
          <cell r="M285">
            <v>13</v>
          </cell>
          <cell r="R285" t="str">
            <v>미팅</v>
          </cell>
          <cell r="S285" t="str">
            <v>미팅</v>
          </cell>
          <cell r="T285" t="str">
            <v>휴일</v>
          </cell>
          <cell r="AN285" t="str">
            <v>1/7대휴</v>
          </cell>
          <cell r="AR285" t="str">
            <v>특휴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1</v>
          </cell>
          <cell r="BE285">
            <v>1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2</v>
          </cell>
          <cell r="BM285">
            <v>1</v>
          </cell>
          <cell r="BN285">
            <v>1</v>
          </cell>
          <cell r="BP285">
            <v>16</v>
          </cell>
        </row>
        <row r="286">
          <cell r="B286">
            <v>1255</v>
          </cell>
          <cell r="C286" t="str">
            <v>GI &amp; Uro</v>
          </cell>
          <cell r="D286" t="str">
            <v>GU GH3팀</v>
          </cell>
          <cell r="E286" t="str">
            <v>이선경</v>
          </cell>
          <cell r="F286" t="str">
            <v>주임</v>
          </cell>
          <cell r="G286" t="str">
            <v>팀원</v>
          </cell>
          <cell r="H286" t="str">
            <v>1999-12-01</v>
          </cell>
          <cell r="I286" t="str">
            <v>여</v>
          </cell>
          <cell r="J286">
            <v>17</v>
          </cell>
          <cell r="K286">
            <v>0</v>
          </cell>
          <cell r="L286">
            <v>17</v>
          </cell>
          <cell r="M286">
            <v>17</v>
          </cell>
          <cell r="R286" t="str">
            <v>미팅</v>
          </cell>
          <cell r="S286" t="str">
            <v>미팅</v>
          </cell>
          <cell r="T286" t="str">
            <v>휴일</v>
          </cell>
          <cell r="AN286" t="str">
            <v>1/7대휴</v>
          </cell>
          <cell r="AR286" t="str">
            <v>생휴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1</v>
          </cell>
          <cell r="BC286">
            <v>0</v>
          </cell>
          <cell r="BD286">
            <v>1</v>
          </cell>
          <cell r="BE286">
            <v>1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2</v>
          </cell>
          <cell r="BM286">
            <v>0</v>
          </cell>
          <cell r="BN286">
            <v>2</v>
          </cell>
          <cell r="BP286">
            <v>16</v>
          </cell>
        </row>
        <row r="287">
          <cell r="B287">
            <v>1083</v>
          </cell>
          <cell r="C287" t="str">
            <v>GI &amp; Uro</v>
          </cell>
          <cell r="D287" t="str">
            <v>Regional Sales Manager</v>
          </cell>
          <cell r="E287" t="str">
            <v>정용채</v>
          </cell>
          <cell r="F287" t="str">
            <v>부장</v>
          </cell>
          <cell r="G287" t="str">
            <v>본부장</v>
          </cell>
          <cell r="H287" t="str">
            <v>1991-09-16</v>
          </cell>
          <cell r="I287" t="str">
            <v>남</v>
          </cell>
          <cell r="J287">
            <v>30</v>
          </cell>
          <cell r="K287">
            <v>0</v>
          </cell>
          <cell r="L287">
            <v>25</v>
          </cell>
          <cell r="M287">
            <v>25</v>
          </cell>
          <cell r="R287" t="str">
            <v>미팅</v>
          </cell>
          <cell r="S287" t="str">
            <v>미팅</v>
          </cell>
          <cell r="T287" t="str">
            <v>휴일</v>
          </cell>
          <cell r="AN287" t="str">
            <v>1/7대휴</v>
          </cell>
          <cell r="AR287" t="str">
            <v>특휴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1</v>
          </cell>
          <cell r="BE287">
            <v>1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2</v>
          </cell>
          <cell r="BM287">
            <v>1</v>
          </cell>
          <cell r="BN287">
            <v>1</v>
          </cell>
          <cell r="BO287">
            <v>1</v>
          </cell>
          <cell r="BP287">
            <v>17</v>
          </cell>
        </row>
        <row r="288">
          <cell r="B288">
            <v>1249</v>
          </cell>
          <cell r="C288" t="str">
            <v>GI &amp; Uro</v>
          </cell>
          <cell r="D288" t="str">
            <v>GU CL 서울1팀</v>
          </cell>
          <cell r="E288" t="str">
            <v>윤관식</v>
          </cell>
          <cell r="F288" t="str">
            <v>차장</v>
          </cell>
          <cell r="G288" t="str">
            <v>팀장</v>
          </cell>
          <cell r="H288" t="str">
            <v>1999-10-01</v>
          </cell>
          <cell r="I288" t="str">
            <v>남</v>
          </cell>
          <cell r="J288">
            <v>22</v>
          </cell>
          <cell r="K288">
            <v>0</v>
          </cell>
          <cell r="L288">
            <v>17</v>
          </cell>
          <cell r="M288">
            <v>17</v>
          </cell>
          <cell r="R288" t="str">
            <v>미팅</v>
          </cell>
          <cell r="S288" t="str">
            <v>미팅</v>
          </cell>
          <cell r="T288" t="str">
            <v>휴일</v>
          </cell>
          <cell r="AF288" t="str">
            <v>1/7대휴</v>
          </cell>
          <cell r="AN288" t="str">
            <v>월차</v>
          </cell>
          <cell r="AR288" t="str">
            <v>특휴</v>
          </cell>
          <cell r="AV288">
            <v>0</v>
          </cell>
          <cell r="AW288">
            <v>0</v>
          </cell>
          <cell r="AX288">
            <v>0</v>
          </cell>
          <cell r="AY288">
            <v>1</v>
          </cell>
          <cell r="AZ288">
            <v>0</v>
          </cell>
          <cell r="BA288">
            <v>1</v>
          </cell>
          <cell r="BB288">
            <v>0</v>
          </cell>
          <cell r="BC288">
            <v>0</v>
          </cell>
          <cell r="BD288">
            <v>1</v>
          </cell>
          <cell r="BE288">
            <v>1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2</v>
          </cell>
          <cell r="BM288">
            <v>1</v>
          </cell>
          <cell r="BN288">
            <v>2</v>
          </cell>
          <cell r="BP288">
            <v>15</v>
          </cell>
        </row>
        <row r="289">
          <cell r="B289">
            <v>1383</v>
          </cell>
          <cell r="C289" t="str">
            <v>GI &amp; Uro</v>
          </cell>
          <cell r="D289" t="str">
            <v>GU CL 서울1팀</v>
          </cell>
          <cell r="E289" t="str">
            <v>송옥재</v>
          </cell>
          <cell r="F289" t="str">
            <v>과장</v>
          </cell>
          <cell r="G289" t="str">
            <v>팀원</v>
          </cell>
          <cell r="H289" t="str">
            <v>2001-11-19</v>
          </cell>
          <cell r="I289" t="str">
            <v>남</v>
          </cell>
          <cell r="J289">
            <v>16</v>
          </cell>
          <cell r="K289">
            <v>0</v>
          </cell>
          <cell r="L289">
            <v>15</v>
          </cell>
          <cell r="M289">
            <v>15</v>
          </cell>
          <cell r="R289" t="str">
            <v>미팅</v>
          </cell>
          <cell r="S289" t="str">
            <v>미팅</v>
          </cell>
          <cell r="T289" t="str">
            <v>휴일</v>
          </cell>
          <cell r="AN289" t="str">
            <v>1/7대휴</v>
          </cell>
          <cell r="AR289" t="str">
            <v>특휴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1</v>
          </cell>
          <cell r="BE289">
            <v>1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2</v>
          </cell>
          <cell r="BM289">
            <v>1</v>
          </cell>
          <cell r="BN289">
            <v>1</v>
          </cell>
          <cell r="BP289">
            <v>16</v>
          </cell>
        </row>
        <row r="290">
          <cell r="B290">
            <v>1498</v>
          </cell>
          <cell r="C290" t="str">
            <v>GI &amp; Uro</v>
          </cell>
          <cell r="D290" t="str">
            <v>GU CL 서울1팀</v>
          </cell>
          <cell r="E290" t="str">
            <v>강승한</v>
          </cell>
          <cell r="F290" t="str">
            <v>주임</v>
          </cell>
          <cell r="G290" t="str">
            <v>팀원</v>
          </cell>
          <cell r="H290" t="str">
            <v>2003-06-02</v>
          </cell>
          <cell r="I290" t="str">
            <v>남</v>
          </cell>
          <cell r="J290">
            <v>15</v>
          </cell>
          <cell r="K290">
            <v>0</v>
          </cell>
          <cell r="L290">
            <v>13</v>
          </cell>
          <cell r="M290">
            <v>13</v>
          </cell>
          <cell r="R290" t="str">
            <v>미팅</v>
          </cell>
          <cell r="S290" t="str">
            <v>미팅</v>
          </cell>
          <cell r="T290" t="str">
            <v>휴일</v>
          </cell>
          <cell r="V290" t="str">
            <v>1/7대휴</v>
          </cell>
          <cell r="AN290" t="str">
            <v>1/21대휴</v>
          </cell>
          <cell r="AR290" t="str">
            <v>특휴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1</v>
          </cell>
          <cell r="BE290">
            <v>2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2</v>
          </cell>
          <cell r="BM290">
            <v>1</v>
          </cell>
          <cell r="BN290">
            <v>2</v>
          </cell>
          <cell r="BP290">
            <v>15</v>
          </cell>
        </row>
        <row r="291">
          <cell r="B291">
            <v>1527</v>
          </cell>
          <cell r="C291" t="str">
            <v>GI &amp; Uro</v>
          </cell>
          <cell r="D291" t="str">
            <v>GU CL 서울1팀</v>
          </cell>
          <cell r="E291" t="str">
            <v>조수현</v>
          </cell>
          <cell r="F291" t="str">
            <v>주임</v>
          </cell>
          <cell r="G291" t="str">
            <v>팀원</v>
          </cell>
          <cell r="H291" t="str">
            <v>2003-07-01</v>
          </cell>
          <cell r="I291" t="str">
            <v>여</v>
          </cell>
          <cell r="J291">
            <v>12.013698630136986</v>
          </cell>
          <cell r="K291">
            <v>0</v>
          </cell>
          <cell r="L291">
            <v>13</v>
          </cell>
          <cell r="M291">
            <v>13</v>
          </cell>
          <cell r="R291" t="str">
            <v>미팅</v>
          </cell>
          <cell r="S291" t="str">
            <v>미팅</v>
          </cell>
          <cell r="T291" t="str">
            <v>휴일</v>
          </cell>
          <cell r="V291" t="str">
            <v>1/7대휴</v>
          </cell>
          <cell r="AA291" t="str">
            <v>휴일</v>
          </cell>
          <cell r="AN291" t="str">
            <v>1/14대휴</v>
          </cell>
          <cell r="AR291" t="str">
            <v>생휴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1</v>
          </cell>
          <cell r="BC291">
            <v>0</v>
          </cell>
          <cell r="BD291">
            <v>2</v>
          </cell>
          <cell r="BE291">
            <v>2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2</v>
          </cell>
          <cell r="BM291">
            <v>0</v>
          </cell>
          <cell r="BN291">
            <v>3</v>
          </cell>
          <cell r="BP291">
            <v>15</v>
          </cell>
        </row>
        <row r="292">
          <cell r="B292">
            <v>1508</v>
          </cell>
          <cell r="C292" t="str">
            <v>GI &amp; Uro</v>
          </cell>
          <cell r="D292" t="str">
            <v>GU CL 서울1팀</v>
          </cell>
          <cell r="E292" t="str">
            <v>김보경</v>
          </cell>
          <cell r="F292" t="str">
            <v>사원</v>
          </cell>
          <cell r="G292" t="str">
            <v>팀원</v>
          </cell>
          <cell r="H292" t="str">
            <v>2003-07-01</v>
          </cell>
          <cell r="I292" t="str">
            <v>여</v>
          </cell>
          <cell r="J292">
            <v>14</v>
          </cell>
          <cell r="K292">
            <v>0</v>
          </cell>
          <cell r="L292">
            <v>13</v>
          </cell>
          <cell r="M292">
            <v>13</v>
          </cell>
          <cell r="R292" t="str">
            <v>미팅</v>
          </cell>
          <cell r="S292" t="str">
            <v>미팅</v>
          </cell>
          <cell r="T292" t="str">
            <v>휴일</v>
          </cell>
          <cell r="V292" t="str">
            <v>1/7대휴</v>
          </cell>
          <cell r="AN292" t="str">
            <v>생휴</v>
          </cell>
          <cell r="AR292" t="str">
            <v>특휴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1</v>
          </cell>
          <cell r="BC292">
            <v>0</v>
          </cell>
          <cell r="BD292">
            <v>1</v>
          </cell>
          <cell r="BE292">
            <v>1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2</v>
          </cell>
          <cell r="BM292">
            <v>1</v>
          </cell>
          <cell r="BN292">
            <v>2</v>
          </cell>
          <cell r="BP292">
            <v>15</v>
          </cell>
        </row>
        <row r="293">
          <cell r="B293">
            <v>1562</v>
          </cell>
          <cell r="C293" t="str">
            <v>GI &amp; Uro</v>
          </cell>
          <cell r="D293" t="str">
            <v>GU CL 서울1팀</v>
          </cell>
          <cell r="E293" t="str">
            <v>홍성욱</v>
          </cell>
          <cell r="F293" t="str">
            <v>사원</v>
          </cell>
          <cell r="G293" t="str">
            <v>팀원</v>
          </cell>
          <cell r="H293" t="str">
            <v>2004-01-26</v>
          </cell>
          <cell r="I293" t="str">
            <v>남</v>
          </cell>
          <cell r="J293">
            <v>13.315068493150683</v>
          </cell>
          <cell r="K293">
            <v>0</v>
          </cell>
          <cell r="L293">
            <v>12</v>
          </cell>
          <cell r="M293">
            <v>12</v>
          </cell>
          <cell r="R293" t="str">
            <v>미팅</v>
          </cell>
          <cell r="S293" t="str">
            <v>미팅</v>
          </cell>
          <cell r="T293" t="str">
            <v>휴일</v>
          </cell>
          <cell r="V293" t="str">
            <v>1/7대휴</v>
          </cell>
          <cell r="AA293" t="str">
            <v>휴일</v>
          </cell>
          <cell r="AN293" t="str">
            <v>근무</v>
          </cell>
          <cell r="AR293" t="str">
            <v>특휴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2</v>
          </cell>
          <cell r="BE293">
            <v>1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2</v>
          </cell>
          <cell r="BM293">
            <v>1</v>
          </cell>
          <cell r="BN293">
            <v>1</v>
          </cell>
          <cell r="BP293">
            <v>16</v>
          </cell>
        </row>
        <row r="294">
          <cell r="B294">
            <v>1400</v>
          </cell>
          <cell r="C294" t="str">
            <v>GI &amp; Uro</v>
          </cell>
          <cell r="D294" t="str">
            <v>GU CL 서울1팀</v>
          </cell>
          <cell r="E294" t="str">
            <v>안호진</v>
          </cell>
          <cell r="F294" t="str">
            <v>주임</v>
          </cell>
          <cell r="G294" t="str">
            <v>팀원</v>
          </cell>
          <cell r="H294" t="str">
            <v>2002-06-17</v>
          </cell>
          <cell r="I294" t="str">
            <v>남</v>
          </cell>
          <cell r="J294">
            <v>10</v>
          </cell>
          <cell r="K294">
            <v>0</v>
          </cell>
          <cell r="L294">
            <v>14</v>
          </cell>
          <cell r="M294">
            <v>14</v>
          </cell>
          <cell r="R294" t="str">
            <v>미팅</v>
          </cell>
          <cell r="S294" t="str">
            <v>미팅</v>
          </cell>
          <cell r="T294" t="str">
            <v>휴일</v>
          </cell>
          <cell r="V294" t="str">
            <v>1/7대휴</v>
          </cell>
          <cell r="AN294" t="str">
            <v>월차</v>
          </cell>
          <cell r="AR294" t="str">
            <v>특휴</v>
          </cell>
          <cell r="AV294">
            <v>0</v>
          </cell>
          <cell r="AW294">
            <v>0</v>
          </cell>
          <cell r="AX294">
            <v>0</v>
          </cell>
          <cell r="AY294">
            <v>1</v>
          </cell>
          <cell r="AZ294">
            <v>0</v>
          </cell>
          <cell r="BA294">
            <v>1</v>
          </cell>
          <cell r="BB294">
            <v>0</v>
          </cell>
          <cell r="BC294">
            <v>0</v>
          </cell>
          <cell r="BD294">
            <v>1</v>
          </cell>
          <cell r="BE294">
            <v>1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2</v>
          </cell>
          <cell r="BM294">
            <v>1</v>
          </cell>
          <cell r="BN294">
            <v>2</v>
          </cell>
          <cell r="BP294">
            <v>15</v>
          </cell>
        </row>
        <row r="295">
          <cell r="B295">
            <v>1072</v>
          </cell>
          <cell r="C295" t="str">
            <v>GI &amp; Uro</v>
          </cell>
          <cell r="D295" t="str">
            <v>GU CL 서울1팀</v>
          </cell>
          <cell r="E295" t="str">
            <v>문성호</v>
          </cell>
          <cell r="F295" t="str">
            <v>차장</v>
          </cell>
          <cell r="G295" t="str">
            <v>팀원</v>
          </cell>
          <cell r="H295" t="str">
            <v>1991-09-09</v>
          </cell>
          <cell r="I295" t="str">
            <v>남</v>
          </cell>
          <cell r="J295">
            <v>21</v>
          </cell>
          <cell r="K295">
            <v>0</v>
          </cell>
          <cell r="L295">
            <v>25</v>
          </cell>
          <cell r="M295">
            <v>25</v>
          </cell>
          <cell r="R295" t="str">
            <v>미팅</v>
          </cell>
          <cell r="S295" t="str">
            <v>미팅</v>
          </cell>
          <cell r="T295" t="str">
            <v>휴일</v>
          </cell>
          <cell r="V295" t="str">
            <v>1/7대휴</v>
          </cell>
          <cell r="AN295" t="str">
            <v>근무</v>
          </cell>
          <cell r="AR295" t="str">
            <v>특휴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1</v>
          </cell>
          <cell r="BE295">
            <v>1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2</v>
          </cell>
          <cell r="BM295">
            <v>1</v>
          </cell>
          <cell r="BN295">
            <v>1</v>
          </cell>
          <cell r="BP295">
            <v>16</v>
          </cell>
        </row>
        <row r="296">
          <cell r="B296">
            <v>1198</v>
          </cell>
          <cell r="C296" t="str">
            <v>GI &amp; Uro</v>
          </cell>
          <cell r="D296" t="str">
            <v>GU CL 서울2팀</v>
          </cell>
          <cell r="E296" t="str">
            <v>황병원</v>
          </cell>
          <cell r="F296" t="str">
            <v>차장</v>
          </cell>
          <cell r="G296" t="str">
            <v>팀장</v>
          </cell>
          <cell r="H296" t="str">
            <v>1997-05-06</v>
          </cell>
          <cell r="I296" t="str">
            <v>남</v>
          </cell>
          <cell r="J296">
            <v>20</v>
          </cell>
          <cell r="K296">
            <v>0</v>
          </cell>
          <cell r="L296">
            <v>19</v>
          </cell>
          <cell r="M296">
            <v>19</v>
          </cell>
          <cell r="R296" t="str">
            <v>미팅</v>
          </cell>
          <cell r="S296" t="str">
            <v>미팅</v>
          </cell>
          <cell r="T296" t="str">
            <v>휴일</v>
          </cell>
          <cell r="AN296" t="str">
            <v>1/7대휴</v>
          </cell>
          <cell r="AR296" t="str">
            <v>특휴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1</v>
          </cell>
          <cell r="BE296">
            <v>1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2</v>
          </cell>
          <cell r="BM296">
            <v>1</v>
          </cell>
          <cell r="BN296">
            <v>1</v>
          </cell>
          <cell r="BP296">
            <v>16</v>
          </cell>
        </row>
        <row r="297">
          <cell r="B297">
            <v>1265</v>
          </cell>
          <cell r="C297" t="str">
            <v>GI &amp; Uro</v>
          </cell>
          <cell r="D297" t="str">
            <v>GU CL 서울2팀</v>
          </cell>
          <cell r="E297" t="str">
            <v>황남득</v>
          </cell>
          <cell r="F297" t="str">
            <v>과장</v>
          </cell>
          <cell r="G297" t="str">
            <v>팀원</v>
          </cell>
          <cell r="H297" t="str">
            <v>2000-01-10</v>
          </cell>
          <cell r="I297" t="str">
            <v>남</v>
          </cell>
          <cell r="J297">
            <v>12</v>
          </cell>
          <cell r="K297">
            <v>0</v>
          </cell>
          <cell r="L297">
            <v>16</v>
          </cell>
          <cell r="M297">
            <v>16</v>
          </cell>
          <cell r="R297" t="str">
            <v>미팅</v>
          </cell>
          <cell r="S297" t="str">
            <v>미팅</v>
          </cell>
          <cell r="T297" t="str">
            <v>휴일</v>
          </cell>
          <cell r="AN297" t="str">
            <v>1/7대휴</v>
          </cell>
          <cell r="AR297" t="str">
            <v>특휴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1</v>
          </cell>
          <cell r="BE297">
            <v>1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2</v>
          </cell>
          <cell r="BM297">
            <v>1</v>
          </cell>
          <cell r="BN297">
            <v>1</v>
          </cell>
          <cell r="BP297">
            <v>16</v>
          </cell>
        </row>
        <row r="298">
          <cell r="B298">
            <v>1524</v>
          </cell>
          <cell r="C298" t="str">
            <v>GI &amp; Uro</v>
          </cell>
          <cell r="D298" t="str">
            <v>GU CL 서울2팀</v>
          </cell>
          <cell r="E298" t="str">
            <v>임채홍</v>
          </cell>
          <cell r="F298" t="str">
            <v>사원</v>
          </cell>
          <cell r="G298" t="str">
            <v>팀원</v>
          </cell>
          <cell r="H298" t="str">
            <v>2003-07-01</v>
          </cell>
          <cell r="I298" t="str">
            <v>남</v>
          </cell>
          <cell r="J298">
            <v>8.0136986301369859</v>
          </cell>
          <cell r="K298">
            <v>0</v>
          </cell>
          <cell r="L298">
            <v>13</v>
          </cell>
          <cell r="M298">
            <v>13</v>
          </cell>
          <cell r="R298" t="str">
            <v>미팅</v>
          </cell>
          <cell r="S298" t="str">
            <v>미팅</v>
          </cell>
          <cell r="T298" t="str">
            <v>휴일</v>
          </cell>
          <cell r="AN298" t="str">
            <v>1/7대휴</v>
          </cell>
          <cell r="AR298" t="str">
            <v>특휴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1</v>
          </cell>
          <cell r="BE298">
            <v>1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2</v>
          </cell>
          <cell r="BM298">
            <v>1</v>
          </cell>
          <cell r="BN298">
            <v>1</v>
          </cell>
          <cell r="BP298">
            <v>16</v>
          </cell>
        </row>
        <row r="299">
          <cell r="B299">
            <v>1350</v>
          </cell>
          <cell r="C299" t="str">
            <v>GI &amp; Uro</v>
          </cell>
          <cell r="D299" t="str">
            <v>GU CL 서울2팀</v>
          </cell>
          <cell r="E299" t="str">
            <v>이호영</v>
          </cell>
          <cell r="F299" t="str">
            <v>주임</v>
          </cell>
          <cell r="G299" t="str">
            <v>팀원</v>
          </cell>
          <cell r="H299" t="str">
            <v>2001-04-30</v>
          </cell>
          <cell r="I299" t="str">
            <v>남</v>
          </cell>
          <cell r="J299">
            <v>12</v>
          </cell>
          <cell r="K299">
            <v>0</v>
          </cell>
          <cell r="L299">
            <v>15</v>
          </cell>
          <cell r="M299">
            <v>15</v>
          </cell>
          <cell r="R299" t="str">
            <v>미팅</v>
          </cell>
          <cell r="S299" t="str">
            <v>미팅</v>
          </cell>
          <cell r="T299" t="str">
            <v>휴일</v>
          </cell>
          <cell r="AN299" t="str">
            <v>1/7대휴</v>
          </cell>
          <cell r="AR299" t="str">
            <v>특휴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1</v>
          </cell>
          <cell r="BE299">
            <v>1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2</v>
          </cell>
          <cell r="BM299">
            <v>1</v>
          </cell>
          <cell r="BN299">
            <v>1</v>
          </cell>
          <cell r="BP299">
            <v>16</v>
          </cell>
        </row>
        <row r="300">
          <cell r="B300">
            <v>1582</v>
          </cell>
          <cell r="C300" t="str">
            <v>GI &amp; Uro</v>
          </cell>
          <cell r="D300" t="str">
            <v>GU CL 서울2팀</v>
          </cell>
          <cell r="E300" t="str">
            <v>이성국</v>
          </cell>
          <cell r="F300" t="str">
            <v>사원</v>
          </cell>
          <cell r="G300" t="str">
            <v>팀원</v>
          </cell>
          <cell r="H300" t="str">
            <v>2004-09-10</v>
          </cell>
          <cell r="I300" t="str">
            <v>남</v>
          </cell>
          <cell r="J300">
            <v>0</v>
          </cell>
          <cell r="K300">
            <v>-8.9315068493150687</v>
          </cell>
          <cell r="L300">
            <v>12</v>
          </cell>
          <cell r="M300">
            <v>3.0684931506849313</v>
          </cell>
          <cell r="R300" t="str">
            <v>미팅</v>
          </cell>
          <cell r="S300" t="str">
            <v>미팅</v>
          </cell>
          <cell r="T300" t="str">
            <v>휴일</v>
          </cell>
          <cell r="V300" t="str">
            <v>1/7대휴</v>
          </cell>
          <cell r="AD300" t="str">
            <v>월차</v>
          </cell>
          <cell r="AE300" t="str">
            <v>연차</v>
          </cell>
          <cell r="AF300" t="str">
            <v>연차</v>
          </cell>
          <cell r="AH300" t="str">
            <v>휴일</v>
          </cell>
          <cell r="AN300" t="str">
            <v>1/21대휴</v>
          </cell>
          <cell r="AR300" t="str">
            <v>특휴</v>
          </cell>
          <cell r="AV300">
            <v>2</v>
          </cell>
          <cell r="AW300">
            <v>0</v>
          </cell>
          <cell r="AX300">
            <v>2</v>
          </cell>
          <cell r="AY300">
            <v>1</v>
          </cell>
          <cell r="AZ300">
            <v>0</v>
          </cell>
          <cell r="BA300">
            <v>1</v>
          </cell>
          <cell r="BB300">
            <v>0</v>
          </cell>
          <cell r="BC300">
            <v>0</v>
          </cell>
          <cell r="BD300">
            <v>2</v>
          </cell>
          <cell r="BE300">
            <v>2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2</v>
          </cell>
          <cell r="BM300">
            <v>1</v>
          </cell>
          <cell r="BN300">
            <v>5</v>
          </cell>
          <cell r="BP300">
            <v>12</v>
          </cell>
        </row>
        <row r="301">
          <cell r="B301">
            <v>1342</v>
          </cell>
          <cell r="C301" t="str">
            <v>GI &amp; Uro</v>
          </cell>
          <cell r="D301" t="str">
            <v>GU CL 서울2팀</v>
          </cell>
          <cell r="E301" t="str">
            <v>진광필</v>
          </cell>
          <cell r="F301" t="str">
            <v>주임</v>
          </cell>
          <cell r="G301" t="str">
            <v>팀원</v>
          </cell>
          <cell r="H301" t="str">
            <v>2001-03-05</v>
          </cell>
          <cell r="I301" t="str">
            <v>남</v>
          </cell>
          <cell r="J301">
            <v>17</v>
          </cell>
          <cell r="K301">
            <v>0</v>
          </cell>
          <cell r="L301">
            <v>15</v>
          </cell>
          <cell r="M301">
            <v>15</v>
          </cell>
          <cell r="R301" t="str">
            <v>미팅</v>
          </cell>
          <cell r="S301" t="str">
            <v>미팅</v>
          </cell>
          <cell r="T301" t="str">
            <v>휴일</v>
          </cell>
          <cell r="AN301" t="str">
            <v>1/7대휴</v>
          </cell>
          <cell r="AR301" t="str">
            <v>특휴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1</v>
          </cell>
          <cell r="BE301">
            <v>1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2</v>
          </cell>
          <cell r="BM301">
            <v>1</v>
          </cell>
          <cell r="BN301">
            <v>1</v>
          </cell>
          <cell r="BP301">
            <v>16</v>
          </cell>
        </row>
        <row r="302">
          <cell r="B302">
            <v>1555</v>
          </cell>
          <cell r="C302" t="str">
            <v>GI &amp; Uro</v>
          </cell>
          <cell r="D302" t="str">
            <v>GU CL 서울2팀</v>
          </cell>
          <cell r="E302" t="str">
            <v>이으뜸</v>
          </cell>
          <cell r="F302" t="str">
            <v>사원</v>
          </cell>
          <cell r="G302" t="str">
            <v>팀원</v>
          </cell>
          <cell r="H302" t="str">
            <v>2004-01-26</v>
          </cell>
          <cell r="I302" t="str">
            <v>남</v>
          </cell>
          <cell r="J302">
            <v>8.3150684931506849</v>
          </cell>
          <cell r="K302">
            <v>0</v>
          </cell>
          <cell r="L302">
            <v>12</v>
          </cell>
          <cell r="M302">
            <v>12</v>
          </cell>
          <cell r="R302" t="str">
            <v>미팅</v>
          </cell>
          <cell r="S302" t="str">
            <v>미팅</v>
          </cell>
          <cell r="T302" t="str">
            <v>휴일</v>
          </cell>
          <cell r="AN302" t="str">
            <v>1/7대휴</v>
          </cell>
          <cell r="AR302" t="str">
            <v>특휴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1</v>
          </cell>
          <cell r="BE302">
            <v>1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2</v>
          </cell>
          <cell r="BM302">
            <v>1</v>
          </cell>
          <cell r="BN302">
            <v>1</v>
          </cell>
          <cell r="BP302">
            <v>16</v>
          </cell>
        </row>
        <row r="303">
          <cell r="B303">
            <v>1329</v>
          </cell>
          <cell r="C303" t="str">
            <v>GI &amp; Uro</v>
          </cell>
          <cell r="D303" t="str">
            <v>GU CL 서울2팀</v>
          </cell>
          <cell r="E303" t="str">
            <v>노윤식</v>
          </cell>
          <cell r="F303" t="str">
            <v>주임</v>
          </cell>
          <cell r="G303" t="str">
            <v>팀원</v>
          </cell>
          <cell r="H303" t="str">
            <v>2001-02-26</v>
          </cell>
          <cell r="I303" t="str">
            <v>남</v>
          </cell>
          <cell r="J303">
            <v>13</v>
          </cell>
          <cell r="K303">
            <v>0</v>
          </cell>
          <cell r="L303">
            <v>15</v>
          </cell>
          <cell r="M303">
            <v>15</v>
          </cell>
          <cell r="R303" t="str">
            <v>미팅</v>
          </cell>
          <cell r="S303" t="str">
            <v>미팅</v>
          </cell>
          <cell r="T303" t="str">
            <v>휴일</v>
          </cell>
          <cell r="AN303" t="str">
            <v>1/7대휴</v>
          </cell>
          <cell r="AR303" t="str">
            <v>특휴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1</v>
          </cell>
          <cell r="BE303">
            <v>1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2</v>
          </cell>
          <cell r="BM303">
            <v>1</v>
          </cell>
          <cell r="BN303">
            <v>1</v>
          </cell>
          <cell r="BP303">
            <v>16</v>
          </cell>
        </row>
        <row r="304">
          <cell r="B304">
            <v>1414</v>
          </cell>
          <cell r="C304" t="str">
            <v>GI &amp; Uro</v>
          </cell>
          <cell r="D304" t="str">
            <v>GU CL 서울2팀</v>
          </cell>
          <cell r="E304" t="str">
            <v>강정아</v>
          </cell>
          <cell r="F304" t="str">
            <v>대리</v>
          </cell>
          <cell r="G304" t="str">
            <v>팀원</v>
          </cell>
          <cell r="H304" t="str">
            <v>2002-10-01</v>
          </cell>
          <cell r="I304" t="str">
            <v>여</v>
          </cell>
          <cell r="J304">
            <v>15</v>
          </cell>
          <cell r="K304">
            <v>0</v>
          </cell>
          <cell r="L304">
            <v>14</v>
          </cell>
          <cell r="M304">
            <v>14</v>
          </cell>
          <cell r="R304" t="str">
            <v>미팅</v>
          </cell>
          <cell r="S304" t="str">
            <v>미팅</v>
          </cell>
          <cell r="T304" t="str">
            <v>휴일</v>
          </cell>
          <cell r="AN304" t="str">
            <v>1/7대휴</v>
          </cell>
          <cell r="AR304" t="str">
            <v>생휴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1</v>
          </cell>
          <cell r="BC304">
            <v>0</v>
          </cell>
          <cell r="BD304">
            <v>1</v>
          </cell>
          <cell r="BE304">
            <v>1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2</v>
          </cell>
          <cell r="BM304">
            <v>0</v>
          </cell>
          <cell r="BN304">
            <v>2</v>
          </cell>
          <cell r="BP304">
            <v>16</v>
          </cell>
        </row>
        <row r="305">
          <cell r="B305">
            <v>1098</v>
          </cell>
          <cell r="C305" t="str">
            <v>GI &amp; Uro</v>
          </cell>
          <cell r="D305" t="str">
            <v>GU CL East팀</v>
          </cell>
          <cell r="E305" t="str">
            <v>이충근</v>
          </cell>
          <cell r="F305" t="str">
            <v>차장</v>
          </cell>
          <cell r="G305" t="str">
            <v>팀장</v>
          </cell>
          <cell r="H305" t="str">
            <v>1992-06-15</v>
          </cell>
          <cell r="I305" t="str">
            <v>남</v>
          </cell>
          <cell r="J305">
            <v>26</v>
          </cell>
          <cell r="K305">
            <v>0</v>
          </cell>
          <cell r="L305">
            <v>24</v>
          </cell>
          <cell r="M305">
            <v>24</v>
          </cell>
          <cell r="R305" t="str">
            <v>미팅</v>
          </cell>
          <cell r="S305" t="str">
            <v>미팅</v>
          </cell>
          <cell r="T305" t="str">
            <v>휴일</v>
          </cell>
          <cell r="AN305" t="str">
            <v>근무</v>
          </cell>
          <cell r="AR305" t="str">
            <v>특휴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1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2</v>
          </cell>
          <cell r="BM305">
            <v>1</v>
          </cell>
          <cell r="BN305">
            <v>0</v>
          </cell>
          <cell r="BP305">
            <v>17</v>
          </cell>
        </row>
        <row r="306">
          <cell r="B306">
            <v>1082</v>
          </cell>
          <cell r="C306" t="str">
            <v>GI &amp; Uro</v>
          </cell>
          <cell r="D306" t="str">
            <v>GU CL East팀</v>
          </cell>
          <cell r="E306" t="str">
            <v>장필경</v>
          </cell>
          <cell r="F306" t="str">
            <v>차장</v>
          </cell>
          <cell r="G306" t="str">
            <v>팀원</v>
          </cell>
          <cell r="H306" t="str">
            <v>1991-09-10</v>
          </cell>
          <cell r="I306" t="str">
            <v>남</v>
          </cell>
          <cell r="J306">
            <v>22.5</v>
          </cell>
          <cell r="K306">
            <v>0</v>
          </cell>
          <cell r="L306">
            <v>25</v>
          </cell>
          <cell r="M306">
            <v>25</v>
          </cell>
          <cell r="R306" t="str">
            <v>미팅</v>
          </cell>
          <cell r="S306" t="str">
            <v>미팅</v>
          </cell>
          <cell r="T306" t="str">
            <v>휴일</v>
          </cell>
          <cell r="AN306" t="str">
            <v>1/7대휴</v>
          </cell>
          <cell r="AR306" t="str">
            <v>특휴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1</v>
          </cell>
          <cell r="BE306">
            <v>1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2</v>
          </cell>
          <cell r="BM306">
            <v>1</v>
          </cell>
          <cell r="BN306">
            <v>1</v>
          </cell>
          <cell r="BP306">
            <v>16</v>
          </cell>
        </row>
        <row r="307">
          <cell r="B307">
            <v>1291</v>
          </cell>
          <cell r="C307" t="str">
            <v>GI &amp; Uro</v>
          </cell>
          <cell r="D307" t="str">
            <v>GU CL East팀</v>
          </cell>
          <cell r="E307" t="str">
            <v>김승용</v>
          </cell>
          <cell r="F307" t="str">
            <v>주임</v>
          </cell>
          <cell r="G307" t="str">
            <v>팀원</v>
          </cell>
          <cell r="H307" t="str">
            <v>2000-02-01</v>
          </cell>
          <cell r="I307" t="str">
            <v>남</v>
          </cell>
          <cell r="J307">
            <v>12</v>
          </cell>
          <cell r="K307">
            <v>0</v>
          </cell>
          <cell r="L307">
            <v>16</v>
          </cell>
          <cell r="M307">
            <v>16</v>
          </cell>
          <cell r="R307" t="str">
            <v>미팅</v>
          </cell>
          <cell r="S307" t="str">
            <v>미팅</v>
          </cell>
          <cell r="T307" t="str">
            <v>휴일</v>
          </cell>
          <cell r="AH307" t="str">
            <v>휴일</v>
          </cell>
          <cell r="AN307" t="str">
            <v>1/7대휴</v>
          </cell>
          <cell r="AR307" t="str">
            <v>특휴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2</v>
          </cell>
          <cell r="BE307">
            <v>1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2</v>
          </cell>
          <cell r="BM307">
            <v>1</v>
          </cell>
          <cell r="BN307">
            <v>1</v>
          </cell>
          <cell r="BP307">
            <v>16</v>
          </cell>
        </row>
        <row r="308">
          <cell r="B308">
            <v>1241</v>
          </cell>
          <cell r="C308" t="str">
            <v>GI &amp; Uro</v>
          </cell>
          <cell r="D308" t="str">
            <v>GU CL East팀</v>
          </cell>
          <cell r="E308" t="str">
            <v>정동욱</v>
          </cell>
          <cell r="F308" t="str">
            <v>대리</v>
          </cell>
          <cell r="G308" t="str">
            <v>팀원</v>
          </cell>
          <cell r="H308" t="str">
            <v>1999-07-01</v>
          </cell>
          <cell r="I308" t="str">
            <v>남</v>
          </cell>
          <cell r="J308">
            <v>15</v>
          </cell>
          <cell r="K308">
            <v>0</v>
          </cell>
          <cell r="L308">
            <v>17</v>
          </cell>
          <cell r="M308">
            <v>17</v>
          </cell>
          <cell r="R308" t="str">
            <v>미팅</v>
          </cell>
          <cell r="S308" t="str">
            <v>미팅</v>
          </cell>
          <cell r="T308" t="str">
            <v>휴일</v>
          </cell>
          <cell r="V308" t="str">
            <v>1/7대휴</v>
          </cell>
          <cell r="AN308" t="str">
            <v>근무</v>
          </cell>
          <cell r="AR308" t="str">
            <v>특휴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1</v>
          </cell>
          <cell r="BE308">
            <v>1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2</v>
          </cell>
          <cell r="BM308">
            <v>1</v>
          </cell>
          <cell r="BN308">
            <v>1</v>
          </cell>
          <cell r="BP308">
            <v>16</v>
          </cell>
        </row>
        <row r="309">
          <cell r="B309">
            <v>1530</v>
          </cell>
          <cell r="C309" t="str">
            <v>GI &amp; Uro</v>
          </cell>
          <cell r="D309" t="str">
            <v>GU CL East팀</v>
          </cell>
          <cell r="E309" t="str">
            <v>최철화</v>
          </cell>
          <cell r="F309" t="str">
            <v>주임</v>
          </cell>
          <cell r="G309" t="str">
            <v>팀원</v>
          </cell>
          <cell r="H309" t="str">
            <v>2003-07-01</v>
          </cell>
          <cell r="I309" t="str">
            <v>남</v>
          </cell>
          <cell r="J309">
            <v>14.5</v>
          </cell>
          <cell r="K309">
            <v>0</v>
          </cell>
          <cell r="L309">
            <v>13</v>
          </cell>
          <cell r="M309">
            <v>13</v>
          </cell>
          <cell r="R309" t="str">
            <v>미팅</v>
          </cell>
          <cell r="S309" t="str">
            <v>미팅</v>
          </cell>
          <cell r="T309" t="str">
            <v>휴일</v>
          </cell>
          <cell r="AH309" t="str">
            <v>휴일</v>
          </cell>
          <cell r="AN309" t="str">
            <v>근무</v>
          </cell>
          <cell r="AR309" t="str">
            <v>특휴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2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2</v>
          </cell>
          <cell r="BM309">
            <v>1</v>
          </cell>
          <cell r="BN309">
            <v>0</v>
          </cell>
          <cell r="BP309">
            <v>17</v>
          </cell>
        </row>
        <row r="310">
          <cell r="B310">
            <v>1333</v>
          </cell>
          <cell r="C310" t="str">
            <v>GI &amp; Uro</v>
          </cell>
          <cell r="D310" t="str">
            <v>GU CL East팀</v>
          </cell>
          <cell r="E310" t="str">
            <v>도영종</v>
          </cell>
          <cell r="F310" t="str">
            <v>주임</v>
          </cell>
          <cell r="G310" t="str">
            <v>팀원</v>
          </cell>
          <cell r="H310" t="str">
            <v>2001-02-26</v>
          </cell>
          <cell r="I310" t="str">
            <v>남</v>
          </cell>
          <cell r="J310">
            <v>14</v>
          </cell>
          <cell r="K310">
            <v>0</v>
          </cell>
          <cell r="L310">
            <v>15</v>
          </cell>
          <cell r="M310">
            <v>15</v>
          </cell>
          <cell r="R310" t="str">
            <v>미팅</v>
          </cell>
          <cell r="S310" t="str">
            <v>미팅</v>
          </cell>
          <cell r="T310" t="str">
            <v>휴일</v>
          </cell>
          <cell r="AN310" t="str">
            <v>1/7대휴</v>
          </cell>
          <cell r="AR310" t="str">
            <v>특휴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1</v>
          </cell>
          <cell r="BE310">
            <v>1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2</v>
          </cell>
          <cell r="BM310">
            <v>1</v>
          </cell>
          <cell r="BN310">
            <v>1</v>
          </cell>
          <cell r="BP310">
            <v>16</v>
          </cell>
        </row>
        <row r="311">
          <cell r="B311">
            <v>1466</v>
          </cell>
          <cell r="C311" t="str">
            <v>GI &amp; Uro</v>
          </cell>
          <cell r="D311" t="str">
            <v>GU CL East팀</v>
          </cell>
          <cell r="E311" t="str">
            <v>이용만</v>
          </cell>
          <cell r="F311" t="str">
            <v>사원</v>
          </cell>
          <cell r="G311" t="str">
            <v>팀원</v>
          </cell>
          <cell r="H311" t="str">
            <v>2003-01-07</v>
          </cell>
          <cell r="I311" t="str">
            <v>남</v>
          </cell>
          <cell r="J311">
            <v>8.8082191780821901</v>
          </cell>
          <cell r="K311">
            <v>0</v>
          </cell>
          <cell r="L311">
            <v>13</v>
          </cell>
          <cell r="M311">
            <v>13</v>
          </cell>
          <cell r="R311" t="str">
            <v>미팅</v>
          </cell>
          <cell r="S311" t="str">
            <v>미팅</v>
          </cell>
          <cell r="T311" t="str">
            <v>휴일</v>
          </cell>
          <cell r="AN311" t="str">
            <v>1/7대휴</v>
          </cell>
          <cell r="AR311" t="str">
            <v>특휴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1</v>
          </cell>
          <cell r="BE311">
            <v>1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2</v>
          </cell>
          <cell r="BM311">
            <v>1</v>
          </cell>
          <cell r="BN311">
            <v>1</v>
          </cell>
          <cell r="BP311">
            <v>16</v>
          </cell>
        </row>
        <row r="312">
          <cell r="B312">
            <v>1356</v>
          </cell>
          <cell r="C312" t="str">
            <v>GI &amp; Uro</v>
          </cell>
          <cell r="D312" t="str">
            <v>GU CL East팀</v>
          </cell>
          <cell r="E312" t="str">
            <v>송상훈</v>
          </cell>
          <cell r="F312" t="str">
            <v>주임</v>
          </cell>
          <cell r="G312" t="str">
            <v>팀원</v>
          </cell>
          <cell r="H312" t="str">
            <v>2001-04-30</v>
          </cell>
          <cell r="I312" t="str">
            <v>남</v>
          </cell>
          <cell r="J312">
            <v>15</v>
          </cell>
          <cell r="K312">
            <v>0</v>
          </cell>
          <cell r="L312">
            <v>15</v>
          </cell>
          <cell r="M312">
            <v>15</v>
          </cell>
          <cell r="R312" t="str">
            <v>미팅</v>
          </cell>
          <cell r="S312" t="str">
            <v>미팅</v>
          </cell>
          <cell r="T312" t="str">
            <v>휴일</v>
          </cell>
          <cell r="AN312" t="str">
            <v>1/7대휴</v>
          </cell>
          <cell r="AR312" t="str">
            <v>특휴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1</v>
          </cell>
          <cell r="BE312">
            <v>1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2</v>
          </cell>
          <cell r="BM312">
            <v>1</v>
          </cell>
          <cell r="BN312">
            <v>1</v>
          </cell>
          <cell r="BP312">
            <v>16</v>
          </cell>
        </row>
        <row r="313">
          <cell r="B313">
            <v>1276</v>
          </cell>
          <cell r="C313" t="str">
            <v>GI &amp; Uro</v>
          </cell>
          <cell r="D313" t="str">
            <v>GU CL West팀</v>
          </cell>
          <cell r="E313" t="str">
            <v>김명진</v>
          </cell>
          <cell r="F313" t="str">
            <v>차장</v>
          </cell>
          <cell r="G313" t="str">
            <v>팀장</v>
          </cell>
          <cell r="H313" t="str">
            <v>2000-01-10</v>
          </cell>
          <cell r="I313" t="str">
            <v>남</v>
          </cell>
          <cell r="J313">
            <v>20</v>
          </cell>
          <cell r="K313">
            <v>0</v>
          </cell>
          <cell r="L313">
            <v>16</v>
          </cell>
          <cell r="M313">
            <v>16</v>
          </cell>
          <cell r="R313" t="str">
            <v>미팅</v>
          </cell>
          <cell r="S313" t="str">
            <v>미팅</v>
          </cell>
          <cell r="T313" t="str">
            <v>휴일</v>
          </cell>
          <cell r="AN313" t="str">
            <v>1/7대휴</v>
          </cell>
          <cell r="AR313" t="str">
            <v>특휴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1</v>
          </cell>
          <cell r="BE313">
            <v>1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2</v>
          </cell>
          <cell r="BM313">
            <v>1</v>
          </cell>
          <cell r="BN313">
            <v>1</v>
          </cell>
          <cell r="BO313">
            <v>1</v>
          </cell>
          <cell r="BP313">
            <v>17</v>
          </cell>
        </row>
        <row r="314">
          <cell r="B314">
            <v>1503</v>
          </cell>
          <cell r="C314" t="str">
            <v>GI &amp; Uro</v>
          </cell>
          <cell r="D314" t="str">
            <v>GU CL West팀</v>
          </cell>
          <cell r="E314" t="str">
            <v>이승준</v>
          </cell>
          <cell r="F314" t="str">
            <v>주임</v>
          </cell>
          <cell r="G314" t="str">
            <v>팀원</v>
          </cell>
          <cell r="H314" t="str">
            <v>2003-06-02</v>
          </cell>
          <cell r="I314" t="str">
            <v>남</v>
          </cell>
          <cell r="J314">
            <v>16</v>
          </cell>
          <cell r="K314">
            <v>0</v>
          </cell>
          <cell r="L314">
            <v>13</v>
          </cell>
          <cell r="M314">
            <v>13</v>
          </cell>
          <cell r="R314" t="str">
            <v>미팅</v>
          </cell>
          <cell r="S314" t="str">
            <v>미팅</v>
          </cell>
          <cell r="T314" t="str">
            <v>휴일</v>
          </cell>
          <cell r="V314" t="str">
            <v>1/7대휴</v>
          </cell>
          <cell r="AA314" t="str">
            <v>휴일</v>
          </cell>
          <cell r="AN314" t="str">
            <v>월차</v>
          </cell>
          <cell r="AR314" t="str">
            <v>특휴</v>
          </cell>
          <cell r="AV314">
            <v>0</v>
          </cell>
          <cell r="AW314">
            <v>0</v>
          </cell>
          <cell r="AX314">
            <v>0</v>
          </cell>
          <cell r="AY314">
            <v>1</v>
          </cell>
          <cell r="AZ314">
            <v>0</v>
          </cell>
          <cell r="BA314">
            <v>1</v>
          </cell>
          <cell r="BB314">
            <v>0</v>
          </cell>
          <cell r="BC314">
            <v>0</v>
          </cell>
          <cell r="BD314">
            <v>2</v>
          </cell>
          <cell r="BE314">
            <v>1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2</v>
          </cell>
          <cell r="BM314">
            <v>1</v>
          </cell>
          <cell r="BN314">
            <v>2</v>
          </cell>
          <cell r="BP314">
            <v>15</v>
          </cell>
        </row>
        <row r="315">
          <cell r="B315">
            <v>1104</v>
          </cell>
          <cell r="C315" t="str">
            <v>GI &amp; Uro</v>
          </cell>
          <cell r="D315" t="str">
            <v>GU CL West팀</v>
          </cell>
          <cell r="E315" t="str">
            <v>형성길</v>
          </cell>
          <cell r="F315" t="str">
            <v>차장</v>
          </cell>
          <cell r="G315" t="str">
            <v>팀원</v>
          </cell>
          <cell r="H315" t="str">
            <v>1992-08-10</v>
          </cell>
          <cell r="I315" t="str">
            <v>남</v>
          </cell>
          <cell r="J315">
            <v>19.5</v>
          </cell>
          <cell r="K315">
            <v>0</v>
          </cell>
          <cell r="L315">
            <v>24</v>
          </cell>
          <cell r="M315">
            <v>24</v>
          </cell>
          <cell r="R315" t="str">
            <v>미팅</v>
          </cell>
          <cell r="S315" t="str">
            <v>미팅</v>
          </cell>
          <cell r="T315" t="str">
            <v>휴일</v>
          </cell>
          <cell r="AA315" t="str">
            <v>휴일</v>
          </cell>
          <cell r="AN315" t="str">
            <v>1/7대휴</v>
          </cell>
          <cell r="AR315" t="str">
            <v>특휴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2</v>
          </cell>
          <cell r="BE315">
            <v>1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2</v>
          </cell>
          <cell r="BM315">
            <v>1</v>
          </cell>
          <cell r="BN315">
            <v>1</v>
          </cell>
          <cell r="BP315">
            <v>16</v>
          </cell>
        </row>
        <row r="316">
          <cell r="B316">
            <v>1240</v>
          </cell>
          <cell r="C316" t="str">
            <v>GI &amp; Uro</v>
          </cell>
          <cell r="D316" t="str">
            <v>GU CL West팀</v>
          </cell>
          <cell r="E316" t="str">
            <v>이종혁A</v>
          </cell>
          <cell r="F316" t="str">
            <v>주임</v>
          </cell>
          <cell r="G316" t="str">
            <v>팀원</v>
          </cell>
          <cell r="H316" t="str">
            <v>1999-07-01</v>
          </cell>
          <cell r="I316" t="str">
            <v>남</v>
          </cell>
          <cell r="J316">
            <v>12</v>
          </cell>
          <cell r="K316">
            <v>0</v>
          </cell>
          <cell r="L316">
            <v>17</v>
          </cell>
          <cell r="M316">
            <v>17</v>
          </cell>
          <cell r="R316" t="str">
            <v>미팅</v>
          </cell>
          <cell r="S316" t="str">
            <v>미팅</v>
          </cell>
          <cell r="T316" t="str">
            <v>휴일</v>
          </cell>
          <cell r="V316" t="str">
            <v>1/7대휴</v>
          </cell>
          <cell r="AN316" t="str">
            <v>근무</v>
          </cell>
          <cell r="AR316" t="str">
            <v>특휴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1</v>
          </cell>
          <cell r="BE316">
            <v>1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2</v>
          </cell>
          <cell r="BM316">
            <v>1</v>
          </cell>
          <cell r="BN316">
            <v>1</v>
          </cell>
          <cell r="BP316">
            <v>16</v>
          </cell>
        </row>
        <row r="317">
          <cell r="B317">
            <v>1554</v>
          </cell>
          <cell r="C317" t="str">
            <v>GI &amp; Uro</v>
          </cell>
          <cell r="D317" t="str">
            <v>GU CL West팀</v>
          </cell>
          <cell r="E317" t="str">
            <v>오승철</v>
          </cell>
          <cell r="F317" t="str">
            <v>주임</v>
          </cell>
          <cell r="G317" t="str">
            <v>팀원</v>
          </cell>
          <cell r="H317" t="str">
            <v>2004-01-26</v>
          </cell>
          <cell r="I317" t="str">
            <v>남</v>
          </cell>
          <cell r="J317">
            <v>10.315068493150683</v>
          </cell>
          <cell r="K317">
            <v>0</v>
          </cell>
          <cell r="L317">
            <v>12</v>
          </cell>
          <cell r="M317">
            <v>12</v>
          </cell>
          <cell r="R317" t="str">
            <v>미팅</v>
          </cell>
          <cell r="S317" t="str">
            <v>미팅</v>
          </cell>
          <cell r="T317" t="str">
            <v>휴일</v>
          </cell>
          <cell r="Y317" t="str">
            <v>경조(자녀출산)</v>
          </cell>
          <cell r="Z317" t="str">
            <v>경조(자녀출산)</v>
          </cell>
          <cell r="AN317" t="str">
            <v>1/7대휴</v>
          </cell>
          <cell r="AR317" t="str">
            <v>특휴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2</v>
          </cell>
          <cell r="BD317">
            <v>1</v>
          </cell>
          <cell r="BE317">
            <v>1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2</v>
          </cell>
          <cell r="BM317">
            <v>1</v>
          </cell>
          <cell r="BN317">
            <v>3</v>
          </cell>
          <cell r="BP317">
            <v>14</v>
          </cell>
        </row>
        <row r="318">
          <cell r="B318">
            <v>1308</v>
          </cell>
          <cell r="C318" t="str">
            <v>GI &amp; Uro</v>
          </cell>
          <cell r="D318" t="str">
            <v>GU CL West팀</v>
          </cell>
          <cell r="E318" t="str">
            <v>김우석</v>
          </cell>
          <cell r="F318" t="str">
            <v>대리</v>
          </cell>
          <cell r="G318" t="str">
            <v>팀원</v>
          </cell>
          <cell r="H318" t="str">
            <v>2000-04-17</v>
          </cell>
          <cell r="I318" t="str">
            <v>남</v>
          </cell>
          <cell r="J318">
            <v>17</v>
          </cell>
          <cell r="K318">
            <v>0</v>
          </cell>
          <cell r="L318">
            <v>16</v>
          </cell>
          <cell r="M318">
            <v>16</v>
          </cell>
          <cell r="R318" t="str">
            <v>미팅</v>
          </cell>
          <cell r="S318" t="str">
            <v>미팅</v>
          </cell>
          <cell r="T318" t="str">
            <v>휴일</v>
          </cell>
          <cell r="AN318" t="str">
            <v>1/7대휴</v>
          </cell>
          <cell r="AR318" t="str">
            <v>특휴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1</v>
          </cell>
          <cell r="BE318">
            <v>1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2</v>
          </cell>
          <cell r="BM318">
            <v>1</v>
          </cell>
          <cell r="BN318">
            <v>1</v>
          </cell>
          <cell r="BP318">
            <v>16</v>
          </cell>
        </row>
        <row r="319">
          <cell r="B319">
            <v>1426</v>
          </cell>
          <cell r="C319" t="str">
            <v>GI &amp; Uro</v>
          </cell>
          <cell r="D319" t="str">
            <v>GU CL West팀</v>
          </cell>
          <cell r="E319" t="str">
            <v>강종열</v>
          </cell>
          <cell r="F319" t="str">
            <v>주임</v>
          </cell>
          <cell r="G319" t="str">
            <v>팀원</v>
          </cell>
          <cell r="H319" t="str">
            <v>2003-01-07</v>
          </cell>
          <cell r="I319" t="str">
            <v>남</v>
          </cell>
          <cell r="J319">
            <v>8</v>
          </cell>
          <cell r="K319">
            <v>0</v>
          </cell>
          <cell r="L319">
            <v>13</v>
          </cell>
          <cell r="M319">
            <v>13</v>
          </cell>
          <cell r="R319" t="str">
            <v>미팅</v>
          </cell>
          <cell r="S319" t="str">
            <v>미팅</v>
          </cell>
          <cell r="T319" t="str">
            <v>휴일</v>
          </cell>
          <cell r="V319" t="str">
            <v>1/7대휴</v>
          </cell>
          <cell r="AN319" t="str">
            <v>월차</v>
          </cell>
          <cell r="AR319" t="str">
            <v>특휴</v>
          </cell>
          <cell r="AV319">
            <v>0</v>
          </cell>
          <cell r="AW319">
            <v>0</v>
          </cell>
          <cell r="AX319">
            <v>0</v>
          </cell>
          <cell r="AY319">
            <v>1</v>
          </cell>
          <cell r="AZ319">
            <v>0</v>
          </cell>
          <cell r="BA319">
            <v>1</v>
          </cell>
          <cell r="BB319">
            <v>0</v>
          </cell>
          <cell r="BC319">
            <v>0</v>
          </cell>
          <cell r="BD319">
            <v>1</v>
          </cell>
          <cell r="BE319">
            <v>1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2</v>
          </cell>
          <cell r="BM319">
            <v>1</v>
          </cell>
          <cell r="BN319">
            <v>2</v>
          </cell>
          <cell r="BP319">
            <v>15</v>
          </cell>
        </row>
        <row r="320">
          <cell r="B320">
            <v>1523</v>
          </cell>
          <cell r="C320" t="str">
            <v>GI &amp; Uro</v>
          </cell>
          <cell r="D320" t="str">
            <v>GU CL West팀</v>
          </cell>
          <cell r="E320" t="str">
            <v>임좌명</v>
          </cell>
          <cell r="F320" t="str">
            <v>사원</v>
          </cell>
          <cell r="G320" t="str">
            <v>팀원</v>
          </cell>
          <cell r="H320" t="str">
            <v>2003-07-01</v>
          </cell>
          <cell r="I320" t="str">
            <v>남</v>
          </cell>
          <cell r="J320">
            <v>13</v>
          </cell>
          <cell r="K320">
            <v>0</v>
          </cell>
          <cell r="L320">
            <v>13</v>
          </cell>
          <cell r="M320">
            <v>13</v>
          </cell>
          <cell r="R320" t="str">
            <v>미팅</v>
          </cell>
          <cell r="S320" t="str">
            <v>미팅</v>
          </cell>
          <cell r="T320" t="str">
            <v>휴일</v>
          </cell>
          <cell r="AN320" t="str">
            <v>1/7대휴</v>
          </cell>
          <cell r="AR320" t="str">
            <v>특휴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1</v>
          </cell>
          <cell r="BE320">
            <v>1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2</v>
          </cell>
          <cell r="BM320">
            <v>1</v>
          </cell>
          <cell r="BN320">
            <v>1</v>
          </cell>
          <cell r="BP320">
            <v>16</v>
          </cell>
        </row>
        <row r="321">
          <cell r="B321">
            <v>1030</v>
          </cell>
          <cell r="C321" t="str">
            <v>GI &amp; Uro</v>
          </cell>
          <cell r="D321" t="str">
            <v>GU CL West팀</v>
          </cell>
          <cell r="E321" t="str">
            <v>강채호</v>
          </cell>
          <cell r="F321" t="str">
            <v>부장</v>
          </cell>
          <cell r="G321" t="str">
            <v>팀원</v>
          </cell>
          <cell r="H321" t="str">
            <v>1988-12-12</v>
          </cell>
          <cell r="I321" t="str">
            <v>남</v>
          </cell>
          <cell r="J321">
            <v>24</v>
          </cell>
          <cell r="K321">
            <v>0</v>
          </cell>
          <cell r="L321">
            <v>28</v>
          </cell>
          <cell r="M321">
            <v>28</v>
          </cell>
          <cell r="R321" t="str">
            <v>미팅</v>
          </cell>
          <cell r="S321" t="str">
            <v>미팅</v>
          </cell>
          <cell r="T321" t="str">
            <v>휴일</v>
          </cell>
          <cell r="V321" t="str">
            <v>1/7대휴</v>
          </cell>
          <cell r="AN321" t="str">
            <v>월차</v>
          </cell>
          <cell r="AR321" t="str">
            <v>특휴</v>
          </cell>
          <cell r="AV321">
            <v>0</v>
          </cell>
          <cell r="AW321">
            <v>0</v>
          </cell>
          <cell r="AX321">
            <v>0</v>
          </cell>
          <cell r="AY321">
            <v>1</v>
          </cell>
          <cell r="AZ321">
            <v>0</v>
          </cell>
          <cell r="BA321">
            <v>1</v>
          </cell>
          <cell r="BB321">
            <v>0</v>
          </cell>
          <cell r="BC321">
            <v>0</v>
          </cell>
          <cell r="BD321">
            <v>1</v>
          </cell>
          <cell r="BE321">
            <v>1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2</v>
          </cell>
          <cell r="BM321">
            <v>1</v>
          </cell>
          <cell r="BN321">
            <v>2</v>
          </cell>
          <cell r="BP321">
            <v>15</v>
          </cell>
        </row>
        <row r="322">
          <cell r="B322">
            <v>1003</v>
          </cell>
          <cell r="C322" t="str">
            <v>GI &amp; Uro</v>
          </cell>
          <cell r="D322" t="str">
            <v>GU CL West팀</v>
          </cell>
          <cell r="E322" t="str">
            <v>임택수</v>
          </cell>
          <cell r="F322" t="str">
            <v>부장</v>
          </cell>
          <cell r="G322" t="str">
            <v>팀원</v>
          </cell>
          <cell r="H322" t="str">
            <v>1983-12-15</v>
          </cell>
          <cell r="I322" t="str">
            <v>남</v>
          </cell>
          <cell r="J322">
            <v>32</v>
          </cell>
          <cell r="K322">
            <v>0</v>
          </cell>
          <cell r="L322">
            <v>33</v>
          </cell>
          <cell r="M322">
            <v>33</v>
          </cell>
          <cell r="R322" t="str">
            <v>미팅</v>
          </cell>
          <cell r="S322" t="str">
            <v>미팅</v>
          </cell>
          <cell r="T322" t="str">
            <v>휴일</v>
          </cell>
          <cell r="V322" t="str">
            <v>1/7대휴</v>
          </cell>
          <cell r="AN322" t="str">
            <v>근무</v>
          </cell>
          <cell r="AR322" t="str">
            <v>월차</v>
          </cell>
          <cell r="AV322">
            <v>0</v>
          </cell>
          <cell r="AW322">
            <v>0</v>
          </cell>
          <cell r="AX322">
            <v>0</v>
          </cell>
          <cell r="AY322">
            <v>1</v>
          </cell>
          <cell r="AZ322">
            <v>0</v>
          </cell>
          <cell r="BA322">
            <v>1</v>
          </cell>
          <cell r="BB322">
            <v>0</v>
          </cell>
          <cell r="BC322">
            <v>0</v>
          </cell>
          <cell r="BD322">
            <v>1</v>
          </cell>
          <cell r="BE322">
            <v>1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2</v>
          </cell>
          <cell r="BM322">
            <v>0</v>
          </cell>
          <cell r="BN322">
            <v>2</v>
          </cell>
          <cell r="BP322">
            <v>16</v>
          </cell>
        </row>
        <row r="323">
          <cell r="B323">
            <v>1173</v>
          </cell>
          <cell r="C323" t="str">
            <v>Vaccine</v>
          </cell>
          <cell r="D323" t="str">
            <v>Vaccine 1팀</v>
          </cell>
          <cell r="E323" t="str">
            <v>이세헌</v>
          </cell>
          <cell r="F323" t="str">
            <v>부장</v>
          </cell>
          <cell r="G323" t="str">
            <v>팀장</v>
          </cell>
          <cell r="H323" t="str">
            <v>1995-08-16</v>
          </cell>
          <cell r="I323" t="str">
            <v>남</v>
          </cell>
          <cell r="J323">
            <v>20</v>
          </cell>
          <cell r="K323">
            <v>0</v>
          </cell>
          <cell r="L323">
            <v>21</v>
          </cell>
          <cell r="M323">
            <v>21</v>
          </cell>
          <cell r="R323" t="str">
            <v>미팅</v>
          </cell>
          <cell r="S323" t="str">
            <v>미팅</v>
          </cell>
          <cell r="AH323" t="str">
            <v>휴일</v>
          </cell>
          <cell r="AI323" t="str">
            <v>휴일</v>
          </cell>
          <cell r="AN323" t="str">
            <v>1/21대휴</v>
          </cell>
          <cell r="AR323" t="str">
            <v>특휴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2</v>
          </cell>
          <cell r="BE323">
            <v>1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2</v>
          </cell>
          <cell r="BM323">
            <v>1</v>
          </cell>
          <cell r="BN323">
            <v>1</v>
          </cell>
          <cell r="BP323">
            <v>16</v>
          </cell>
        </row>
        <row r="324">
          <cell r="B324">
            <v>1091</v>
          </cell>
          <cell r="C324" t="str">
            <v>Vaccine</v>
          </cell>
          <cell r="D324" t="str">
            <v>Vaccine 1팀</v>
          </cell>
          <cell r="E324" t="str">
            <v>김종수</v>
          </cell>
          <cell r="F324" t="str">
            <v>차장</v>
          </cell>
          <cell r="G324" t="str">
            <v>팀원</v>
          </cell>
          <cell r="H324" t="str">
            <v>1992-02-10</v>
          </cell>
          <cell r="I324" t="str">
            <v>남</v>
          </cell>
          <cell r="J324">
            <v>21</v>
          </cell>
          <cell r="K324">
            <v>0</v>
          </cell>
          <cell r="L324">
            <v>24</v>
          </cell>
          <cell r="M324">
            <v>24</v>
          </cell>
          <cell r="R324" t="str">
            <v>미팅</v>
          </cell>
          <cell r="S324" t="str">
            <v>미팅</v>
          </cell>
          <cell r="AN324" t="str">
            <v>월차</v>
          </cell>
          <cell r="AR324" t="str">
            <v>특휴</v>
          </cell>
          <cell r="AV324">
            <v>0</v>
          </cell>
          <cell r="AW324">
            <v>0</v>
          </cell>
          <cell r="AX324">
            <v>0</v>
          </cell>
          <cell r="AY324">
            <v>1</v>
          </cell>
          <cell r="AZ324">
            <v>0</v>
          </cell>
          <cell r="BA324">
            <v>1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2</v>
          </cell>
          <cell r="BM324">
            <v>1</v>
          </cell>
          <cell r="BN324">
            <v>1</v>
          </cell>
          <cell r="BP324">
            <v>16</v>
          </cell>
        </row>
        <row r="325">
          <cell r="B325">
            <v>1065</v>
          </cell>
          <cell r="C325" t="str">
            <v>Vaccine</v>
          </cell>
          <cell r="D325" t="str">
            <v>Vaccine 1팀</v>
          </cell>
          <cell r="E325" t="str">
            <v>박해정</v>
          </cell>
          <cell r="F325" t="str">
            <v>차장</v>
          </cell>
          <cell r="G325" t="str">
            <v>팀원</v>
          </cell>
          <cell r="H325" t="str">
            <v>1991-03-18</v>
          </cell>
          <cell r="I325" t="str">
            <v>남</v>
          </cell>
          <cell r="J325">
            <v>24</v>
          </cell>
          <cell r="K325">
            <v>0</v>
          </cell>
          <cell r="L325">
            <v>25</v>
          </cell>
          <cell r="M325">
            <v>25</v>
          </cell>
          <cell r="R325" t="str">
            <v>미팅</v>
          </cell>
          <cell r="S325" t="str">
            <v>미팅</v>
          </cell>
          <cell r="AN325" t="str">
            <v>월차</v>
          </cell>
          <cell r="AR325" t="str">
            <v>특휴</v>
          </cell>
          <cell r="AV325">
            <v>0</v>
          </cell>
          <cell r="AW325">
            <v>0</v>
          </cell>
          <cell r="AX325">
            <v>0</v>
          </cell>
          <cell r="AY325">
            <v>1</v>
          </cell>
          <cell r="AZ325">
            <v>0</v>
          </cell>
          <cell r="BA325">
            <v>1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2</v>
          </cell>
          <cell r="BM325">
            <v>1</v>
          </cell>
          <cell r="BN325">
            <v>1</v>
          </cell>
          <cell r="BP325">
            <v>16</v>
          </cell>
        </row>
        <row r="326">
          <cell r="B326">
            <v>1235</v>
          </cell>
          <cell r="C326" t="str">
            <v>Vaccine</v>
          </cell>
          <cell r="D326" t="str">
            <v>Vaccine 1팀</v>
          </cell>
          <cell r="E326" t="str">
            <v>배상범</v>
          </cell>
          <cell r="F326" t="str">
            <v>대리</v>
          </cell>
          <cell r="G326" t="str">
            <v>팀원</v>
          </cell>
          <cell r="H326" t="str">
            <v>1999-07-01</v>
          </cell>
          <cell r="I326" t="str">
            <v>남</v>
          </cell>
          <cell r="J326">
            <v>15</v>
          </cell>
          <cell r="K326">
            <v>0</v>
          </cell>
          <cell r="L326">
            <v>17</v>
          </cell>
          <cell r="M326">
            <v>17</v>
          </cell>
          <cell r="R326" t="str">
            <v>미팅</v>
          </cell>
          <cell r="S326" t="str">
            <v>미팅</v>
          </cell>
          <cell r="AN326" t="str">
            <v>월차</v>
          </cell>
          <cell r="AR326" t="str">
            <v>특휴</v>
          </cell>
          <cell r="AV326">
            <v>0</v>
          </cell>
          <cell r="AW326">
            <v>0</v>
          </cell>
          <cell r="AX326">
            <v>0</v>
          </cell>
          <cell r="AY326">
            <v>1</v>
          </cell>
          <cell r="AZ326">
            <v>0</v>
          </cell>
          <cell r="BA326">
            <v>1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2</v>
          </cell>
          <cell r="BM326">
            <v>1</v>
          </cell>
          <cell r="BN326">
            <v>1</v>
          </cell>
          <cell r="BP326">
            <v>16</v>
          </cell>
        </row>
        <row r="327">
          <cell r="B327">
            <v>1349</v>
          </cell>
          <cell r="C327" t="str">
            <v>Vaccine</v>
          </cell>
          <cell r="D327" t="str">
            <v>Vaccine 1팀</v>
          </cell>
          <cell r="E327" t="str">
            <v>홍승찬</v>
          </cell>
          <cell r="F327" t="str">
            <v>주임</v>
          </cell>
          <cell r="G327" t="str">
            <v>팀원</v>
          </cell>
          <cell r="H327" t="str">
            <v>2001-04-30</v>
          </cell>
          <cell r="I327" t="str">
            <v>남</v>
          </cell>
          <cell r="J327">
            <v>12</v>
          </cell>
          <cell r="K327">
            <v>0</v>
          </cell>
          <cell r="L327">
            <v>15</v>
          </cell>
          <cell r="M327">
            <v>15</v>
          </cell>
          <cell r="R327" t="str">
            <v>미팅</v>
          </cell>
          <cell r="S327" t="str">
            <v>미팅</v>
          </cell>
          <cell r="AN327" t="str">
            <v>월차</v>
          </cell>
          <cell r="AR327" t="str">
            <v>특휴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0</v>
          </cell>
          <cell r="BA327">
            <v>1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2</v>
          </cell>
          <cell r="BM327">
            <v>1</v>
          </cell>
          <cell r="BN327">
            <v>1</v>
          </cell>
          <cell r="BP327">
            <v>16</v>
          </cell>
        </row>
        <row r="328">
          <cell r="B328">
            <v>1355</v>
          </cell>
          <cell r="C328" t="str">
            <v>Vaccine</v>
          </cell>
          <cell r="D328" t="str">
            <v>Vaccine 1팀</v>
          </cell>
          <cell r="E328" t="str">
            <v>황은석</v>
          </cell>
          <cell r="F328" t="str">
            <v>주임</v>
          </cell>
          <cell r="G328" t="str">
            <v>팀원</v>
          </cell>
          <cell r="H328" t="str">
            <v>2001-04-30</v>
          </cell>
          <cell r="I328" t="str">
            <v>남</v>
          </cell>
          <cell r="J328">
            <v>11.5</v>
          </cell>
          <cell r="K328">
            <v>0</v>
          </cell>
          <cell r="L328">
            <v>15</v>
          </cell>
          <cell r="M328">
            <v>15</v>
          </cell>
          <cell r="R328" t="str">
            <v>미팅</v>
          </cell>
          <cell r="S328" t="str">
            <v>미팅</v>
          </cell>
          <cell r="AN328" t="str">
            <v>월차</v>
          </cell>
          <cell r="AR328" t="str">
            <v>특휴</v>
          </cell>
          <cell r="AV328">
            <v>0</v>
          </cell>
          <cell r="AW328">
            <v>0</v>
          </cell>
          <cell r="AX328">
            <v>0</v>
          </cell>
          <cell r="AY328">
            <v>1</v>
          </cell>
          <cell r="AZ328">
            <v>0</v>
          </cell>
          <cell r="BA328">
            <v>1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2</v>
          </cell>
          <cell r="BM328">
            <v>1</v>
          </cell>
          <cell r="BN328">
            <v>1</v>
          </cell>
          <cell r="BP328">
            <v>16</v>
          </cell>
        </row>
        <row r="329">
          <cell r="B329">
            <v>1326</v>
          </cell>
          <cell r="C329" t="str">
            <v>Vaccine</v>
          </cell>
          <cell r="D329" t="str">
            <v>Vaccine 1팀</v>
          </cell>
          <cell r="E329" t="str">
            <v>강영덕</v>
          </cell>
          <cell r="F329" t="str">
            <v>주임</v>
          </cell>
          <cell r="G329" t="str">
            <v>팀원</v>
          </cell>
          <cell r="H329" t="str">
            <v>2001-02-26</v>
          </cell>
          <cell r="I329" t="str">
            <v>남</v>
          </cell>
          <cell r="J329">
            <v>12</v>
          </cell>
          <cell r="K329">
            <v>0</v>
          </cell>
          <cell r="L329">
            <v>15</v>
          </cell>
          <cell r="M329">
            <v>15</v>
          </cell>
          <cell r="R329" t="str">
            <v>미팅</v>
          </cell>
          <cell r="S329" t="str">
            <v>미팅</v>
          </cell>
          <cell r="AN329" t="str">
            <v>월차</v>
          </cell>
          <cell r="AR329" t="str">
            <v>특휴</v>
          </cell>
          <cell r="AV329">
            <v>0</v>
          </cell>
          <cell r="AW329">
            <v>0</v>
          </cell>
          <cell r="AX329">
            <v>0</v>
          </cell>
          <cell r="AY329">
            <v>1</v>
          </cell>
          <cell r="AZ329">
            <v>0</v>
          </cell>
          <cell r="BA329">
            <v>1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2</v>
          </cell>
          <cell r="BM329">
            <v>1</v>
          </cell>
          <cell r="BN329">
            <v>1</v>
          </cell>
          <cell r="BP329">
            <v>16</v>
          </cell>
        </row>
        <row r="330">
          <cell r="B330">
            <v>1471</v>
          </cell>
          <cell r="C330" t="str">
            <v>Vaccine</v>
          </cell>
          <cell r="D330" t="str">
            <v>Vaccine 1팀</v>
          </cell>
          <cell r="E330" t="str">
            <v>장재기</v>
          </cell>
          <cell r="F330" t="str">
            <v>주임</v>
          </cell>
          <cell r="G330" t="str">
            <v>팀원</v>
          </cell>
          <cell r="H330" t="str">
            <v>2003-01-07</v>
          </cell>
          <cell r="I330" t="str">
            <v>남</v>
          </cell>
          <cell r="J330">
            <v>11</v>
          </cell>
          <cell r="K330">
            <v>0</v>
          </cell>
          <cell r="L330">
            <v>13</v>
          </cell>
          <cell r="M330">
            <v>13</v>
          </cell>
          <cell r="R330" t="str">
            <v>미팅</v>
          </cell>
          <cell r="S330" t="str">
            <v>미팅</v>
          </cell>
          <cell r="AN330" t="str">
            <v>월차</v>
          </cell>
          <cell r="AR330" t="str">
            <v>특휴</v>
          </cell>
          <cell r="AV330">
            <v>0</v>
          </cell>
          <cell r="AW330">
            <v>0</v>
          </cell>
          <cell r="AX330">
            <v>0</v>
          </cell>
          <cell r="AY330">
            <v>1</v>
          </cell>
          <cell r="AZ330">
            <v>0</v>
          </cell>
          <cell r="BA330">
            <v>1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2</v>
          </cell>
          <cell r="BM330">
            <v>1</v>
          </cell>
          <cell r="BN330">
            <v>1</v>
          </cell>
          <cell r="BP330">
            <v>16</v>
          </cell>
        </row>
        <row r="331">
          <cell r="B331">
            <v>1454</v>
          </cell>
          <cell r="C331" t="str">
            <v>Vaccine</v>
          </cell>
          <cell r="D331" t="str">
            <v>Vaccine 1팀</v>
          </cell>
          <cell r="E331" t="str">
            <v>서민규</v>
          </cell>
          <cell r="F331" t="str">
            <v>사원</v>
          </cell>
          <cell r="G331" t="str">
            <v>팀원</v>
          </cell>
          <cell r="H331" t="str">
            <v>2003-01-07</v>
          </cell>
          <cell r="I331" t="str">
            <v>남</v>
          </cell>
          <cell r="J331">
            <v>9</v>
          </cell>
          <cell r="K331">
            <v>0</v>
          </cell>
          <cell r="L331">
            <v>13</v>
          </cell>
          <cell r="M331">
            <v>13</v>
          </cell>
          <cell r="R331" t="str">
            <v>미팅</v>
          </cell>
          <cell r="S331" t="str">
            <v>미팅</v>
          </cell>
          <cell r="V331" t="str">
            <v>병가</v>
          </cell>
          <cell r="W331" t="str">
            <v>병가</v>
          </cell>
          <cell r="X331" t="str">
            <v>병가</v>
          </cell>
          <cell r="Y331" t="str">
            <v>병가</v>
          </cell>
          <cell r="Z331" t="str">
            <v>병가</v>
          </cell>
          <cell r="AN331" t="str">
            <v>월차</v>
          </cell>
          <cell r="AR331" t="str">
            <v>특휴</v>
          </cell>
          <cell r="AV331">
            <v>0</v>
          </cell>
          <cell r="AW331">
            <v>0</v>
          </cell>
          <cell r="AX331">
            <v>0</v>
          </cell>
          <cell r="AY331">
            <v>1</v>
          </cell>
          <cell r="AZ331">
            <v>0</v>
          </cell>
          <cell r="BA331">
            <v>1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5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2</v>
          </cell>
          <cell r="BM331">
            <v>1</v>
          </cell>
          <cell r="BN331">
            <v>6</v>
          </cell>
          <cell r="BP331">
            <v>11</v>
          </cell>
        </row>
        <row r="332">
          <cell r="B332">
            <v>1449</v>
          </cell>
          <cell r="C332" t="str">
            <v>Vaccine</v>
          </cell>
          <cell r="D332" t="str">
            <v>Vaccine 1팀</v>
          </cell>
          <cell r="E332" t="str">
            <v>박준하</v>
          </cell>
          <cell r="F332" t="str">
            <v>사원</v>
          </cell>
          <cell r="G332" t="str">
            <v>팀원</v>
          </cell>
          <cell r="H332" t="str">
            <v>2003-01-07</v>
          </cell>
          <cell r="I332" t="str">
            <v>남</v>
          </cell>
          <cell r="J332">
            <v>9</v>
          </cell>
          <cell r="K332">
            <v>0</v>
          </cell>
          <cell r="L332">
            <v>13</v>
          </cell>
          <cell r="M332">
            <v>13</v>
          </cell>
          <cell r="R332" t="str">
            <v>미팅</v>
          </cell>
          <cell r="S332" t="str">
            <v>미팅</v>
          </cell>
          <cell r="AN332" t="str">
            <v>월차</v>
          </cell>
          <cell r="AR332" t="str">
            <v>특휴</v>
          </cell>
          <cell r="AV332">
            <v>0</v>
          </cell>
          <cell r="AW332">
            <v>0</v>
          </cell>
          <cell r="AX332">
            <v>0</v>
          </cell>
          <cell r="AY332">
            <v>1</v>
          </cell>
          <cell r="AZ332">
            <v>0</v>
          </cell>
          <cell r="BA332">
            <v>1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2</v>
          </cell>
          <cell r="BM332">
            <v>1</v>
          </cell>
          <cell r="BN332">
            <v>1</v>
          </cell>
          <cell r="BP332">
            <v>16</v>
          </cell>
        </row>
        <row r="333">
          <cell r="B333">
            <v>1226</v>
          </cell>
          <cell r="C333" t="str">
            <v>Vaccine</v>
          </cell>
          <cell r="D333" t="str">
            <v>Vaccine2팀</v>
          </cell>
          <cell r="E333" t="str">
            <v>박하룡</v>
          </cell>
          <cell r="F333" t="str">
            <v>과장</v>
          </cell>
          <cell r="G333" t="str">
            <v>팀장</v>
          </cell>
          <cell r="H333" t="str">
            <v>1999-01-25</v>
          </cell>
          <cell r="I333" t="str">
            <v>남</v>
          </cell>
          <cell r="J333">
            <v>16</v>
          </cell>
          <cell r="K333">
            <v>0</v>
          </cell>
          <cell r="L333">
            <v>17</v>
          </cell>
          <cell r="M333">
            <v>17</v>
          </cell>
          <cell r="R333" t="str">
            <v>미팅</v>
          </cell>
          <cell r="S333" t="str">
            <v>미팅</v>
          </cell>
          <cell r="AA333" t="str">
            <v>휴일</v>
          </cell>
          <cell r="AB333" t="str">
            <v>휴일</v>
          </cell>
          <cell r="AN333" t="str">
            <v>1/14대휴</v>
          </cell>
          <cell r="AR333" t="str">
            <v>특휴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2</v>
          </cell>
          <cell r="BE333">
            <v>1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2</v>
          </cell>
          <cell r="BM333">
            <v>1</v>
          </cell>
          <cell r="BN333">
            <v>1</v>
          </cell>
          <cell r="BP333">
            <v>16</v>
          </cell>
        </row>
        <row r="334">
          <cell r="B334">
            <v>1274</v>
          </cell>
          <cell r="C334" t="str">
            <v>Vaccine</v>
          </cell>
          <cell r="D334" t="str">
            <v>Vaccine2팀</v>
          </cell>
          <cell r="E334" t="str">
            <v>이수복</v>
          </cell>
          <cell r="F334" t="str">
            <v>주임</v>
          </cell>
          <cell r="G334" t="str">
            <v>팀원</v>
          </cell>
          <cell r="H334" t="str">
            <v>2000-01-10</v>
          </cell>
          <cell r="I334" t="str">
            <v>남</v>
          </cell>
          <cell r="J334">
            <v>17</v>
          </cell>
          <cell r="K334">
            <v>0</v>
          </cell>
          <cell r="L334">
            <v>16</v>
          </cell>
          <cell r="M334">
            <v>16</v>
          </cell>
          <cell r="R334" t="str">
            <v>미팅</v>
          </cell>
          <cell r="S334" t="str">
            <v>미팅</v>
          </cell>
          <cell r="AB334" t="str">
            <v>휴일</v>
          </cell>
          <cell r="AN334" t="str">
            <v>1/15대휴</v>
          </cell>
          <cell r="AR334" t="str">
            <v>특휴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1</v>
          </cell>
          <cell r="BE334">
            <v>1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2</v>
          </cell>
          <cell r="BM334">
            <v>1</v>
          </cell>
          <cell r="BN334">
            <v>1</v>
          </cell>
          <cell r="BP334">
            <v>16</v>
          </cell>
        </row>
        <row r="335">
          <cell r="B335">
            <v>1271</v>
          </cell>
          <cell r="C335" t="str">
            <v>Vaccine</v>
          </cell>
          <cell r="D335" t="str">
            <v>Vaccine2팀</v>
          </cell>
          <cell r="E335" t="str">
            <v>정승호</v>
          </cell>
          <cell r="F335" t="str">
            <v>주임</v>
          </cell>
          <cell r="G335" t="str">
            <v>팀원</v>
          </cell>
          <cell r="H335" t="str">
            <v>2000-01-10</v>
          </cell>
          <cell r="I335" t="str">
            <v>남</v>
          </cell>
          <cell r="J335">
            <v>17</v>
          </cell>
          <cell r="K335">
            <v>0</v>
          </cell>
          <cell r="L335">
            <v>16</v>
          </cell>
          <cell r="M335">
            <v>16</v>
          </cell>
          <cell r="R335" t="str">
            <v>미팅</v>
          </cell>
          <cell r="S335" t="str">
            <v>미팅</v>
          </cell>
          <cell r="AA335" t="str">
            <v>휴일</v>
          </cell>
          <cell r="AB335" t="str">
            <v>휴일</v>
          </cell>
          <cell r="AN335" t="str">
            <v>1/14대휴</v>
          </cell>
          <cell r="AR335" t="str">
            <v>특휴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2</v>
          </cell>
          <cell r="BE335">
            <v>1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2</v>
          </cell>
          <cell r="BM335">
            <v>1</v>
          </cell>
          <cell r="BN335">
            <v>1</v>
          </cell>
          <cell r="BP335">
            <v>16</v>
          </cell>
        </row>
        <row r="336">
          <cell r="B336">
            <v>1568</v>
          </cell>
          <cell r="C336" t="str">
            <v>Vaccine</v>
          </cell>
          <cell r="D336" t="str">
            <v>Vaccine2팀</v>
          </cell>
          <cell r="E336" t="str">
            <v>조성연</v>
          </cell>
          <cell r="F336" t="str">
            <v>주임</v>
          </cell>
          <cell r="G336" t="str">
            <v>팀원</v>
          </cell>
          <cell r="H336" t="str">
            <v>2004-05-03</v>
          </cell>
          <cell r="I336" t="str">
            <v>남</v>
          </cell>
          <cell r="J336">
            <v>4.6301369863013697</v>
          </cell>
          <cell r="K336">
            <v>0</v>
          </cell>
          <cell r="L336">
            <v>12</v>
          </cell>
          <cell r="M336">
            <v>12</v>
          </cell>
          <cell r="R336" t="str">
            <v>미팅</v>
          </cell>
          <cell r="S336" t="str">
            <v>미팅</v>
          </cell>
          <cell r="AN336" t="str">
            <v>월차</v>
          </cell>
          <cell r="AR336" t="str">
            <v>특휴</v>
          </cell>
          <cell r="AV336">
            <v>0</v>
          </cell>
          <cell r="AW336">
            <v>0</v>
          </cell>
          <cell r="AX336">
            <v>0</v>
          </cell>
          <cell r="AY336">
            <v>1</v>
          </cell>
          <cell r="AZ336">
            <v>0</v>
          </cell>
          <cell r="BA336">
            <v>1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2</v>
          </cell>
          <cell r="BM336">
            <v>1</v>
          </cell>
          <cell r="BN336">
            <v>1</v>
          </cell>
          <cell r="BP336">
            <v>16</v>
          </cell>
        </row>
        <row r="337">
          <cell r="B337">
            <v>1444</v>
          </cell>
          <cell r="C337" t="str">
            <v>Vaccine</v>
          </cell>
          <cell r="D337" t="str">
            <v>Vaccine2팀</v>
          </cell>
          <cell r="E337" t="str">
            <v>김홍일</v>
          </cell>
          <cell r="F337" t="str">
            <v>주임</v>
          </cell>
          <cell r="G337" t="str">
            <v>팀원</v>
          </cell>
          <cell r="H337" t="str">
            <v>2003-01-07</v>
          </cell>
          <cell r="I337" t="str">
            <v>남</v>
          </cell>
          <cell r="J337">
            <v>11</v>
          </cell>
          <cell r="K337">
            <v>0</v>
          </cell>
          <cell r="L337">
            <v>13</v>
          </cell>
          <cell r="M337">
            <v>13</v>
          </cell>
          <cell r="R337" t="str">
            <v>미팅</v>
          </cell>
          <cell r="S337" t="str">
            <v>미팅</v>
          </cell>
          <cell r="AN337" t="str">
            <v>월차</v>
          </cell>
          <cell r="AR337" t="str">
            <v>특휴</v>
          </cell>
          <cell r="AV337">
            <v>0</v>
          </cell>
          <cell r="AW337">
            <v>0</v>
          </cell>
          <cell r="AX337">
            <v>0</v>
          </cell>
          <cell r="AY337">
            <v>1</v>
          </cell>
          <cell r="AZ337">
            <v>0</v>
          </cell>
          <cell r="BA337">
            <v>1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2</v>
          </cell>
          <cell r="BM337">
            <v>1</v>
          </cell>
          <cell r="BN337">
            <v>1</v>
          </cell>
          <cell r="BP337">
            <v>16</v>
          </cell>
        </row>
        <row r="338">
          <cell r="B338">
            <v>1443</v>
          </cell>
          <cell r="C338" t="str">
            <v>Vaccine</v>
          </cell>
          <cell r="D338" t="str">
            <v>Vaccine2팀</v>
          </cell>
          <cell r="E338" t="str">
            <v>김현조</v>
          </cell>
          <cell r="F338" t="str">
            <v>주임</v>
          </cell>
          <cell r="G338" t="str">
            <v>팀원</v>
          </cell>
          <cell r="H338" t="str">
            <v>2003-01-07</v>
          </cell>
          <cell r="I338" t="str">
            <v>남</v>
          </cell>
          <cell r="J338">
            <v>12</v>
          </cell>
          <cell r="K338">
            <v>0</v>
          </cell>
          <cell r="L338">
            <v>13</v>
          </cell>
          <cell r="M338">
            <v>13</v>
          </cell>
          <cell r="R338" t="str">
            <v>미팅</v>
          </cell>
          <cell r="S338" t="str">
            <v>미팅</v>
          </cell>
          <cell r="AB338" t="str">
            <v>휴일</v>
          </cell>
          <cell r="AN338" t="str">
            <v>1/15대휴</v>
          </cell>
          <cell r="AR338" t="str">
            <v>특휴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1</v>
          </cell>
          <cell r="BE338">
            <v>1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2</v>
          </cell>
          <cell r="BM338">
            <v>1</v>
          </cell>
          <cell r="BN338">
            <v>1</v>
          </cell>
          <cell r="BP338">
            <v>16</v>
          </cell>
        </row>
        <row r="339">
          <cell r="B339">
            <v>1593</v>
          </cell>
          <cell r="C339" t="str">
            <v>Vaccine</v>
          </cell>
          <cell r="D339" t="str">
            <v>Vaccine2팀</v>
          </cell>
          <cell r="E339" t="str">
            <v>최성욱</v>
          </cell>
          <cell r="F339" t="str">
            <v>사원</v>
          </cell>
          <cell r="G339" t="str">
            <v>팀원</v>
          </cell>
          <cell r="H339">
            <v>38432</v>
          </cell>
          <cell r="I339" t="str">
            <v>남</v>
          </cell>
          <cell r="J339">
            <v>3.8356164383561646</v>
          </cell>
          <cell r="K339">
            <v>0</v>
          </cell>
          <cell r="L339">
            <v>11</v>
          </cell>
          <cell r="M339">
            <v>11</v>
          </cell>
          <cell r="R339" t="str">
            <v>미팅</v>
          </cell>
          <cell r="S339" t="str">
            <v>미팅</v>
          </cell>
          <cell r="AA339" t="str">
            <v>휴일</v>
          </cell>
          <cell r="AB339" t="str">
            <v>휴일</v>
          </cell>
          <cell r="AN339" t="str">
            <v>1/14대휴</v>
          </cell>
          <cell r="AR339" t="str">
            <v>특휴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2</v>
          </cell>
          <cell r="BE339">
            <v>1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2</v>
          </cell>
          <cell r="BM339">
            <v>1</v>
          </cell>
          <cell r="BN339">
            <v>1</v>
          </cell>
          <cell r="BP339">
            <v>16</v>
          </cell>
        </row>
        <row r="340">
          <cell r="B340">
            <v>1602</v>
          </cell>
          <cell r="C340" t="str">
            <v>Vaccine</v>
          </cell>
          <cell r="D340" t="str">
            <v>Vaccine2팀</v>
          </cell>
          <cell r="E340" t="str">
            <v>정경오</v>
          </cell>
          <cell r="F340" t="str">
            <v>사원</v>
          </cell>
          <cell r="G340" t="str">
            <v>팀원</v>
          </cell>
          <cell r="H340">
            <v>38596</v>
          </cell>
          <cell r="I340" t="str">
            <v>남</v>
          </cell>
          <cell r="J340">
            <v>0</v>
          </cell>
          <cell r="K340">
            <v>-3.6575342465753424</v>
          </cell>
          <cell r="L340">
            <v>11</v>
          </cell>
          <cell r="M340">
            <v>7.3424657534246576</v>
          </cell>
          <cell r="R340" t="str">
            <v>미팅</v>
          </cell>
          <cell r="S340" t="str">
            <v>미팅</v>
          </cell>
          <cell r="AN340" t="str">
            <v>월차</v>
          </cell>
          <cell r="AR340" t="str">
            <v>특휴</v>
          </cell>
          <cell r="AV340">
            <v>0</v>
          </cell>
          <cell r="AW340">
            <v>0</v>
          </cell>
          <cell r="AX340">
            <v>0</v>
          </cell>
          <cell r="AY340">
            <v>1</v>
          </cell>
          <cell r="AZ340">
            <v>0</v>
          </cell>
          <cell r="BA340">
            <v>1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2</v>
          </cell>
          <cell r="BM340">
            <v>1</v>
          </cell>
          <cell r="BN340">
            <v>1</v>
          </cell>
          <cell r="BP340">
            <v>16</v>
          </cell>
        </row>
        <row r="341">
          <cell r="B341">
            <v>1016</v>
          </cell>
          <cell r="C341" t="str">
            <v>Wholesales</v>
          </cell>
          <cell r="D341" t="str">
            <v>Regional Sales Manager</v>
          </cell>
          <cell r="E341" t="str">
            <v>박종태</v>
          </cell>
          <cell r="F341" t="str">
            <v>부장</v>
          </cell>
          <cell r="G341" t="str">
            <v>본부장</v>
          </cell>
          <cell r="H341" t="str">
            <v>1987-05-18</v>
          </cell>
          <cell r="I341" t="str">
            <v>남</v>
          </cell>
          <cell r="J341">
            <v>32</v>
          </cell>
          <cell r="K341">
            <v>0</v>
          </cell>
          <cell r="L341">
            <v>29</v>
          </cell>
          <cell r="M341">
            <v>29</v>
          </cell>
          <cell r="R341" t="str">
            <v>미팅</v>
          </cell>
          <cell r="AN341" t="str">
            <v>근무</v>
          </cell>
          <cell r="AR341" t="str">
            <v>근무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1</v>
          </cell>
          <cell r="BM341">
            <v>0</v>
          </cell>
          <cell r="BN341">
            <v>0</v>
          </cell>
          <cell r="BP341">
            <v>19</v>
          </cell>
        </row>
        <row r="342">
          <cell r="B342">
            <v>1013</v>
          </cell>
          <cell r="C342" t="str">
            <v>Wholesales</v>
          </cell>
          <cell r="D342" t="str">
            <v>도매팀</v>
          </cell>
          <cell r="E342" t="str">
            <v>김광식</v>
          </cell>
          <cell r="F342" t="str">
            <v>부장</v>
          </cell>
          <cell r="G342" t="str">
            <v>팀원</v>
          </cell>
          <cell r="H342" t="str">
            <v>1987-04-10</v>
          </cell>
          <cell r="I342" t="str">
            <v>남</v>
          </cell>
          <cell r="J342">
            <v>31</v>
          </cell>
          <cell r="K342">
            <v>0</v>
          </cell>
          <cell r="L342">
            <v>29</v>
          </cell>
          <cell r="M342">
            <v>29</v>
          </cell>
          <cell r="R342" t="str">
            <v>미팅</v>
          </cell>
          <cell r="AN342" t="str">
            <v>근무</v>
          </cell>
          <cell r="AR342" t="str">
            <v>근무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1</v>
          </cell>
          <cell r="BM342">
            <v>0</v>
          </cell>
          <cell r="BN342">
            <v>0</v>
          </cell>
          <cell r="BP342">
            <v>19</v>
          </cell>
        </row>
        <row r="343">
          <cell r="B343">
            <v>1008</v>
          </cell>
          <cell r="C343" t="str">
            <v>Wholesales</v>
          </cell>
          <cell r="D343" t="str">
            <v>도매팀</v>
          </cell>
          <cell r="E343" t="str">
            <v>박대건</v>
          </cell>
          <cell r="F343" t="str">
            <v>부장</v>
          </cell>
          <cell r="G343" t="str">
            <v>팀원</v>
          </cell>
          <cell r="H343" t="str">
            <v>1984-09-12</v>
          </cell>
          <cell r="I343" t="str">
            <v>남</v>
          </cell>
          <cell r="J343">
            <v>33</v>
          </cell>
          <cell r="K343">
            <v>0</v>
          </cell>
          <cell r="L343">
            <v>32</v>
          </cell>
          <cell r="M343">
            <v>32</v>
          </cell>
          <cell r="R343" t="str">
            <v>미팅</v>
          </cell>
          <cell r="AN343" t="str">
            <v>근무</v>
          </cell>
          <cell r="AR343" t="str">
            <v>근무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1</v>
          </cell>
          <cell r="BM343">
            <v>0</v>
          </cell>
          <cell r="BN343">
            <v>0</v>
          </cell>
          <cell r="BP343">
            <v>19</v>
          </cell>
        </row>
        <row r="344">
          <cell r="B344">
            <v>1179</v>
          </cell>
          <cell r="C344" t="str">
            <v>Wholesales</v>
          </cell>
          <cell r="D344" t="str">
            <v>도매팀</v>
          </cell>
          <cell r="E344" t="str">
            <v>박동순</v>
          </cell>
          <cell r="F344" t="str">
            <v>부장</v>
          </cell>
          <cell r="G344" t="str">
            <v>팀원</v>
          </cell>
          <cell r="H344" t="str">
            <v>1996-01-01</v>
          </cell>
          <cell r="I344" t="str">
            <v>남</v>
          </cell>
          <cell r="J344">
            <v>22</v>
          </cell>
          <cell r="K344">
            <v>0</v>
          </cell>
          <cell r="L344">
            <v>21</v>
          </cell>
          <cell r="M344">
            <v>21</v>
          </cell>
          <cell r="R344" t="str">
            <v>미팅</v>
          </cell>
          <cell r="Y344" t="str">
            <v>장근</v>
          </cell>
          <cell r="Z344" t="str">
            <v>장근</v>
          </cell>
          <cell r="AC344" t="str">
            <v>장근</v>
          </cell>
          <cell r="AD344" t="str">
            <v>장근</v>
          </cell>
          <cell r="AN344" t="str">
            <v>근무</v>
          </cell>
          <cell r="AR344" t="str">
            <v>근무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4</v>
          </cell>
          <cell r="BI344">
            <v>0</v>
          </cell>
          <cell r="BJ344">
            <v>0</v>
          </cell>
          <cell r="BK344">
            <v>0</v>
          </cell>
          <cell r="BL344">
            <v>1</v>
          </cell>
          <cell r="BM344">
            <v>0</v>
          </cell>
          <cell r="BN344">
            <v>4</v>
          </cell>
          <cell r="BP344">
            <v>15</v>
          </cell>
        </row>
        <row r="345">
          <cell r="B345">
            <v>1049</v>
          </cell>
          <cell r="C345" t="str">
            <v>Wholesales</v>
          </cell>
          <cell r="D345" t="str">
            <v>도매팀</v>
          </cell>
          <cell r="E345" t="str">
            <v>박창규</v>
          </cell>
          <cell r="F345" t="str">
            <v>차장</v>
          </cell>
          <cell r="G345" t="str">
            <v>팀원</v>
          </cell>
          <cell r="H345" t="str">
            <v>1990-04-02</v>
          </cell>
          <cell r="I345" t="str">
            <v>남</v>
          </cell>
          <cell r="J345">
            <v>20.479452054794521</v>
          </cell>
          <cell r="K345">
            <v>0</v>
          </cell>
          <cell r="L345">
            <v>26</v>
          </cell>
          <cell r="M345">
            <v>26</v>
          </cell>
          <cell r="R345" t="str">
            <v>미팅</v>
          </cell>
          <cell r="AN345" t="str">
            <v>근무</v>
          </cell>
          <cell r="AR345" t="str">
            <v>근무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1</v>
          </cell>
          <cell r="BM345">
            <v>0</v>
          </cell>
          <cell r="BN345">
            <v>0</v>
          </cell>
          <cell r="BP345">
            <v>19</v>
          </cell>
        </row>
        <row r="346">
          <cell r="B346">
            <v>1035</v>
          </cell>
          <cell r="C346" t="str">
            <v>Wholesales</v>
          </cell>
          <cell r="D346" t="str">
            <v>도매팀</v>
          </cell>
          <cell r="E346" t="str">
            <v>김한준</v>
          </cell>
          <cell r="F346" t="str">
            <v>차장</v>
          </cell>
          <cell r="G346" t="str">
            <v>팀원</v>
          </cell>
          <cell r="H346" t="str">
            <v>1989-03-27</v>
          </cell>
          <cell r="I346" t="str">
            <v>남</v>
          </cell>
          <cell r="J346">
            <v>28</v>
          </cell>
          <cell r="K346">
            <v>0</v>
          </cell>
          <cell r="L346">
            <v>27</v>
          </cell>
          <cell r="M346">
            <v>27</v>
          </cell>
          <cell r="R346" t="str">
            <v>미팅</v>
          </cell>
          <cell r="AN346" t="str">
            <v>근무</v>
          </cell>
          <cell r="AR346" t="str">
            <v>근무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1</v>
          </cell>
          <cell r="BM346">
            <v>0</v>
          </cell>
          <cell r="BN346">
            <v>0</v>
          </cell>
          <cell r="BP346">
            <v>19</v>
          </cell>
        </row>
        <row r="347">
          <cell r="B347">
            <v>1056</v>
          </cell>
          <cell r="C347" t="str">
            <v>Wholesales</v>
          </cell>
          <cell r="D347" t="str">
            <v>도매팀</v>
          </cell>
          <cell r="E347" t="str">
            <v>김상희</v>
          </cell>
          <cell r="F347" t="str">
            <v>차장</v>
          </cell>
          <cell r="G347" t="str">
            <v>팀원</v>
          </cell>
          <cell r="H347" t="str">
            <v>1990-09-24</v>
          </cell>
          <cell r="I347" t="str">
            <v>남</v>
          </cell>
          <cell r="J347">
            <v>30</v>
          </cell>
          <cell r="K347">
            <v>0</v>
          </cell>
          <cell r="L347">
            <v>26</v>
          </cell>
          <cell r="M347">
            <v>26</v>
          </cell>
          <cell r="R347" t="str">
            <v>미팅</v>
          </cell>
          <cell r="Z347" t="str">
            <v>특휴</v>
          </cell>
          <cell r="AN347" t="str">
            <v>근무</v>
          </cell>
          <cell r="AR347" t="str">
            <v>근무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1</v>
          </cell>
          <cell r="BM347">
            <v>1</v>
          </cell>
          <cell r="BN347">
            <v>0</v>
          </cell>
          <cell r="BP347">
            <v>18</v>
          </cell>
        </row>
        <row r="348">
          <cell r="B348">
            <v>1086</v>
          </cell>
          <cell r="C348" t="str">
            <v>Wholesales</v>
          </cell>
          <cell r="D348" t="str">
            <v>도매팀</v>
          </cell>
          <cell r="E348" t="str">
            <v>양세화</v>
          </cell>
          <cell r="F348" t="str">
            <v>대리</v>
          </cell>
          <cell r="G348" t="str">
            <v>팀원</v>
          </cell>
          <cell r="H348" t="str">
            <v>1991-12-30</v>
          </cell>
          <cell r="I348" t="str">
            <v>여</v>
          </cell>
          <cell r="J348">
            <v>31</v>
          </cell>
          <cell r="K348">
            <v>0</v>
          </cell>
          <cell r="L348">
            <v>25</v>
          </cell>
          <cell r="M348">
            <v>25</v>
          </cell>
          <cell r="O348" t="str">
            <v>휴일</v>
          </cell>
          <cell r="R348" t="str">
            <v>근무</v>
          </cell>
          <cell r="U348" t="str">
            <v>휴일</v>
          </cell>
          <cell r="Z348" t="str">
            <v>1/8대휴</v>
          </cell>
          <cell r="AI348" t="str">
            <v>휴일</v>
          </cell>
          <cell r="AN348" t="str">
            <v>1/2대휴</v>
          </cell>
          <cell r="AR348" t="str">
            <v>근무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3</v>
          </cell>
          <cell r="BE348">
            <v>2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2</v>
          </cell>
          <cell r="BP348">
            <v>18</v>
          </cell>
        </row>
        <row r="349">
          <cell r="B349">
            <v>1085</v>
          </cell>
          <cell r="C349" t="str">
            <v xml:space="preserve">Commercial Efficiency </v>
          </cell>
          <cell r="D349" t="str">
            <v>Planning &amp; Mgmt</v>
          </cell>
          <cell r="E349" t="str">
            <v>이윤호</v>
          </cell>
          <cell r="F349" t="str">
            <v>차장</v>
          </cell>
          <cell r="G349" t="str">
            <v>팀장</v>
          </cell>
          <cell r="H349" t="str">
            <v>1991-11-18</v>
          </cell>
          <cell r="I349" t="str">
            <v>남</v>
          </cell>
          <cell r="J349">
            <v>31</v>
          </cell>
          <cell r="K349">
            <v>0</v>
          </cell>
          <cell r="L349">
            <v>25</v>
          </cell>
          <cell r="M349">
            <v>25</v>
          </cell>
          <cell r="R349" t="str">
            <v>미팅</v>
          </cell>
          <cell r="S349" t="str">
            <v>미팅</v>
          </cell>
          <cell r="AN349" t="str">
            <v>월차</v>
          </cell>
          <cell r="AR349" t="str">
            <v>특휴</v>
          </cell>
          <cell r="AV349">
            <v>0</v>
          </cell>
          <cell r="AW349">
            <v>0</v>
          </cell>
          <cell r="AX349">
            <v>0</v>
          </cell>
          <cell r="AY349">
            <v>1</v>
          </cell>
          <cell r="AZ349">
            <v>0</v>
          </cell>
          <cell r="BA349">
            <v>1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2</v>
          </cell>
          <cell r="BM349">
            <v>1</v>
          </cell>
          <cell r="BN349">
            <v>1</v>
          </cell>
          <cell r="BP349">
            <v>16</v>
          </cell>
        </row>
        <row r="350">
          <cell r="B350">
            <v>5080</v>
          </cell>
          <cell r="C350" t="str">
            <v xml:space="preserve">Commercial Efficiency </v>
          </cell>
          <cell r="D350" t="str">
            <v>Planning &amp; Mgmt</v>
          </cell>
          <cell r="E350" t="str">
            <v>김창준</v>
          </cell>
          <cell r="F350" t="str">
            <v>주임</v>
          </cell>
          <cell r="G350" t="str">
            <v>팀원</v>
          </cell>
          <cell r="H350" t="str">
            <v>2002-01-07</v>
          </cell>
          <cell r="I350" t="str">
            <v>남</v>
          </cell>
          <cell r="J350">
            <v>20</v>
          </cell>
          <cell r="K350">
            <v>0</v>
          </cell>
          <cell r="L350">
            <v>14</v>
          </cell>
          <cell r="M350">
            <v>14</v>
          </cell>
          <cell r="R350" t="str">
            <v>미팅</v>
          </cell>
          <cell r="S350" t="str">
            <v>미팅</v>
          </cell>
          <cell r="AN350" t="str">
            <v>월차</v>
          </cell>
          <cell r="AR350" t="str">
            <v>특휴</v>
          </cell>
          <cell r="AV350">
            <v>0</v>
          </cell>
          <cell r="AW350">
            <v>0</v>
          </cell>
          <cell r="AX350">
            <v>0</v>
          </cell>
          <cell r="AY350">
            <v>1</v>
          </cell>
          <cell r="AZ350">
            <v>0</v>
          </cell>
          <cell r="BA350">
            <v>1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2</v>
          </cell>
          <cell r="BM350">
            <v>1</v>
          </cell>
          <cell r="BN350">
            <v>1</v>
          </cell>
          <cell r="BP350">
            <v>16</v>
          </cell>
        </row>
        <row r="351">
          <cell r="B351">
            <v>1176</v>
          </cell>
          <cell r="C351" t="str">
            <v xml:space="preserve">Commercial Efficiency </v>
          </cell>
          <cell r="D351" t="str">
            <v>Planning &amp; Mgmt</v>
          </cell>
          <cell r="E351" t="str">
            <v>이표영</v>
          </cell>
          <cell r="F351" t="str">
            <v>과장</v>
          </cell>
          <cell r="G351" t="str">
            <v>팀원</v>
          </cell>
          <cell r="H351" t="str">
            <v>1996-01-01</v>
          </cell>
          <cell r="I351" t="str">
            <v>남</v>
          </cell>
          <cell r="J351">
            <v>22</v>
          </cell>
          <cell r="K351">
            <v>0</v>
          </cell>
          <cell r="L351">
            <v>21</v>
          </cell>
          <cell r="M351">
            <v>21</v>
          </cell>
          <cell r="R351" t="str">
            <v>미팅</v>
          </cell>
          <cell r="S351" t="str">
            <v>미팅</v>
          </cell>
          <cell r="AF351" t="str">
            <v>연반차</v>
          </cell>
          <cell r="AN351" t="str">
            <v>월차</v>
          </cell>
          <cell r="AR351" t="str">
            <v>특휴</v>
          </cell>
          <cell r="AV351">
            <v>0</v>
          </cell>
          <cell r="AW351">
            <v>1</v>
          </cell>
          <cell r="AX351">
            <v>0.5</v>
          </cell>
          <cell r="AY351">
            <v>1</v>
          </cell>
          <cell r="AZ351">
            <v>0</v>
          </cell>
          <cell r="BA351">
            <v>1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2</v>
          </cell>
          <cell r="BM351">
            <v>1</v>
          </cell>
          <cell r="BN351">
            <v>1</v>
          </cell>
          <cell r="BP351">
            <v>16</v>
          </cell>
        </row>
        <row r="352">
          <cell r="B352">
            <v>1121</v>
          </cell>
          <cell r="C352" t="str">
            <v xml:space="preserve">Commercial Efficiency </v>
          </cell>
          <cell r="D352" t="str">
            <v>Planning &amp; Mgmt</v>
          </cell>
          <cell r="E352" t="str">
            <v>홍진영</v>
          </cell>
          <cell r="F352" t="str">
            <v>주임</v>
          </cell>
          <cell r="G352" t="str">
            <v>팀원</v>
          </cell>
          <cell r="H352" t="str">
            <v>1993-01-04</v>
          </cell>
          <cell r="I352" t="str">
            <v>여</v>
          </cell>
          <cell r="J352">
            <v>27</v>
          </cell>
          <cell r="K352">
            <v>0</v>
          </cell>
          <cell r="L352">
            <v>23</v>
          </cell>
          <cell r="M352">
            <v>23</v>
          </cell>
          <cell r="R352" t="str">
            <v>미팅</v>
          </cell>
          <cell r="S352" t="str">
            <v>미팅</v>
          </cell>
          <cell r="AE352" t="str">
            <v>생휴</v>
          </cell>
          <cell r="AN352" t="str">
            <v>월차</v>
          </cell>
          <cell r="AR352" t="str">
            <v>특휴</v>
          </cell>
          <cell r="AV352">
            <v>0</v>
          </cell>
          <cell r="AW352">
            <v>0</v>
          </cell>
          <cell r="AX352">
            <v>0</v>
          </cell>
          <cell r="AY352">
            <v>1</v>
          </cell>
          <cell r="AZ352">
            <v>0</v>
          </cell>
          <cell r="BA352">
            <v>1</v>
          </cell>
          <cell r="BB352">
            <v>1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2</v>
          </cell>
          <cell r="BM352">
            <v>1</v>
          </cell>
          <cell r="BN352">
            <v>2</v>
          </cell>
          <cell r="BP352">
            <v>15</v>
          </cell>
        </row>
        <row r="353">
          <cell r="B353">
            <v>1046</v>
          </cell>
          <cell r="C353" t="str">
            <v xml:space="preserve">Commercial Efficiency </v>
          </cell>
          <cell r="D353" t="str">
            <v>Planning &amp; Mgmt</v>
          </cell>
          <cell r="E353" t="str">
            <v>김미숙</v>
          </cell>
          <cell r="F353" t="str">
            <v>주임</v>
          </cell>
          <cell r="G353" t="str">
            <v>팀원</v>
          </cell>
          <cell r="H353" t="str">
            <v>1990-01-03</v>
          </cell>
          <cell r="I353" t="str">
            <v>여</v>
          </cell>
          <cell r="J353">
            <v>27.5</v>
          </cell>
          <cell r="K353">
            <v>0</v>
          </cell>
          <cell r="L353">
            <v>27</v>
          </cell>
          <cell r="M353">
            <v>27</v>
          </cell>
          <cell r="R353" t="str">
            <v>미팅</v>
          </cell>
          <cell r="S353" t="str">
            <v>미팅</v>
          </cell>
          <cell r="AN353" t="str">
            <v>생휴</v>
          </cell>
          <cell r="AR353" t="str">
            <v>근무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1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2</v>
          </cell>
          <cell r="BM353">
            <v>0</v>
          </cell>
          <cell r="BN353">
            <v>1</v>
          </cell>
          <cell r="BP353">
            <v>17</v>
          </cell>
        </row>
        <row r="354">
          <cell r="B354">
            <v>1061</v>
          </cell>
          <cell r="C354" t="str">
            <v xml:space="preserve">Commercial Efficiency </v>
          </cell>
          <cell r="D354" t="str">
            <v>Planning &amp; Mgmt</v>
          </cell>
          <cell r="E354" t="str">
            <v>강은숙</v>
          </cell>
          <cell r="F354" t="str">
            <v>주임</v>
          </cell>
          <cell r="G354" t="str">
            <v>팀원</v>
          </cell>
          <cell r="H354" t="str">
            <v>1990-11-14</v>
          </cell>
          <cell r="I354" t="str">
            <v>여</v>
          </cell>
          <cell r="J354">
            <v>26</v>
          </cell>
          <cell r="K354">
            <v>0</v>
          </cell>
          <cell r="L354">
            <v>26</v>
          </cell>
          <cell r="M354">
            <v>26</v>
          </cell>
          <cell r="R354" t="str">
            <v>미팅</v>
          </cell>
          <cell r="S354" t="str">
            <v>미팅</v>
          </cell>
          <cell r="AF354" t="str">
            <v>생휴</v>
          </cell>
          <cell r="AN354" t="str">
            <v>월차</v>
          </cell>
          <cell r="AR354" t="str">
            <v>특휴</v>
          </cell>
          <cell r="AV354">
            <v>0</v>
          </cell>
          <cell r="AW354">
            <v>0</v>
          </cell>
          <cell r="AX354">
            <v>0</v>
          </cell>
          <cell r="AY354">
            <v>1</v>
          </cell>
          <cell r="AZ354">
            <v>0</v>
          </cell>
          <cell r="BA354">
            <v>1</v>
          </cell>
          <cell r="BB354">
            <v>1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2</v>
          </cell>
          <cell r="BM354">
            <v>1</v>
          </cell>
          <cell r="BN354">
            <v>2</v>
          </cell>
          <cell r="BP354">
            <v>15</v>
          </cell>
        </row>
        <row r="355">
          <cell r="B355">
            <v>1161</v>
          </cell>
          <cell r="C355" t="str">
            <v xml:space="preserve">Commercial Efficiency </v>
          </cell>
          <cell r="D355" t="str">
            <v>Planning &amp; Mgmt</v>
          </cell>
          <cell r="E355" t="str">
            <v>홍말순</v>
          </cell>
          <cell r="F355" t="str">
            <v>주임</v>
          </cell>
          <cell r="G355" t="str">
            <v>팀원</v>
          </cell>
          <cell r="H355" t="str">
            <v>1995-01-23</v>
          </cell>
          <cell r="I355" t="str">
            <v>여</v>
          </cell>
          <cell r="J355">
            <v>22</v>
          </cell>
          <cell r="K355">
            <v>0</v>
          </cell>
          <cell r="L355">
            <v>21</v>
          </cell>
          <cell r="M355">
            <v>21</v>
          </cell>
          <cell r="R355" t="str">
            <v>미팅</v>
          </cell>
          <cell r="S355" t="str">
            <v>미팅</v>
          </cell>
          <cell r="Z355" t="str">
            <v>생휴</v>
          </cell>
          <cell r="AN355" t="str">
            <v>근무</v>
          </cell>
          <cell r="AR355" t="str">
            <v>특휴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1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2</v>
          </cell>
          <cell r="BM355">
            <v>1</v>
          </cell>
          <cell r="BN355">
            <v>1</v>
          </cell>
          <cell r="BP355">
            <v>16</v>
          </cell>
        </row>
        <row r="356">
          <cell r="B356">
            <v>9014</v>
          </cell>
          <cell r="C356" t="str">
            <v xml:space="preserve">Commercial Efficiency </v>
          </cell>
          <cell r="D356" t="str">
            <v>Planning&amp;Mgmt</v>
          </cell>
          <cell r="E356" t="str">
            <v>최진영</v>
          </cell>
          <cell r="F356" t="str">
            <v>사원</v>
          </cell>
          <cell r="G356" t="str">
            <v>팀원</v>
          </cell>
          <cell r="H356" t="str">
            <v>2002-05-01</v>
          </cell>
          <cell r="I356" t="str">
            <v>여</v>
          </cell>
          <cell r="J356">
            <v>19</v>
          </cell>
          <cell r="K356">
            <v>0</v>
          </cell>
          <cell r="L356">
            <v>14</v>
          </cell>
          <cell r="M356">
            <v>14</v>
          </cell>
          <cell r="R356" t="str">
            <v>미팅</v>
          </cell>
          <cell r="S356" t="str">
            <v>미팅</v>
          </cell>
          <cell r="AN356" t="str">
            <v>생휴</v>
          </cell>
          <cell r="AR356" t="str">
            <v>특휴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1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2</v>
          </cell>
          <cell r="BM356">
            <v>1</v>
          </cell>
          <cell r="BN356">
            <v>1</v>
          </cell>
          <cell r="BP356">
            <v>16</v>
          </cell>
        </row>
        <row r="357">
          <cell r="B357">
            <v>1304</v>
          </cell>
          <cell r="C357" t="str">
            <v xml:space="preserve">Commercial Efficiency </v>
          </cell>
          <cell r="D357" t="str">
            <v>Efficiency &amp; Analysis</v>
          </cell>
          <cell r="E357" t="str">
            <v>이현동</v>
          </cell>
          <cell r="F357" t="str">
            <v>부장</v>
          </cell>
          <cell r="G357" t="str">
            <v>팀장</v>
          </cell>
          <cell r="H357" t="str">
            <v>2000-03-06</v>
          </cell>
          <cell r="I357" t="str">
            <v>남</v>
          </cell>
          <cell r="J357">
            <v>20</v>
          </cell>
          <cell r="K357">
            <v>0</v>
          </cell>
          <cell r="L357">
            <v>16</v>
          </cell>
          <cell r="M357">
            <v>16</v>
          </cell>
          <cell r="R357" t="str">
            <v>미팅</v>
          </cell>
          <cell r="S357" t="str">
            <v>미팅</v>
          </cell>
          <cell r="AN357" t="str">
            <v>월차</v>
          </cell>
          <cell r="AR357" t="str">
            <v>특휴</v>
          </cell>
          <cell r="AV357">
            <v>0</v>
          </cell>
          <cell r="AW357">
            <v>0</v>
          </cell>
          <cell r="AX357">
            <v>0</v>
          </cell>
          <cell r="AY357">
            <v>1</v>
          </cell>
          <cell r="AZ357">
            <v>0</v>
          </cell>
          <cell r="BA357">
            <v>1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2</v>
          </cell>
          <cell r="BM357">
            <v>1</v>
          </cell>
          <cell r="BN357">
            <v>1</v>
          </cell>
          <cell r="BP357">
            <v>16</v>
          </cell>
        </row>
        <row r="358">
          <cell r="B358">
            <v>1433</v>
          </cell>
          <cell r="C358" t="str">
            <v xml:space="preserve">Commercial Efficiency </v>
          </cell>
          <cell r="D358" t="str">
            <v>Efficiency &amp; Analysis</v>
          </cell>
          <cell r="E358" t="str">
            <v>김은숙</v>
          </cell>
          <cell r="F358" t="str">
            <v>주임</v>
          </cell>
          <cell r="G358" t="str">
            <v>팀원</v>
          </cell>
          <cell r="H358" t="str">
            <v>2003-01-07</v>
          </cell>
          <cell r="I358" t="str">
            <v>여</v>
          </cell>
          <cell r="J358">
            <v>17</v>
          </cell>
          <cell r="K358">
            <v>0</v>
          </cell>
          <cell r="L358">
            <v>13</v>
          </cell>
          <cell r="M358">
            <v>13</v>
          </cell>
          <cell r="R358" t="str">
            <v>미팅</v>
          </cell>
          <cell r="S358" t="str">
            <v>미팅</v>
          </cell>
          <cell r="AN358" t="str">
            <v>생휴</v>
          </cell>
          <cell r="AR358" t="str">
            <v>특휴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1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2</v>
          </cell>
          <cell r="BM358">
            <v>1</v>
          </cell>
          <cell r="BN358">
            <v>1</v>
          </cell>
          <cell r="BP358">
            <v>16</v>
          </cell>
        </row>
        <row r="359">
          <cell r="B359">
            <v>1174</v>
          </cell>
          <cell r="C359" t="str">
            <v xml:space="preserve">Commercial Efficiency </v>
          </cell>
          <cell r="D359" t="str">
            <v>Efficiency &amp; Analysis</v>
          </cell>
          <cell r="E359" t="str">
            <v>소수진</v>
          </cell>
          <cell r="F359" t="str">
            <v>과장</v>
          </cell>
          <cell r="G359" t="str">
            <v>팀원</v>
          </cell>
          <cell r="H359" t="str">
            <v>1995-11-20</v>
          </cell>
          <cell r="I359" t="str">
            <v>여</v>
          </cell>
          <cell r="J359">
            <v>27</v>
          </cell>
          <cell r="K359">
            <v>0</v>
          </cell>
          <cell r="L359">
            <v>21</v>
          </cell>
          <cell r="M359">
            <v>21</v>
          </cell>
          <cell r="R359" t="str">
            <v>미팅</v>
          </cell>
          <cell r="S359" t="str">
            <v>미팅</v>
          </cell>
          <cell r="AN359" t="str">
            <v>생휴</v>
          </cell>
          <cell r="AR359" t="str">
            <v>특휴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1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2</v>
          </cell>
          <cell r="BM359">
            <v>1</v>
          </cell>
          <cell r="BN359">
            <v>1</v>
          </cell>
          <cell r="BP359">
            <v>16</v>
          </cell>
        </row>
        <row r="360">
          <cell r="B360">
            <v>1231</v>
          </cell>
          <cell r="C360" t="str">
            <v xml:space="preserve">Commercial Efficiency </v>
          </cell>
          <cell r="D360" t="str">
            <v>Capability Development &amp; SFE</v>
          </cell>
          <cell r="E360" t="str">
            <v>표우학</v>
          </cell>
          <cell r="F360" t="str">
            <v>부장</v>
          </cell>
          <cell r="G360" t="str">
            <v>팀장</v>
          </cell>
          <cell r="H360" t="str">
            <v>1999-06-01</v>
          </cell>
          <cell r="I360" t="str">
            <v>남</v>
          </cell>
          <cell r="J360">
            <v>20</v>
          </cell>
          <cell r="K360">
            <v>0</v>
          </cell>
          <cell r="L360">
            <v>17</v>
          </cell>
          <cell r="M360">
            <v>17</v>
          </cell>
          <cell r="R360" t="str">
            <v>미팅</v>
          </cell>
          <cell r="S360" t="str">
            <v>미팅</v>
          </cell>
          <cell r="AN360" t="str">
            <v>1/2대휴</v>
          </cell>
          <cell r="AR360" t="str">
            <v>특휴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1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2</v>
          </cell>
          <cell r="BM360">
            <v>1</v>
          </cell>
          <cell r="BN360">
            <v>1</v>
          </cell>
          <cell r="BP360">
            <v>16</v>
          </cell>
        </row>
        <row r="361">
          <cell r="B361">
            <v>1532</v>
          </cell>
          <cell r="C361" t="str">
            <v xml:space="preserve">Commercial Efficiency </v>
          </cell>
          <cell r="D361" t="str">
            <v>Capability Development &amp; SFE</v>
          </cell>
          <cell r="E361" t="str">
            <v>김봉준</v>
          </cell>
          <cell r="F361" t="str">
            <v>대리</v>
          </cell>
          <cell r="G361" t="str">
            <v>팀원</v>
          </cell>
          <cell r="H361" t="str">
            <v>2003-06-30</v>
          </cell>
          <cell r="I361" t="str">
            <v>남</v>
          </cell>
          <cell r="J361">
            <v>18</v>
          </cell>
          <cell r="K361">
            <v>0</v>
          </cell>
          <cell r="L361">
            <v>13</v>
          </cell>
          <cell r="M361">
            <v>13</v>
          </cell>
          <cell r="O361" t="str">
            <v>휴일</v>
          </cell>
          <cell r="R361" t="str">
            <v>미팅</v>
          </cell>
          <cell r="S361" t="str">
            <v>미팅</v>
          </cell>
          <cell r="AE361" t="str">
            <v>1/2대휴</v>
          </cell>
          <cell r="AJ361" t="str">
            <v>출장</v>
          </cell>
          <cell r="AK361" t="str">
            <v>출장</v>
          </cell>
          <cell r="AL361" t="str">
            <v>출장</v>
          </cell>
          <cell r="AM361" t="str">
            <v>출장</v>
          </cell>
          <cell r="AN361" t="str">
            <v>출장</v>
          </cell>
          <cell r="AR361" t="str">
            <v>출장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1</v>
          </cell>
          <cell r="BE361">
            <v>1</v>
          </cell>
          <cell r="BF361">
            <v>6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2</v>
          </cell>
          <cell r="BM361">
            <v>0</v>
          </cell>
          <cell r="BN361">
            <v>7</v>
          </cell>
          <cell r="BP361">
            <v>11</v>
          </cell>
        </row>
        <row r="362">
          <cell r="B362">
            <v>1560</v>
          </cell>
          <cell r="C362" t="str">
            <v xml:space="preserve">Commercial Efficiency </v>
          </cell>
          <cell r="D362" t="str">
            <v>Capability Development &amp; SFE</v>
          </cell>
          <cell r="E362" t="str">
            <v>정유선</v>
          </cell>
          <cell r="F362" t="str">
            <v>사원</v>
          </cell>
          <cell r="G362" t="str">
            <v>팀원</v>
          </cell>
          <cell r="H362" t="str">
            <v>2004-01-26</v>
          </cell>
          <cell r="I362" t="str">
            <v>남</v>
          </cell>
          <cell r="J362">
            <v>12.315068493150683</v>
          </cell>
          <cell r="K362">
            <v>0</v>
          </cell>
          <cell r="L362">
            <v>12</v>
          </cell>
          <cell r="M362">
            <v>12</v>
          </cell>
          <cell r="R362" t="str">
            <v>미팅</v>
          </cell>
          <cell r="S362" t="str">
            <v>미팅</v>
          </cell>
          <cell r="V362" t="str">
            <v>병가</v>
          </cell>
          <cell r="W362" t="str">
            <v>병가</v>
          </cell>
          <cell r="X362" t="str">
            <v>병가</v>
          </cell>
          <cell r="Y362" t="str">
            <v>병가</v>
          </cell>
          <cell r="Z362" t="str">
            <v>병가</v>
          </cell>
          <cell r="AN362" t="str">
            <v>월차</v>
          </cell>
          <cell r="AR362" t="str">
            <v>특휴</v>
          </cell>
          <cell r="AV362">
            <v>0</v>
          </cell>
          <cell r="AW362">
            <v>0</v>
          </cell>
          <cell r="AX362">
            <v>0</v>
          </cell>
          <cell r="AY362">
            <v>1</v>
          </cell>
          <cell r="AZ362">
            <v>0</v>
          </cell>
          <cell r="BA362">
            <v>1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5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2</v>
          </cell>
          <cell r="BM362">
            <v>1</v>
          </cell>
          <cell r="BN362">
            <v>6</v>
          </cell>
          <cell r="BP362">
            <v>11</v>
          </cell>
        </row>
        <row r="363">
          <cell r="B363">
            <v>1486</v>
          </cell>
          <cell r="C363" t="str">
            <v xml:space="preserve">Commercial Efficiency </v>
          </cell>
          <cell r="D363" t="str">
            <v>Capability Development &amp; SFE</v>
          </cell>
          <cell r="E363" t="str">
            <v>이동초</v>
          </cell>
          <cell r="F363" t="str">
            <v>대리</v>
          </cell>
          <cell r="G363" t="str">
            <v>팀원</v>
          </cell>
          <cell r="H363" t="str">
            <v>2003-03-03</v>
          </cell>
          <cell r="I363" t="str">
            <v>남</v>
          </cell>
          <cell r="J363">
            <v>15</v>
          </cell>
          <cell r="K363">
            <v>0</v>
          </cell>
          <cell r="L363">
            <v>13</v>
          </cell>
          <cell r="M363">
            <v>13</v>
          </cell>
          <cell r="Q363" t="str">
            <v>월차</v>
          </cell>
          <cell r="R363" t="str">
            <v>미팅</v>
          </cell>
          <cell r="S363" t="str">
            <v>미팅</v>
          </cell>
          <cell r="AC363" t="str">
            <v>연차</v>
          </cell>
          <cell r="AD363" t="str">
            <v>연차</v>
          </cell>
          <cell r="AJ363" t="str">
            <v>연반차</v>
          </cell>
          <cell r="AM363" t="str">
            <v>연차</v>
          </cell>
          <cell r="AN363" t="str">
            <v>연차</v>
          </cell>
          <cell r="AR363" t="str">
            <v>특휴</v>
          </cell>
          <cell r="AV363">
            <v>4</v>
          </cell>
          <cell r="AW363">
            <v>1</v>
          </cell>
          <cell r="AX363">
            <v>4.5</v>
          </cell>
          <cell r="AY363">
            <v>1</v>
          </cell>
          <cell r="AZ363">
            <v>0</v>
          </cell>
          <cell r="BA363">
            <v>1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2</v>
          </cell>
          <cell r="BM363">
            <v>1</v>
          </cell>
          <cell r="BN363">
            <v>5</v>
          </cell>
          <cell r="BP363">
            <v>12</v>
          </cell>
        </row>
        <row r="364">
          <cell r="B364">
            <v>1112</v>
          </cell>
          <cell r="C364" t="str">
            <v xml:space="preserve">Commercial Efficiency </v>
          </cell>
          <cell r="D364" t="str">
            <v>Capability Development &amp; SFE</v>
          </cell>
          <cell r="E364" t="str">
            <v>이수연</v>
          </cell>
          <cell r="F364" t="str">
            <v>주임</v>
          </cell>
          <cell r="G364" t="str">
            <v>팀원</v>
          </cell>
          <cell r="H364" t="str">
            <v>1992-09-14</v>
          </cell>
          <cell r="I364" t="str">
            <v>여</v>
          </cell>
          <cell r="J364">
            <v>27</v>
          </cell>
          <cell r="K364">
            <v>0</v>
          </cell>
          <cell r="L364">
            <v>24</v>
          </cell>
          <cell r="M364">
            <v>24</v>
          </cell>
          <cell r="R364" t="str">
            <v>미팅</v>
          </cell>
          <cell r="S364" t="str">
            <v>미팅</v>
          </cell>
          <cell r="AN364" t="str">
            <v>생휴</v>
          </cell>
          <cell r="AR364" t="str">
            <v>특휴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1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2</v>
          </cell>
          <cell r="BM364">
            <v>1</v>
          </cell>
          <cell r="BN364">
            <v>1</v>
          </cell>
          <cell r="BP364">
            <v>16</v>
          </cell>
        </row>
        <row r="365">
          <cell r="B365">
            <v>1257</v>
          </cell>
          <cell r="C365" t="str">
            <v xml:space="preserve">Commercial Efficiency </v>
          </cell>
          <cell r="D365" t="str">
            <v>Capability Development &amp; SFE</v>
          </cell>
          <cell r="E365" t="str">
            <v>이재철</v>
          </cell>
          <cell r="F365" t="str">
            <v>주임</v>
          </cell>
          <cell r="G365" t="str">
            <v>팀원</v>
          </cell>
          <cell r="H365" t="str">
            <v>1999-12-01</v>
          </cell>
          <cell r="I365" t="str">
            <v>남</v>
          </cell>
          <cell r="J365">
            <v>22</v>
          </cell>
          <cell r="K365">
            <v>0</v>
          </cell>
          <cell r="L365">
            <v>17</v>
          </cell>
          <cell r="M365">
            <v>17</v>
          </cell>
          <cell r="R365" t="str">
            <v>미팅</v>
          </cell>
          <cell r="S365" t="str">
            <v>미팅</v>
          </cell>
          <cell r="AN365" t="str">
            <v>월차</v>
          </cell>
          <cell r="AR365" t="str">
            <v>특휴</v>
          </cell>
          <cell r="AV365">
            <v>0</v>
          </cell>
          <cell r="AW365">
            <v>0</v>
          </cell>
          <cell r="AX365">
            <v>0</v>
          </cell>
          <cell r="AY365">
            <v>1</v>
          </cell>
          <cell r="AZ365">
            <v>0</v>
          </cell>
          <cell r="BA365">
            <v>1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2</v>
          </cell>
          <cell r="BM365">
            <v>1</v>
          </cell>
          <cell r="BN365">
            <v>1</v>
          </cell>
          <cell r="BP365">
            <v>16</v>
          </cell>
        </row>
        <row r="366">
          <cell r="B366">
            <v>1450</v>
          </cell>
          <cell r="C366" t="str">
            <v xml:space="preserve">Commercial Efficiency </v>
          </cell>
          <cell r="D366" t="str">
            <v>Capability Development &amp; SFE</v>
          </cell>
          <cell r="E366" t="str">
            <v>박혜숙</v>
          </cell>
          <cell r="F366" t="str">
            <v>대리</v>
          </cell>
          <cell r="G366" t="str">
            <v>팀원</v>
          </cell>
          <cell r="H366" t="str">
            <v>2003-01-07</v>
          </cell>
          <cell r="I366" t="str">
            <v>여</v>
          </cell>
          <cell r="J366">
            <v>19</v>
          </cell>
          <cell r="K366">
            <v>0</v>
          </cell>
          <cell r="L366">
            <v>13</v>
          </cell>
          <cell r="M366">
            <v>13</v>
          </cell>
          <cell r="R366" t="str">
            <v>미팅</v>
          </cell>
          <cell r="S366" t="str">
            <v>미팅</v>
          </cell>
          <cell r="AA366" t="str">
            <v>휴일</v>
          </cell>
          <cell r="AC366" t="str">
            <v>1/14대휴</v>
          </cell>
          <cell r="AN366" t="str">
            <v>월차</v>
          </cell>
          <cell r="AR366" t="str">
            <v>특휴</v>
          </cell>
          <cell r="AV366">
            <v>0</v>
          </cell>
          <cell r="AW366">
            <v>0</v>
          </cell>
          <cell r="AX366">
            <v>0</v>
          </cell>
          <cell r="AY366">
            <v>1</v>
          </cell>
          <cell r="AZ366">
            <v>0</v>
          </cell>
          <cell r="BA366">
            <v>1</v>
          </cell>
          <cell r="BB366">
            <v>0</v>
          </cell>
          <cell r="BC366">
            <v>0</v>
          </cell>
          <cell r="BD366">
            <v>1</v>
          </cell>
          <cell r="BE366">
            <v>1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2</v>
          </cell>
          <cell r="BM366">
            <v>1</v>
          </cell>
          <cell r="BN366">
            <v>2</v>
          </cell>
          <cell r="BP366">
            <v>15</v>
          </cell>
        </row>
        <row r="367">
          <cell r="B367">
            <v>1256</v>
          </cell>
          <cell r="C367" t="str">
            <v xml:space="preserve">Commercial Efficiency </v>
          </cell>
          <cell r="D367" t="str">
            <v>Capability Development &amp; SFE</v>
          </cell>
          <cell r="E367" t="str">
            <v>최진희</v>
          </cell>
          <cell r="F367" t="str">
            <v>주임</v>
          </cell>
          <cell r="G367" t="str">
            <v>팀원</v>
          </cell>
          <cell r="H367" t="str">
            <v>1999-12-01</v>
          </cell>
          <cell r="I367" t="str">
            <v>여</v>
          </cell>
          <cell r="J367">
            <v>17.5</v>
          </cell>
          <cell r="K367">
            <v>0</v>
          </cell>
          <cell r="L367">
            <v>17</v>
          </cell>
          <cell r="M367">
            <v>17</v>
          </cell>
          <cell r="N367" t="str">
            <v>출산</v>
          </cell>
          <cell r="O367" t="str">
            <v>출산</v>
          </cell>
          <cell r="P367" t="str">
            <v>출산</v>
          </cell>
          <cell r="Q367" t="str">
            <v>출산</v>
          </cell>
          <cell r="R367" t="str">
            <v>출산</v>
          </cell>
          <cell r="S367" t="str">
            <v>출산</v>
          </cell>
          <cell r="T367" t="str">
            <v>출산</v>
          </cell>
          <cell r="U367" t="str">
            <v>출산</v>
          </cell>
          <cell r="V367" t="str">
            <v>출산</v>
          </cell>
          <cell r="W367" t="str">
            <v>출산</v>
          </cell>
          <cell r="X367" t="str">
            <v>출산</v>
          </cell>
          <cell r="Y367" t="str">
            <v>출산</v>
          </cell>
          <cell r="Z367" t="str">
            <v>출산</v>
          </cell>
          <cell r="AA367" t="str">
            <v>출산</v>
          </cell>
          <cell r="AB367" t="str">
            <v>출산</v>
          </cell>
          <cell r="AC367" t="str">
            <v>출산</v>
          </cell>
          <cell r="AD367" t="str">
            <v>출산</v>
          </cell>
          <cell r="AE367" t="str">
            <v>출산</v>
          </cell>
          <cell r="AF367" t="str">
            <v>출산</v>
          </cell>
          <cell r="AG367" t="str">
            <v>출산</v>
          </cell>
          <cell r="AH367" t="str">
            <v>출산</v>
          </cell>
          <cell r="AI367" t="str">
            <v>출산</v>
          </cell>
          <cell r="AJ367" t="str">
            <v>출산</v>
          </cell>
          <cell r="AK367" t="str">
            <v>출산</v>
          </cell>
          <cell r="AL367" t="str">
            <v>출산</v>
          </cell>
          <cell r="AM367" t="str">
            <v>출산</v>
          </cell>
          <cell r="AN367" t="str">
            <v>출산</v>
          </cell>
          <cell r="AO367" t="str">
            <v>출산</v>
          </cell>
          <cell r="AP367" t="str">
            <v>출산</v>
          </cell>
          <cell r="AQ367" t="str">
            <v>출산</v>
          </cell>
          <cell r="AR367" t="str">
            <v>출산</v>
          </cell>
          <cell r="AT367" t="str">
            <v>11/21~2/20(출산)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-20</v>
          </cell>
          <cell r="BP367">
            <v>0</v>
          </cell>
        </row>
        <row r="368">
          <cell r="B368">
            <v>1535</v>
          </cell>
          <cell r="C368" t="str">
            <v>Marketing</v>
          </cell>
          <cell r="D368" t="str">
            <v>Marketing Admin</v>
          </cell>
          <cell r="E368" t="str">
            <v>이희경</v>
          </cell>
          <cell r="F368" t="str">
            <v>대리</v>
          </cell>
          <cell r="G368" t="str">
            <v>팀원</v>
          </cell>
          <cell r="H368" t="str">
            <v>2003-08-25</v>
          </cell>
          <cell r="I368" t="str">
            <v>여</v>
          </cell>
          <cell r="J368">
            <v>16.006849315068493</v>
          </cell>
          <cell r="K368">
            <v>0</v>
          </cell>
          <cell r="L368">
            <v>13</v>
          </cell>
          <cell r="M368">
            <v>13</v>
          </cell>
          <cell r="R368" t="str">
            <v>미팅</v>
          </cell>
          <cell r="S368" t="str">
            <v>미팅</v>
          </cell>
          <cell r="AN368" t="str">
            <v>생휴</v>
          </cell>
          <cell r="AR368" t="str">
            <v>특휴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1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2</v>
          </cell>
          <cell r="BM368">
            <v>1</v>
          </cell>
          <cell r="BN368">
            <v>1</v>
          </cell>
          <cell r="BP368">
            <v>16</v>
          </cell>
        </row>
        <row r="369">
          <cell r="B369">
            <v>1495</v>
          </cell>
          <cell r="C369" t="str">
            <v>Marketing</v>
          </cell>
          <cell r="D369" t="str">
            <v>Marketing Admin</v>
          </cell>
          <cell r="E369" t="str">
            <v>최지원</v>
          </cell>
          <cell r="F369" t="str">
            <v>주임</v>
          </cell>
          <cell r="G369" t="str">
            <v>팀원</v>
          </cell>
          <cell r="H369" t="str">
            <v>2003-04-21</v>
          </cell>
          <cell r="I369" t="str">
            <v>여</v>
          </cell>
          <cell r="J369">
            <v>10.958904109589042</v>
          </cell>
          <cell r="K369">
            <v>0</v>
          </cell>
          <cell r="L369">
            <v>13</v>
          </cell>
          <cell r="M369">
            <v>13</v>
          </cell>
          <cell r="R369" t="str">
            <v>미팅</v>
          </cell>
          <cell r="S369" t="str">
            <v>미팅</v>
          </cell>
          <cell r="AN369" t="str">
            <v>생휴</v>
          </cell>
          <cell r="AR369" t="str">
            <v>특휴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1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2</v>
          </cell>
          <cell r="BM369">
            <v>1</v>
          </cell>
          <cell r="BN369">
            <v>1</v>
          </cell>
          <cell r="BP369">
            <v>16</v>
          </cell>
        </row>
        <row r="370">
          <cell r="B370">
            <v>1481</v>
          </cell>
          <cell r="C370" t="str">
            <v>Marketing</v>
          </cell>
          <cell r="D370" t="str">
            <v>Marketing Admin</v>
          </cell>
          <cell r="E370" t="str">
            <v>이근숙</v>
          </cell>
          <cell r="F370" t="str">
            <v>사원</v>
          </cell>
          <cell r="G370" t="str">
            <v>팀원</v>
          </cell>
          <cell r="H370" t="str">
            <v>2003-02-04</v>
          </cell>
          <cell r="I370" t="str">
            <v>여</v>
          </cell>
          <cell r="J370">
            <v>12</v>
          </cell>
          <cell r="K370">
            <v>0</v>
          </cell>
          <cell r="L370">
            <v>13</v>
          </cell>
          <cell r="M370">
            <v>13</v>
          </cell>
          <cell r="R370" t="str">
            <v>미팅</v>
          </cell>
          <cell r="S370" t="str">
            <v>미팅</v>
          </cell>
          <cell r="AN370" t="str">
            <v>생휴</v>
          </cell>
          <cell r="AR370" t="str">
            <v>특휴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1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2</v>
          </cell>
          <cell r="BM370">
            <v>1</v>
          </cell>
          <cell r="BN370">
            <v>1</v>
          </cell>
          <cell r="BP370">
            <v>16</v>
          </cell>
        </row>
        <row r="371">
          <cell r="B371">
            <v>1416</v>
          </cell>
          <cell r="C371" t="str">
            <v>Marketing</v>
          </cell>
          <cell r="D371" t="str">
            <v>Vaccine</v>
          </cell>
          <cell r="E371" t="str">
            <v>조정윤</v>
          </cell>
          <cell r="F371" t="str">
            <v>대리</v>
          </cell>
          <cell r="G371" t="str">
            <v>팀원</v>
          </cell>
          <cell r="H371" t="str">
            <v>2002-10-14</v>
          </cell>
          <cell r="I371" t="str">
            <v>여</v>
          </cell>
          <cell r="J371">
            <v>16</v>
          </cell>
          <cell r="K371">
            <v>0</v>
          </cell>
          <cell r="L371">
            <v>14</v>
          </cell>
          <cell r="M371">
            <v>14</v>
          </cell>
          <cell r="R371" t="str">
            <v>미팅</v>
          </cell>
          <cell r="S371" t="str">
            <v>미팅</v>
          </cell>
          <cell r="AA371" t="str">
            <v>휴일</v>
          </cell>
          <cell r="AN371" t="str">
            <v>1/14대휴</v>
          </cell>
          <cell r="AR371" t="str">
            <v>특휴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1</v>
          </cell>
          <cell r="BE371">
            <v>1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2</v>
          </cell>
          <cell r="BM371">
            <v>1</v>
          </cell>
          <cell r="BN371">
            <v>1</v>
          </cell>
          <cell r="BP371">
            <v>16</v>
          </cell>
        </row>
        <row r="372">
          <cell r="B372">
            <v>1587</v>
          </cell>
          <cell r="C372" t="str">
            <v>Marketing</v>
          </cell>
          <cell r="D372" t="str">
            <v>Vaccine</v>
          </cell>
          <cell r="E372" t="str">
            <v>이규남</v>
          </cell>
          <cell r="F372" t="str">
            <v>대리</v>
          </cell>
          <cell r="G372" t="str">
            <v>팀원</v>
          </cell>
          <cell r="H372" t="str">
            <v>2004-11-15</v>
          </cell>
          <cell r="I372" t="str">
            <v>남</v>
          </cell>
          <cell r="J372">
            <v>7.2602739726027394</v>
          </cell>
          <cell r="K372">
            <v>0</v>
          </cell>
          <cell r="L372">
            <v>12</v>
          </cell>
          <cell r="M372">
            <v>12</v>
          </cell>
          <cell r="R372" t="str">
            <v>미팅</v>
          </cell>
          <cell r="S372" t="str">
            <v>미팅</v>
          </cell>
          <cell r="AN372" t="str">
            <v>월차</v>
          </cell>
          <cell r="AR372" t="str">
            <v>특휴</v>
          </cell>
          <cell r="AV372">
            <v>0</v>
          </cell>
          <cell r="AW372">
            <v>0</v>
          </cell>
          <cell r="AX372">
            <v>0</v>
          </cell>
          <cell r="AY372">
            <v>1</v>
          </cell>
          <cell r="AZ372">
            <v>0</v>
          </cell>
          <cell r="BA372">
            <v>1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2</v>
          </cell>
          <cell r="BM372">
            <v>1</v>
          </cell>
          <cell r="BN372">
            <v>1</v>
          </cell>
          <cell r="BP372">
            <v>16</v>
          </cell>
        </row>
        <row r="373">
          <cell r="B373">
            <v>1238</v>
          </cell>
          <cell r="C373" t="str">
            <v>Marketing</v>
          </cell>
          <cell r="D373" t="str">
            <v>Vaccine</v>
          </cell>
          <cell r="E373" t="str">
            <v>강운용</v>
          </cell>
          <cell r="F373" t="str">
            <v>대리</v>
          </cell>
          <cell r="G373" t="str">
            <v>팀원</v>
          </cell>
          <cell r="H373" t="str">
            <v>1999-07-01</v>
          </cell>
          <cell r="I373" t="str">
            <v>여</v>
          </cell>
          <cell r="J373">
            <v>13.747945205479454</v>
          </cell>
          <cell r="K373">
            <v>0</v>
          </cell>
          <cell r="L373">
            <v>17</v>
          </cell>
          <cell r="M373">
            <v>17</v>
          </cell>
          <cell r="R373" t="str">
            <v>미팅</v>
          </cell>
          <cell r="S373" t="str">
            <v>미팅</v>
          </cell>
          <cell r="AA373" t="str">
            <v>휴일</v>
          </cell>
          <cell r="AN373" t="str">
            <v>1/14대휴</v>
          </cell>
          <cell r="AR373" t="str">
            <v>특휴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1</v>
          </cell>
          <cell r="BE373">
            <v>1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2</v>
          </cell>
          <cell r="BM373">
            <v>1</v>
          </cell>
          <cell r="BN373">
            <v>1</v>
          </cell>
          <cell r="BP373">
            <v>16</v>
          </cell>
        </row>
        <row r="374">
          <cell r="B374">
            <v>1221</v>
          </cell>
          <cell r="C374" t="str">
            <v>Marketing</v>
          </cell>
          <cell r="D374" t="str">
            <v>CNS &amp; Onco</v>
          </cell>
          <cell r="E374" t="str">
            <v>국승영</v>
          </cell>
          <cell r="F374" t="str">
            <v>과장</v>
          </cell>
          <cell r="G374" t="str">
            <v>팀장</v>
          </cell>
          <cell r="H374" t="str">
            <v>1998-07-01</v>
          </cell>
          <cell r="I374" t="str">
            <v>남</v>
          </cell>
          <cell r="J374">
            <v>24</v>
          </cell>
          <cell r="K374">
            <v>0</v>
          </cell>
          <cell r="L374">
            <v>18</v>
          </cell>
          <cell r="M374">
            <v>18</v>
          </cell>
          <cell r="R374" t="str">
            <v>미팅</v>
          </cell>
          <cell r="S374" t="str">
            <v>미팅</v>
          </cell>
          <cell r="T374" t="str">
            <v>휴일</v>
          </cell>
          <cell r="AN374" t="str">
            <v>1/7대휴</v>
          </cell>
          <cell r="AR374" t="str">
            <v>특휴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1</v>
          </cell>
          <cell r="BE374">
            <v>1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2</v>
          </cell>
          <cell r="BM374">
            <v>1</v>
          </cell>
          <cell r="BN374">
            <v>1</v>
          </cell>
          <cell r="BP374">
            <v>16</v>
          </cell>
        </row>
        <row r="375">
          <cell r="B375">
            <v>1390</v>
          </cell>
          <cell r="C375" t="str">
            <v>Marketing</v>
          </cell>
          <cell r="D375" t="str">
            <v>CNS &amp; Onco</v>
          </cell>
          <cell r="E375" t="str">
            <v>신유석</v>
          </cell>
          <cell r="F375" t="str">
            <v>과장</v>
          </cell>
          <cell r="G375" t="str">
            <v>팀원</v>
          </cell>
          <cell r="H375" t="str">
            <v>2002-05-06</v>
          </cell>
          <cell r="I375" t="str">
            <v>남</v>
          </cell>
          <cell r="J375">
            <v>20</v>
          </cell>
          <cell r="K375">
            <v>0</v>
          </cell>
          <cell r="L375">
            <v>14</v>
          </cell>
          <cell r="M375">
            <v>14</v>
          </cell>
          <cell r="R375" t="str">
            <v>미팅</v>
          </cell>
          <cell r="S375" t="str">
            <v>미팅</v>
          </cell>
          <cell r="AN375" t="str">
            <v>근무</v>
          </cell>
          <cell r="AR375" t="str">
            <v>특휴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2</v>
          </cell>
          <cell r="BM375">
            <v>1</v>
          </cell>
          <cell r="BN375">
            <v>0</v>
          </cell>
          <cell r="BP375">
            <v>17</v>
          </cell>
        </row>
        <row r="376">
          <cell r="B376">
            <v>1295</v>
          </cell>
          <cell r="C376" t="str">
            <v>Marketing</v>
          </cell>
          <cell r="D376" t="str">
            <v>CNS &amp; Onco</v>
          </cell>
          <cell r="E376" t="str">
            <v>김준일</v>
          </cell>
          <cell r="F376" t="str">
            <v>주임</v>
          </cell>
          <cell r="G376" t="str">
            <v>팀원</v>
          </cell>
          <cell r="H376" t="str">
            <v>2000-02-01</v>
          </cell>
          <cell r="I376" t="str">
            <v>남</v>
          </cell>
          <cell r="J376">
            <v>17</v>
          </cell>
          <cell r="K376">
            <v>0</v>
          </cell>
          <cell r="L376">
            <v>16</v>
          </cell>
          <cell r="M376">
            <v>16</v>
          </cell>
          <cell r="R376" t="str">
            <v>미팅</v>
          </cell>
          <cell r="S376" t="str">
            <v>미팅</v>
          </cell>
          <cell r="AD376" t="str">
            <v>출장</v>
          </cell>
          <cell r="AE376" t="str">
            <v>출장</v>
          </cell>
          <cell r="AF376" t="str">
            <v>출장</v>
          </cell>
          <cell r="AG376" t="str">
            <v>출장</v>
          </cell>
          <cell r="AJ376" t="str">
            <v>출장</v>
          </cell>
          <cell r="AK376" t="str">
            <v>출장</v>
          </cell>
          <cell r="AL376" t="str">
            <v>출장</v>
          </cell>
          <cell r="AM376" t="str">
            <v>출장</v>
          </cell>
          <cell r="AN376" t="str">
            <v>출장</v>
          </cell>
          <cell r="AR376" t="str">
            <v>특휴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9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2</v>
          </cell>
          <cell r="BM376">
            <v>1</v>
          </cell>
          <cell r="BN376">
            <v>9</v>
          </cell>
          <cell r="BP376">
            <v>8</v>
          </cell>
        </row>
        <row r="377">
          <cell r="B377">
            <v>1408</v>
          </cell>
          <cell r="C377" t="str">
            <v>Marketing</v>
          </cell>
          <cell r="D377" t="str">
            <v>CNS &amp; Onco</v>
          </cell>
          <cell r="E377" t="str">
            <v>김상훈</v>
          </cell>
          <cell r="F377" t="str">
            <v>대리</v>
          </cell>
          <cell r="G377" t="str">
            <v>팀원</v>
          </cell>
          <cell r="H377" t="str">
            <v>2002-09-09</v>
          </cell>
          <cell r="I377" t="str">
            <v>남</v>
          </cell>
          <cell r="J377">
            <v>20</v>
          </cell>
          <cell r="K377">
            <v>0</v>
          </cell>
          <cell r="L377">
            <v>14</v>
          </cell>
          <cell r="M377">
            <v>14</v>
          </cell>
          <cell r="R377" t="str">
            <v>미팅</v>
          </cell>
          <cell r="S377" t="str">
            <v>미팅</v>
          </cell>
          <cell r="AN377" t="str">
            <v>월차</v>
          </cell>
          <cell r="AR377" t="str">
            <v>특휴</v>
          </cell>
          <cell r="AV377">
            <v>0</v>
          </cell>
          <cell r="AW377">
            <v>0</v>
          </cell>
          <cell r="AX377">
            <v>0</v>
          </cell>
          <cell r="AY377">
            <v>1</v>
          </cell>
          <cell r="AZ377">
            <v>0</v>
          </cell>
          <cell r="BA377">
            <v>1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2</v>
          </cell>
          <cell r="BM377">
            <v>1</v>
          </cell>
          <cell r="BN377">
            <v>1</v>
          </cell>
          <cell r="BP377">
            <v>16</v>
          </cell>
        </row>
        <row r="378">
          <cell r="B378">
            <v>1219</v>
          </cell>
          <cell r="C378" t="str">
            <v>Marketing</v>
          </cell>
          <cell r="D378" t="str">
            <v>Respiratory</v>
          </cell>
          <cell r="E378" t="str">
            <v>윤영준</v>
          </cell>
          <cell r="F378" t="str">
            <v>과장</v>
          </cell>
          <cell r="G378" t="str">
            <v>팀원</v>
          </cell>
          <cell r="H378" t="str">
            <v>1998-07-01</v>
          </cell>
          <cell r="I378" t="str">
            <v>남</v>
          </cell>
          <cell r="J378">
            <v>24</v>
          </cell>
          <cell r="K378">
            <v>0</v>
          </cell>
          <cell r="L378">
            <v>18</v>
          </cell>
          <cell r="M378">
            <v>18</v>
          </cell>
          <cell r="R378" t="str">
            <v>미팅</v>
          </cell>
          <cell r="S378" t="str">
            <v>미팅</v>
          </cell>
          <cell r="AN378" t="str">
            <v>월차</v>
          </cell>
          <cell r="AR378" t="str">
            <v>특휴</v>
          </cell>
          <cell r="AV378">
            <v>0</v>
          </cell>
          <cell r="AW378">
            <v>0</v>
          </cell>
          <cell r="AX378">
            <v>0</v>
          </cell>
          <cell r="AY378">
            <v>1</v>
          </cell>
          <cell r="AZ378">
            <v>0</v>
          </cell>
          <cell r="BA378">
            <v>1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2</v>
          </cell>
          <cell r="BM378">
            <v>1</v>
          </cell>
          <cell r="BN378">
            <v>1</v>
          </cell>
          <cell r="BP378">
            <v>16</v>
          </cell>
        </row>
        <row r="379">
          <cell r="B379">
            <v>1588</v>
          </cell>
          <cell r="C379" t="str">
            <v>Marketing</v>
          </cell>
          <cell r="D379" t="str">
            <v>Respiratory</v>
          </cell>
          <cell r="E379" t="str">
            <v>조현욱</v>
          </cell>
          <cell r="F379" t="str">
            <v>주임</v>
          </cell>
          <cell r="G379" t="str">
            <v>팀원</v>
          </cell>
          <cell r="H379" t="str">
            <v>2004-11-22</v>
          </cell>
          <cell r="I379" t="str">
            <v>남</v>
          </cell>
          <cell r="J379">
            <v>9.0684931506849313</v>
          </cell>
          <cell r="K379">
            <v>0</v>
          </cell>
          <cell r="L379">
            <v>12</v>
          </cell>
          <cell r="M379">
            <v>12</v>
          </cell>
          <cell r="R379" t="str">
            <v>미팅</v>
          </cell>
          <cell r="S379" t="str">
            <v>미팅</v>
          </cell>
          <cell r="AN379" t="str">
            <v>월차</v>
          </cell>
          <cell r="AR379" t="str">
            <v>특휴</v>
          </cell>
          <cell r="AV379">
            <v>0</v>
          </cell>
          <cell r="AW379">
            <v>0</v>
          </cell>
          <cell r="AX379">
            <v>0</v>
          </cell>
          <cell r="AY379">
            <v>1</v>
          </cell>
          <cell r="AZ379">
            <v>0</v>
          </cell>
          <cell r="BA379">
            <v>1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2</v>
          </cell>
          <cell r="BM379">
            <v>1</v>
          </cell>
          <cell r="BN379">
            <v>1</v>
          </cell>
          <cell r="BP379">
            <v>16</v>
          </cell>
        </row>
        <row r="380">
          <cell r="B380">
            <v>1244</v>
          </cell>
          <cell r="C380" t="str">
            <v>Marketing</v>
          </cell>
          <cell r="D380" t="str">
            <v>GI&amp;Uro</v>
          </cell>
          <cell r="E380" t="str">
            <v>권희진</v>
          </cell>
          <cell r="F380" t="str">
            <v>과장</v>
          </cell>
          <cell r="G380" t="str">
            <v>팀장</v>
          </cell>
          <cell r="H380" t="str">
            <v>1999-07-01</v>
          </cell>
          <cell r="I380" t="str">
            <v>여</v>
          </cell>
          <cell r="J380">
            <v>23</v>
          </cell>
          <cell r="K380">
            <v>0</v>
          </cell>
          <cell r="L380">
            <v>17</v>
          </cell>
          <cell r="M380">
            <v>17</v>
          </cell>
          <cell r="P380" t="str">
            <v>월차</v>
          </cell>
          <cell r="Q380" t="str">
            <v>생휴</v>
          </cell>
          <cell r="R380" t="str">
            <v>미팅</v>
          </cell>
          <cell r="S380" t="str">
            <v>미팅</v>
          </cell>
          <cell r="T380" t="str">
            <v>휴일</v>
          </cell>
          <cell r="AN380" t="str">
            <v>1/7대휴</v>
          </cell>
          <cell r="AR380" t="str">
            <v>특휴</v>
          </cell>
          <cell r="AV380">
            <v>0</v>
          </cell>
          <cell r="AW380">
            <v>0</v>
          </cell>
          <cell r="AX380">
            <v>0</v>
          </cell>
          <cell r="AY380">
            <v>1</v>
          </cell>
          <cell r="AZ380">
            <v>0</v>
          </cell>
          <cell r="BA380">
            <v>1</v>
          </cell>
          <cell r="BB380">
            <v>1</v>
          </cell>
          <cell r="BC380">
            <v>0</v>
          </cell>
          <cell r="BD380">
            <v>1</v>
          </cell>
          <cell r="BE380">
            <v>1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2</v>
          </cell>
          <cell r="BM380">
            <v>1</v>
          </cell>
          <cell r="BN380">
            <v>3</v>
          </cell>
          <cell r="BP380">
            <v>14</v>
          </cell>
        </row>
        <row r="381">
          <cell r="B381">
            <v>1305</v>
          </cell>
          <cell r="C381" t="str">
            <v>Marketing</v>
          </cell>
          <cell r="D381" t="str">
            <v>GI&amp;Uro</v>
          </cell>
          <cell r="E381" t="str">
            <v>양재호</v>
          </cell>
          <cell r="F381" t="str">
            <v>대리</v>
          </cell>
          <cell r="G381" t="str">
            <v>팀원</v>
          </cell>
          <cell r="H381" t="str">
            <v>2000-04-17</v>
          </cell>
          <cell r="I381" t="str">
            <v>남</v>
          </cell>
          <cell r="J381">
            <v>20</v>
          </cell>
          <cell r="K381">
            <v>0</v>
          </cell>
          <cell r="L381">
            <v>16</v>
          </cell>
          <cell r="M381">
            <v>16</v>
          </cell>
          <cell r="R381" t="str">
            <v>미팅</v>
          </cell>
          <cell r="S381" t="str">
            <v>미팅</v>
          </cell>
          <cell r="T381" t="str">
            <v>휴일</v>
          </cell>
          <cell r="AN381" t="str">
            <v>1/7대휴</v>
          </cell>
          <cell r="AR381" t="str">
            <v>특휴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1</v>
          </cell>
          <cell r="BE381">
            <v>1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2</v>
          </cell>
          <cell r="BM381">
            <v>1</v>
          </cell>
          <cell r="BN381">
            <v>1</v>
          </cell>
          <cell r="BP381">
            <v>16</v>
          </cell>
        </row>
        <row r="382">
          <cell r="B382">
            <v>1286</v>
          </cell>
          <cell r="C382" t="str">
            <v>Marketing</v>
          </cell>
          <cell r="D382" t="str">
            <v>GI&amp;Uro</v>
          </cell>
          <cell r="E382" t="str">
            <v>이희우</v>
          </cell>
          <cell r="F382" t="str">
            <v>주임</v>
          </cell>
          <cell r="G382" t="str">
            <v>팀원</v>
          </cell>
          <cell r="H382" t="str">
            <v>2000-02-01</v>
          </cell>
          <cell r="I382" t="str">
            <v>여</v>
          </cell>
          <cell r="J382">
            <v>21</v>
          </cell>
          <cell r="K382">
            <v>0</v>
          </cell>
          <cell r="L382">
            <v>16</v>
          </cell>
          <cell r="M382">
            <v>16</v>
          </cell>
          <cell r="R382" t="str">
            <v>미팅</v>
          </cell>
          <cell r="S382" t="str">
            <v>미팅</v>
          </cell>
          <cell r="T382" t="str">
            <v>휴일</v>
          </cell>
          <cell r="AN382" t="str">
            <v>1/7대휴</v>
          </cell>
          <cell r="AR382" t="str">
            <v>생휴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1</v>
          </cell>
          <cell r="BC382">
            <v>0</v>
          </cell>
          <cell r="BD382">
            <v>1</v>
          </cell>
          <cell r="BE382">
            <v>1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2</v>
          </cell>
          <cell r="BM382">
            <v>0</v>
          </cell>
          <cell r="BN382">
            <v>2</v>
          </cell>
          <cell r="BP382">
            <v>16</v>
          </cell>
        </row>
        <row r="383">
          <cell r="B383">
            <v>1499</v>
          </cell>
          <cell r="C383" t="str">
            <v>Marketing</v>
          </cell>
          <cell r="D383" t="str">
            <v>GI&amp;Uro</v>
          </cell>
          <cell r="E383" t="str">
            <v>강혁승</v>
          </cell>
          <cell r="F383" t="str">
            <v>주임</v>
          </cell>
          <cell r="G383" t="str">
            <v>팀원</v>
          </cell>
          <cell r="H383" t="str">
            <v>2003-06-02</v>
          </cell>
          <cell r="I383" t="str">
            <v>남</v>
          </cell>
          <cell r="J383">
            <v>14</v>
          </cell>
          <cell r="K383">
            <v>0</v>
          </cell>
          <cell r="L383">
            <v>13</v>
          </cell>
          <cell r="M383">
            <v>13</v>
          </cell>
          <cell r="R383" t="str">
            <v>미팅</v>
          </cell>
          <cell r="S383" t="str">
            <v>미팅</v>
          </cell>
          <cell r="T383" t="str">
            <v>휴일</v>
          </cell>
          <cell r="AN383" t="str">
            <v>1/7대휴</v>
          </cell>
          <cell r="AR383" t="str">
            <v>특휴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1</v>
          </cell>
          <cell r="BE383">
            <v>1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2</v>
          </cell>
          <cell r="BM383">
            <v>1</v>
          </cell>
          <cell r="BN383">
            <v>1</v>
          </cell>
          <cell r="BP383">
            <v>16</v>
          </cell>
        </row>
        <row r="384">
          <cell r="B384">
            <v>1388</v>
          </cell>
          <cell r="C384" t="str">
            <v>Marketing</v>
          </cell>
          <cell r="D384" t="str">
            <v>Endo</v>
          </cell>
          <cell r="E384" t="str">
            <v>조승제</v>
          </cell>
          <cell r="F384" t="str">
            <v>부장</v>
          </cell>
          <cell r="G384" t="str">
            <v>팀장</v>
          </cell>
          <cell r="H384" t="str">
            <v>2002-03-18</v>
          </cell>
          <cell r="I384" t="str">
            <v>남</v>
          </cell>
          <cell r="J384">
            <v>20</v>
          </cell>
          <cell r="K384">
            <v>0</v>
          </cell>
          <cell r="L384">
            <v>14</v>
          </cell>
          <cell r="M384">
            <v>14</v>
          </cell>
          <cell r="R384" t="str">
            <v>미팅</v>
          </cell>
          <cell r="S384" t="str">
            <v>미팅</v>
          </cell>
          <cell r="AA384" t="str">
            <v>휴일</v>
          </cell>
          <cell r="AH384" t="str">
            <v>휴일</v>
          </cell>
          <cell r="AI384" t="str">
            <v>휴일</v>
          </cell>
          <cell r="AN384" t="str">
            <v>1/14대휴</v>
          </cell>
          <cell r="AR384" t="str">
            <v>특휴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3</v>
          </cell>
          <cell r="BE384">
            <v>1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2</v>
          </cell>
          <cell r="BM384">
            <v>1</v>
          </cell>
          <cell r="BN384">
            <v>1</v>
          </cell>
          <cell r="BP384">
            <v>16</v>
          </cell>
        </row>
        <row r="385">
          <cell r="B385">
            <v>1419</v>
          </cell>
          <cell r="C385" t="str">
            <v>Marketing</v>
          </cell>
          <cell r="D385" t="str">
            <v>Endo</v>
          </cell>
          <cell r="E385" t="str">
            <v>윤재경</v>
          </cell>
          <cell r="F385" t="str">
            <v>과장</v>
          </cell>
          <cell r="G385" t="str">
            <v>팀원</v>
          </cell>
          <cell r="H385" t="str">
            <v>2002-11-18</v>
          </cell>
          <cell r="I385" t="str">
            <v>남</v>
          </cell>
          <cell r="J385">
            <v>20</v>
          </cell>
          <cell r="K385">
            <v>0</v>
          </cell>
          <cell r="L385">
            <v>14</v>
          </cell>
          <cell r="M385">
            <v>14</v>
          </cell>
          <cell r="R385" t="str">
            <v>미팅</v>
          </cell>
          <cell r="S385" t="str">
            <v>미팅</v>
          </cell>
          <cell r="AH385" t="str">
            <v>휴일</v>
          </cell>
          <cell r="AI385" t="str">
            <v>휴일</v>
          </cell>
          <cell r="AN385" t="str">
            <v>1/21대휴</v>
          </cell>
          <cell r="AR385" t="str">
            <v>특휴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2</v>
          </cell>
          <cell r="BE385">
            <v>1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2</v>
          </cell>
          <cell r="BM385">
            <v>1</v>
          </cell>
          <cell r="BN385">
            <v>1</v>
          </cell>
          <cell r="BP385">
            <v>16</v>
          </cell>
        </row>
        <row r="386">
          <cell r="B386">
            <v>1237</v>
          </cell>
          <cell r="C386" t="str">
            <v>Marketing</v>
          </cell>
          <cell r="D386" t="str">
            <v>Endo</v>
          </cell>
          <cell r="E386" t="str">
            <v>윤철환</v>
          </cell>
          <cell r="F386" t="str">
            <v>대리</v>
          </cell>
          <cell r="G386" t="str">
            <v>팀원</v>
          </cell>
          <cell r="H386" t="str">
            <v>1999-07-01</v>
          </cell>
          <cell r="I386" t="str">
            <v>남</v>
          </cell>
          <cell r="J386">
            <v>23</v>
          </cell>
          <cell r="K386">
            <v>0</v>
          </cell>
          <cell r="L386">
            <v>17</v>
          </cell>
          <cell r="M386">
            <v>17</v>
          </cell>
          <cell r="R386" t="str">
            <v>미팅</v>
          </cell>
          <cell r="S386" t="str">
            <v>미팅</v>
          </cell>
          <cell r="AA386" t="str">
            <v>휴일</v>
          </cell>
          <cell r="AH386" t="str">
            <v>휴일</v>
          </cell>
          <cell r="AI386" t="str">
            <v>휴일</v>
          </cell>
          <cell r="AN386" t="str">
            <v>1/14대휴</v>
          </cell>
          <cell r="AR386" t="str">
            <v>특휴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3</v>
          </cell>
          <cell r="BE386">
            <v>1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2</v>
          </cell>
          <cell r="BM386">
            <v>1</v>
          </cell>
          <cell r="BN386">
            <v>1</v>
          </cell>
          <cell r="BP386">
            <v>16</v>
          </cell>
        </row>
        <row r="387">
          <cell r="B387">
            <v>1369</v>
          </cell>
          <cell r="C387" t="str">
            <v>Marketing</v>
          </cell>
          <cell r="D387" t="str">
            <v>Endo</v>
          </cell>
          <cell r="E387" t="str">
            <v>이동일</v>
          </cell>
          <cell r="F387" t="str">
            <v>주임</v>
          </cell>
          <cell r="G387" t="str">
            <v>팀원</v>
          </cell>
          <cell r="H387" t="str">
            <v>2001-05-07</v>
          </cell>
          <cell r="I387" t="str">
            <v>남</v>
          </cell>
          <cell r="J387">
            <v>19</v>
          </cell>
          <cell r="K387">
            <v>0</v>
          </cell>
          <cell r="L387">
            <v>15</v>
          </cell>
          <cell r="M387">
            <v>15</v>
          </cell>
          <cell r="R387" t="str">
            <v>미팅</v>
          </cell>
          <cell r="S387" t="str">
            <v>미팅</v>
          </cell>
          <cell r="AA387" t="str">
            <v>휴일</v>
          </cell>
          <cell r="AH387" t="str">
            <v>휴일</v>
          </cell>
          <cell r="AI387" t="str">
            <v>휴일</v>
          </cell>
          <cell r="AN387" t="str">
            <v>월차</v>
          </cell>
          <cell r="AR387" t="str">
            <v>특휴</v>
          </cell>
          <cell r="AV387">
            <v>0</v>
          </cell>
          <cell r="AW387">
            <v>0</v>
          </cell>
          <cell r="AX387">
            <v>0</v>
          </cell>
          <cell r="AY387">
            <v>1</v>
          </cell>
          <cell r="AZ387">
            <v>0</v>
          </cell>
          <cell r="BA387">
            <v>1</v>
          </cell>
          <cell r="BB387">
            <v>0</v>
          </cell>
          <cell r="BC387">
            <v>0</v>
          </cell>
          <cell r="BD387">
            <v>3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2</v>
          </cell>
          <cell r="BM387">
            <v>1</v>
          </cell>
          <cell r="BN387">
            <v>1</v>
          </cell>
          <cell r="BP387">
            <v>16</v>
          </cell>
        </row>
        <row r="388">
          <cell r="B388">
            <v>1540</v>
          </cell>
          <cell r="C388" t="str">
            <v>Marketing</v>
          </cell>
          <cell r="D388" t="str">
            <v>CV</v>
          </cell>
          <cell r="E388" t="str">
            <v>김진수</v>
          </cell>
          <cell r="F388" t="str">
            <v>부장</v>
          </cell>
          <cell r="G388" t="str">
            <v>팀장</v>
          </cell>
          <cell r="H388" t="str">
            <v>2003-12-15</v>
          </cell>
          <cell r="I388" t="str">
            <v>남</v>
          </cell>
          <cell r="J388">
            <v>19</v>
          </cell>
          <cell r="K388">
            <v>0</v>
          </cell>
          <cell r="L388">
            <v>13</v>
          </cell>
          <cell r="M388">
            <v>13</v>
          </cell>
          <cell r="R388" t="str">
            <v>미팅</v>
          </cell>
          <cell r="S388" t="str">
            <v>미팅</v>
          </cell>
          <cell r="AN388" t="str">
            <v>월차</v>
          </cell>
          <cell r="AR388" t="str">
            <v>특휴</v>
          </cell>
          <cell r="AV388">
            <v>0</v>
          </cell>
          <cell r="AW388">
            <v>0</v>
          </cell>
          <cell r="AX388">
            <v>0</v>
          </cell>
          <cell r="AY388">
            <v>1</v>
          </cell>
          <cell r="AZ388">
            <v>0</v>
          </cell>
          <cell r="BA388">
            <v>1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2</v>
          </cell>
          <cell r="BM388">
            <v>1</v>
          </cell>
          <cell r="BN388">
            <v>1</v>
          </cell>
          <cell r="BP388">
            <v>16</v>
          </cell>
        </row>
        <row r="389">
          <cell r="B389">
            <v>1424</v>
          </cell>
          <cell r="C389" t="str">
            <v>Marketing</v>
          </cell>
          <cell r="D389" t="str">
            <v>CV</v>
          </cell>
          <cell r="E389" t="str">
            <v>채광수</v>
          </cell>
          <cell r="F389" t="str">
            <v>과장</v>
          </cell>
          <cell r="G389" t="str">
            <v>팀원</v>
          </cell>
          <cell r="H389" t="str">
            <v>2002-12-05</v>
          </cell>
          <cell r="I389" t="str">
            <v>남</v>
          </cell>
          <cell r="J389">
            <v>20</v>
          </cell>
          <cell r="K389">
            <v>0</v>
          </cell>
          <cell r="L389">
            <v>14</v>
          </cell>
          <cell r="M389">
            <v>14</v>
          </cell>
          <cell r="R389" t="str">
            <v>미팅</v>
          </cell>
          <cell r="S389" t="str">
            <v>미팅</v>
          </cell>
          <cell r="AB389" t="str">
            <v>휴일</v>
          </cell>
          <cell r="AH389" t="str">
            <v>휴일</v>
          </cell>
          <cell r="AN389" t="str">
            <v>1/15대휴</v>
          </cell>
          <cell r="AR389" t="str">
            <v>특휴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2</v>
          </cell>
          <cell r="BE389">
            <v>1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2</v>
          </cell>
          <cell r="BM389">
            <v>1</v>
          </cell>
          <cell r="BN389">
            <v>1</v>
          </cell>
          <cell r="BP389">
            <v>16</v>
          </cell>
        </row>
        <row r="390">
          <cell r="B390">
            <v>1422</v>
          </cell>
          <cell r="C390" t="str">
            <v>Marketing</v>
          </cell>
          <cell r="D390" t="str">
            <v>CV</v>
          </cell>
          <cell r="E390" t="str">
            <v>김수경</v>
          </cell>
          <cell r="F390" t="str">
            <v>과장</v>
          </cell>
          <cell r="G390" t="str">
            <v>팀원</v>
          </cell>
          <cell r="H390" t="str">
            <v>2002-11-25</v>
          </cell>
          <cell r="I390" t="str">
            <v>여</v>
          </cell>
          <cell r="J390">
            <v>19</v>
          </cell>
          <cell r="K390">
            <v>0</v>
          </cell>
          <cell r="L390">
            <v>14</v>
          </cell>
          <cell r="M390">
            <v>14</v>
          </cell>
          <cell r="R390" t="str">
            <v>미팅</v>
          </cell>
          <cell r="S390" t="str">
            <v>미팅</v>
          </cell>
          <cell r="AN390" t="str">
            <v>생휴</v>
          </cell>
          <cell r="AR390" t="str">
            <v>특휴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1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2</v>
          </cell>
          <cell r="BM390">
            <v>1</v>
          </cell>
          <cell r="BN390">
            <v>1</v>
          </cell>
          <cell r="BO390">
            <v>3</v>
          </cell>
          <cell r="BP390">
            <v>19</v>
          </cell>
        </row>
        <row r="391">
          <cell r="B391">
            <v>1394</v>
          </cell>
          <cell r="C391" t="str">
            <v>Marketing</v>
          </cell>
          <cell r="D391" t="str">
            <v>CV</v>
          </cell>
          <cell r="E391" t="str">
            <v>임윤아</v>
          </cell>
          <cell r="F391" t="str">
            <v>대리</v>
          </cell>
          <cell r="G391" t="str">
            <v>팀원</v>
          </cell>
          <cell r="H391" t="str">
            <v>2002-06-03</v>
          </cell>
          <cell r="I391" t="str">
            <v>여</v>
          </cell>
          <cell r="J391">
            <v>18</v>
          </cell>
          <cell r="K391">
            <v>0</v>
          </cell>
          <cell r="L391">
            <v>14</v>
          </cell>
          <cell r="M391">
            <v>14</v>
          </cell>
          <cell r="R391" t="str">
            <v>미팅</v>
          </cell>
          <cell r="S391" t="str">
            <v>미팅</v>
          </cell>
          <cell r="AN391" t="str">
            <v>생휴</v>
          </cell>
          <cell r="AR391" t="str">
            <v>특휴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1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2</v>
          </cell>
          <cell r="BM391">
            <v>1</v>
          </cell>
          <cell r="BN391">
            <v>1</v>
          </cell>
          <cell r="BP391">
            <v>16</v>
          </cell>
        </row>
        <row r="392">
          <cell r="B392">
            <v>1547</v>
          </cell>
          <cell r="C392" t="str">
            <v>Marketing</v>
          </cell>
          <cell r="D392" t="str">
            <v>CV</v>
          </cell>
          <cell r="E392" t="str">
            <v>김하윤</v>
          </cell>
          <cell r="F392" t="str">
            <v>주임</v>
          </cell>
          <cell r="G392" t="str">
            <v>팀원</v>
          </cell>
          <cell r="H392" t="str">
            <v>2004-01-26</v>
          </cell>
          <cell r="I392" t="str">
            <v>여</v>
          </cell>
          <cell r="J392">
            <v>13.315068493150685</v>
          </cell>
          <cell r="K392">
            <v>0</v>
          </cell>
          <cell r="L392">
            <v>12</v>
          </cell>
          <cell r="M392">
            <v>12</v>
          </cell>
          <cell r="R392" t="str">
            <v>미팅</v>
          </cell>
          <cell r="S392" t="str">
            <v>미팅</v>
          </cell>
          <cell r="V392" t="str">
            <v>오빠결혼</v>
          </cell>
          <cell r="AN392" t="str">
            <v>생휴</v>
          </cell>
          <cell r="AR392" t="str">
            <v>특휴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1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2</v>
          </cell>
          <cell r="BM392">
            <v>1</v>
          </cell>
          <cell r="BN392">
            <v>1</v>
          </cell>
          <cell r="BP392">
            <v>16</v>
          </cell>
        </row>
        <row r="393">
          <cell r="B393">
            <v>1180</v>
          </cell>
          <cell r="C393" t="str">
            <v>BD</v>
          </cell>
          <cell r="D393" t="str">
            <v>BD</v>
          </cell>
          <cell r="E393" t="str">
            <v>고해영</v>
          </cell>
          <cell r="F393" t="str">
            <v>부장</v>
          </cell>
          <cell r="G393" t="str">
            <v>팀장</v>
          </cell>
          <cell r="H393" t="str">
            <v>1996-01-01</v>
          </cell>
          <cell r="I393" t="str">
            <v>여</v>
          </cell>
          <cell r="J393">
            <v>20</v>
          </cell>
          <cell r="K393">
            <v>0</v>
          </cell>
          <cell r="L393">
            <v>21</v>
          </cell>
          <cell r="M393">
            <v>21</v>
          </cell>
          <cell r="R393" t="str">
            <v>미팅</v>
          </cell>
          <cell r="S393" t="str">
            <v>미팅</v>
          </cell>
          <cell r="AN393" t="str">
            <v>생휴</v>
          </cell>
          <cell r="AR393" t="str">
            <v>특휴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1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2</v>
          </cell>
          <cell r="BM393">
            <v>1</v>
          </cell>
          <cell r="BN393">
            <v>1</v>
          </cell>
          <cell r="BP393">
            <v>16</v>
          </cell>
        </row>
        <row r="394">
          <cell r="B394">
            <v>1586</v>
          </cell>
          <cell r="C394" t="str">
            <v>BD</v>
          </cell>
          <cell r="D394" t="str">
            <v>BD</v>
          </cell>
          <cell r="E394" t="str">
            <v>김승수</v>
          </cell>
          <cell r="F394" t="str">
            <v>대리</v>
          </cell>
          <cell r="G394" t="str">
            <v>팀원</v>
          </cell>
          <cell r="H394" t="str">
            <v>2004-11-01</v>
          </cell>
          <cell r="I394" t="str">
            <v>남</v>
          </cell>
          <cell r="J394">
            <v>0</v>
          </cell>
          <cell r="K394">
            <v>-1.3561643835616444</v>
          </cell>
          <cell r="L394">
            <v>12</v>
          </cell>
          <cell r="M394">
            <v>10.643835616438356</v>
          </cell>
          <cell r="R394" t="str">
            <v>미팅</v>
          </cell>
          <cell r="S394" t="str">
            <v>미팅</v>
          </cell>
          <cell r="AN394" t="str">
            <v>월차</v>
          </cell>
          <cell r="AR394" t="str">
            <v>특휴</v>
          </cell>
          <cell r="AV394">
            <v>0</v>
          </cell>
          <cell r="AW394">
            <v>0</v>
          </cell>
          <cell r="AX394">
            <v>0</v>
          </cell>
          <cell r="AY394">
            <v>1</v>
          </cell>
          <cell r="AZ394">
            <v>0</v>
          </cell>
          <cell r="BA394">
            <v>1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2</v>
          </cell>
          <cell r="BM394">
            <v>1</v>
          </cell>
          <cell r="BN394">
            <v>1</v>
          </cell>
          <cell r="BP394">
            <v>16</v>
          </cell>
        </row>
        <row r="395">
          <cell r="B395">
            <v>1294</v>
          </cell>
          <cell r="C395" t="str">
            <v>BD</v>
          </cell>
          <cell r="D395" t="str">
            <v>BD</v>
          </cell>
          <cell r="E395" t="str">
            <v>나경숙</v>
          </cell>
          <cell r="F395" t="str">
            <v>주임</v>
          </cell>
          <cell r="G395" t="str">
            <v>팀원</v>
          </cell>
          <cell r="H395" t="str">
            <v>2000-02-01</v>
          </cell>
          <cell r="I395" t="str">
            <v>여</v>
          </cell>
          <cell r="J395">
            <v>13.5</v>
          </cell>
          <cell r="K395">
            <v>0</v>
          </cell>
          <cell r="L395">
            <v>16</v>
          </cell>
          <cell r="M395">
            <v>16</v>
          </cell>
          <cell r="R395" t="str">
            <v>미팅</v>
          </cell>
          <cell r="S395" t="str">
            <v>미팅</v>
          </cell>
          <cell r="AF395" t="str">
            <v>월차</v>
          </cell>
          <cell r="AG395" t="str">
            <v>연차</v>
          </cell>
          <cell r="AN395" t="str">
            <v>생휴</v>
          </cell>
          <cell r="AR395" t="str">
            <v>특휴</v>
          </cell>
          <cell r="AV395">
            <v>1</v>
          </cell>
          <cell r="AW395">
            <v>0</v>
          </cell>
          <cell r="AX395">
            <v>1</v>
          </cell>
          <cell r="AY395">
            <v>1</v>
          </cell>
          <cell r="AZ395">
            <v>0</v>
          </cell>
          <cell r="BA395">
            <v>1</v>
          </cell>
          <cell r="BB395">
            <v>1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2</v>
          </cell>
          <cell r="BM395">
            <v>1</v>
          </cell>
          <cell r="BN395">
            <v>3</v>
          </cell>
          <cell r="BP395">
            <v>14</v>
          </cell>
        </row>
        <row r="396">
          <cell r="B396">
            <v>1015</v>
          </cell>
          <cell r="C396" t="str">
            <v>BD</v>
          </cell>
          <cell r="D396" t="str">
            <v>Special Project</v>
          </cell>
          <cell r="E396" t="str">
            <v>이종혁</v>
          </cell>
          <cell r="F396" t="str">
            <v>차장</v>
          </cell>
          <cell r="G396" t="str">
            <v>팀원</v>
          </cell>
          <cell r="H396" t="str">
            <v>1987-05-18</v>
          </cell>
          <cell r="I396" t="str">
            <v>남</v>
          </cell>
          <cell r="J396">
            <v>26</v>
          </cell>
          <cell r="K396">
            <v>0</v>
          </cell>
          <cell r="L396">
            <v>29</v>
          </cell>
          <cell r="M396">
            <v>29</v>
          </cell>
          <cell r="R396" t="str">
            <v>미팅</v>
          </cell>
          <cell r="S396" t="str">
            <v>미팅</v>
          </cell>
          <cell r="AN396" t="str">
            <v>월차</v>
          </cell>
          <cell r="AR396" t="str">
            <v>특휴</v>
          </cell>
          <cell r="AV396">
            <v>0</v>
          </cell>
          <cell r="AW396">
            <v>0</v>
          </cell>
          <cell r="AX396">
            <v>0</v>
          </cell>
          <cell r="AY396">
            <v>1</v>
          </cell>
          <cell r="AZ396">
            <v>0</v>
          </cell>
          <cell r="BA396">
            <v>1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2</v>
          </cell>
          <cell r="BM396">
            <v>1</v>
          </cell>
          <cell r="BN396">
            <v>1</v>
          </cell>
          <cell r="BP396">
            <v>16</v>
          </cell>
        </row>
        <row r="397">
          <cell r="B397">
            <v>1168</v>
          </cell>
          <cell r="C397" t="str">
            <v>BD</v>
          </cell>
          <cell r="D397" t="str">
            <v>Special Project</v>
          </cell>
          <cell r="E397" t="str">
            <v>정고명</v>
          </cell>
          <cell r="F397" t="str">
            <v>과장</v>
          </cell>
          <cell r="G397" t="str">
            <v>팀원</v>
          </cell>
          <cell r="H397" t="str">
            <v>1995-04-17</v>
          </cell>
          <cell r="I397" t="str">
            <v>남</v>
          </cell>
          <cell r="J397">
            <v>19</v>
          </cell>
          <cell r="K397">
            <v>0</v>
          </cell>
          <cell r="L397">
            <v>21</v>
          </cell>
          <cell r="M397">
            <v>21</v>
          </cell>
          <cell r="R397" t="str">
            <v>미팅</v>
          </cell>
          <cell r="S397" t="str">
            <v>미팅</v>
          </cell>
          <cell r="AN397" t="str">
            <v>월차</v>
          </cell>
          <cell r="AR397" t="str">
            <v>특휴</v>
          </cell>
          <cell r="AV397">
            <v>0</v>
          </cell>
          <cell r="AW397">
            <v>0</v>
          </cell>
          <cell r="AX397">
            <v>0</v>
          </cell>
          <cell r="AY397">
            <v>1</v>
          </cell>
          <cell r="AZ397">
            <v>0</v>
          </cell>
          <cell r="BA397">
            <v>1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2</v>
          </cell>
          <cell r="BM397">
            <v>1</v>
          </cell>
          <cell r="BN397">
            <v>1</v>
          </cell>
          <cell r="BP397">
            <v>16</v>
          </cell>
        </row>
        <row r="398">
          <cell r="B398">
            <v>1133</v>
          </cell>
          <cell r="C398" t="str">
            <v>PR</v>
          </cell>
          <cell r="D398" t="str">
            <v>PR</v>
          </cell>
          <cell r="E398" t="str">
            <v>윤미경</v>
          </cell>
          <cell r="F398" t="str">
            <v>차장</v>
          </cell>
          <cell r="G398" t="str">
            <v>팀원</v>
          </cell>
          <cell r="H398" t="str">
            <v>1993-11-10</v>
          </cell>
          <cell r="I398" t="str">
            <v>여</v>
          </cell>
          <cell r="J398">
            <v>20</v>
          </cell>
          <cell r="K398">
            <v>0</v>
          </cell>
          <cell r="L398">
            <v>23</v>
          </cell>
          <cell r="M398">
            <v>23</v>
          </cell>
          <cell r="R398" t="str">
            <v>미팅</v>
          </cell>
          <cell r="S398" t="str">
            <v>미팅</v>
          </cell>
          <cell r="AN398" t="str">
            <v>생휴</v>
          </cell>
          <cell r="AR398" t="str">
            <v>특휴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1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2</v>
          </cell>
          <cell r="BM398">
            <v>1</v>
          </cell>
          <cell r="BN398">
            <v>1</v>
          </cell>
          <cell r="BP398">
            <v>16</v>
          </cell>
        </row>
        <row r="399">
          <cell r="B399">
            <v>1541</v>
          </cell>
          <cell r="C399" t="str">
            <v>PR</v>
          </cell>
          <cell r="D399" t="str">
            <v>PR</v>
          </cell>
          <cell r="E399" t="str">
            <v>유재경</v>
          </cell>
          <cell r="F399" t="str">
            <v>과장</v>
          </cell>
          <cell r="G399" t="str">
            <v>팀원</v>
          </cell>
          <cell r="H399" t="str">
            <v>2004-01-05</v>
          </cell>
          <cell r="I399" t="str">
            <v>여</v>
          </cell>
          <cell r="J399">
            <v>8.8904109589041092</v>
          </cell>
          <cell r="K399">
            <v>0</v>
          </cell>
          <cell r="L399">
            <v>12</v>
          </cell>
          <cell r="M399">
            <v>12</v>
          </cell>
          <cell r="R399" t="str">
            <v>미팅</v>
          </cell>
          <cell r="S399" t="str">
            <v>미팅</v>
          </cell>
          <cell r="AN399" t="str">
            <v>월차</v>
          </cell>
          <cell r="AR399" t="str">
            <v>특휴</v>
          </cell>
          <cell r="AV399">
            <v>0</v>
          </cell>
          <cell r="AW399">
            <v>0</v>
          </cell>
          <cell r="AX399">
            <v>0</v>
          </cell>
          <cell r="AY399">
            <v>1</v>
          </cell>
          <cell r="AZ399">
            <v>0</v>
          </cell>
          <cell r="BA399">
            <v>1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2</v>
          </cell>
          <cell r="BM399">
            <v>1</v>
          </cell>
          <cell r="BN399">
            <v>1</v>
          </cell>
          <cell r="BP399">
            <v>16</v>
          </cell>
        </row>
        <row r="400">
          <cell r="B400">
            <v>1563</v>
          </cell>
          <cell r="C400" t="str">
            <v>PR</v>
          </cell>
          <cell r="D400" t="str">
            <v>PR</v>
          </cell>
          <cell r="E400" t="str">
            <v>양수진</v>
          </cell>
          <cell r="F400" t="str">
            <v>주임</v>
          </cell>
          <cell r="G400" t="str">
            <v>팀원</v>
          </cell>
          <cell r="H400" t="str">
            <v>2004-02-23</v>
          </cell>
          <cell r="I400" t="str">
            <v>여</v>
          </cell>
          <cell r="J400">
            <v>8.5479452054794525</v>
          </cell>
          <cell r="K400">
            <v>0</v>
          </cell>
          <cell r="L400">
            <v>12</v>
          </cell>
          <cell r="M400">
            <v>12</v>
          </cell>
          <cell r="R400" t="str">
            <v>미팅</v>
          </cell>
          <cell r="S400" t="str">
            <v>미팅</v>
          </cell>
          <cell r="AN400" t="str">
            <v>생휴</v>
          </cell>
          <cell r="AR400" t="str">
            <v>특휴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1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2</v>
          </cell>
          <cell r="BM400">
            <v>1</v>
          </cell>
          <cell r="BN400">
            <v>1</v>
          </cell>
          <cell r="BP400">
            <v>16</v>
          </cell>
        </row>
        <row r="401">
          <cell r="B401">
            <v>1487</v>
          </cell>
          <cell r="C401" t="str">
            <v>Medical</v>
          </cell>
          <cell r="D401" t="str">
            <v>Clinical Research</v>
          </cell>
          <cell r="E401" t="str">
            <v>임민정</v>
          </cell>
          <cell r="F401" t="str">
            <v>과장</v>
          </cell>
          <cell r="G401" t="str">
            <v>팀장</v>
          </cell>
          <cell r="H401" t="str">
            <v>2003-03-03</v>
          </cell>
          <cell r="I401" t="str">
            <v>여</v>
          </cell>
          <cell r="J401">
            <v>16.5</v>
          </cell>
          <cell r="K401">
            <v>0</v>
          </cell>
          <cell r="L401">
            <v>13</v>
          </cell>
          <cell r="M401">
            <v>13</v>
          </cell>
          <cell r="R401" t="str">
            <v>미팅</v>
          </cell>
          <cell r="Z401" t="str">
            <v>생휴</v>
          </cell>
          <cell r="AN401" t="str">
            <v>월차</v>
          </cell>
          <cell r="AR401" t="str">
            <v>특휴</v>
          </cell>
          <cell r="AV401">
            <v>0</v>
          </cell>
          <cell r="AW401">
            <v>0</v>
          </cell>
          <cell r="AX401">
            <v>0</v>
          </cell>
          <cell r="AY401">
            <v>1</v>
          </cell>
          <cell r="AZ401">
            <v>0</v>
          </cell>
          <cell r="BA401">
            <v>1</v>
          </cell>
          <cell r="BB401">
            <v>1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1</v>
          </cell>
          <cell r="BM401">
            <v>1</v>
          </cell>
          <cell r="BN401">
            <v>2</v>
          </cell>
          <cell r="BP401">
            <v>16</v>
          </cell>
        </row>
        <row r="402">
          <cell r="B402">
            <v>1197</v>
          </cell>
          <cell r="C402" t="str">
            <v>Medical</v>
          </cell>
          <cell r="D402" t="str">
            <v>Clinical Research</v>
          </cell>
          <cell r="E402" t="str">
            <v>최미나</v>
          </cell>
          <cell r="F402" t="str">
            <v>과장</v>
          </cell>
          <cell r="G402" t="str">
            <v>팀원</v>
          </cell>
          <cell r="H402" t="str">
            <v>1997-04-24</v>
          </cell>
          <cell r="I402" t="str">
            <v>여</v>
          </cell>
          <cell r="J402">
            <v>7</v>
          </cell>
          <cell r="K402">
            <v>0</v>
          </cell>
          <cell r="L402">
            <v>19</v>
          </cell>
          <cell r="M402">
            <v>19</v>
          </cell>
          <cell r="N402" t="str">
            <v>출산</v>
          </cell>
          <cell r="O402" t="str">
            <v>출산</v>
          </cell>
          <cell r="P402" t="str">
            <v>출산</v>
          </cell>
          <cell r="Q402" t="str">
            <v>출산</v>
          </cell>
          <cell r="R402" t="str">
            <v>출산</v>
          </cell>
          <cell r="S402" t="str">
            <v>출산</v>
          </cell>
          <cell r="T402" t="str">
            <v>출산</v>
          </cell>
          <cell r="U402" t="str">
            <v>출산</v>
          </cell>
          <cell r="V402" t="str">
            <v>출산</v>
          </cell>
          <cell r="W402" t="str">
            <v>출산</v>
          </cell>
          <cell r="X402" t="str">
            <v>출산</v>
          </cell>
          <cell r="Y402" t="str">
            <v>출산</v>
          </cell>
          <cell r="Z402" t="str">
            <v>출산</v>
          </cell>
          <cell r="AA402" t="str">
            <v>출산</v>
          </cell>
          <cell r="AB402" t="str">
            <v>출산</v>
          </cell>
          <cell r="AC402" t="str">
            <v>출산</v>
          </cell>
          <cell r="AD402" t="str">
            <v>출산</v>
          </cell>
          <cell r="AE402" t="str">
            <v>출산</v>
          </cell>
          <cell r="AF402" t="str">
            <v>출산</v>
          </cell>
          <cell r="AG402" t="str">
            <v>출산</v>
          </cell>
          <cell r="AH402" t="str">
            <v>출산</v>
          </cell>
          <cell r="AM402" t="str">
            <v>생휴</v>
          </cell>
          <cell r="AN402" t="str">
            <v>월차</v>
          </cell>
          <cell r="AR402" t="str">
            <v>특휴</v>
          </cell>
          <cell r="AT402" t="str">
            <v>10/24~1/21(출산)</v>
          </cell>
          <cell r="AV402">
            <v>0</v>
          </cell>
          <cell r="AW402">
            <v>0</v>
          </cell>
          <cell r="AX402">
            <v>0</v>
          </cell>
          <cell r="AY402">
            <v>1</v>
          </cell>
          <cell r="AZ402">
            <v>0</v>
          </cell>
          <cell r="BA402">
            <v>1</v>
          </cell>
          <cell r="BB402">
            <v>1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1</v>
          </cell>
          <cell r="BN402">
            <v>2</v>
          </cell>
          <cell r="BO402">
            <v>-14</v>
          </cell>
          <cell r="BP402">
            <v>3</v>
          </cell>
        </row>
        <row r="403">
          <cell r="B403">
            <v>1584</v>
          </cell>
          <cell r="C403" t="str">
            <v>Medical</v>
          </cell>
          <cell r="D403" t="str">
            <v>Clinical Research</v>
          </cell>
          <cell r="E403" t="str">
            <v>손지원</v>
          </cell>
          <cell r="F403" t="str">
            <v>대리</v>
          </cell>
          <cell r="G403" t="str">
            <v>팀원</v>
          </cell>
          <cell r="H403" t="str">
            <v>2004-11-10</v>
          </cell>
          <cell r="I403" t="str">
            <v>여</v>
          </cell>
          <cell r="J403">
            <v>4.897260273972603</v>
          </cell>
          <cell r="K403">
            <v>0</v>
          </cell>
          <cell r="L403">
            <v>12</v>
          </cell>
          <cell r="M403">
            <v>12</v>
          </cell>
          <cell r="O403" t="str">
            <v>휴일</v>
          </cell>
          <cell r="R403" t="str">
            <v>미팅</v>
          </cell>
          <cell r="T403" t="str">
            <v>휴일</v>
          </cell>
          <cell r="X403" t="str">
            <v>출장</v>
          </cell>
          <cell r="Y403" t="str">
            <v>출장</v>
          </cell>
          <cell r="Z403" t="str">
            <v>출장</v>
          </cell>
          <cell r="AL403" t="str">
            <v>1/2대휴</v>
          </cell>
          <cell r="AM403" t="str">
            <v>1/7대휴</v>
          </cell>
          <cell r="AN403" t="str">
            <v>생휴</v>
          </cell>
          <cell r="AR403" t="str">
            <v>특휴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1</v>
          </cell>
          <cell r="BC403">
            <v>0</v>
          </cell>
          <cell r="BD403">
            <v>2</v>
          </cell>
          <cell r="BE403">
            <v>2</v>
          </cell>
          <cell r="BF403">
            <v>3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1</v>
          </cell>
          <cell r="BM403">
            <v>1</v>
          </cell>
          <cell r="BN403">
            <v>6</v>
          </cell>
          <cell r="BO403">
            <v>1</v>
          </cell>
          <cell r="BP403">
            <v>13</v>
          </cell>
        </row>
        <row r="404">
          <cell r="B404">
            <v>1301</v>
          </cell>
          <cell r="C404" t="str">
            <v>Medical</v>
          </cell>
          <cell r="D404" t="str">
            <v>Clinical Research</v>
          </cell>
          <cell r="E404" t="str">
            <v>이미경</v>
          </cell>
          <cell r="F404" t="str">
            <v>대리</v>
          </cell>
          <cell r="G404" t="str">
            <v>팀원</v>
          </cell>
          <cell r="H404" t="str">
            <v>2000-02-01</v>
          </cell>
          <cell r="I404" t="str">
            <v>여</v>
          </cell>
          <cell r="J404">
            <v>21</v>
          </cell>
          <cell r="K404">
            <v>0</v>
          </cell>
          <cell r="L404">
            <v>16</v>
          </cell>
          <cell r="M404">
            <v>16</v>
          </cell>
          <cell r="R404" t="str">
            <v>미팅</v>
          </cell>
          <cell r="AN404" t="str">
            <v>생휴</v>
          </cell>
          <cell r="AR404" t="str">
            <v>특휴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1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1</v>
          </cell>
          <cell r="BM404">
            <v>1</v>
          </cell>
          <cell r="BN404">
            <v>1</v>
          </cell>
          <cell r="BP404">
            <v>17</v>
          </cell>
        </row>
        <row r="405">
          <cell r="B405">
            <v>1418</v>
          </cell>
          <cell r="C405" t="str">
            <v>Medical</v>
          </cell>
          <cell r="D405" t="str">
            <v>Clinical Research</v>
          </cell>
          <cell r="E405" t="str">
            <v>양현아</v>
          </cell>
          <cell r="F405" t="str">
            <v>대리</v>
          </cell>
          <cell r="G405" t="str">
            <v>팀원</v>
          </cell>
          <cell r="H405" t="str">
            <v>2002-04-01</v>
          </cell>
          <cell r="I405" t="str">
            <v>여</v>
          </cell>
          <cell r="J405">
            <v>20</v>
          </cell>
          <cell r="K405">
            <v>0</v>
          </cell>
          <cell r="L405">
            <v>14</v>
          </cell>
          <cell r="M405">
            <v>14</v>
          </cell>
          <cell r="R405" t="str">
            <v>미팅</v>
          </cell>
          <cell r="V405" t="str">
            <v>생휴</v>
          </cell>
          <cell r="AN405" t="str">
            <v>월차</v>
          </cell>
          <cell r="AR405" t="str">
            <v>특휴</v>
          </cell>
          <cell r="AV405">
            <v>0</v>
          </cell>
          <cell r="AW405">
            <v>0</v>
          </cell>
          <cell r="AX405">
            <v>0</v>
          </cell>
          <cell r="AY405">
            <v>1</v>
          </cell>
          <cell r="AZ405">
            <v>0</v>
          </cell>
          <cell r="BA405">
            <v>1</v>
          </cell>
          <cell r="BB405">
            <v>1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1</v>
          </cell>
          <cell r="BM405">
            <v>1</v>
          </cell>
          <cell r="BN405">
            <v>2</v>
          </cell>
          <cell r="BP405">
            <v>16</v>
          </cell>
        </row>
        <row r="406">
          <cell r="B406">
            <v>1395</v>
          </cell>
          <cell r="C406" t="str">
            <v>Medical</v>
          </cell>
          <cell r="D406" t="str">
            <v>Clinical Research</v>
          </cell>
          <cell r="E406" t="str">
            <v>박은순</v>
          </cell>
          <cell r="F406" t="str">
            <v>주임</v>
          </cell>
          <cell r="G406" t="str">
            <v>팀원</v>
          </cell>
          <cell r="H406" t="str">
            <v>2001-05-02</v>
          </cell>
          <cell r="I406" t="str">
            <v>여</v>
          </cell>
          <cell r="J406">
            <v>21</v>
          </cell>
          <cell r="K406">
            <v>0</v>
          </cell>
          <cell r="L406">
            <v>15</v>
          </cell>
          <cell r="M406">
            <v>15</v>
          </cell>
          <cell r="R406" t="str">
            <v>미팅</v>
          </cell>
          <cell r="AN406" t="str">
            <v>생휴</v>
          </cell>
          <cell r="AR406" t="str">
            <v>특휴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1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1</v>
          </cell>
          <cell r="BM406">
            <v>1</v>
          </cell>
          <cell r="BN406">
            <v>1</v>
          </cell>
          <cell r="BP406">
            <v>17</v>
          </cell>
        </row>
        <row r="407">
          <cell r="B407">
            <v>1373</v>
          </cell>
          <cell r="C407" t="str">
            <v>Medical</v>
          </cell>
          <cell r="D407" t="str">
            <v>Clinical Research</v>
          </cell>
          <cell r="E407" t="str">
            <v>김영화</v>
          </cell>
          <cell r="F407" t="str">
            <v>주임</v>
          </cell>
          <cell r="G407" t="str">
            <v>팀원</v>
          </cell>
          <cell r="H407" t="str">
            <v>2001-06-01</v>
          </cell>
          <cell r="I407" t="str">
            <v>여</v>
          </cell>
          <cell r="J407">
            <v>21</v>
          </cell>
          <cell r="K407">
            <v>0</v>
          </cell>
          <cell r="L407">
            <v>15</v>
          </cell>
          <cell r="M407">
            <v>15</v>
          </cell>
          <cell r="R407" t="str">
            <v>미팅</v>
          </cell>
          <cell r="AN407" t="str">
            <v>생휴</v>
          </cell>
          <cell r="AR407" t="str">
            <v>특휴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1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1</v>
          </cell>
          <cell r="BM407">
            <v>1</v>
          </cell>
          <cell r="BN407">
            <v>1</v>
          </cell>
          <cell r="BP407">
            <v>17</v>
          </cell>
        </row>
        <row r="408">
          <cell r="B408">
            <v>1576</v>
          </cell>
          <cell r="C408" t="str">
            <v>Medical</v>
          </cell>
          <cell r="D408" t="str">
            <v>Clinical Research</v>
          </cell>
          <cell r="E408" t="str">
            <v>변명주</v>
          </cell>
          <cell r="F408" t="str">
            <v>주임</v>
          </cell>
          <cell r="G408" t="str">
            <v>팀원</v>
          </cell>
          <cell r="H408" t="str">
            <v>2003-09-22</v>
          </cell>
          <cell r="I408" t="str">
            <v>여</v>
          </cell>
          <cell r="J408">
            <v>19</v>
          </cell>
          <cell r="K408">
            <v>0</v>
          </cell>
          <cell r="L408">
            <v>13</v>
          </cell>
          <cell r="M408">
            <v>13</v>
          </cell>
          <cell r="R408" t="str">
            <v>미팅</v>
          </cell>
          <cell r="AD408" t="str">
            <v>출장</v>
          </cell>
          <cell r="AE408" t="str">
            <v>출장</v>
          </cell>
          <cell r="AF408" t="str">
            <v>출장</v>
          </cell>
          <cell r="AN408" t="str">
            <v>생휴</v>
          </cell>
          <cell r="AR408" t="str">
            <v>특휴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1</v>
          </cell>
          <cell r="BC408">
            <v>0</v>
          </cell>
          <cell r="BD408">
            <v>0</v>
          </cell>
          <cell r="BE408">
            <v>0</v>
          </cell>
          <cell r="BF408">
            <v>3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1</v>
          </cell>
          <cell r="BM408">
            <v>1</v>
          </cell>
          <cell r="BN408">
            <v>4</v>
          </cell>
          <cell r="BP408">
            <v>14</v>
          </cell>
        </row>
        <row r="409">
          <cell r="B409">
            <v>1596</v>
          </cell>
          <cell r="C409" t="str">
            <v>Medical</v>
          </cell>
          <cell r="D409" t="str">
            <v>Clinical Research</v>
          </cell>
          <cell r="E409" t="str">
            <v>허선경</v>
          </cell>
          <cell r="F409" t="str">
            <v>주임</v>
          </cell>
          <cell r="G409" t="str">
            <v>팀원</v>
          </cell>
          <cell r="H409">
            <v>38481</v>
          </cell>
          <cell r="I409" t="str">
            <v>여</v>
          </cell>
          <cell r="J409">
            <v>5.493150684931507</v>
          </cell>
          <cell r="K409">
            <v>0</v>
          </cell>
          <cell r="L409">
            <v>11</v>
          </cell>
          <cell r="M409">
            <v>11</v>
          </cell>
          <cell r="R409" t="str">
            <v>미팅</v>
          </cell>
          <cell r="AN409" t="str">
            <v>생휴</v>
          </cell>
          <cell r="AR409" t="str">
            <v>특휴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1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1</v>
          </cell>
          <cell r="BM409">
            <v>1</v>
          </cell>
          <cell r="BN409">
            <v>1</v>
          </cell>
          <cell r="BP409">
            <v>17</v>
          </cell>
        </row>
        <row r="410">
          <cell r="B410">
            <v>1537</v>
          </cell>
          <cell r="C410" t="str">
            <v>Medical</v>
          </cell>
          <cell r="D410" t="str">
            <v>Clinical Research</v>
          </cell>
          <cell r="E410" t="str">
            <v>박선영</v>
          </cell>
          <cell r="F410" t="str">
            <v>주임</v>
          </cell>
          <cell r="G410" t="str">
            <v>팀원</v>
          </cell>
          <cell r="H410" t="str">
            <v>2003-03-03</v>
          </cell>
          <cell r="I410" t="str">
            <v>여</v>
          </cell>
          <cell r="J410">
            <v>14</v>
          </cell>
          <cell r="K410">
            <v>0</v>
          </cell>
          <cell r="L410">
            <v>13</v>
          </cell>
          <cell r="M410">
            <v>13</v>
          </cell>
          <cell r="R410" t="str">
            <v>미팅</v>
          </cell>
          <cell r="AN410" t="str">
            <v>생휴</v>
          </cell>
          <cell r="AR410" t="str">
            <v>특휴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1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1</v>
          </cell>
          <cell r="BM410">
            <v>1</v>
          </cell>
          <cell r="BN410">
            <v>1</v>
          </cell>
          <cell r="BP410">
            <v>17</v>
          </cell>
        </row>
        <row r="411">
          <cell r="B411">
            <v>1613</v>
          </cell>
          <cell r="C411" t="str">
            <v>Medical</v>
          </cell>
          <cell r="D411" t="str">
            <v>Clinical Research</v>
          </cell>
          <cell r="E411" t="str">
            <v>원소영</v>
          </cell>
          <cell r="F411" t="str">
            <v>사원</v>
          </cell>
          <cell r="G411" t="str">
            <v>팀원</v>
          </cell>
          <cell r="H411">
            <v>38718</v>
          </cell>
          <cell r="I411" t="str">
            <v>여</v>
          </cell>
          <cell r="L411">
            <v>10</v>
          </cell>
          <cell r="M411">
            <v>10</v>
          </cell>
          <cell r="R411" t="str">
            <v>미팅</v>
          </cell>
          <cell r="AN411" t="str">
            <v>근무</v>
          </cell>
          <cell r="AR411" t="str">
            <v>근무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1</v>
          </cell>
          <cell r="BM411">
            <v>0</v>
          </cell>
          <cell r="BN411">
            <v>0</v>
          </cell>
          <cell r="BP411">
            <v>19</v>
          </cell>
        </row>
        <row r="412">
          <cell r="B412">
            <v>1181</v>
          </cell>
          <cell r="C412" t="str">
            <v>Medical</v>
          </cell>
          <cell r="D412" t="str">
            <v>Clinical Operation</v>
          </cell>
          <cell r="E412" t="str">
            <v>박수연</v>
          </cell>
          <cell r="F412" t="str">
            <v>차장</v>
          </cell>
          <cell r="G412" t="str">
            <v>팀장</v>
          </cell>
          <cell r="H412" t="str">
            <v>1996-01-01</v>
          </cell>
          <cell r="I412" t="str">
            <v>여</v>
          </cell>
          <cell r="J412">
            <v>25.5</v>
          </cell>
          <cell r="K412">
            <v>0</v>
          </cell>
          <cell r="L412">
            <v>21</v>
          </cell>
          <cell r="M412">
            <v>21</v>
          </cell>
          <cell r="R412" t="str">
            <v>미팅</v>
          </cell>
          <cell r="AM412" t="str">
            <v>생휴</v>
          </cell>
          <cell r="AN412" t="str">
            <v>월차</v>
          </cell>
          <cell r="AR412" t="str">
            <v>특휴</v>
          </cell>
          <cell r="AV412">
            <v>0</v>
          </cell>
          <cell r="AW412">
            <v>0</v>
          </cell>
          <cell r="AX412">
            <v>0</v>
          </cell>
          <cell r="AY412">
            <v>1</v>
          </cell>
          <cell r="AZ412">
            <v>0</v>
          </cell>
          <cell r="BA412">
            <v>1</v>
          </cell>
          <cell r="BB412">
            <v>1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1</v>
          </cell>
          <cell r="BM412">
            <v>1</v>
          </cell>
          <cell r="BN412">
            <v>2</v>
          </cell>
          <cell r="BP412">
            <v>16</v>
          </cell>
        </row>
        <row r="413">
          <cell r="B413">
            <v>1614</v>
          </cell>
          <cell r="C413" t="str">
            <v>Medical</v>
          </cell>
          <cell r="D413" t="str">
            <v>Clinical Operation</v>
          </cell>
          <cell r="E413" t="str">
            <v>정옥재</v>
          </cell>
          <cell r="F413" t="str">
            <v>사원</v>
          </cell>
          <cell r="G413" t="str">
            <v>팀원</v>
          </cell>
          <cell r="H413">
            <v>38734</v>
          </cell>
          <cell r="I413" t="str">
            <v>여</v>
          </cell>
          <cell r="L413">
            <v>9.5616438356164384</v>
          </cell>
          <cell r="M413">
            <v>9.5616438356164384</v>
          </cell>
          <cell r="R413" t="str">
            <v>미팅</v>
          </cell>
          <cell r="AG413" t="str">
            <v>생휴</v>
          </cell>
          <cell r="AJ413" t="str">
            <v>경조(본인결혼)</v>
          </cell>
          <cell r="AK413" t="str">
            <v>경조(본인결혼)</v>
          </cell>
          <cell r="AL413" t="str">
            <v>경조(본인결혼)</v>
          </cell>
          <cell r="AM413" t="str">
            <v>경조(본인결혼)</v>
          </cell>
          <cell r="AN413" t="str">
            <v>경조(본인결혼)</v>
          </cell>
          <cell r="AR413" t="str">
            <v>특휴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1</v>
          </cell>
          <cell r="BC413">
            <v>5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1</v>
          </cell>
          <cell r="BM413">
            <v>1</v>
          </cell>
          <cell r="BN413">
            <v>6</v>
          </cell>
          <cell r="BO413">
            <v>-10</v>
          </cell>
          <cell r="BP413">
            <v>2</v>
          </cell>
        </row>
        <row r="414">
          <cell r="B414">
            <v>1566</v>
          </cell>
          <cell r="C414" t="str">
            <v>Medical</v>
          </cell>
          <cell r="D414" t="str">
            <v>RDPM</v>
          </cell>
          <cell r="E414" t="str">
            <v>김윤이</v>
          </cell>
          <cell r="F414" t="str">
            <v>주임</v>
          </cell>
          <cell r="G414" t="str">
            <v>팀원</v>
          </cell>
          <cell r="H414" t="str">
            <v>2004-03-17</v>
          </cell>
          <cell r="I414" t="str">
            <v>여</v>
          </cell>
          <cell r="J414">
            <v>17.917808219178081</v>
          </cell>
          <cell r="K414">
            <v>0</v>
          </cell>
          <cell r="L414">
            <v>12</v>
          </cell>
          <cell r="M414">
            <v>12</v>
          </cell>
          <cell r="R414" t="str">
            <v>미팅</v>
          </cell>
          <cell r="AN414" t="str">
            <v>근무</v>
          </cell>
          <cell r="AR414" t="str">
            <v>근무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1</v>
          </cell>
          <cell r="BM414">
            <v>0</v>
          </cell>
          <cell r="BN414">
            <v>0</v>
          </cell>
          <cell r="BP414">
            <v>19</v>
          </cell>
        </row>
        <row r="415">
          <cell r="B415">
            <v>1510</v>
          </cell>
          <cell r="C415" t="str">
            <v>Medical</v>
          </cell>
          <cell r="D415" t="str">
            <v>CME</v>
          </cell>
          <cell r="E415" t="str">
            <v>김윤정</v>
          </cell>
          <cell r="F415" t="str">
            <v>주임</v>
          </cell>
          <cell r="G415" t="str">
            <v>팀원</v>
          </cell>
          <cell r="H415" t="str">
            <v>2003-07-01</v>
          </cell>
          <cell r="I415" t="str">
            <v>여</v>
          </cell>
          <cell r="J415">
            <v>12.013698630136986</v>
          </cell>
          <cell r="K415">
            <v>0</v>
          </cell>
          <cell r="L415">
            <v>13</v>
          </cell>
          <cell r="M415">
            <v>13</v>
          </cell>
          <cell r="R415" t="str">
            <v>미팅</v>
          </cell>
          <cell r="AN415" t="str">
            <v>생휴</v>
          </cell>
          <cell r="AR415" t="str">
            <v>특휴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1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1</v>
          </cell>
          <cell r="BM415">
            <v>1</v>
          </cell>
          <cell r="BN415">
            <v>1</v>
          </cell>
          <cell r="BP415">
            <v>17</v>
          </cell>
        </row>
        <row r="416">
          <cell r="B416">
            <v>1604</v>
          </cell>
          <cell r="C416" t="str">
            <v>Medical</v>
          </cell>
          <cell r="D416" t="str">
            <v>MIS/PV</v>
          </cell>
          <cell r="E416" t="str">
            <v>유도라</v>
          </cell>
          <cell r="F416" t="str">
            <v>과장</v>
          </cell>
          <cell r="G416" t="str">
            <v>팀장</v>
          </cell>
          <cell r="H416">
            <v>38642</v>
          </cell>
          <cell r="I416" t="str">
            <v>여</v>
          </cell>
          <cell r="J416">
            <v>1.0821917808219177</v>
          </cell>
          <cell r="K416">
            <v>0</v>
          </cell>
          <cell r="L416">
            <v>11</v>
          </cell>
          <cell r="M416">
            <v>11</v>
          </cell>
          <cell r="R416" t="str">
            <v>미팅</v>
          </cell>
          <cell r="AN416" t="str">
            <v>생휴</v>
          </cell>
          <cell r="AR416" t="str">
            <v>특휴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1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1</v>
          </cell>
          <cell r="BM416">
            <v>1</v>
          </cell>
          <cell r="BN416">
            <v>1</v>
          </cell>
          <cell r="BP416">
            <v>17</v>
          </cell>
        </row>
        <row r="417">
          <cell r="B417">
            <v>1601</v>
          </cell>
          <cell r="C417" t="str">
            <v>Medical</v>
          </cell>
          <cell r="D417" t="str">
            <v>MIS/PV</v>
          </cell>
          <cell r="E417" t="str">
            <v>이경민</v>
          </cell>
          <cell r="F417" t="str">
            <v>사원</v>
          </cell>
          <cell r="G417" t="str">
            <v>팀원</v>
          </cell>
          <cell r="H417">
            <v>38596</v>
          </cell>
          <cell r="I417" t="str">
            <v>여</v>
          </cell>
          <cell r="J417">
            <v>0</v>
          </cell>
          <cell r="K417">
            <v>-1.6575342465753424</v>
          </cell>
          <cell r="L417">
            <v>11</v>
          </cell>
          <cell r="M417">
            <v>9.3424657534246585</v>
          </cell>
          <cell r="R417" t="str">
            <v>미팅</v>
          </cell>
          <cell r="AM417" t="str">
            <v>반차</v>
          </cell>
          <cell r="AN417" t="str">
            <v>생휴</v>
          </cell>
          <cell r="AR417" t="str">
            <v>특휴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1</v>
          </cell>
          <cell r="BA417">
            <v>0.5</v>
          </cell>
          <cell r="BB417">
            <v>1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1</v>
          </cell>
          <cell r="BM417">
            <v>1</v>
          </cell>
          <cell r="BN417">
            <v>1</v>
          </cell>
          <cell r="BP417">
            <v>17</v>
          </cell>
        </row>
        <row r="418">
          <cell r="B418">
            <v>1207</v>
          </cell>
          <cell r="C418" t="str">
            <v>Regulatory</v>
          </cell>
          <cell r="D418" t="str">
            <v>Registration</v>
          </cell>
          <cell r="E418" t="str">
            <v>이소정</v>
          </cell>
          <cell r="F418" t="str">
            <v>과장</v>
          </cell>
          <cell r="G418" t="str">
            <v>팀장</v>
          </cell>
          <cell r="H418" t="str">
            <v>1997-10-01</v>
          </cell>
          <cell r="I418" t="str">
            <v>여</v>
          </cell>
          <cell r="J418">
            <v>24.5</v>
          </cell>
          <cell r="K418">
            <v>0</v>
          </cell>
          <cell r="L418">
            <v>19</v>
          </cell>
          <cell r="M418">
            <v>19</v>
          </cell>
          <cell r="R418" t="str">
            <v>미팅</v>
          </cell>
          <cell r="AN418" t="str">
            <v>생휴</v>
          </cell>
          <cell r="AR418" t="str">
            <v>특휴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1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1</v>
          </cell>
          <cell r="BM418">
            <v>1</v>
          </cell>
          <cell r="BN418">
            <v>1</v>
          </cell>
          <cell r="BP418">
            <v>17</v>
          </cell>
        </row>
        <row r="419">
          <cell r="B419">
            <v>1205</v>
          </cell>
          <cell r="C419" t="str">
            <v>Regulatory</v>
          </cell>
          <cell r="D419" t="str">
            <v>Registration</v>
          </cell>
          <cell r="E419" t="str">
            <v>김지향</v>
          </cell>
          <cell r="F419" t="str">
            <v>과장</v>
          </cell>
          <cell r="G419" t="str">
            <v>팀원</v>
          </cell>
          <cell r="H419" t="str">
            <v>1997-08-11</v>
          </cell>
          <cell r="I419" t="str">
            <v>여</v>
          </cell>
          <cell r="J419">
            <v>18</v>
          </cell>
          <cell r="K419">
            <v>0</v>
          </cell>
          <cell r="L419">
            <v>19</v>
          </cell>
          <cell r="M419">
            <v>19</v>
          </cell>
          <cell r="R419" t="str">
            <v>미팅</v>
          </cell>
          <cell r="W419" t="str">
            <v>생휴</v>
          </cell>
          <cell r="AN419" t="str">
            <v>월차</v>
          </cell>
          <cell r="AR419" t="str">
            <v>특휴</v>
          </cell>
          <cell r="AV419">
            <v>0</v>
          </cell>
          <cell r="AW419">
            <v>0</v>
          </cell>
          <cell r="AX419">
            <v>0</v>
          </cell>
          <cell r="AY419">
            <v>1</v>
          </cell>
          <cell r="AZ419">
            <v>0</v>
          </cell>
          <cell r="BA419">
            <v>1</v>
          </cell>
          <cell r="BB419">
            <v>1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1</v>
          </cell>
          <cell r="BM419">
            <v>1</v>
          </cell>
          <cell r="BN419">
            <v>2</v>
          </cell>
          <cell r="BP419">
            <v>16</v>
          </cell>
        </row>
        <row r="420">
          <cell r="B420">
            <v>1482</v>
          </cell>
          <cell r="C420" t="str">
            <v>Regulatory</v>
          </cell>
          <cell r="D420" t="str">
            <v>Registration</v>
          </cell>
          <cell r="E420" t="str">
            <v>서현미</v>
          </cell>
          <cell r="F420" t="str">
            <v>주임</v>
          </cell>
          <cell r="G420" t="str">
            <v>팀원</v>
          </cell>
          <cell r="H420" t="str">
            <v>2002-04-01</v>
          </cell>
          <cell r="I420" t="str">
            <v>여</v>
          </cell>
          <cell r="J420">
            <v>16</v>
          </cell>
          <cell r="K420">
            <v>0</v>
          </cell>
          <cell r="L420">
            <v>14</v>
          </cell>
          <cell r="M420">
            <v>14</v>
          </cell>
          <cell r="R420" t="str">
            <v>미팅</v>
          </cell>
          <cell r="AN420" t="str">
            <v>생휴</v>
          </cell>
          <cell r="AR420" t="str">
            <v>특휴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1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1</v>
          </cell>
          <cell r="BM420">
            <v>1</v>
          </cell>
          <cell r="BN420">
            <v>1</v>
          </cell>
          <cell r="BO420">
            <v>1</v>
          </cell>
          <cell r="BP420">
            <v>18</v>
          </cell>
        </row>
        <row r="421">
          <cell r="B421">
            <v>1572</v>
          </cell>
          <cell r="C421" t="str">
            <v>Regulatory</v>
          </cell>
          <cell r="D421" t="str">
            <v>Registration</v>
          </cell>
          <cell r="E421" t="str">
            <v>안희영</v>
          </cell>
          <cell r="F421" t="str">
            <v>주임</v>
          </cell>
          <cell r="G421" t="str">
            <v>팀원</v>
          </cell>
          <cell r="H421" t="str">
            <v>2004-06-21</v>
          </cell>
          <cell r="I421" t="str">
            <v>여</v>
          </cell>
          <cell r="J421">
            <v>10.287671232876711</v>
          </cell>
          <cell r="K421">
            <v>0</v>
          </cell>
          <cell r="L421">
            <v>12</v>
          </cell>
          <cell r="M421">
            <v>12</v>
          </cell>
          <cell r="R421" t="str">
            <v>미팅</v>
          </cell>
          <cell r="AN421" t="str">
            <v>생휴</v>
          </cell>
          <cell r="AR421" t="str">
            <v>특휴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1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1</v>
          </cell>
          <cell r="BM421">
            <v>1</v>
          </cell>
          <cell r="BN421">
            <v>1</v>
          </cell>
          <cell r="BP421">
            <v>17</v>
          </cell>
        </row>
        <row r="422">
          <cell r="B422">
            <v>1600</v>
          </cell>
          <cell r="C422" t="str">
            <v>Regulatory</v>
          </cell>
          <cell r="D422" t="str">
            <v>Registration</v>
          </cell>
          <cell r="E422" t="str">
            <v>구혜진</v>
          </cell>
          <cell r="F422" t="str">
            <v>사원</v>
          </cell>
          <cell r="G422" t="str">
            <v>팀원</v>
          </cell>
          <cell r="H422">
            <v>38596</v>
          </cell>
          <cell r="I422" t="str">
            <v>여</v>
          </cell>
          <cell r="J422">
            <v>0</v>
          </cell>
          <cell r="K422">
            <v>-1.1575342465753424</v>
          </cell>
          <cell r="L422">
            <v>11</v>
          </cell>
          <cell r="M422">
            <v>9.8424657534246585</v>
          </cell>
          <cell r="R422" t="str">
            <v>미팅</v>
          </cell>
          <cell r="AN422" t="str">
            <v>생휴</v>
          </cell>
          <cell r="AR422" t="str">
            <v>특휴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1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1</v>
          </cell>
          <cell r="BM422">
            <v>1</v>
          </cell>
          <cell r="BN422">
            <v>1</v>
          </cell>
          <cell r="BP422">
            <v>17</v>
          </cell>
        </row>
        <row r="423">
          <cell r="B423">
            <v>5012</v>
          </cell>
          <cell r="C423" t="str">
            <v>Regulatory</v>
          </cell>
          <cell r="D423" t="str">
            <v>QMS</v>
          </cell>
          <cell r="E423" t="str">
            <v>고재천</v>
          </cell>
          <cell r="F423" t="str">
            <v>부장</v>
          </cell>
          <cell r="G423" t="str">
            <v>팀장</v>
          </cell>
          <cell r="H423" t="str">
            <v>1988-03-23</v>
          </cell>
          <cell r="I423" t="str">
            <v>남</v>
          </cell>
          <cell r="J423">
            <v>29</v>
          </cell>
          <cell r="K423">
            <v>0</v>
          </cell>
          <cell r="L423">
            <v>28</v>
          </cell>
          <cell r="M423">
            <v>28</v>
          </cell>
          <cell r="R423" t="str">
            <v>미팅</v>
          </cell>
          <cell r="AN423" t="str">
            <v>월차</v>
          </cell>
          <cell r="AR423" t="str">
            <v>특휴</v>
          </cell>
          <cell r="AV423">
            <v>0</v>
          </cell>
          <cell r="AW423">
            <v>0</v>
          </cell>
          <cell r="AX423">
            <v>0</v>
          </cell>
          <cell r="AY423">
            <v>1</v>
          </cell>
          <cell r="AZ423">
            <v>0</v>
          </cell>
          <cell r="BA423">
            <v>1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1</v>
          </cell>
          <cell r="BM423">
            <v>1</v>
          </cell>
          <cell r="BN423">
            <v>1</v>
          </cell>
          <cell r="BP423">
            <v>17</v>
          </cell>
        </row>
        <row r="424">
          <cell r="B424">
            <v>1436</v>
          </cell>
          <cell r="C424" t="str">
            <v>Regulatory</v>
          </cell>
          <cell r="D424" t="str">
            <v>QMS</v>
          </cell>
          <cell r="E424" t="str">
            <v>김정선</v>
          </cell>
          <cell r="F424" t="str">
            <v>사원</v>
          </cell>
          <cell r="G424" t="str">
            <v>팀원</v>
          </cell>
          <cell r="H424" t="str">
            <v>2003-01-07</v>
          </cell>
          <cell r="I424" t="str">
            <v>여</v>
          </cell>
          <cell r="J424">
            <v>10</v>
          </cell>
          <cell r="K424">
            <v>0</v>
          </cell>
          <cell r="L424">
            <v>13</v>
          </cell>
          <cell r="M424">
            <v>13</v>
          </cell>
          <cell r="R424" t="str">
            <v>미팅</v>
          </cell>
          <cell r="AN424" t="str">
            <v>생휴</v>
          </cell>
          <cell r="AR424" t="str">
            <v>특휴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1</v>
          </cell>
          <cell r="BM424">
            <v>1</v>
          </cell>
          <cell r="BN424">
            <v>1</v>
          </cell>
          <cell r="BP424">
            <v>17</v>
          </cell>
        </row>
        <row r="425">
          <cell r="B425">
            <v>1101</v>
          </cell>
          <cell r="C425" t="str">
            <v>Regulatory</v>
          </cell>
          <cell r="D425" t="str">
            <v>Government Affaires</v>
          </cell>
          <cell r="E425" t="str">
            <v>이재원</v>
          </cell>
          <cell r="F425" t="str">
            <v>차장</v>
          </cell>
          <cell r="G425" t="str">
            <v>팀장</v>
          </cell>
          <cell r="H425" t="str">
            <v>1992-08-10</v>
          </cell>
          <cell r="I425" t="str">
            <v>남</v>
          </cell>
          <cell r="J425">
            <v>21</v>
          </cell>
          <cell r="K425">
            <v>0</v>
          </cell>
          <cell r="L425">
            <v>24</v>
          </cell>
          <cell r="M425">
            <v>24</v>
          </cell>
          <cell r="R425" t="str">
            <v>미팅</v>
          </cell>
          <cell r="AB425" t="str">
            <v>휴일</v>
          </cell>
          <cell r="AN425" t="str">
            <v>1/15대휴</v>
          </cell>
          <cell r="AR425" t="str">
            <v>특휴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1</v>
          </cell>
          <cell r="BE425">
            <v>1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1</v>
          </cell>
          <cell r="BM425">
            <v>1</v>
          </cell>
          <cell r="BN425">
            <v>1</v>
          </cell>
          <cell r="BP425">
            <v>17</v>
          </cell>
        </row>
        <row r="426">
          <cell r="B426">
            <v>1325</v>
          </cell>
          <cell r="C426" t="str">
            <v>Regulatory</v>
          </cell>
          <cell r="D426" t="str">
            <v>Government Affaires</v>
          </cell>
          <cell r="E426" t="str">
            <v>고영곤</v>
          </cell>
          <cell r="F426" t="str">
            <v>주임</v>
          </cell>
          <cell r="G426" t="str">
            <v>팀원</v>
          </cell>
          <cell r="H426" t="str">
            <v>2001-02-26</v>
          </cell>
          <cell r="I426" t="str">
            <v>남</v>
          </cell>
          <cell r="J426">
            <v>19</v>
          </cell>
          <cell r="K426">
            <v>0</v>
          </cell>
          <cell r="L426">
            <v>15</v>
          </cell>
          <cell r="M426">
            <v>15</v>
          </cell>
          <cell r="R426" t="str">
            <v>미팅</v>
          </cell>
          <cell r="AN426" t="str">
            <v>월차</v>
          </cell>
          <cell r="AR426" t="str">
            <v>특휴</v>
          </cell>
          <cell r="AV426">
            <v>0</v>
          </cell>
          <cell r="AW426">
            <v>0</v>
          </cell>
          <cell r="AX426">
            <v>0</v>
          </cell>
          <cell r="AY426">
            <v>1</v>
          </cell>
          <cell r="AZ426">
            <v>0</v>
          </cell>
          <cell r="BA426">
            <v>1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1</v>
          </cell>
          <cell r="BM426">
            <v>1</v>
          </cell>
          <cell r="BN426">
            <v>1</v>
          </cell>
          <cell r="BP426">
            <v>17</v>
          </cell>
        </row>
        <row r="427">
          <cell r="B427">
            <v>1093</v>
          </cell>
          <cell r="C427" t="str">
            <v>Regulatory</v>
          </cell>
          <cell r="D427" t="str">
            <v>Pricing</v>
          </cell>
          <cell r="E427" t="str">
            <v>이봉주</v>
          </cell>
          <cell r="F427" t="str">
            <v>부장</v>
          </cell>
          <cell r="G427" t="str">
            <v>팀장</v>
          </cell>
          <cell r="H427" t="str">
            <v>1992-03-06</v>
          </cell>
          <cell r="I427" t="str">
            <v>남</v>
          </cell>
          <cell r="J427">
            <v>25</v>
          </cell>
          <cell r="K427">
            <v>0</v>
          </cell>
          <cell r="L427">
            <v>24</v>
          </cell>
          <cell r="M427">
            <v>24</v>
          </cell>
          <cell r="R427" t="str">
            <v>미팅</v>
          </cell>
          <cell r="AN427" t="str">
            <v>월차</v>
          </cell>
          <cell r="AR427" t="str">
            <v>특휴</v>
          </cell>
          <cell r="AV427">
            <v>0</v>
          </cell>
          <cell r="AW427">
            <v>0</v>
          </cell>
          <cell r="AX427">
            <v>0</v>
          </cell>
          <cell r="AY427">
            <v>1</v>
          </cell>
          <cell r="AZ427">
            <v>0</v>
          </cell>
          <cell r="BA427">
            <v>1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1</v>
          </cell>
          <cell r="BM427">
            <v>1</v>
          </cell>
          <cell r="BN427">
            <v>1</v>
          </cell>
          <cell r="BP427">
            <v>17</v>
          </cell>
        </row>
        <row r="428">
          <cell r="B428">
            <v>1248</v>
          </cell>
          <cell r="C428" t="str">
            <v>Regulatory</v>
          </cell>
          <cell r="D428" t="str">
            <v>Pricing</v>
          </cell>
          <cell r="E428" t="str">
            <v>김정식</v>
          </cell>
          <cell r="F428" t="str">
            <v>차장</v>
          </cell>
          <cell r="G428" t="str">
            <v>팀원</v>
          </cell>
          <cell r="H428" t="str">
            <v>1999-10-01</v>
          </cell>
          <cell r="I428" t="str">
            <v>남</v>
          </cell>
          <cell r="J428">
            <v>16</v>
          </cell>
          <cell r="K428">
            <v>0</v>
          </cell>
          <cell r="L428">
            <v>17</v>
          </cell>
          <cell r="M428">
            <v>17</v>
          </cell>
          <cell r="R428" t="str">
            <v>미팅</v>
          </cell>
          <cell r="AN428" t="str">
            <v>월차</v>
          </cell>
          <cell r="AR428" t="str">
            <v>특휴</v>
          </cell>
          <cell r="AV428">
            <v>0</v>
          </cell>
          <cell r="AW428">
            <v>0</v>
          </cell>
          <cell r="AX428">
            <v>0</v>
          </cell>
          <cell r="AY428">
            <v>1</v>
          </cell>
          <cell r="AZ428">
            <v>0</v>
          </cell>
          <cell r="BA428">
            <v>1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1</v>
          </cell>
          <cell r="BM428">
            <v>1</v>
          </cell>
          <cell r="BN428">
            <v>1</v>
          </cell>
          <cell r="BP428">
            <v>17</v>
          </cell>
        </row>
        <row r="429">
          <cell r="B429">
            <v>1538</v>
          </cell>
          <cell r="C429" t="str">
            <v>Bio Regulatory &amp; GA</v>
          </cell>
          <cell r="D429" t="str">
            <v>Bio Registration</v>
          </cell>
          <cell r="E429" t="str">
            <v>김보영</v>
          </cell>
          <cell r="F429" t="str">
            <v>과장</v>
          </cell>
          <cell r="G429" t="str">
            <v>팀원</v>
          </cell>
          <cell r="H429" t="str">
            <v>2003-11-10</v>
          </cell>
          <cell r="I429" t="str">
            <v>여</v>
          </cell>
          <cell r="J429">
            <v>14</v>
          </cell>
          <cell r="K429">
            <v>0</v>
          </cell>
          <cell r="L429">
            <v>13</v>
          </cell>
          <cell r="M429">
            <v>13</v>
          </cell>
          <cell r="R429" t="str">
            <v>미팅</v>
          </cell>
          <cell r="V429" t="str">
            <v>생휴</v>
          </cell>
          <cell r="AN429" t="str">
            <v>월차</v>
          </cell>
          <cell r="AR429" t="str">
            <v>특휴</v>
          </cell>
          <cell r="AV429">
            <v>0</v>
          </cell>
          <cell r="AW429">
            <v>0</v>
          </cell>
          <cell r="AX429">
            <v>0</v>
          </cell>
          <cell r="AY429">
            <v>1</v>
          </cell>
          <cell r="AZ429">
            <v>0</v>
          </cell>
          <cell r="BA429">
            <v>1</v>
          </cell>
          <cell r="BB429">
            <v>1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1</v>
          </cell>
          <cell r="BM429">
            <v>1</v>
          </cell>
          <cell r="BN429">
            <v>2</v>
          </cell>
          <cell r="BP429">
            <v>16</v>
          </cell>
        </row>
        <row r="430">
          <cell r="B430">
            <v>1387</v>
          </cell>
          <cell r="C430" t="str">
            <v>Administration</v>
          </cell>
          <cell r="D430" t="str">
            <v>GM</v>
          </cell>
          <cell r="E430" t="str">
            <v>안현진</v>
          </cell>
          <cell r="F430" t="str">
            <v>차장</v>
          </cell>
          <cell r="G430" t="str">
            <v>팀원</v>
          </cell>
          <cell r="H430" t="str">
            <v>2002-01-04</v>
          </cell>
          <cell r="I430" t="str">
            <v>여</v>
          </cell>
          <cell r="J430">
            <v>17</v>
          </cell>
          <cell r="K430">
            <v>0</v>
          </cell>
          <cell r="L430">
            <v>14</v>
          </cell>
          <cell r="M430">
            <v>14</v>
          </cell>
          <cell r="R430" t="str">
            <v>미팅</v>
          </cell>
          <cell r="AN430" t="str">
            <v>생휴</v>
          </cell>
          <cell r="AR430" t="str">
            <v>특휴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1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1</v>
          </cell>
          <cell r="BM430">
            <v>1</v>
          </cell>
          <cell r="BN430">
            <v>1</v>
          </cell>
          <cell r="BP430">
            <v>17</v>
          </cell>
        </row>
        <row r="431">
          <cell r="B431">
            <v>9050</v>
          </cell>
          <cell r="C431" t="str">
            <v>Administration</v>
          </cell>
          <cell r="D431" t="str">
            <v>GM</v>
          </cell>
          <cell r="E431" t="str">
            <v>전하서</v>
          </cell>
          <cell r="F431" t="str">
            <v>사원</v>
          </cell>
          <cell r="G431" t="str">
            <v>팀원</v>
          </cell>
          <cell r="H431">
            <v>38609</v>
          </cell>
          <cell r="I431" t="str">
            <v>남</v>
          </cell>
          <cell r="J431">
            <v>2.9863013698630136</v>
          </cell>
          <cell r="K431">
            <v>0</v>
          </cell>
          <cell r="L431">
            <v>11</v>
          </cell>
          <cell r="M431">
            <v>11</v>
          </cell>
          <cell r="R431" t="str">
            <v>미팅</v>
          </cell>
          <cell r="AN431" t="str">
            <v>월차</v>
          </cell>
          <cell r="AR431" t="str">
            <v>특휴</v>
          </cell>
          <cell r="AV431">
            <v>0</v>
          </cell>
          <cell r="AW431">
            <v>0</v>
          </cell>
          <cell r="AX431">
            <v>0</v>
          </cell>
          <cell r="AY431">
            <v>1</v>
          </cell>
          <cell r="AZ431">
            <v>0</v>
          </cell>
          <cell r="BA431">
            <v>1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1</v>
          </cell>
          <cell r="BM431">
            <v>1</v>
          </cell>
          <cell r="BN431">
            <v>1</v>
          </cell>
          <cell r="BO431">
            <v>3</v>
          </cell>
          <cell r="BP431">
            <v>20</v>
          </cell>
        </row>
        <row r="432">
          <cell r="B432">
            <v>1603</v>
          </cell>
          <cell r="C432" t="str">
            <v>Finance</v>
          </cell>
          <cell r="D432" t="str">
            <v>Accounting</v>
          </cell>
          <cell r="E432" t="str">
            <v>노우정</v>
          </cell>
          <cell r="F432" t="str">
            <v>차장</v>
          </cell>
          <cell r="G432" t="str">
            <v>팀장</v>
          </cell>
          <cell r="H432">
            <v>38635</v>
          </cell>
          <cell r="I432" t="str">
            <v>여</v>
          </cell>
          <cell r="J432">
            <v>2.2739726027397262</v>
          </cell>
          <cell r="K432">
            <v>0</v>
          </cell>
          <cell r="L432">
            <v>11</v>
          </cell>
          <cell r="M432">
            <v>11</v>
          </cell>
          <cell r="R432" t="str">
            <v>미팅</v>
          </cell>
          <cell r="AK432" t="str">
            <v>월차</v>
          </cell>
          <cell r="AN432" t="str">
            <v>생휴</v>
          </cell>
          <cell r="AR432" t="str">
            <v>특휴</v>
          </cell>
          <cell r="AV432">
            <v>0</v>
          </cell>
          <cell r="AW432">
            <v>0</v>
          </cell>
          <cell r="AX432">
            <v>0</v>
          </cell>
          <cell r="AY432">
            <v>1</v>
          </cell>
          <cell r="AZ432">
            <v>0</v>
          </cell>
          <cell r="BA432">
            <v>1</v>
          </cell>
          <cell r="BB432">
            <v>1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1</v>
          </cell>
          <cell r="BM432">
            <v>1</v>
          </cell>
          <cell r="BN432">
            <v>2</v>
          </cell>
          <cell r="BP432">
            <v>16</v>
          </cell>
        </row>
        <row r="433">
          <cell r="B433">
            <v>1425</v>
          </cell>
          <cell r="C433" t="str">
            <v>Finance</v>
          </cell>
          <cell r="D433" t="str">
            <v>Accounting</v>
          </cell>
          <cell r="E433" t="str">
            <v>이솔내</v>
          </cell>
          <cell r="F433" t="str">
            <v>과장</v>
          </cell>
          <cell r="G433" t="str">
            <v>팀원</v>
          </cell>
          <cell r="H433" t="str">
            <v>2003-01-06</v>
          </cell>
          <cell r="I433" t="str">
            <v>여</v>
          </cell>
          <cell r="J433">
            <v>9</v>
          </cell>
          <cell r="K433">
            <v>0</v>
          </cell>
          <cell r="L433">
            <v>13</v>
          </cell>
          <cell r="M433">
            <v>13</v>
          </cell>
          <cell r="R433" t="str">
            <v>미팅</v>
          </cell>
          <cell r="AF433" t="str">
            <v>생휴</v>
          </cell>
          <cell r="AN433" t="str">
            <v>월차</v>
          </cell>
          <cell r="AR433" t="str">
            <v>특휴</v>
          </cell>
          <cell r="AV433">
            <v>0</v>
          </cell>
          <cell r="AW433">
            <v>0</v>
          </cell>
          <cell r="AX433">
            <v>0</v>
          </cell>
          <cell r="AY433">
            <v>1</v>
          </cell>
          <cell r="AZ433">
            <v>0</v>
          </cell>
          <cell r="BA433">
            <v>1</v>
          </cell>
          <cell r="BB433">
            <v>1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1</v>
          </cell>
          <cell r="BM433">
            <v>1</v>
          </cell>
          <cell r="BN433">
            <v>2</v>
          </cell>
          <cell r="BP433">
            <v>16</v>
          </cell>
        </row>
        <row r="434">
          <cell r="B434">
            <v>1053</v>
          </cell>
          <cell r="C434" t="str">
            <v>Finance</v>
          </cell>
          <cell r="D434" t="str">
            <v>Accounting</v>
          </cell>
          <cell r="E434" t="str">
            <v>이기순</v>
          </cell>
          <cell r="F434" t="str">
            <v>대리</v>
          </cell>
          <cell r="G434" t="str">
            <v>팀원</v>
          </cell>
          <cell r="H434" t="str">
            <v>1990-09-10</v>
          </cell>
          <cell r="I434" t="str">
            <v>여</v>
          </cell>
          <cell r="J434">
            <v>32</v>
          </cell>
          <cell r="K434">
            <v>0</v>
          </cell>
          <cell r="L434">
            <v>26</v>
          </cell>
          <cell r="M434">
            <v>26</v>
          </cell>
          <cell r="O434" t="str">
            <v>휴일</v>
          </cell>
          <cell r="R434" t="str">
            <v>미팅</v>
          </cell>
          <cell r="AN434" t="str">
            <v>1/2대휴</v>
          </cell>
          <cell r="AR434" t="str">
            <v>생휴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1</v>
          </cell>
          <cell r="BC434">
            <v>0</v>
          </cell>
          <cell r="BD434">
            <v>1</v>
          </cell>
          <cell r="BE434">
            <v>1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1</v>
          </cell>
          <cell r="BM434">
            <v>0</v>
          </cell>
          <cell r="BN434">
            <v>2</v>
          </cell>
          <cell r="BP434">
            <v>17</v>
          </cell>
        </row>
        <row r="435">
          <cell r="B435">
            <v>1484</v>
          </cell>
          <cell r="C435" t="str">
            <v>Finance</v>
          </cell>
          <cell r="D435" t="str">
            <v>Accounting</v>
          </cell>
          <cell r="E435" t="str">
            <v>김도경</v>
          </cell>
          <cell r="F435" t="str">
            <v>대리</v>
          </cell>
          <cell r="G435" t="str">
            <v>팀원</v>
          </cell>
          <cell r="H435" t="str">
            <v>2003-02-24</v>
          </cell>
          <cell r="I435" t="str">
            <v>여</v>
          </cell>
          <cell r="J435">
            <v>12.5</v>
          </cell>
          <cell r="K435">
            <v>0</v>
          </cell>
          <cell r="L435">
            <v>13</v>
          </cell>
          <cell r="M435">
            <v>13</v>
          </cell>
          <cell r="R435" t="str">
            <v>미팅</v>
          </cell>
          <cell r="AE435" t="str">
            <v>생휴</v>
          </cell>
          <cell r="AN435" t="str">
            <v>월차</v>
          </cell>
          <cell r="AR435" t="str">
            <v>특휴</v>
          </cell>
          <cell r="AV435">
            <v>0</v>
          </cell>
          <cell r="AW435">
            <v>0</v>
          </cell>
          <cell r="AX435">
            <v>0</v>
          </cell>
          <cell r="AY435">
            <v>1</v>
          </cell>
          <cell r="AZ435">
            <v>0</v>
          </cell>
          <cell r="BA435">
            <v>1</v>
          </cell>
          <cell r="BB435">
            <v>1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1</v>
          </cell>
          <cell r="BM435">
            <v>1</v>
          </cell>
          <cell r="BN435">
            <v>2</v>
          </cell>
          <cell r="BP435">
            <v>16</v>
          </cell>
        </row>
        <row r="436">
          <cell r="B436">
            <v>1113</v>
          </cell>
          <cell r="C436" t="str">
            <v>Finance</v>
          </cell>
          <cell r="D436" t="str">
            <v>Accounting</v>
          </cell>
          <cell r="E436" t="str">
            <v>고규석</v>
          </cell>
          <cell r="F436" t="str">
            <v>대리</v>
          </cell>
          <cell r="G436" t="str">
            <v>팀원</v>
          </cell>
          <cell r="H436" t="str">
            <v>1992-10-26</v>
          </cell>
          <cell r="I436" t="str">
            <v>남</v>
          </cell>
          <cell r="J436">
            <v>28.5</v>
          </cell>
          <cell r="K436">
            <v>0</v>
          </cell>
          <cell r="L436">
            <v>24</v>
          </cell>
          <cell r="M436">
            <v>24</v>
          </cell>
          <cell r="R436" t="str">
            <v>미팅</v>
          </cell>
          <cell r="AN436" t="str">
            <v>월차</v>
          </cell>
          <cell r="AR436" t="str">
            <v>특휴</v>
          </cell>
          <cell r="AV436">
            <v>0</v>
          </cell>
          <cell r="AW436">
            <v>0</v>
          </cell>
          <cell r="AX436">
            <v>0</v>
          </cell>
          <cell r="AY436">
            <v>1</v>
          </cell>
          <cell r="AZ436">
            <v>0</v>
          </cell>
          <cell r="BA436">
            <v>1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1</v>
          </cell>
          <cell r="BM436">
            <v>1</v>
          </cell>
          <cell r="BN436">
            <v>1</v>
          </cell>
          <cell r="BP436">
            <v>17</v>
          </cell>
        </row>
        <row r="437">
          <cell r="B437">
            <v>1277</v>
          </cell>
          <cell r="C437" t="str">
            <v>Finance</v>
          </cell>
          <cell r="D437" t="str">
            <v>Planning</v>
          </cell>
          <cell r="E437" t="str">
            <v>김성태</v>
          </cell>
          <cell r="F437" t="str">
            <v>차장</v>
          </cell>
          <cell r="G437" t="str">
            <v>팀원</v>
          </cell>
          <cell r="H437" t="str">
            <v>2000-01-10</v>
          </cell>
          <cell r="I437" t="str">
            <v>남</v>
          </cell>
          <cell r="J437">
            <v>19.5</v>
          </cell>
          <cell r="K437">
            <v>0</v>
          </cell>
          <cell r="L437">
            <v>16</v>
          </cell>
          <cell r="M437">
            <v>16</v>
          </cell>
          <cell r="R437" t="str">
            <v>미팅</v>
          </cell>
          <cell r="AN437" t="str">
            <v>월차</v>
          </cell>
          <cell r="AR437" t="str">
            <v>특휴</v>
          </cell>
          <cell r="AV437">
            <v>0</v>
          </cell>
          <cell r="AW437">
            <v>0</v>
          </cell>
          <cell r="AX437">
            <v>0</v>
          </cell>
          <cell r="AY437">
            <v>1</v>
          </cell>
          <cell r="AZ437">
            <v>0</v>
          </cell>
          <cell r="BA437">
            <v>1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1</v>
          </cell>
          <cell r="BM437">
            <v>1</v>
          </cell>
          <cell r="BN437">
            <v>1</v>
          </cell>
          <cell r="BP437">
            <v>17</v>
          </cell>
        </row>
        <row r="438">
          <cell r="B438">
            <v>1407</v>
          </cell>
          <cell r="C438" t="str">
            <v>Finance</v>
          </cell>
          <cell r="D438" t="str">
            <v>Planning</v>
          </cell>
          <cell r="E438" t="str">
            <v>최민정</v>
          </cell>
          <cell r="F438" t="str">
            <v>대리</v>
          </cell>
          <cell r="G438" t="str">
            <v>팀원</v>
          </cell>
          <cell r="H438" t="str">
            <v>2002-08-05</v>
          </cell>
          <cell r="I438" t="str">
            <v>여</v>
          </cell>
          <cell r="J438">
            <v>17.5</v>
          </cell>
          <cell r="K438">
            <v>0</v>
          </cell>
          <cell r="L438">
            <v>14</v>
          </cell>
          <cell r="M438">
            <v>14</v>
          </cell>
          <cell r="R438" t="str">
            <v>미팅</v>
          </cell>
          <cell r="AK438" t="str">
            <v>월차</v>
          </cell>
          <cell r="AN438" t="str">
            <v>생휴</v>
          </cell>
          <cell r="AR438" t="str">
            <v>특휴</v>
          </cell>
          <cell r="AV438">
            <v>0</v>
          </cell>
          <cell r="AW438">
            <v>0</v>
          </cell>
          <cell r="AX438">
            <v>0</v>
          </cell>
          <cell r="AY438">
            <v>1</v>
          </cell>
          <cell r="AZ438">
            <v>0</v>
          </cell>
          <cell r="BA438">
            <v>1</v>
          </cell>
          <cell r="BB438">
            <v>1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1</v>
          </cell>
          <cell r="BM438">
            <v>1</v>
          </cell>
          <cell r="BN438">
            <v>2</v>
          </cell>
          <cell r="BP438">
            <v>16</v>
          </cell>
        </row>
        <row r="439">
          <cell r="B439">
            <v>1494</v>
          </cell>
          <cell r="C439" t="str">
            <v>Finance</v>
          </cell>
          <cell r="D439" t="str">
            <v>Planning</v>
          </cell>
          <cell r="E439" t="str">
            <v>박두범</v>
          </cell>
          <cell r="F439" t="str">
            <v>주임</v>
          </cell>
          <cell r="G439" t="str">
            <v>팀원</v>
          </cell>
          <cell r="H439" t="str">
            <v>2003-04-04</v>
          </cell>
          <cell r="I439" t="str">
            <v>남</v>
          </cell>
          <cell r="J439">
            <v>4.9246575342465739</v>
          </cell>
          <cell r="K439">
            <v>0</v>
          </cell>
          <cell r="L439">
            <v>13</v>
          </cell>
          <cell r="M439">
            <v>13</v>
          </cell>
          <cell r="R439" t="str">
            <v>미팅</v>
          </cell>
          <cell r="S439" t="str">
            <v>월차</v>
          </cell>
          <cell r="AN439" t="str">
            <v>연차</v>
          </cell>
          <cell r="AR439" t="str">
            <v>특휴</v>
          </cell>
          <cell r="AV439">
            <v>1</v>
          </cell>
          <cell r="AW439">
            <v>0</v>
          </cell>
          <cell r="AX439">
            <v>1</v>
          </cell>
          <cell r="AY439">
            <v>1</v>
          </cell>
          <cell r="AZ439">
            <v>0</v>
          </cell>
          <cell r="BA439">
            <v>1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1</v>
          </cell>
          <cell r="BM439">
            <v>1</v>
          </cell>
          <cell r="BN439">
            <v>2</v>
          </cell>
          <cell r="BP439">
            <v>16</v>
          </cell>
        </row>
        <row r="440">
          <cell r="B440">
            <v>1042</v>
          </cell>
          <cell r="C440" t="str">
            <v>Finance</v>
          </cell>
          <cell r="D440" t="str">
            <v>Treasury</v>
          </cell>
          <cell r="E440" t="str">
            <v>장진영</v>
          </cell>
          <cell r="F440" t="str">
            <v>차장</v>
          </cell>
          <cell r="G440" t="str">
            <v>팀장</v>
          </cell>
          <cell r="H440" t="str">
            <v>1989-09-18</v>
          </cell>
          <cell r="I440" t="str">
            <v>남</v>
          </cell>
          <cell r="J440">
            <v>33</v>
          </cell>
          <cell r="K440">
            <v>0</v>
          </cell>
          <cell r="L440">
            <v>27</v>
          </cell>
          <cell r="M440">
            <v>27</v>
          </cell>
          <cell r="R440" t="str">
            <v>미팅</v>
          </cell>
          <cell r="AJ440" t="str">
            <v>경조(부모회갑)</v>
          </cell>
          <cell r="AN440" t="str">
            <v>월차</v>
          </cell>
          <cell r="AR440" t="str">
            <v>근무</v>
          </cell>
          <cell r="AV440">
            <v>0</v>
          </cell>
          <cell r="AW440">
            <v>0</v>
          </cell>
          <cell r="AX440">
            <v>0</v>
          </cell>
          <cell r="AY440">
            <v>1</v>
          </cell>
          <cell r="AZ440">
            <v>0</v>
          </cell>
          <cell r="BA440">
            <v>1</v>
          </cell>
          <cell r="BB440">
            <v>0</v>
          </cell>
          <cell r="BC440">
            <v>1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1</v>
          </cell>
          <cell r="BM440">
            <v>0</v>
          </cell>
          <cell r="BN440">
            <v>2</v>
          </cell>
          <cell r="BP440">
            <v>17</v>
          </cell>
        </row>
        <row r="441">
          <cell r="B441">
            <v>1057</v>
          </cell>
          <cell r="C441" t="str">
            <v>Finance</v>
          </cell>
          <cell r="D441" t="str">
            <v>Treasury</v>
          </cell>
          <cell r="E441" t="str">
            <v>주석헌</v>
          </cell>
          <cell r="F441" t="str">
            <v>차장</v>
          </cell>
          <cell r="G441" t="str">
            <v>팀원</v>
          </cell>
          <cell r="H441" t="str">
            <v>1990-09-24</v>
          </cell>
          <cell r="I441" t="str">
            <v>남</v>
          </cell>
          <cell r="J441">
            <v>29</v>
          </cell>
          <cell r="K441">
            <v>0</v>
          </cell>
          <cell r="L441">
            <v>26</v>
          </cell>
          <cell r="M441">
            <v>26</v>
          </cell>
          <cell r="R441" t="str">
            <v>미팅</v>
          </cell>
          <cell r="AN441" t="str">
            <v>월차</v>
          </cell>
          <cell r="AR441" t="str">
            <v>특휴</v>
          </cell>
          <cell r="AV441">
            <v>0</v>
          </cell>
          <cell r="AW441">
            <v>0</v>
          </cell>
          <cell r="AX441">
            <v>0</v>
          </cell>
          <cell r="AY441">
            <v>1</v>
          </cell>
          <cell r="AZ441">
            <v>0</v>
          </cell>
          <cell r="BA441">
            <v>1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1</v>
          </cell>
          <cell r="BM441">
            <v>1</v>
          </cell>
          <cell r="BN441">
            <v>1</v>
          </cell>
          <cell r="BP441">
            <v>17</v>
          </cell>
        </row>
        <row r="442">
          <cell r="B442">
            <v>1152</v>
          </cell>
          <cell r="C442" t="str">
            <v>Finance</v>
          </cell>
          <cell r="D442" t="str">
            <v>Treasury</v>
          </cell>
          <cell r="E442" t="str">
            <v>이해진</v>
          </cell>
          <cell r="F442" t="str">
            <v>과장</v>
          </cell>
          <cell r="G442" t="str">
            <v>팀원</v>
          </cell>
          <cell r="H442" t="str">
            <v>1994-10-01</v>
          </cell>
          <cell r="I442" t="str">
            <v>여</v>
          </cell>
          <cell r="J442">
            <v>28</v>
          </cell>
          <cell r="K442">
            <v>0</v>
          </cell>
          <cell r="L442">
            <v>22</v>
          </cell>
          <cell r="M442">
            <v>22</v>
          </cell>
          <cell r="R442" t="str">
            <v>미팅</v>
          </cell>
          <cell r="AN442" t="str">
            <v>생휴</v>
          </cell>
          <cell r="AR442" t="str">
            <v>특휴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1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1</v>
          </cell>
          <cell r="BM442">
            <v>1</v>
          </cell>
          <cell r="BN442">
            <v>1</v>
          </cell>
          <cell r="BP442">
            <v>17</v>
          </cell>
        </row>
        <row r="443">
          <cell r="B443">
            <v>1250</v>
          </cell>
          <cell r="C443" t="str">
            <v>Finance</v>
          </cell>
          <cell r="D443" t="str">
            <v>Treasury</v>
          </cell>
          <cell r="E443" t="str">
            <v>우지선</v>
          </cell>
          <cell r="F443" t="str">
            <v>대리</v>
          </cell>
          <cell r="G443" t="str">
            <v>팀원</v>
          </cell>
          <cell r="H443" t="str">
            <v>1999-11-01</v>
          </cell>
          <cell r="I443" t="str">
            <v>여</v>
          </cell>
          <cell r="J443">
            <v>21</v>
          </cell>
          <cell r="K443">
            <v>0</v>
          </cell>
          <cell r="L443">
            <v>17</v>
          </cell>
          <cell r="M443">
            <v>17</v>
          </cell>
          <cell r="R443" t="str">
            <v>미팅</v>
          </cell>
          <cell r="AL443" t="str">
            <v>생휴</v>
          </cell>
          <cell r="AN443" t="str">
            <v>월차</v>
          </cell>
          <cell r="AR443" t="str">
            <v>근무</v>
          </cell>
          <cell r="AV443">
            <v>0</v>
          </cell>
          <cell r="AW443">
            <v>0</v>
          </cell>
          <cell r="AX443">
            <v>0</v>
          </cell>
          <cell r="AY443">
            <v>1</v>
          </cell>
          <cell r="AZ443">
            <v>0</v>
          </cell>
          <cell r="BA443">
            <v>1</v>
          </cell>
          <cell r="BB443">
            <v>1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1</v>
          </cell>
          <cell r="BM443">
            <v>0</v>
          </cell>
          <cell r="BN443">
            <v>2</v>
          </cell>
          <cell r="BP443">
            <v>17</v>
          </cell>
        </row>
        <row r="444">
          <cell r="B444">
            <v>1142</v>
          </cell>
          <cell r="C444" t="str">
            <v>Finance</v>
          </cell>
          <cell r="D444" t="str">
            <v>Treasury</v>
          </cell>
          <cell r="E444" t="str">
            <v>문혜경</v>
          </cell>
          <cell r="F444" t="str">
            <v>주임</v>
          </cell>
          <cell r="G444" t="str">
            <v>팀원</v>
          </cell>
          <cell r="H444" t="str">
            <v>1994-06-07</v>
          </cell>
          <cell r="I444" t="str">
            <v>여</v>
          </cell>
          <cell r="J444">
            <v>28</v>
          </cell>
          <cell r="K444">
            <v>0</v>
          </cell>
          <cell r="L444">
            <v>22</v>
          </cell>
          <cell r="M444">
            <v>22</v>
          </cell>
          <cell r="O444" t="str">
            <v>휴일</v>
          </cell>
          <cell r="R444" t="str">
            <v>미팅</v>
          </cell>
          <cell r="AC444" t="str">
            <v>생휴</v>
          </cell>
          <cell r="AD444" t="str">
            <v>1/2대휴</v>
          </cell>
          <cell r="AN444" t="str">
            <v>월차</v>
          </cell>
          <cell r="AR444" t="str">
            <v>특휴</v>
          </cell>
          <cell r="AV444">
            <v>0</v>
          </cell>
          <cell r="AW444">
            <v>0</v>
          </cell>
          <cell r="AX444">
            <v>0</v>
          </cell>
          <cell r="AY444">
            <v>1</v>
          </cell>
          <cell r="AZ444">
            <v>0</v>
          </cell>
          <cell r="BA444">
            <v>1</v>
          </cell>
          <cell r="BB444">
            <v>1</v>
          </cell>
          <cell r="BC444">
            <v>0</v>
          </cell>
          <cell r="BD444">
            <v>1</v>
          </cell>
          <cell r="BE444">
            <v>1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1</v>
          </cell>
          <cell r="BM444">
            <v>1</v>
          </cell>
          <cell r="BN444">
            <v>3</v>
          </cell>
          <cell r="BP444">
            <v>15</v>
          </cell>
        </row>
        <row r="445">
          <cell r="B445">
            <v>1038</v>
          </cell>
          <cell r="C445" t="str">
            <v>Finance</v>
          </cell>
          <cell r="D445" t="str">
            <v>Procurement</v>
          </cell>
          <cell r="E445" t="str">
            <v>임지순</v>
          </cell>
          <cell r="F445" t="str">
            <v>부장</v>
          </cell>
          <cell r="G445" t="str">
            <v>팀장</v>
          </cell>
          <cell r="H445" t="str">
            <v>1989-04-10</v>
          </cell>
          <cell r="I445" t="str">
            <v>남</v>
          </cell>
          <cell r="J445">
            <v>24.5</v>
          </cell>
          <cell r="K445">
            <v>0</v>
          </cell>
          <cell r="L445">
            <v>27</v>
          </cell>
          <cell r="M445">
            <v>27</v>
          </cell>
          <cell r="R445" t="str">
            <v>미팅</v>
          </cell>
          <cell r="AN445" t="str">
            <v>월차</v>
          </cell>
          <cell r="AR445" t="str">
            <v>특휴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0</v>
          </cell>
          <cell r="BA445">
            <v>1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1</v>
          </cell>
          <cell r="BM445">
            <v>1</v>
          </cell>
          <cell r="BN445">
            <v>1</v>
          </cell>
          <cell r="BP445">
            <v>17</v>
          </cell>
        </row>
        <row r="446">
          <cell r="B446">
            <v>1478</v>
          </cell>
          <cell r="C446" t="str">
            <v>Finance</v>
          </cell>
          <cell r="D446" t="str">
            <v>Procurement</v>
          </cell>
          <cell r="E446" t="str">
            <v>최인주</v>
          </cell>
          <cell r="F446" t="str">
            <v>사원</v>
          </cell>
          <cell r="G446" t="str">
            <v>팀원</v>
          </cell>
          <cell r="H446" t="str">
            <v>2003-01-07</v>
          </cell>
          <cell r="I446" t="str">
            <v>여</v>
          </cell>
          <cell r="J446">
            <v>15</v>
          </cell>
          <cell r="K446">
            <v>0</v>
          </cell>
          <cell r="L446">
            <v>13</v>
          </cell>
          <cell r="M446">
            <v>13</v>
          </cell>
          <cell r="R446" t="str">
            <v>미팅</v>
          </cell>
          <cell r="AN446" t="str">
            <v>생휴</v>
          </cell>
          <cell r="AR446" t="str">
            <v>특휴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1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1</v>
          </cell>
          <cell r="BM446">
            <v>1</v>
          </cell>
          <cell r="BN446">
            <v>1</v>
          </cell>
          <cell r="BP446">
            <v>17</v>
          </cell>
        </row>
        <row r="447">
          <cell r="B447">
            <v>1132</v>
          </cell>
          <cell r="C447" t="str">
            <v>Finance</v>
          </cell>
          <cell r="D447" t="str">
            <v>Demand</v>
          </cell>
          <cell r="E447" t="str">
            <v>배정열</v>
          </cell>
          <cell r="F447" t="str">
            <v>차장</v>
          </cell>
          <cell r="G447" t="str">
            <v>팀장</v>
          </cell>
          <cell r="H447" t="str">
            <v>1993-11-01</v>
          </cell>
          <cell r="I447" t="str">
            <v>여</v>
          </cell>
          <cell r="J447">
            <v>29</v>
          </cell>
          <cell r="K447">
            <v>0</v>
          </cell>
          <cell r="L447">
            <v>23</v>
          </cell>
          <cell r="M447">
            <v>23</v>
          </cell>
          <cell r="R447" t="str">
            <v>미팅</v>
          </cell>
          <cell r="AN447" t="str">
            <v>근무</v>
          </cell>
          <cell r="AR447" t="str">
            <v>생휴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1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1</v>
          </cell>
          <cell r="BM447">
            <v>0</v>
          </cell>
          <cell r="BN447">
            <v>1</v>
          </cell>
          <cell r="BP447">
            <v>18</v>
          </cell>
        </row>
        <row r="448">
          <cell r="B448">
            <v>1492</v>
          </cell>
          <cell r="C448" t="str">
            <v>Finance</v>
          </cell>
          <cell r="D448" t="str">
            <v>Demand</v>
          </cell>
          <cell r="E448" t="str">
            <v>한윤희</v>
          </cell>
          <cell r="F448" t="str">
            <v>주임</v>
          </cell>
          <cell r="G448" t="str">
            <v>팀원</v>
          </cell>
          <cell r="H448" t="str">
            <v>2003-03-17</v>
          </cell>
          <cell r="I448" t="str">
            <v>여</v>
          </cell>
          <cell r="J448">
            <v>17.5</v>
          </cell>
          <cell r="K448">
            <v>0</v>
          </cell>
          <cell r="L448">
            <v>13</v>
          </cell>
          <cell r="M448">
            <v>13</v>
          </cell>
          <cell r="R448" t="str">
            <v>미팅</v>
          </cell>
          <cell r="AF448" t="str">
            <v>반차</v>
          </cell>
          <cell r="AN448" t="str">
            <v>근무</v>
          </cell>
          <cell r="AR448" t="str">
            <v>생휴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1</v>
          </cell>
          <cell r="BA448">
            <v>0.5</v>
          </cell>
          <cell r="BB448">
            <v>1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1</v>
          </cell>
          <cell r="BM448">
            <v>0</v>
          </cell>
          <cell r="BN448">
            <v>1</v>
          </cell>
          <cell r="BP448">
            <v>18</v>
          </cell>
        </row>
        <row r="449">
          <cell r="B449">
            <v>1611</v>
          </cell>
          <cell r="C449" t="str">
            <v>Finance</v>
          </cell>
          <cell r="D449" t="str">
            <v>Demand</v>
          </cell>
          <cell r="E449" t="str">
            <v>서지현</v>
          </cell>
          <cell r="F449" t="str">
            <v>주임</v>
          </cell>
          <cell r="G449" t="str">
            <v>팀원</v>
          </cell>
          <cell r="H449">
            <v>38718</v>
          </cell>
          <cell r="I449" t="str">
            <v>여</v>
          </cell>
          <cell r="L449">
            <v>10</v>
          </cell>
          <cell r="M449">
            <v>10</v>
          </cell>
          <cell r="R449" t="str">
            <v>미팅</v>
          </cell>
          <cell r="AN449" t="str">
            <v>생휴</v>
          </cell>
          <cell r="AR449" t="str">
            <v>특휴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1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1</v>
          </cell>
          <cell r="BM449">
            <v>1</v>
          </cell>
          <cell r="BN449">
            <v>1</v>
          </cell>
          <cell r="BP449">
            <v>17</v>
          </cell>
        </row>
        <row r="450">
          <cell r="B450">
            <v>1052</v>
          </cell>
          <cell r="C450" t="str">
            <v>Finance</v>
          </cell>
          <cell r="D450" t="str">
            <v>Order Processing</v>
          </cell>
          <cell r="E450" t="str">
            <v>강신학</v>
          </cell>
          <cell r="F450" t="str">
            <v>과장</v>
          </cell>
          <cell r="G450" t="str">
            <v>팀원</v>
          </cell>
          <cell r="H450" t="str">
            <v>1990-06-25</v>
          </cell>
          <cell r="I450" t="str">
            <v>남</v>
          </cell>
          <cell r="J450">
            <v>29</v>
          </cell>
          <cell r="K450">
            <v>0</v>
          </cell>
          <cell r="L450">
            <v>26</v>
          </cell>
          <cell r="M450">
            <v>26</v>
          </cell>
          <cell r="R450" t="str">
            <v>미팅</v>
          </cell>
          <cell r="AF450" t="str">
            <v>연반차</v>
          </cell>
          <cell r="AN450" t="str">
            <v>월차</v>
          </cell>
          <cell r="AR450" t="str">
            <v>특휴</v>
          </cell>
          <cell r="AV450">
            <v>0</v>
          </cell>
          <cell r="AW450">
            <v>1</v>
          </cell>
          <cell r="AX450">
            <v>0.5</v>
          </cell>
          <cell r="AY450">
            <v>1</v>
          </cell>
          <cell r="AZ450">
            <v>0</v>
          </cell>
          <cell r="BA450">
            <v>1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1</v>
          </cell>
          <cell r="BM450">
            <v>1</v>
          </cell>
          <cell r="BN450">
            <v>1</v>
          </cell>
          <cell r="BP450">
            <v>17</v>
          </cell>
        </row>
        <row r="451">
          <cell r="B451">
            <v>1567</v>
          </cell>
          <cell r="C451" t="str">
            <v>Finance</v>
          </cell>
          <cell r="D451" t="str">
            <v>Order Processing</v>
          </cell>
          <cell r="E451" t="str">
            <v>이경혜</v>
          </cell>
          <cell r="F451" t="str">
            <v>사원</v>
          </cell>
          <cell r="G451" t="str">
            <v>팀원</v>
          </cell>
          <cell r="H451" t="str">
            <v>2004-06-28</v>
          </cell>
          <cell r="I451" t="str">
            <v>여</v>
          </cell>
          <cell r="J451">
            <v>10.095890410958905</v>
          </cell>
          <cell r="K451">
            <v>0</v>
          </cell>
          <cell r="L451">
            <v>12</v>
          </cell>
          <cell r="M451">
            <v>12</v>
          </cell>
          <cell r="R451" t="str">
            <v>미팅</v>
          </cell>
          <cell r="V451" t="str">
            <v>반차</v>
          </cell>
          <cell r="Z451" t="str">
            <v>반차</v>
          </cell>
          <cell r="AN451" t="str">
            <v>생휴</v>
          </cell>
          <cell r="AR451" t="str">
            <v>특휴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2</v>
          </cell>
          <cell r="BA451">
            <v>1</v>
          </cell>
          <cell r="BB451">
            <v>1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1</v>
          </cell>
          <cell r="BM451">
            <v>1</v>
          </cell>
          <cell r="BN451">
            <v>2</v>
          </cell>
          <cell r="BP451">
            <v>16</v>
          </cell>
        </row>
        <row r="452">
          <cell r="B452">
            <v>1204</v>
          </cell>
          <cell r="C452" t="str">
            <v>Finance</v>
          </cell>
          <cell r="D452" t="str">
            <v>IT</v>
          </cell>
          <cell r="E452" t="str">
            <v>곽수헌</v>
          </cell>
          <cell r="F452" t="str">
            <v>부장</v>
          </cell>
          <cell r="G452" t="str">
            <v>팀장</v>
          </cell>
          <cell r="H452" t="str">
            <v>1997-07-21</v>
          </cell>
          <cell r="I452" t="str">
            <v>여</v>
          </cell>
          <cell r="J452">
            <v>17</v>
          </cell>
          <cell r="K452">
            <v>0</v>
          </cell>
          <cell r="L452">
            <v>19</v>
          </cell>
          <cell r="M452">
            <v>19</v>
          </cell>
          <cell r="R452" t="str">
            <v>미팅</v>
          </cell>
          <cell r="AN452" t="str">
            <v>생휴</v>
          </cell>
          <cell r="AR452" t="str">
            <v>특휴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1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1</v>
          </cell>
          <cell r="BM452">
            <v>1</v>
          </cell>
          <cell r="BN452">
            <v>1</v>
          </cell>
          <cell r="BP452">
            <v>17</v>
          </cell>
        </row>
        <row r="453">
          <cell r="B453">
            <v>1153</v>
          </cell>
          <cell r="C453" t="str">
            <v>Finance</v>
          </cell>
          <cell r="D453" t="str">
            <v>IT</v>
          </cell>
          <cell r="E453" t="str">
            <v>오석희</v>
          </cell>
          <cell r="F453" t="str">
            <v>과장</v>
          </cell>
          <cell r="G453" t="str">
            <v>팀원</v>
          </cell>
          <cell r="H453" t="str">
            <v>1994-10-17</v>
          </cell>
          <cell r="I453" t="str">
            <v>남</v>
          </cell>
          <cell r="J453">
            <v>23.5</v>
          </cell>
          <cell r="K453">
            <v>0</v>
          </cell>
          <cell r="L453">
            <v>22</v>
          </cell>
          <cell r="M453">
            <v>22</v>
          </cell>
          <cell r="R453" t="str">
            <v>미팅</v>
          </cell>
          <cell r="AN453" t="str">
            <v>월차</v>
          </cell>
          <cell r="AR453" t="str">
            <v>특휴</v>
          </cell>
          <cell r="AV453">
            <v>0</v>
          </cell>
          <cell r="AW453">
            <v>0</v>
          </cell>
          <cell r="AX453">
            <v>0</v>
          </cell>
          <cell r="AY453">
            <v>1</v>
          </cell>
          <cell r="AZ453">
            <v>0</v>
          </cell>
          <cell r="BA453">
            <v>1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1</v>
          </cell>
          <cell r="BM453">
            <v>1</v>
          </cell>
          <cell r="BN453">
            <v>1</v>
          </cell>
          <cell r="BP453">
            <v>17</v>
          </cell>
        </row>
        <row r="454">
          <cell r="B454">
            <v>1565</v>
          </cell>
          <cell r="C454" t="str">
            <v>Finance</v>
          </cell>
          <cell r="D454" t="str">
            <v>IT</v>
          </cell>
          <cell r="E454" t="str">
            <v>이호준A</v>
          </cell>
          <cell r="F454" t="str">
            <v>대리</v>
          </cell>
          <cell r="G454" t="str">
            <v>팀원</v>
          </cell>
          <cell r="H454" t="str">
            <v>2004-03-16</v>
          </cell>
          <cell r="I454" t="str">
            <v>남</v>
          </cell>
          <cell r="J454">
            <v>9.9726027397260282</v>
          </cell>
          <cell r="K454">
            <v>0</v>
          </cell>
          <cell r="L454">
            <v>12</v>
          </cell>
          <cell r="M454">
            <v>12</v>
          </cell>
          <cell r="R454" t="str">
            <v>미팅</v>
          </cell>
          <cell r="AN454" t="str">
            <v>월차</v>
          </cell>
          <cell r="AR454" t="str">
            <v>특휴</v>
          </cell>
          <cell r="AV454">
            <v>0</v>
          </cell>
          <cell r="AW454">
            <v>0</v>
          </cell>
          <cell r="AX454">
            <v>0</v>
          </cell>
          <cell r="AY454">
            <v>1</v>
          </cell>
          <cell r="AZ454">
            <v>0</v>
          </cell>
          <cell r="BA454">
            <v>1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1</v>
          </cell>
          <cell r="BM454">
            <v>1</v>
          </cell>
          <cell r="BN454">
            <v>1</v>
          </cell>
          <cell r="BP454">
            <v>17</v>
          </cell>
        </row>
        <row r="455">
          <cell r="B455">
            <v>1154</v>
          </cell>
          <cell r="C455" t="str">
            <v>Finance</v>
          </cell>
          <cell r="D455" t="str">
            <v>IT</v>
          </cell>
          <cell r="E455" t="str">
            <v>오형주</v>
          </cell>
          <cell r="F455" t="str">
            <v>주임</v>
          </cell>
          <cell r="G455" t="str">
            <v>팀원</v>
          </cell>
          <cell r="H455" t="str">
            <v>1994-12-01</v>
          </cell>
          <cell r="I455" t="str">
            <v>여</v>
          </cell>
          <cell r="J455">
            <v>20</v>
          </cell>
          <cell r="K455">
            <v>0</v>
          </cell>
          <cell r="L455">
            <v>22</v>
          </cell>
          <cell r="M455">
            <v>22</v>
          </cell>
          <cell r="R455" t="str">
            <v>미팅</v>
          </cell>
          <cell r="AN455" t="str">
            <v>생휴</v>
          </cell>
          <cell r="AR455" t="str">
            <v>특휴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1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1</v>
          </cell>
          <cell r="BM455">
            <v>1</v>
          </cell>
          <cell r="BN455">
            <v>1</v>
          </cell>
          <cell r="BP455">
            <v>17</v>
          </cell>
        </row>
        <row r="456">
          <cell r="B456">
            <v>1589</v>
          </cell>
          <cell r="C456" t="str">
            <v>Finance</v>
          </cell>
          <cell r="D456" t="str">
            <v>IT</v>
          </cell>
          <cell r="E456" t="str">
            <v>문수정</v>
          </cell>
          <cell r="F456" t="str">
            <v>대리</v>
          </cell>
          <cell r="G456" t="str">
            <v>팀원</v>
          </cell>
          <cell r="H456" t="str">
            <v>2004-12-20</v>
          </cell>
          <cell r="I456" t="str">
            <v>여</v>
          </cell>
          <cell r="J456">
            <v>2.3013698630136989</v>
          </cell>
          <cell r="K456">
            <v>0</v>
          </cell>
          <cell r="L456">
            <v>12</v>
          </cell>
          <cell r="M456">
            <v>12</v>
          </cell>
          <cell r="R456" t="str">
            <v>미팅</v>
          </cell>
          <cell r="X456" t="str">
            <v>생휴</v>
          </cell>
          <cell r="AN456" t="str">
            <v>월차</v>
          </cell>
          <cell r="AR456" t="str">
            <v>특휴</v>
          </cell>
          <cell r="AV456">
            <v>0</v>
          </cell>
          <cell r="AW456">
            <v>0</v>
          </cell>
          <cell r="AX456">
            <v>0</v>
          </cell>
          <cell r="AY456">
            <v>1</v>
          </cell>
          <cell r="AZ456">
            <v>0</v>
          </cell>
          <cell r="BA456">
            <v>1</v>
          </cell>
          <cell r="BB456">
            <v>1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1</v>
          </cell>
          <cell r="BM456">
            <v>1</v>
          </cell>
          <cell r="BN456">
            <v>2</v>
          </cell>
          <cell r="BP456">
            <v>16</v>
          </cell>
        </row>
        <row r="457">
          <cell r="B457">
            <v>1058</v>
          </cell>
          <cell r="C457" t="str">
            <v>HR&amp;GA</v>
          </cell>
          <cell r="D457" t="str">
            <v>HR Operations</v>
          </cell>
          <cell r="E457" t="str">
            <v>정대은</v>
          </cell>
          <cell r="F457" t="str">
            <v>부장</v>
          </cell>
          <cell r="G457" t="str">
            <v>팀장</v>
          </cell>
          <cell r="H457" t="str">
            <v>1990-10-08</v>
          </cell>
          <cell r="I457" t="str">
            <v>남</v>
          </cell>
          <cell r="J457">
            <v>30.5</v>
          </cell>
          <cell r="K457">
            <v>0</v>
          </cell>
          <cell r="L457">
            <v>26</v>
          </cell>
          <cell r="M457">
            <v>26</v>
          </cell>
          <cell r="R457" t="str">
            <v>미팅</v>
          </cell>
          <cell r="AN457" t="str">
            <v>월차</v>
          </cell>
          <cell r="AR457" t="str">
            <v>특휴</v>
          </cell>
          <cell r="AV457">
            <v>0</v>
          </cell>
          <cell r="AW457">
            <v>0</v>
          </cell>
          <cell r="AX457">
            <v>0</v>
          </cell>
          <cell r="AY457">
            <v>1</v>
          </cell>
          <cell r="AZ457">
            <v>0</v>
          </cell>
          <cell r="BA457">
            <v>1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1</v>
          </cell>
          <cell r="BM457">
            <v>1</v>
          </cell>
          <cell r="BN457">
            <v>1</v>
          </cell>
          <cell r="BP457">
            <v>17</v>
          </cell>
        </row>
        <row r="458">
          <cell r="B458">
            <v>1415</v>
          </cell>
          <cell r="C458" t="str">
            <v>HR&amp;GA</v>
          </cell>
          <cell r="D458" t="str">
            <v>HR Operations</v>
          </cell>
          <cell r="E458" t="str">
            <v>박지호</v>
          </cell>
          <cell r="F458" t="str">
            <v>과장</v>
          </cell>
          <cell r="G458" t="str">
            <v>팀원</v>
          </cell>
          <cell r="H458" t="str">
            <v>2002-10-10</v>
          </cell>
          <cell r="I458" t="str">
            <v>남</v>
          </cell>
          <cell r="J458">
            <v>15</v>
          </cell>
          <cell r="K458">
            <v>0</v>
          </cell>
          <cell r="L458">
            <v>14</v>
          </cell>
          <cell r="M458">
            <v>14</v>
          </cell>
          <cell r="R458" t="str">
            <v>미팅</v>
          </cell>
          <cell r="AN458" t="str">
            <v>월차</v>
          </cell>
          <cell r="AR458" t="str">
            <v>특휴</v>
          </cell>
          <cell r="AV458">
            <v>0</v>
          </cell>
          <cell r="AW458">
            <v>0</v>
          </cell>
          <cell r="AX458">
            <v>0</v>
          </cell>
          <cell r="AY458">
            <v>1</v>
          </cell>
          <cell r="AZ458">
            <v>0</v>
          </cell>
          <cell r="BA458">
            <v>1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1</v>
          </cell>
          <cell r="BM458">
            <v>1</v>
          </cell>
          <cell r="BN458">
            <v>1</v>
          </cell>
          <cell r="BP458">
            <v>17</v>
          </cell>
        </row>
        <row r="459">
          <cell r="B459">
            <v>1374</v>
          </cell>
          <cell r="C459" t="str">
            <v>HR&amp;GA</v>
          </cell>
          <cell r="D459" t="str">
            <v>HR Operations</v>
          </cell>
          <cell r="E459" t="str">
            <v>조선영</v>
          </cell>
          <cell r="F459" t="str">
            <v>대리</v>
          </cell>
          <cell r="G459" t="str">
            <v>팀원</v>
          </cell>
          <cell r="H459" t="str">
            <v>2001-08-01</v>
          </cell>
          <cell r="I459" t="str">
            <v>여</v>
          </cell>
          <cell r="J459">
            <v>17.5</v>
          </cell>
          <cell r="K459">
            <v>0</v>
          </cell>
          <cell r="L459">
            <v>15</v>
          </cell>
          <cell r="M459">
            <v>15</v>
          </cell>
          <cell r="R459" t="str">
            <v>미팅</v>
          </cell>
          <cell r="AF459" t="str">
            <v>연반차</v>
          </cell>
          <cell r="AM459" t="str">
            <v>생휴</v>
          </cell>
          <cell r="AN459" t="str">
            <v>월차</v>
          </cell>
          <cell r="AR459" t="str">
            <v>특휴</v>
          </cell>
          <cell r="AV459">
            <v>0</v>
          </cell>
          <cell r="AW459">
            <v>1</v>
          </cell>
          <cell r="AX459">
            <v>0.5</v>
          </cell>
          <cell r="AY459">
            <v>1</v>
          </cell>
          <cell r="AZ459">
            <v>0</v>
          </cell>
          <cell r="BA459">
            <v>1</v>
          </cell>
          <cell r="BB459">
            <v>1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1</v>
          </cell>
          <cell r="BM459">
            <v>1</v>
          </cell>
          <cell r="BN459">
            <v>2</v>
          </cell>
          <cell r="BP459">
            <v>16</v>
          </cell>
        </row>
        <row r="460">
          <cell r="B460">
            <v>1175</v>
          </cell>
          <cell r="C460" t="str">
            <v>HR&amp;GA</v>
          </cell>
          <cell r="D460" t="str">
            <v>HR Operations</v>
          </cell>
          <cell r="E460" t="str">
            <v>김연화</v>
          </cell>
          <cell r="F460" t="str">
            <v>주임</v>
          </cell>
          <cell r="G460" t="str">
            <v>팀원</v>
          </cell>
          <cell r="H460" t="str">
            <v>1995-12-18</v>
          </cell>
          <cell r="I460" t="str">
            <v>여</v>
          </cell>
          <cell r="J460">
            <v>27</v>
          </cell>
          <cell r="K460">
            <v>0</v>
          </cell>
          <cell r="L460">
            <v>21</v>
          </cell>
          <cell r="M460">
            <v>21</v>
          </cell>
          <cell r="R460" t="str">
            <v>미팅</v>
          </cell>
          <cell r="AN460" t="str">
            <v>생휴</v>
          </cell>
          <cell r="AR460" t="str">
            <v>특휴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1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1</v>
          </cell>
          <cell r="BM460">
            <v>1</v>
          </cell>
          <cell r="BN460">
            <v>1</v>
          </cell>
          <cell r="BP460">
            <v>17</v>
          </cell>
        </row>
        <row r="461">
          <cell r="B461">
            <v>1129</v>
          </cell>
          <cell r="C461" t="str">
            <v>HR&amp;GA</v>
          </cell>
          <cell r="D461" t="str">
            <v>Compensation &amp; Benefit</v>
          </cell>
          <cell r="E461" t="str">
            <v>서영희</v>
          </cell>
          <cell r="F461" t="str">
            <v>차장</v>
          </cell>
          <cell r="G461" t="str">
            <v>팀장</v>
          </cell>
          <cell r="H461" t="str">
            <v>1993-06-01</v>
          </cell>
          <cell r="I461" t="str">
            <v>여</v>
          </cell>
          <cell r="J461">
            <v>26.5</v>
          </cell>
          <cell r="K461">
            <v>0</v>
          </cell>
          <cell r="L461">
            <v>23</v>
          </cell>
          <cell r="M461">
            <v>23</v>
          </cell>
          <cell r="R461" t="str">
            <v>미팅</v>
          </cell>
          <cell r="AG461" t="str">
            <v>반차</v>
          </cell>
          <cell r="AN461" t="str">
            <v>생휴</v>
          </cell>
          <cell r="AR461" t="str">
            <v>특휴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1</v>
          </cell>
          <cell r="BA461">
            <v>0.5</v>
          </cell>
          <cell r="BB461">
            <v>1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1</v>
          </cell>
          <cell r="BM461">
            <v>1</v>
          </cell>
          <cell r="BN461">
            <v>1</v>
          </cell>
          <cell r="BO461">
            <v>-1</v>
          </cell>
          <cell r="BP461">
            <v>16</v>
          </cell>
        </row>
        <row r="462">
          <cell r="B462">
            <v>1571</v>
          </cell>
          <cell r="C462" t="str">
            <v>HR&amp;GA</v>
          </cell>
          <cell r="D462" t="str">
            <v>Compensation &amp; Benefit</v>
          </cell>
          <cell r="E462" t="str">
            <v>권보경</v>
          </cell>
          <cell r="F462" t="str">
            <v>주임</v>
          </cell>
          <cell r="G462" t="str">
            <v>팀원</v>
          </cell>
          <cell r="H462" t="str">
            <v>2004-06-16</v>
          </cell>
          <cell r="I462" t="str">
            <v>여</v>
          </cell>
          <cell r="J462">
            <v>6.9246575342465757</v>
          </cell>
          <cell r="K462">
            <v>0</v>
          </cell>
          <cell r="L462">
            <v>12</v>
          </cell>
          <cell r="M462">
            <v>12</v>
          </cell>
          <cell r="R462" t="str">
            <v>미팅</v>
          </cell>
          <cell r="AN462" t="str">
            <v>생휴</v>
          </cell>
          <cell r="AR462" t="str">
            <v>특휴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1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1</v>
          </cell>
          <cell r="BM462">
            <v>1</v>
          </cell>
          <cell r="BN462">
            <v>1</v>
          </cell>
          <cell r="BP462">
            <v>17</v>
          </cell>
        </row>
        <row r="463">
          <cell r="B463">
            <v>1183</v>
          </cell>
          <cell r="C463" t="str">
            <v>HR&amp;GA</v>
          </cell>
          <cell r="D463" t="str">
            <v>GA</v>
          </cell>
          <cell r="E463" t="str">
            <v>안상용</v>
          </cell>
          <cell r="F463" t="str">
            <v>차장</v>
          </cell>
          <cell r="G463" t="str">
            <v>팀장</v>
          </cell>
          <cell r="H463" t="str">
            <v>1996-03-18</v>
          </cell>
          <cell r="I463" t="str">
            <v>남</v>
          </cell>
          <cell r="J463">
            <v>15</v>
          </cell>
          <cell r="K463">
            <v>0</v>
          </cell>
          <cell r="L463">
            <v>20</v>
          </cell>
          <cell r="M463">
            <v>20</v>
          </cell>
          <cell r="R463" t="str">
            <v>미팅</v>
          </cell>
          <cell r="AN463" t="str">
            <v>월차</v>
          </cell>
          <cell r="AR463" t="str">
            <v>특휴</v>
          </cell>
          <cell r="AV463">
            <v>0</v>
          </cell>
          <cell r="AW463">
            <v>0</v>
          </cell>
          <cell r="AX463">
            <v>0</v>
          </cell>
          <cell r="AY463">
            <v>1</v>
          </cell>
          <cell r="AZ463">
            <v>0</v>
          </cell>
          <cell r="BA463">
            <v>1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1</v>
          </cell>
          <cell r="BM463">
            <v>1</v>
          </cell>
          <cell r="BN463">
            <v>1</v>
          </cell>
          <cell r="BP463">
            <v>17</v>
          </cell>
        </row>
        <row r="464">
          <cell r="B464">
            <v>1405</v>
          </cell>
          <cell r="C464" t="str">
            <v>HR&amp;GA</v>
          </cell>
          <cell r="D464" t="str">
            <v>GA</v>
          </cell>
          <cell r="E464" t="str">
            <v>정윤성</v>
          </cell>
          <cell r="F464" t="str">
            <v>주임</v>
          </cell>
          <cell r="G464" t="str">
            <v>팀원</v>
          </cell>
          <cell r="H464" t="str">
            <v>2001-01-01</v>
          </cell>
          <cell r="I464" t="str">
            <v>남</v>
          </cell>
          <cell r="J464">
            <v>21</v>
          </cell>
          <cell r="K464">
            <v>0</v>
          </cell>
          <cell r="L464">
            <v>16</v>
          </cell>
          <cell r="M464">
            <v>16</v>
          </cell>
          <cell r="R464" t="str">
            <v>미팅</v>
          </cell>
          <cell r="AN464" t="str">
            <v>경조(배우자부모칠순)</v>
          </cell>
          <cell r="AR464" t="str">
            <v>특휴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1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1</v>
          </cell>
          <cell r="BM464">
            <v>1</v>
          </cell>
          <cell r="BN464">
            <v>1</v>
          </cell>
          <cell r="BP464">
            <v>17</v>
          </cell>
        </row>
        <row r="465">
          <cell r="B465">
            <v>1261</v>
          </cell>
          <cell r="C465" t="str">
            <v>HR&amp;GA</v>
          </cell>
          <cell r="D465" t="str">
            <v>GA</v>
          </cell>
          <cell r="E465" t="str">
            <v>장정녀</v>
          </cell>
          <cell r="F465" t="str">
            <v>사원</v>
          </cell>
          <cell r="G465" t="str">
            <v>팀원</v>
          </cell>
          <cell r="H465" t="str">
            <v>2000-01-01</v>
          </cell>
          <cell r="I465" t="str">
            <v>여</v>
          </cell>
          <cell r="J465">
            <v>11.5</v>
          </cell>
          <cell r="K465">
            <v>0</v>
          </cell>
          <cell r="L465">
            <v>17</v>
          </cell>
          <cell r="M465">
            <v>17</v>
          </cell>
          <cell r="R465" t="str">
            <v>미팅</v>
          </cell>
          <cell r="AE465" t="str">
            <v>생휴</v>
          </cell>
          <cell r="AN465" t="str">
            <v>월차</v>
          </cell>
          <cell r="AR465" t="str">
            <v>특휴</v>
          </cell>
          <cell r="AV465">
            <v>0</v>
          </cell>
          <cell r="AW465">
            <v>0</v>
          </cell>
          <cell r="AX465">
            <v>0</v>
          </cell>
          <cell r="AY465">
            <v>1</v>
          </cell>
          <cell r="AZ465">
            <v>0</v>
          </cell>
          <cell r="BA465">
            <v>1</v>
          </cell>
          <cell r="BB465">
            <v>1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1</v>
          </cell>
          <cell r="BM465">
            <v>1</v>
          </cell>
          <cell r="BN465">
            <v>2</v>
          </cell>
          <cell r="BP465">
            <v>16</v>
          </cell>
        </row>
        <row r="466">
          <cell r="B466">
            <v>1574</v>
          </cell>
          <cell r="C466" t="str">
            <v>HR&amp;GA</v>
          </cell>
          <cell r="D466" t="str">
            <v>GA</v>
          </cell>
          <cell r="E466" t="str">
            <v>엄정하</v>
          </cell>
          <cell r="F466" t="str">
            <v>사원</v>
          </cell>
          <cell r="G466" t="str">
            <v>팀원</v>
          </cell>
          <cell r="H466" t="str">
            <v>2004-01-05</v>
          </cell>
          <cell r="I466" t="str">
            <v>여</v>
          </cell>
          <cell r="J466">
            <v>14</v>
          </cell>
          <cell r="K466">
            <v>0</v>
          </cell>
          <cell r="L466">
            <v>12</v>
          </cell>
          <cell r="M466">
            <v>12</v>
          </cell>
          <cell r="R466" t="str">
            <v>미팅</v>
          </cell>
          <cell r="AN466" t="str">
            <v>생휴</v>
          </cell>
          <cell r="AR466" t="str">
            <v>특휴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1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1</v>
          </cell>
          <cell r="BM466">
            <v>1</v>
          </cell>
          <cell r="BN466">
            <v>1</v>
          </cell>
          <cell r="BP466">
            <v>17</v>
          </cell>
        </row>
        <row r="467">
          <cell r="B467">
            <v>1631</v>
          </cell>
          <cell r="C467" t="str">
            <v>Legal</v>
          </cell>
          <cell r="D467" t="str">
            <v>Legal</v>
          </cell>
          <cell r="E467" t="str">
            <v>양지경</v>
          </cell>
          <cell r="F467" t="str">
            <v>주임</v>
          </cell>
          <cell r="G467" t="str">
            <v>팀원</v>
          </cell>
          <cell r="H467">
            <v>38439</v>
          </cell>
          <cell r="I467" t="str">
            <v>여</v>
          </cell>
          <cell r="J467">
            <v>4.6438356164383565</v>
          </cell>
          <cell r="K467">
            <v>0</v>
          </cell>
          <cell r="L467">
            <v>11</v>
          </cell>
          <cell r="M467">
            <v>11</v>
          </cell>
          <cell r="R467" t="str">
            <v>미팅</v>
          </cell>
          <cell r="AN467" t="str">
            <v>생휴</v>
          </cell>
          <cell r="AR467" t="str">
            <v>특휴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1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1</v>
          </cell>
          <cell r="BM467">
            <v>1</v>
          </cell>
          <cell r="BN467">
            <v>1</v>
          </cell>
          <cell r="BP467">
            <v>17</v>
          </cell>
        </row>
        <row r="468">
          <cell r="B468">
            <v>8011</v>
          </cell>
          <cell r="C468" t="str">
            <v>Consumer</v>
          </cell>
          <cell r="D468" t="str">
            <v>Consumer admin</v>
          </cell>
          <cell r="E468" t="str">
            <v>백하나</v>
          </cell>
          <cell r="F468" t="str">
            <v>사원</v>
          </cell>
          <cell r="G468" t="str">
            <v>임원</v>
          </cell>
          <cell r="H468">
            <v>38657</v>
          </cell>
          <cell r="I468" t="str">
            <v>여</v>
          </cell>
          <cell r="J468">
            <v>0.67123287671232879</v>
          </cell>
          <cell r="K468">
            <v>0</v>
          </cell>
          <cell r="L468">
            <v>11</v>
          </cell>
          <cell r="M468">
            <v>11</v>
          </cell>
          <cell r="AN468" t="str">
            <v>생휴</v>
          </cell>
          <cell r="AR468" t="str">
            <v>특휴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1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1</v>
          </cell>
          <cell r="BN468">
            <v>1</v>
          </cell>
          <cell r="BP468">
            <v>18</v>
          </cell>
        </row>
        <row r="469">
          <cell r="B469">
            <v>8005</v>
          </cell>
          <cell r="C469" t="str">
            <v>Consumer</v>
          </cell>
          <cell r="D469" t="str">
            <v>Marketing</v>
          </cell>
          <cell r="E469" t="str">
            <v>고진관</v>
          </cell>
          <cell r="F469" t="str">
            <v>차장</v>
          </cell>
          <cell r="G469" t="str">
            <v>팀원</v>
          </cell>
          <cell r="H469" t="str">
            <v>2000-03-02</v>
          </cell>
          <cell r="I469" t="str">
            <v>남</v>
          </cell>
          <cell r="J469">
            <v>13</v>
          </cell>
          <cell r="K469">
            <v>0</v>
          </cell>
          <cell r="L469">
            <v>16</v>
          </cell>
          <cell r="M469">
            <v>16</v>
          </cell>
          <cell r="AN469" t="str">
            <v>월차</v>
          </cell>
          <cell r="AR469" t="str">
            <v>특휴</v>
          </cell>
          <cell r="AV469">
            <v>0</v>
          </cell>
          <cell r="AW469">
            <v>0</v>
          </cell>
          <cell r="AX469">
            <v>0</v>
          </cell>
          <cell r="AY469">
            <v>1</v>
          </cell>
          <cell r="AZ469">
            <v>0</v>
          </cell>
          <cell r="BA469">
            <v>1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1</v>
          </cell>
          <cell r="BN469">
            <v>1</v>
          </cell>
          <cell r="BP469">
            <v>18</v>
          </cell>
        </row>
        <row r="470">
          <cell r="B470">
            <v>8007</v>
          </cell>
          <cell r="C470" t="str">
            <v>Consumer</v>
          </cell>
          <cell r="D470" t="str">
            <v>Marketing</v>
          </cell>
          <cell r="E470" t="str">
            <v>배연희</v>
          </cell>
          <cell r="F470" t="str">
            <v>주임</v>
          </cell>
          <cell r="G470" t="str">
            <v>팀원</v>
          </cell>
          <cell r="H470" t="str">
            <v>2002-01-03</v>
          </cell>
          <cell r="I470" t="str">
            <v>여</v>
          </cell>
          <cell r="J470">
            <v>13</v>
          </cell>
          <cell r="K470">
            <v>0</v>
          </cell>
          <cell r="L470">
            <v>14</v>
          </cell>
          <cell r="M470">
            <v>14</v>
          </cell>
          <cell r="Q470" t="str">
            <v>월차</v>
          </cell>
          <cell r="S470" t="str">
            <v>생휴</v>
          </cell>
          <cell r="AN470" t="str">
            <v>연차</v>
          </cell>
          <cell r="AR470" t="str">
            <v>특휴</v>
          </cell>
          <cell r="AV470">
            <v>1</v>
          </cell>
          <cell r="AW470">
            <v>0</v>
          </cell>
          <cell r="AX470">
            <v>1</v>
          </cell>
          <cell r="AY470">
            <v>1</v>
          </cell>
          <cell r="AZ470">
            <v>0</v>
          </cell>
          <cell r="BA470">
            <v>1</v>
          </cell>
          <cell r="BB470">
            <v>1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1</v>
          </cell>
          <cell r="BN470">
            <v>3</v>
          </cell>
          <cell r="BP470">
            <v>16</v>
          </cell>
        </row>
        <row r="471">
          <cell r="B471">
            <v>8002</v>
          </cell>
          <cell r="C471" t="str">
            <v>Consumer</v>
          </cell>
          <cell r="D471" t="str">
            <v>Sales</v>
          </cell>
          <cell r="E471" t="str">
            <v>신대호</v>
          </cell>
          <cell r="F471" t="str">
            <v>차장</v>
          </cell>
          <cell r="G471" t="str">
            <v>팀원</v>
          </cell>
          <cell r="H471" t="str">
            <v>1996-01-01</v>
          </cell>
          <cell r="I471" t="str">
            <v>남</v>
          </cell>
          <cell r="J471">
            <v>18</v>
          </cell>
          <cell r="K471">
            <v>0</v>
          </cell>
          <cell r="L471">
            <v>21</v>
          </cell>
          <cell r="M471">
            <v>21</v>
          </cell>
          <cell r="AN471" t="str">
            <v>월차</v>
          </cell>
          <cell r="AR471" t="str">
            <v>특휴</v>
          </cell>
          <cell r="AV471">
            <v>0</v>
          </cell>
          <cell r="AW471">
            <v>0</v>
          </cell>
          <cell r="AX471">
            <v>0</v>
          </cell>
          <cell r="AY471">
            <v>1</v>
          </cell>
          <cell r="AZ471">
            <v>0</v>
          </cell>
          <cell r="BA471">
            <v>1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1</v>
          </cell>
          <cell r="BN471">
            <v>1</v>
          </cell>
          <cell r="BP471">
            <v>18</v>
          </cell>
        </row>
        <row r="472">
          <cell r="B472">
            <v>8006</v>
          </cell>
          <cell r="C472" t="str">
            <v>Consumer</v>
          </cell>
          <cell r="D472" t="str">
            <v>Sales</v>
          </cell>
          <cell r="E472" t="str">
            <v>이성욱</v>
          </cell>
          <cell r="F472" t="str">
            <v>차장</v>
          </cell>
          <cell r="G472" t="str">
            <v>팀원</v>
          </cell>
          <cell r="H472" t="str">
            <v>2001-09-03</v>
          </cell>
          <cell r="I472" t="str">
            <v>남</v>
          </cell>
          <cell r="J472">
            <v>11</v>
          </cell>
          <cell r="K472">
            <v>0</v>
          </cell>
          <cell r="L472">
            <v>15</v>
          </cell>
          <cell r="M472">
            <v>15</v>
          </cell>
          <cell r="AN472" t="str">
            <v>월차</v>
          </cell>
          <cell r="AR472" t="str">
            <v>특휴</v>
          </cell>
          <cell r="AV472">
            <v>0</v>
          </cell>
          <cell r="AW472">
            <v>0</v>
          </cell>
          <cell r="AX472">
            <v>0</v>
          </cell>
          <cell r="AY472">
            <v>1</v>
          </cell>
          <cell r="AZ472">
            <v>0</v>
          </cell>
          <cell r="BA472">
            <v>1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1</v>
          </cell>
          <cell r="BN472">
            <v>1</v>
          </cell>
          <cell r="BP472">
            <v>18</v>
          </cell>
        </row>
        <row r="473">
          <cell r="B473">
            <v>1608</v>
          </cell>
          <cell r="C473" t="str">
            <v>Bio Medical</v>
          </cell>
          <cell r="D473" t="str">
            <v>Bio-CR</v>
          </cell>
          <cell r="E473" t="str">
            <v>최은정</v>
          </cell>
          <cell r="F473" t="str">
            <v>대리</v>
          </cell>
          <cell r="G473" t="str">
            <v>팀원</v>
          </cell>
          <cell r="H473">
            <v>38687</v>
          </cell>
          <cell r="I473" t="str">
            <v>여</v>
          </cell>
          <cell r="J473">
            <v>0.84931506849315064</v>
          </cell>
          <cell r="K473">
            <v>0</v>
          </cell>
          <cell r="L473">
            <v>11</v>
          </cell>
          <cell r="M473">
            <v>11</v>
          </cell>
          <cell r="R473" t="str">
            <v>미팅</v>
          </cell>
          <cell r="AN473" t="str">
            <v>생휴</v>
          </cell>
          <cell r="AR473" t="str">
            <v>특휴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1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1</v>
          </cell>
          <cell r="BM473">
            <v>1</v>
          </cell>
          <cell r="BN473">
            <v>1</v>
          </cell>
          <cell r="BP473">
            <v>17</v>
          </cell>
        </row>
        <row r="474">
          <cell r="B474">
            <v>1564</v>
          </cell>
          <cell r="C474" t="str">
            <v>Bio Medical</v>
          </cell>
          <cell r="D474" t="str">
            <v>Bio-CR</v>
          </cell>
          <cell r="E474" t="str">
            <v>최현진</v>
          </cell>
          <cell r="F474" t="str">
            <v>사원</v>
          </cell>
          <cell r="G474" t="str">
            <v>팀원</v>
          </cell>
          <cell r="H474" t="str">
            <v>2004-03-08</v>
          </cell>
          <cell r="I474" t="str">
            <v>여</v>
          </cell>
          <cell r="J474">
            <v>17</v>
          </cell>
          <cell r="K474">
            <v>0</v>
          </cell>
          <cell r="L474">
            <v>12</v>
          </cell>
          <cell r="M474">
            <v>12</v>
          </cell>
          <cell r="R474" t="str">
            <v>미팅</v>
          </cell>
          <cell r="AJ474" t="str">
            <v>생휴</v>
          </cell>
          <cell r="AN474" t="str">
            <v>월차</v>
          </cell>
          <cell r="AR474" t="str">
            <v>특휴</v>
          </cell>
          <cell r="AV474">
            <v>0</v>
          </cell>
          <cell r="AW474">
            <v>0</v>
          </cell>
          <cell r="AX474">
            <v>0</v>
          </cell>
          <cell r="AY474">
            <v>1</v>
          </cell>
          <cell r="AZ474">
            <v>0</v>
          </cell>
          <cell r="BA474">
            <v>1</v>
          </cell>
          <cell r="BB474">
            <v>1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1</v>
          </cell>
          <cell r="BM474">
            <v>1</v>
          </cell>
          <cell r="BN474">
            <v>2</v>
          </cell>
          <cell r="BP474">
            <v>16</v>
          </cell>
        </row>
        <row r="475">
          <cell r="B475">
            <v>9051</v>
          </cell>
          <cell r="C475" t="str">
            <v>Bio Medical</v>
          </cell>
          <cell r="D475" t="str">
            <v>Bio-CR</v>
          </cell>
          <cell r="E475" t="str">
            <v>김경하</v>
          </cell>
          <cell r="F475" t="str">
            <v>주임</v>
          </cell>
          <cell r="G475" t="str">
            <v>팀원</v>
          </cell>
          <cell r="H475">
            <v>38635</v>
          </cell>
          <cell r="I475" t="str">
            <v>여</v>
          </cell>
          <cell r="J475">
            <v>2.2739726027397262</v>
          </cell>
          <cell r="K475">
            <v>0</v>
          </cell>
          <cell r="L475">
            <v>11</v>
          </cell>
          <cell r="M475">
            <v>11</v>
          </cell>
          <cell r="R475" t="str">
            <v>미팅</v>
          </cell>
          <cell r="AN475" t="str">
            <v>생휴</v>
          </cell>
          <cell r="AR475" t="str">
            <v>특휴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1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1</v>
          </cell>
          <cell r="BM475">
            <v>1</v>
          </cell>
          <cell r="BN475">
            <v>1</v>
          </cell>
          <cell r="BO475">
            <v>7</v>
          </cell>
          <cell r="BP475">
            <v>24</v>
          </cell>
        </row>
        <row r="476">
          <cell r="B476">
            <v>9054</v>
          </cell>
          <cell r="C476" t="str">
            <v>Bio Medical</v>
          </cell>
          <cell r="D476" t="str">
            <v>Bio-CR</v>
          </cell>
          <cell r="E476" t="str">
            <v>석봉은</v>
          </cell>
          <cell r="F476" t="str">
            <v>사원</v>
          </cell>
          <cell r="G476" t="str">
            <v>팀원</v>
          </cell>
          <cell r="H476">
            <v>38649</v>
          </cell>
          <cell r="I476" t="str">
            <v>여</v>
          </cell>
          <cell r="J476">
            <v>1.8904109589041096</v>
          </cell>
          <cell r="K476">
            <v>0</v>
          </cell>
          <cell r="L476">
            <v>11</v>
          </cell>
          <cell r="M476">
            <v>11</v>
          </cell>
          <cell r="R476" t="str">
            <v>미팅</v>
          </cell>
          <cell r="AN476" t="str">
            <v>생휴</v>
          </cell>
          <cell r="AR476" t="str">
            <v>특휴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1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1</v>
          </cell>
          <cell r="BM476">
            <v>1</v>
          </cell>
          <cell r="BN476">
            <v>1</v>
          </cell>
          <cell r="BP476">
            <v>17</v>
          </cell>
        </row>
        <row r="477">
          <cell r="B477">
            <v>1605</v>
          </cell>
          <cell r="C477" t="str">
            <v>Bio Medical</v>
          </cell>
          <cell r="D477" t="str">
            <v>Bio-PMS</v>
          </cell>
          <cell r="E477" t="str">
            <v>현수미</v>
          </cell>
          <cell r="F477" t="str">
            <v>주임</v>
          </cell>
          <cell r="G477" t="str">
            <v>팀원</v>
          </cell>
          <cell r="H477">
            <v>38629</v>
          </cell>
          <cell r="I477" t="str">
            <v>여</v>
          </cell>
          <cell r="J477">
            <v>2.4383561643835616</v>
          </cell>
          <cell r="K477">
            <v>0</v>
          </cell>
          <cell r="L477">
            <v>11</v>
          </cell>
          <cell r="M477">
            <v>11</v>
          </cell>
          <cell r="R477" t="str">
            <v>미팅</v>
          </cell>
          <cell r="AN477" t="str">
            <v>생휴</v>
          </cell>
          <cell r="AR477" t="str">
            <v>특휴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1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1</v>
          </cell>
          <cell r="BM477">
            <v>1</v>
          </cell>
          <cell r="BN477">
            <v>1</v>
          </cell>
          <cell r="BP477">
            <v>17</v>
          </cell>
        </row>
        <row r="478">
          <cell r="B478">
            <v>1612</v>
          </cell>
          <cell r="C478" t="str">
            <v>Bio Medical</v>
          </cell>
          <cell r="D478" t="str">
            <v>Bio-PMS</v>
          </cell>
          <cell r="E478" t="str">
            <v>임민영</v>
          </cell>
          <cell r="F478" t="str">
            <v>주임</v>
          </cell>
          <cell r="G478" t="str">
            <v>팀원</v>
          </cell>
          <cell r="H478">
            <v>38642</v>
          </cell>
          <cell r="I478" t="str">
            <v>여</v>
          </cell>
          <cell r="J478">
            <v>2.0821917808219177</v>
          </cell>
          <cell r="K478">
            <v>0</v>
          </cell>
          <cell r="L478">
            <v>11</v>
          </cell>
          <cell r="M478">
            <v>11</v>
          </cell>
          <cell r="R478" t="str">
            <v>미팅</v>
          </cell>
          <cell r="AM478" t="str">
            <v>월차</v>
          </cell>
          <cell r="AN478" t="str">
            <v>생휴</v>
          </cell>
          <cell r="AR478" t="str">
            <v>특휴</v>
          </cell>
          <cell r="AV478">
            <v>0</v>
          </cell>
          <cell r="AW478">
            <v>0</v>
          </cell>
          <cell r="AX478">
            <v>0</v>
          </cell>
          <cell r="AY478">
            <v>1</v>
          </cell>
          <cell r="AZ478">
            <v>0</v>
          </cell>
          <cell r="BA478">
            <v>1</v>
          </cell>
          <cell r="BB478">
            <v>1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1</v>
          </cell>
          <cell r="BM478">
            <v>1</v>
          </cell>
          <cell r="BN478">
            <v>2</v>
          </cell>
          <cell r="BP478">
            <v>16</v>
          </cell>
        </row>
        <row r="479">
          <cell r="B479">
            <v>9053</v>
          </cell>
          <cell r="C479" t="str">
            <v>Bio Medical</v>
          </cell>
          <cell r="D479" t="str">
            <v>Bio-PMS</v>
          </cell>
          <cell r="E479" t="str">
            <v>남은영</v>
          </cell>
          <cell r="F479" t="str">
            <v>사원</v>
          </cell>
          <cell r="G479" t="str">
            <v>팀원</v>
          </cell>
          <cell r="H479">
            <v>38642</v>
          </cell>
          <cell r="I479" t="str">
            <v>여</v>
          </cell>
          <cell r="J479">
            <v>2.0821917808219177</v>
          </cell>
          <cell r="K479">
            <v>0</v>
          </cell>
          <cell r="L479">
            <v>11</v>
          </cell>
          <cell r="M479">
            <v>11</v>
          </cell>
          <cell r="R479" t="str">
            <v>미팅</v>
          </cell>
          <cell r="AN479" t="str">
            <v>생휴</v>
          </cell>
          <cell r="AR479" t="str">
            <v>특휴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1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1</v>
          </cell>
          <cell r="BM479">
            <v>1</v>
          </cell>
          <cell r="BN479">
            <v>1</v>
          </cell>
          <cell r="BP479">
            <v>17</v>
          </cell>
        </row>
        <row r="480">
          <cell r="B480">
            <v>9055</v>
          </cell>
          <cell r="C480" t="str">
            <v>Bio Medical</v>
          </cell>
          <cell r="D480" t="str">
            <v>Bio-PMS</v>
          </cell>
          <cell r="E480" t="str">
            <v>김혜령</v>
          </cell>
          <cell r="F480" t="str">
            <v>사원</v>
          </cell>
          <cell r="G480" t="str">
            <v>팀원</v>
          </cell>
          <cell r="H480">
            <v>38642</v>
          </cell>
          <cell r="I480" t="str">
            <v>여</v>
          </cell>
          <cell r="J480">
            <v>2.0821917808219177</v>
          </cell>
          <cell r="K480">
            <v>0</v>
          </cell>
          <cell r="L480">
            <v>11</v>
          </cell>
          <cell r="M480">
            <v>11</v>
          </cell>
          <cell r="R480" t="str">
            <v>미팅</v>
          </cell>
          <cell r="AN480" t="str">
            <v>생휴</v>
          </cell>
          <cell r="AR480" t="str">
            <v>특휴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1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1</v>
          </cell>
          <cell r="BM480">
            <v>1</v>
          </cell>
          <cell r="BN480">
            <v>1</v>
          </cell>
          <cell r="BP480">
            <v>17</v>
          </cell>
        </row>
        <row r="481">
          <cell r="B481">
            <v>1448</v>
          </cell>
          <cell r="C481" t="str">
            <v>Bio Medical</v>
          </cell>
          <cell r="D481" t="str">
            <v>Bio-MIS</v>
          </cell>
          <cell r="E481" t="str">
            <v>박숙현</v>
          </cell>
          <cell r="F481" t="str">
            <v>주임</v>
          </cell>
          <cell r="G481" t="str">
            <v>팀원</v>
          </cell>
          <cell r="H481" t="str">
            <v>2003-01-07</v>
          </cell>
          <cell r="I481" t="str">
            <v>여</v>
          </cell>
          <cell r="J481">
            <v>18</v>
          </cell>
          <cell r="K481">
            <v>0</v>
          </cell>
          <cell r="L481">
            <v>13</v>
          </cell>
          <cell r="M481">
            <v>13</v>
          </cell>
          <cell r="R481" t="str">
            <v>미팅</v>
          </cell>
          <cell r="AN481" t="str">
            <v>생휴</v>
          </cell>
          <cell r="AR481" t="str">
            <v>특휴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1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1</v>
          </cell>
          <cell r="BM481">
            <v>1</v>
          </cell>
          <cell r="BN481">
            <v>1</v>
          </cell>
          <cell r="BP481">
            <v>17</v>
          </cell>
        </row>
        <row r="482"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P482">
            <v>20</v>
          </cell>
        </row>
        <row r="483"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P483">
            <v>20</v>
          </cell>
        </row>
        <row r="484"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P484">
            <v>20</v>
          </cell>
        </row>
        <row r="485"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P485">
            <v>20</v>
          </cell>
        </row>
        <row r="486">
          <cell r="B486">
            <v>1144</v>
          </cell>
          <cell r="C486" t="str">
            <v>Finance</v>
          </cell>
          <cell r="D486" t="str">
            <v>Accounting</v>
          </cell>
          <cell r="E486" t="str">
            <v>공미정</v>
          </cell>
          <cell r="F486" t="str">
            <v>주임</v>
          </cell>
          <cell r="G486" t="str">
            <v>팀원</v>
          </cell>
          <cell r="H486" t="str">
            <v>1994-08-29</v>
          </cell>
          <cell r="I486" t="str">
            <v>여</v>
          </cell>
          <cell r="J486">
            <v>24.794520547945204</v>
          </cell>
          <cell r="K486">
            <v>0</v>
          </cell>
          <cell r="L486">
            <v>22</v>
          </cell>
          <cell r="M486">
            <v>22</v>
          </cell>
          <cell r="AT486" t="str">
            <v>9/5~7/19(육아휴직)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-20</v>
          </cell>
          <cell r="BP486">
            <v>0</v>
          </cell>
        </row>
        <row r="487">
          <cell r="B487">
            <v>1185</v>
          </cell>
          <cell r="C487" t="str">
            <v>Marketing</v>
          </cell>
          <cell r="D487" t="str">
            <v>Vaccine</v>
          </cell>
          <cell r="E487" t="str">
            <v>임남희</v>
          </cell>
          <cell r="F487" t="str">
            <v>차장</v>
          </cell>
          <cell r="G487" t="str">
            <v>팀장</v>
          </cell>
          <cell r="H487" t="str">
            <v>1996-07-01</v>
          </cell>
          <cell r="I487" t="str">
            <v>여</v>
          </cell>
          <cell r="J487">
            <v>26</v>
          </cell>
          <cell r="K487">
            <v>0</v>
          </cell>
          <cell r="L487">
            <v>20</v>
          </cell>
          <cell r="M487">
            <v>20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P487">
            <v>20</v>
          </cell>
        </row>
        <row r="488">
          <cell r="B488">
            <v>1392</v>
          </cell>
          <cell r="C488" t="str">
            <v>Marketing</v>
          </cell>
          <cell r="D488" t="str">
            <v>Respiratory</v>
          </cell>
          <cell r="E488" t="str">
            <v>이동수</v>
          </cell>
          <cell r="F488" t="str">
            <v>과장</v>
          </cell>
          <cell r="G488" t="str">
            <v>팀장</v>
          </cell>
          <cell r="H488" t="str">
            <v>2002-05-13</v>
          </cell>
          <cell r="I488" t="str">
            <v>남</v>
          </cell>
          <cell r="J488">
            <v>16</v>
          </cell>
          <cell r="K488">
            <v>0</v>
          </cell>
          <cell r="L488">
            <v>14</v>
          </cell>
          <cell r="M488">
            <v>14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P488">
            <v>20</v>
          </cell>
        </row>
        <row r="489">
          <cell r="B489">
            <v>1610</v>
          </cell>
          <cell r="C489" t="str">
            <v>Marketing</v>
          </cell>
          <cell r="D489" t="str">
            <v>Respiratory</v>
          </cell>
          <cell r="E489" t="str">
            <v>Stephene Nardo</v>
          </cell>
          <cell r="F489" t="str">
            <v>과장</v>
          </cell>
          <cell r="G489" t="str">
            <v>팀장</v>
          </cell>
          <cell r="H489">
            <v>38718</v>
          </cell>
          <cell r="I489" t="str">
            <v>남</v>
          </cell>
          <cell r="R489" t="str">
            <v>미팅</v>
          </cell>
          <cell r="S489" t="str">
            <v>미팅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2</v>
          </cell>
          <cell r="BM489">
            <v>0</v>
          </cell>
          <cell r="BN489">
            <v>0</v>
          </cell>
          <cell r="BP489">
            <v>18</v>
          </cell>
        </row>
      </sheetData>
      <sheetData sheetId="5" refreshError="1">
        <row r="3">
          <cell r="B3" t="str">
            <v>E-ID</v>
          </cell>
          <cell r="C3" t="str">
            <v>Department</v>
          </cell>
          <cell r="D3" t="str">
            <v>Team</v>
          </cell>
          <cell r="E3" t="str">
            <v>Name</v>
          </cell>
          <cell r="F3" t="str">
            <v>K.Title</v>
          </cell>
          <cell r="G3" t="str">
            <v>F.Title</v>
          </cell>
          <cell r="H3" t="str">
            <v>입사일</v>
          </cell>
          <cell r="I3" t="str">
            <v>성별</v>
          </cell>
          <cell r="J3" t="str">
            <v>05정산</v>
          </cell>
          <cell r="K3" t="str">
            <v>05이월</v>
          </cell>
          <cell r="L3" t="str">
            <v>06발생</v>
          </cell>
          <cell r="M3" t="str">
            <v>06총연차</v>
          </cell>
          <cell r="N3">
            <v>1</v>
          </cell>
          <cell r="O3">
            <v>2</v>
          </cell>
          <cell r="P3">
            <v>3</v>
          </cell>
          <cell r="Q3">
            <v>4</v>
          </cell>
          <cell r="R3">
            <v>5</v>
          </cell>
          <cell r="S3">
            <v>6</v>
          </cell>
          <cell r="T3">
            <v>7</v>
          </cell>
          <cell r="U3">
            <v>8</v>
          </cell>
          <cell r="V3">
            <v>9</v>
          </cell>
          <cell r="W3">
            <v>10</v>
          </cell>
          <cell r="X3">
            <v>11</v>
          </cell>
          <cell r="Y3">
            <v>12</v>
          </cell>
          <cell r="Z3">
            <v>13</v>
          </cell>
          <cell r="AA3">
            <v>14</v>
          </cell>
          <cell r="AB3">
            <v>15</v>
          </cell>
          <cell r="AC3">
            <v>16</v>
          </cell>
          <cell r="AD3">
            <v>17</v>
          </cell>
          <cell r="AE3">
            <v>18</v>
          </cell>
          <cell r="AF3">
            <v>19</v>
          </cell>
          <cell r="AG3">
            <v>20</v>
          </cell>
          <cell r="AH3">
            <v>21</v>
          </cell>
          <cell r="AI3">
            <v>22</v>
          </cell>
          <cell r="AJ3">
            <v>23</v>
          </cell>
          <cell r="AK3">
            <v>24</v>
          </cell>
          <cell r="AL3">
            <v>25</v>
          </cell>
          <cell r="AM3">
            <v>26</v>
          </cell>
          <cell r="AN3">
            <v>27</v>
          </cell>
          <cell r="AO3">
            <v>28</v>
          </cell>
          <cell r="AQ3" t="str">
            <v>Remark</v>
          </cell>
          <cell r="AS3" t="str">
            <v>연차</v>
          </cell>
          <cell r="AT3" t="str">
            <v>연반차</v>
          </cell>
          <cell r="AU3" t="str">
            <v>연차TTL</v>
          </cell>
          <cell r="AV3" t="str">
            <v>월차</v>
          </cell>
          <cell r="AW3" t="str">
            <v>반차</v>
          </cell>
          <cell r="AX3" t="str">
            <v>월차TTL</v>
          </cell>
          <cell r="AY3" t="str">
            <v>생휴</v>
          </cell>
          <cell r="AZ3" t="str">
            <v>경조</v>
          </cell>
          <cell r="BA3" t="str">
            <v>휴일</v>
          </cell>
          <cell r="BB3" t="str">
            <v>대휴</v>
          </cell>
          <cell r="BC3" t="str">
            <v>출장</v>
          </cell>
          <cell r="BD3" t="str">
            <v>병가</v>
          </cell>
          <cell r="BE3" t="str">
            <v>장근</v>
          </cell>
          <cell r="BF3" t="str">
            <v>훈련반</v>
          </cell>
          <cell r="BG3" t="str">
            <v>훈련</v>
          </cell>
          <cell r="BH3" t="str">
            <v>훈련TTL</v>
          </cell>
          <cell r="BI3" t="str">
            <v>특휴</v>
          </cell>
          <cell r="BJ3" t="str">
            <v>TTL</v>
          </cell>
          <cell r="BK3" t="str">
            <v>조정</v>
          </cell>
          <cell r="BL3" t="str">
            <v>실근무</v>
          </cell>
        </row>
        <row r="4">
          <cell r="B4">
            <v>1024</v>
          </cell>
          <cell r="C4" t="str">
            <v>CVS</v>
          </cell>
          <cell r="D4" t="str">
            <v>CVS Sales</v>
          </cell>
          <cell r="E4" t="str">
            <v>김종호</v>
          </cell>
          <cell r="F4" t="str">
            <v>상무</v>
          </cell>
          <cell r="G4" t="str">
            <v>임원</v>
          </cell>
          <cell r="H4" t="str">
            <v>1988-02-22</v>
          </cell>
          <cell r="I4" t="str">
            <v>남</v>
          </cell>
          <cell r="J4">
            <v>10</v>
          </cell>
          <cell r="K4">
            <v>5</v>
          </cell>
          <cell r="L4">
            <v>30</v>
          </cell>
          <cell r="M4">
            <v>35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L4">
            <v>20</v>
          </cell>
        </row>
        <row r="5">
          <cell r="B5">
            <v>1162</v>
          </cell>
          <cell r="C5" t="str">
            <v>AS</v>
          </cell>
          <cell r="D5" t="str">
            <v>AS Sales</v>
          </cell>
          <cell r="E5" t="str">
            <v>이병춘</v>
          </cell>
          <cell r="F5" t="str">
            <v>이사</v>
          </cell>
          <cell r="G5" t="str">
            <v>임원</v>
          </cell>
          <cell r="H5" t="str">
            <v>1995-04-01</v>
          </cell>
          <cell r="I5" t="str">
            <v>남</v>
          </cell>
          <cell r="J5">
            <v>27</v>
          </cell>
          <cell r="K5">
            <v>0</v>
          </cell>
          <cell r="L5">
            <v>30</v>
          </cell>
          <cell r="M5">
            <v>30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L5">
            <v>20</v>
          </cell>
        </row>
        <row r="6">
          <cell r="B6">
            <v>1172</v>
          </cell>
          <cell r="C6" t="str">
            <v xml:space="preserve">CNS &amp; Onco </v>
          </cell>
          <cell r="D6" t="str">
            <v>CNS &amp; Onco Sales</v>
          </cell>
          <cell r="E6" t="str">
            <v>김병화</v>
          </cell>
          <cell r="F6" t="str">
            <v>상무</v>
          </cell>
          <cell r="G6" t="str">
            <v>임원</v>
          </cell>
          <cell r="H6" t="str">
            <v>1995-04-24</v>
          </cell>
          <cell r="I6" t="str">
            <v>남</v>
          </cell>
          <cell r="J6">
            <v>10</v>
          </cell>
          <cell r="K6">
            <v>5</v>
          </cell>
          <cell r="L6">
            <v>30</v>
          </cell>
          <cell r="M6">
            <v>35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L6">
            <v>20</v>
          </cell>
        </row>
        <row r="7">
          <cell r="B7">
            <v>1108</v>
          </cell>
          <cell r="C7" t="str">
            <v>GI &amp; Uro</v>
          </cell>
          <cell r="D7" t="str">
            <v>GI &amp; Uro Sales</v>
          </cell>
          <cell r="E7" t="str">
            <v>조성배</v>
          </cell>
          <cell r="F7" t="str">
            <v>이사</v>
          </cell>
          <cell r="G7" t="str">
            <v>임원</v>
          </cell>
          <cell r="H7" t="str">
            <v>1992-08-10</v>
          </cell>
          <cell r="I7" t="str">
            <v>남</v>
          </cell>
          <cell r="J7">
            <v>30</v>
          </cell>
          <cell r="K7">
            <v>0</v>
          </cell>
          <cell r="L7">
            <v>30</v>
          </cell>
          <cell r="M7">
            <v>30</v>
          </cell>
          <cell r="Q7" t="str">
            <v>휴일</v>
          </cell>
          <cell r="R7" t="str">
            <v>휴일</v>
          </cell>
          <cell r="AE7" t="str">
            <v>휴일</v>
          </cell>
          <cell r="AL7" t="str">
            <v>휴일</v>
          </cell>
          <cell r="AM7" t="str">
            <v>휴일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5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L7">
            <v>20</v>
          </cell>
        </row>
        <row r="8">
          <cell r="B8">
            <v>1023</v>
          </cell>
          <cell r="C8" t="str">
            <v>Vaccine</v>
          </cell>
          <cell r="D8" t="str">
            <v>Vaccine Sales</v>
          </cell>
          <cell r="E8" t="str">
            <v>강은구</v>
          </cell>
          <cell r="F8" t="str">
            <v>이사</v>
          </cell>
          <cell r="G8" t="str">
            <v>임원</v>
          </cell>
          <cell r="H8" t="str">
            <v>1988-02-22</v>
          </cell>
          <cell r="I8" t="str">
            <v>남</v>
          </cell>
          <cell r="J8">
            <v>30</v>
          </cell>
          <cell r="K8">
            <v>0</v>
          </cell>
          <cell r="L8">
            <v>30</v>
          </cell>
          <cell r="M8">
            <v>30</v>
          </cell>
          <cell r="AF8" t="str">
            <v>휴일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L8">
            <v>20</v>
          </cell>
        </row>
        <row r="9">
          <cell r="B9">
            <v>1188</v>
          </cell>
          <cell r="C9" t="str">
            <v>Commercial Excellence</v>
          </cell>
          <cell r="D9" t="str">
            <v>Operation&amp;Coordination</v>
          </cell>
          <cell r="E9" t="str">
            <v>이주철</v>
          </cell>
          <cell r="F9" t="str">
            <v>상무</v>
          </cell>
          <cell r="G9" t="str">
            <v>임원</v>
          </cell>
          <cell r="H9" t="str">
            <v>1996-10-01</v>
          </cell>
          <cell r="I9" t="str">
            <v>남</v>
          </cell>
          <cell r="J9">
            <v>10</v>
          </cell>
          <cell r="K9">
            <v>5</v>
          </cell>
          <cell r="L9">
            <v>30</v>
          </cell>
          <cell r="M9">
            <v>35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L9">
            <v>20</v>
          </cell>
        </row>
        <row r="10">
          <cell r="B10">
            <v>1389</v>
          </cell>
          <cell r="C10" t="str">
            <v>Marketing</v>
          </cell>
          <cell r="D10" t="str">
            <v>Marketing Admin</v>
          </cell>
          <cell r="E10" t="str">
            <v>이춘엽</v>
          </cell>
          <cell r="F10" t="str">
            <v>부사장</v>
          </cell>
          <cell r="G10" t="str">
            <v>임원</v>
          </cell>
          <cell r="H10" t="str">
            <v>2002-04-01</v>
          </cell>
          <cell r="I10" t="str">
            <v>남</v>
          </cell>
          <cell r="J10">
            <v>10</v>
          </cell>
          <cell r="K10">
            <v>5</v>
          </cell>
          <cell r="L10">
            <v>30</v>
          </cell>
          <cell r="M10">
            <v>35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L10">
            <v>20</v>
          </cell>
        </row>
        <row r="11">
          <cell r="B11">
            <v>1597</v>
          </cell>
          <cell r="C11" t="str">
            <v>Marketing</v>
          </cell>
          <cell r="D11" t="str">
            <v>Marketing Admin</v>
          </cell>
          <cell r="E11" t="str">
            <v>Fraser Matthew</v>
          </cell>
          <cell r="F11" t="str">
            <v>상무</v>
          </cell>
          <cell r="G11" t="str">
            <v>임원</v>
          </cell>
          <cell r="H11">
            <v>38504</v>
          </cell>
          <cell r="I11" t="str">
            <v>남</v>
          </cell>
          <cell r="J11">
            <v>4.589041095890412</v>
          </cell>
          <cell r="K11">
            <v>0</v>
          </cell>
          <cell r="L11">
            <v>30</v>
          </cell>
          <cell r="M11">
            <v>30</v>
          </cell>
          <cell r="P11" t="str">
            <v>출장</v>
          </cell>
          <cell r="S11" t="str">
            <v>출장</v>
          </cell>
          <cell r="T11" t="str">
            <v>출장</v>
          </cell>
          <cell r="U11" t="str">
            <v>출장</v>
          </cell>
          <cell r="V11" t="str">
            <v>출장</v>
          </cell>
          <cell r="W11" t="str">
            <v>출장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6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6</v>
          </cell>
          <cell r="BL11">
            <v>14</v>
          </cell>
        </row>
        <row r="12">
          <cell r="B12">
            <v>1542</v>
          </cell>
          <cell r="C12" t="str">
            <v>Marketing</v>
          </cell>
          <cell r="D12" t="str">
            <v>Vaccine</v>
          </cell>
          <cell r="E12" t="str">
            <v>주상은</v>
          </cell>
          <cell r="F12" t="str">
            <v>이사</v>
          </cell>
          <cell r="G12" t="str">
            <v>임원</v>
          </cell>
          <cell r="H12" t="str">
            <v>2004-01-01</v>
          </cell>
          <cell r="I12" t="str">
            <v>여</v>
          </cell>
          <cell r="J12">
            <v>15.890410958904109</v>
          </cell>
          <cell r="K12">
            <v>0</v>
          </cell>
          <cell r="L12">
            <v>30</v>
          </cell>
          <cell r="M12">
            <v>30</v>
          </cell>
          <cell r="N12" t="str">
            <v>1/14대휴</v>
          </cell>
          <cell r="AM12" t="str">
            <v>휴일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1</v>
          </cell>
          <cell r="BL12">
            <v>19</v>
          </cell>
        </row>
        <row r="13">
          <cell r="B13">
            <v>9027</v>
          </cell>
          <cell r="C13" t="str">
            <v>General Advisor</v>
          </cell>
          <cell r="D13" t="str">
            <v>General Advisor</v>
          </cell>
          <cell r="E13" t="str">
            <v>최현식</v>
          </cell>
          <cell r="F13" t="str">
            <v>상임고문</v>
          </cell>
          <cell r="G13" t="str">
            <v>임원</v>
          </cell>
          <cell r="H13">
            <v>38078</v>
          </cell>
          <cell r="I13" t="str">
            <v>남</v>
          </cell>
          <cell r="J13">
            <v>10</v>
          </cell>
          <cell r="K13">
            <v>5</v>
          </cell>
          <cell r="L13">
            <v>30</v>
          </cell>
          <cell r="M13">
            <v>35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L13">
            <v>20</v>
          </cell>
        </row>
        <row r="14">
          <cell r="B14">
            <v>1041</v>
          </cell>
          <cell r="C14" t="str">
            <v>BD</v>
          </cell>
          <cell r="D14" t="str">
            <v>BD</v>
          </cell>
          <cell r="E14" t="str">
            <v>조남용</v>
          </cell>
          <cell r="F14" t="str">
            <v>상무</v>
          </cell>
          <cell r="G14" t="str">
            <v>임원</v>
          </cell>
          <cell r="H14" t="str">
            <v>1989-09-18</v>
          </cell>
          <cell r="I14" t="str">
            <v>남</v>
          </cell>
          <cell r="J14">
            <v>10</v>
          </cell>
          <cell r="K14">
            <v>5</v>
          </cell>
          <cell r="L14">
            <v>30</v>
          </cell>
          <cell r="M14">
            <v>35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L14">
            <v>20</v>
          </cell>
        </row>
        <row r="15">
          <cell r="B15">
            <v>1404</v>
          </cell>
          <cell r="C15" t="str">
            <v>PR</v>
          </cell>
          <cell r="D15" t="str">
            <v>PR</v>
          </cell>
          <cell r="E15" t="str">
            <v>양윤희</v>
          </cell>
          <cell r="F15" t="str">
            <v>이사</v>
          </cell>
          <cell r="G15" t="str">
            <v>임원</v>
          </cell>
          <cell r="H15" t="str">
            <v>2002-07-02</v>
          </cell>
          <cell r="I15" t="str">
            <v>여</v>
          </cell>
          <cell r="J15">
            <v>16</v>
          </cell>
          <cell r="K15">
            <v>0</v>
          </cell>
          <cell r="L15">
            <v>30</v>
          </cell>
          <cell r="M15">
            <v>30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L15">
            <v>20</v>
          </cell>
        </row>
        <row r="16">
          <cell r="B16">
            <v>1590</v>
          </cell>
          <cell r="C16" t="str">
            <v>Medical</v>
          </cell>
          <cell r="D16" t="str">
            <v>Clinical Research</v>
          </cell>
          <cell r="E16" t="str">
            <v>이일섭</v>
          </cell>
          <cell r="F16" t="str">
            <v>부사장</v>
          </cell>
          <cell r="G16" t="str">
            <v>임원</v>
          </cell>
          <cell r="H16" t="str">
            <v>2005-01-01</v>
          </cell>
          <cell r="I16" t="str">
            <v>남</v>
          </cell>
          <cell r="J16">
            <v>10</v>
          </cell>
          <cell r="K16">
            <v>5</v>
          </cell>
          <cell r="L16">
            <v>30</v>
          </cell>
          <cell r="M16">
            <v>35</v>
          </cell>
          <cell r="P16" t="str">
            <v>연차</v>
          </cell>
          <cell r="S16" t="str">
            <v>연차</v>
          </cell>
          <cell r="T16" t="str">
            <v>연차</v>
          </cell>
          <cell r="U16" t="str">
            <v>연차</v>
          </cell>
          <cell r="V16" t="str">
            <v>연차</v>
          </cell>
          <cell r="AS16">
            <v>5</v>
          </cell>
          <cell r="AT16">
            <v>0</v>
          </cell>
          <cell r="AU16">
            <v>5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5</v>
          </cell>
          <cell r="BL16">
            <v>15</v>
          </cell>
        </row>
        <row r="17">
          <cell r="B17">
            <v>1609</v>
          </cell>
          <cell r="C17" t="str">
            <v>Medical</v>
          </cell>
          <cell r="D17" t="str">
            <v>RDPM/CME</v>
          </cell>
          <cell r="E17" t="str">
            <v>최원</v>
          </cell>
          <cell r="F17" t="str">
            <v>상무</v>
          </cell>
          <cell r="G17" t="str">
            <v>임원</v>
          </cell>
          <cell r="H17">
            <v>38726</v>
          </cell>
          <cell r="I17" t="str">
            <v>남</v>
          </cell>
          <cell r="J17">
            <v>0</v>
          </cell>
          <cell r="K17">
            <v>0</v>
          </cell>
          <cell r="L17">
            <v>29.342465753424658</v>
          </cell>
          <cell r="M17">
            <v>29.342465753424658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L17">
            <v>20</v>
          </cell>
        </row>
        <row r="18">
          <cell r="B18">
            <v>1143</v>
          </cell>
          <cell r="C18" t="str">
            <v>Regulatory</v>
          </cell>
          <cell r="D18" t="str">
            <v>Registration</v>
          </cell>
          <cell r="E18" t="str">
            <v>김성호</v>
          </cell>
          <cell r="F18" t="str">
            <v>상무</v>
          </cell>
          <cell r="G18" t="str">
            <v>임원</v>
          </cell>
          <cell r="H18" t="str">
            <v>1994-08-16</v>
          </cell>
          <cell r="I18" t="str">
            <v>남</v>
          </cell>
          <cell r="J18">
            <v>10</v>
          </cell>
          <cell r="K18">
            <v>5</v>
          </cell>
          <cell r="L18">
            <v>30</v>
          </cell>
          <cell r="M18">
            <v>35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L18">
            <v>20</v>
          </cell>
        </row>
        <row r="19">
          <cell r="B19">
            <v>1018</v>
          </cell>
          <cell r="C19" t="str">
            <v>Regulatory</v>
          </cell>
          <cell r="D19" t="str">
            <v xml:space="preserve">Business Environment &amp; Standard Dept. </v>
          </cell>
          <cell r="E19" t="str">
            <v>연정흠</v>
          </cell>
          <cell r="F19" t="str">
            <v>이사</v>
          </cell>
          <cell r="G19" t="str">
            <v>임원</v>
          </cell>
          <cell r="H19" t="str">
            <v>1987-08-16</v>
          </cell>
          <cell r="I19" t="str">
            <v>남</v>
          </cell>
          <cell r="J19">
            <v>10</v>
          </cell>
          <cell r="K19">
            <v>5</v>
          </cell>
          <cell r="L19">
            <v>30</v>
          </cell>
          <cell r="M19">
            <v>35</v>
          </cell>
          <cell r="O19" t="str">
            <v>연반차</v>
          </cell>
          <cell r="P19" t="str">
            <v>연차</v>
          </cell>
          <cell r="AD19" t="str">
            <v>연반차</v>
          </cell>
          <cell r="AS19">
            <v>1</v>
          </cell>
          <cell r="AT19">
            <v>2</v>
          </cell>
          <cell r="AU19">
            <v>2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2</v>
          </cell>
          <cell r="BL19">
            <v>18</v>
          </cell>
        </row>
        <row r="20">
          <cell r="B20">
            <v>1575</v>
          </cell>
          <cell r="C20" t="str">
            <v>Bio Regulatory &amp; GA</v>
          </cell>
          <cell r="D20" t="str">
            <v>Bio Registration</v>
          </cell>
          <cell r="E20" t="str">
            <v>김경호</v>
          </cell>
          <cell r="F20" t="str">
            <v>상무</v>
          </cell>
          <cell r="G20" t="str">
            <v>임원</v>
          </cell>
          <cell r="H20" t="str">
            <v>2004-08-01</v>
          </cell>
          <cell r="I20" t="str">
            <v>남</v>
          </cell>
          <cell r="J20">
            <v>10</v>
          </cell>
          <cell r="K20">
            <v>5</v>
          </cell>
          <cell r="L20">
            <v>30</v>
          </cell>
          <cell r="M20">
            <v>35</v>
          </cell>
          <cell r="AG20" t="str">
            <v>연차</v>
          </cell>
          <cell r="AS20">
            <v>1</v>
          </cell>
          <cell r="AT20">
            <v>0</v>
          </cell>
          <cell r="AU20">
            <v>1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</v>
          </cell>
          <cell r="BL20">
            <v>19</v>
          </cell>
        </row>
        <row r="21">
          <cell r="B21">
            <v>1208</v>
          </cell>
          <cell r="C21" t="str">
            <v>Administration</v>
          </cell>
          <cell r="D21" t="str">
            <v>GM</v>
          </cell>
          <cell r="E21" t="str">
            <v>김진호</v>
          </cell>
          <cell r="F21" t="str">
            <v>사장</v>
          </cell>
          <cell r="G21" t="str">
            <v>임원</v>
          </cell>
          <cell r="H21" t="str">
            <v>1997-11-10</v>
          </cell>
          <cell r="I21" t="str">
            <v>남</v>
          </cell>
          <cell r="J21">
            <v>10</v>
          </cell>
          <cell r="K21">
            <v>5</v>
          </cell>
          <cell r="L21">
            <v>30</v>
          </cell>
          <cell r="M21">
            <v>35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L21">
            <v>20</v>
          </cell>
        </row>
        <row r="22">
          <cell r="B22">
            <v>1391</v>
          </cell>
          <cell r="C22" t="str">
            <v>Finance</v>
          </cell>
          <cell r="D22" t="str">
            <v>Accounting</v>
          </cell>
          <cell r="E22" t="str">
            <v>김영도</v>
          </cell>
          <cell r="F22" t="str">
            <v>부사장</v>
          </cell>
          <cell r="G22" t="str">
            <v>임원</v>
          </cell>
          <cell r="H22" t="str">
            <v>2002-05-13</v>
          </cell>
          <cell r="I22" t="str">
            <v>남</v>
          </cell>
          <cell r="J22">
            <v>10</v>
          </cell>
          <cell r="K22">
            <v>5</v>
          </cell>
          <cell r="L22">
            <v>30</v>
          </cell>
          <cell r="M22">
            <v>35</v>
          </cell>
          <cell r="N22" t="str">
            <v>연차</v>
          </cell>
          <cell r="O22" t="str">
            <v>연차</v>
          </cell>
          <cell r="P22" t="str">
            <v>연차</v>
          </cell>
          <cell r="T22" t="str">
            <v>출장</v>
          </cell>
          <cell r="U22" t="str">
            <v>출장</v>
          </cell>
          <cell r="V22" t="str">
            <v>출장</v>
          </cell>
          <cell r="AS22">
            <v>3</v>
          </cell>
          <cell r="AT22">
            <v>0</v>
          </cell>
          <cell r="AU22">
            <v>3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3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6</v>
          </cell>
          <cell r="BL22">
            <v>14</v>
          </cell>
        </row>
        <row r="23">
          <cell r="B23">
            <v>1595</v>
          </cell>
          <cell r="C23" t="str">
            <v>Finance</v>
          </cell>
          <cell r="D23" t="str">
            <v>Accounting</v>
          </cell>
          <cell r="E23" t="str">
            <v>윤성덕</v>
          </cell>
          <cell r="F23" t="str">
            <v>이사</v>
          </cell>
          <cell r="G23" t="str">
            <v>임원</v>
          </cell>
          <cell r="H23">
            <v>38448</v>
          </cell>
          <cell r="I23" t="str">
            <v>남</v>
          </cell>
          <cell r="J23">
            <v>10</v>
          </cell>
          <cell r="K23">
            <v>2.1917808219178099</v>
          </cell>
          <cell r="L23">
            <v>30</v>
          </cell>
          <cell r="M23">
            <v>32.19178082191781</v>
          </cell>
          <cell r="AO23" t="str">
            <v>연차</v>
          </cell>
          <cell r="AS23">
            <v>1</v>
          </cell>
          <cell r="AT23">
            <v>0</v>
          </cell>
          <cell r="AU23">
            <v>1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</v>
          </cell>
          <cell r="BL23">
            <v>19</v>
          </cell>
        </row>
        <row r="24">
          <cell r="B24">
            <v>1539</v>
          </cell>
          <cell r="C24" t="str">
            <v>Finance</v>
          </cell>
          <cell r="D24" t="str">
            <v>Planning</v>
          </cell>
          <cell r="E24" t="str">
            <v>남찬희</v>
          </cell>
          <cell r="F24" t="str">
            <v>이사</v>
          </cell>
          <cell r="G24" t="str">
            <v>임원</v>
          </cell>
          <cell r="H24" t="str">
            <v>2003-11-10</v>
          </cell>
          <cell r="I24" t="str">
            <v>여</v>
          </cell>
          <cell r="J24">
            <v>16</v>
          </cell>
          <cell r="K24">
            <v>0</v>
          </cell>
          <cell r="L24">
            <v>30</v>
          </cell>
          <cell r="M24">
            <v>30</v>
          </cell>
          <cell r="AI24" t="str">
            <v>연반차</v>
          </cell>
          <cell r="AS24">
            <v>0</v>
          </cell>
          <cell r="AT24">
            <v>1</v>
          </cell>
          <cell r="AU24">
            <v>0.5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L24">
            <v>20</v>
          </cell>
        </row>
        <row r="25">
          <cell r="B25">
            <v>1583</v>
          </cell>
          <cell r="C25" t="str">
            <v>HR&amp;GA</v>
          </cell>
          <cell r="D25" t="str">
            <v>HR Operations</v>
          </cell>
          <cell r="E25" t="str">
            <v>유삼동</v>
          </cell>
          <cell r="F25" t="str">
            <v>전무</v>
          </cell>
          <cell r="G25" t="str">
            <v>임원</v>
          </cell>
          <cell r="H25" t="str">
            <v>2004-10-01</v>
          </cell>
          <cell r="I25" t="str">
            <v>남</v>
          </cell>
          <cell r="J25">
            <v>10</v>
          </cell>
          <cell r="K25">
            <v>5</v>
          </cell>
          <cell r="L25">
            <v>30</v>
          </cell>
          <cell r="M25">
            <v>35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L25">
            <v>20</v>
          </cell>
        </row>
        <row r="26">
          <cell r="B26">
            <v>1594</v>
          </cell>
          <cell r="C26" t="str">
            <v>Legal</v>
          </cell>
          <cell r="D26" t="str">
            <v>Legal</v>
          </cell>
          <cell r="E26" t="str">
            <v>연태준</v>
          </cell>
          <cell r="F26" t="str">
            <v>상무</v>
          </cell>
          <cell r="G26" t="str">
            <v>임원</v>
          </cell>
          <cell r="H26">
            <v>38443</v>
          </cell>
          <cell r="I26" t="str">
            <v>남</v>
          </cell>
          <cell r="J26">
            <v>10</v>
          </cell>
          <cell r="K26">
            <v>2.1027397260273979</v>
          </cell>
          <cell r="L26">
            <v>30</v>
          </cell>
          <cell r="M26">
            <v>32.102739726027394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L26">
            <v>20</v>
          </cell>
        </row>
        <row r="27">
          <cell r="B27">
            <v>8001</v>
          </cell>
          <cell r="C27" t="str">
            <v>Consumer</v>
          </cell>
          <cell r="D27" t="str">
            <v>Consumer Admin</v>
          </cell>
          <cell r="E27" t="str">
            <v>하창우</v>
          </cell>
          <cell r="F27" t="str">
            <v>사장</v>
          </cell>
          <cell r="G27" t="str">
            <v>임원</v>
          </cell>
          <cell r="H27" t="str">
            <v>1994-03-15</v>
          </cell>
          <cell r="I27" t="str">
            <v>남</v>
          </cell>
          <cell r="J27">
            <v>10</v>
          </cell>
          <cell r="K27">
            <v>1</v>
          </cell>
          <cell r="L27">
            <v>30</v>
          </cell>
          <cell r="M27">
            <v>31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L27">
            <v>20</v>
          </cell>
        </row>
        <row r="28">
          <cell r="B28">
            <v>8003</v>
          </cell>
          <cell r="C28" t="str">
            <v>Consumer</v>
          </cell>
          <cell r="D28" t="str">
            <v>Marketing</v>
          </cell>
          <cell r="E28" t="str">
            <v>지승렬</v>
          </cell>
          <cell r="F28" t="str">
            <v>이사</v>
          </cell>
          <cell r="G28" t="str">
            <v>임원</v>
          </cell>
          <cell r="H28" t="str">
            <v>1996-08-19</v>
          </cell>
          <cell r="I28" t="str">
            <v>남</v>
          </cell>
          <cell r="J28">
            <v>10</v>
          </cell>
          <cell r="K28">
            <v>5</v>
          </cell>
          <cell r="L28">
            <v>30</v>
          </cell>
          <cell r="M28">
            <v>35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L28">
            <v>20</v>
          </cell>
        </row>
        <row r="29">
          <cell r="M29">
            <v>0</v>
          </cell>
        </row>
        <row r="30">
          <cell r="B30">
            <v>1073</v>
          </cell>
          <cell r="C30" t="str">
            <v>CVS</v>
          </cell>
          <cell r="D30" t="str">
            <v>Regional Sales Manager</v>
          </cell>
          <cell r="E30" t="str">
            <v>박원호</v>
          </cell>
          <cell r="F30" t="str">
            <v>부장</v>
          </cell>
          <cell r="G30" t="str">
            <v>본부장</v>
          </cell>
          <cell r="H30" t="str">
            <v>1991-09-09</v>
          </cell>
          <cell r="I30" t="str">
            <v>남</v>
          </cell>
          <cell r="J30">
            <v>30</v>
          </cell>
          <cell r="K30">
            <v>0</v>
          </cell>
          <cell r="L30">
            <v>25</v>
          </cell>
          <cell r="M30">
            <v>25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L30">
            <v>20</v>
          </cell>
        </row>
        <row r="31">
          <cell r="B31">
            <v>1034</v>
          </cell>
          <cell r="C31" t="str">
            <v>CVS</v>
          </cell>
          <cell r="D31" t="str">
            <v>CVS GH 서울1팀</v>
          </cell>
          <cell r="E31" t="str">
            <v>최규덕</v>
          </cell>
          <cell r="F31" t="str">
            <v>차장</v>
          </cell>
          <cell r="G31" t="str">
            <v>팀장</v>
          </cell>
          <cell r="H31" t="str">
            <v>1989-03-27</v>
          </cell>
          <cell r="I31" t="str">
            <v>남</v>
          </cell>
          <cell r="J31">
            <v>27</v>
          </cell>
          <cell r="K31">
            <v>0</v>
          </cell>
          <cell r="L31">
            <v>27</v>
          </cell>
          <cell r="M31">
            <v>27</v>
          </cell>
          <cell r="AE31" t="str">
            <v>휴일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L31">
            <v>20</v>
          </cell>
        </row>
        <row r="32">
          <cell r="B32">
            <v>1210</v>
          </cell>
          <cell r="C32" t="str">
            <v>CVS</v>
          </cell>
          <cell r="D32" t="str">
            <v>CVS GH 서울1팀</v>
          </cell>
          <cell r="E32" t="str">
            <v>김기성</v>
          </cell>
          <cell r="F32" t="str">
            <v>차장</v>
          </cell>
          <cell r="G32" t="str">
            <v>팀원</v>
          </cell>
          <cell r="H32" t="str">
            <v>1997-11-17</v>
          </cell>
          <cell r="I32" t="str">
            <v>남</v>
          </cell>
          <cell r="J32">
            <v>19</v>
          </cell>
          <cell r="K32">
            <v>0</v>
          </cell>
          <cell r="L32">
            <v>19</v>
          </cell>
          <cell r="M32">
            <v>19</v>
          </cell>
          <cell r="R32" t="str">
            <v>휴일</v>
          </cell>
          <cell r="S32" t="str">
            <v>2/5대휴</v>
          </cell>
          <cell r="X32" t="str">
            <v>휴일</v>
          </cell>
          <cell r="Z32" t="str">
            <v>2/13대휴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2</v>
          </cell>
          <cell r="BB32">
            <v>2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2</v>
          </cell>
          <cell r="BL32">
            <v>18</v>
          </cell>
        </row>
        <row r="33">
          <cell r="B33">
            <v>1599</v>
          </cell>
          <cell r="C33" t="str">
            <v>CVS</v>
          </cell>
          <cell r="D33" t="str">
            <v>CVS GH 서울1팀</v>
          </cell>
          <cell r="E33" t="str">
            <v>김재환</v>
          </cell>
          <cell r="F33" t="str">
            <v>주임</v>
          </cell>
          <cell r="G33" t="str">
            <v>팀원</v>
          </cell>
          <cell r="H33">
            <v>38548</v>
          </cell>
          <cell r="I33" t="str">
            <v>남</v>
          </cell>
          <cell r="J33">
            <v>0</v>
          </cell>
          <cell r="K33">
            <v>-0.34246575342465757</v>
          </cell>
          <cell r="L33">
            <v>11</v>
          </cell>
          <cell r="M33">
            <v>10.657534246575342</v>
          </cell>
          <cell r="AE33" t="str">
            <v>휴일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L33">
            <v>20</v>
          </cell>
        </row>
        <row r="34">
          <cell r="B34">
            <v>1232</v>
          </cell>
          <cell r="C34" t="str">
            <v>CVS</v>
          </cell>
          <cell r="D34" t="str">
            <v>CVS GH 서울1팀</v>
          </cell>
          <cell r="E34" t="str">
            <v>노승열</v>
          </cell>
          <cell r="F34" t="str">
            <v>대리</v>
          </cell>
          <cell r="G34" t="str">
            <v>팀원</v>
          </cell>
          <cell r="H34" t="str">
            <v>1999-07-01</v>
          </cell>
          <cell r="I34" t="str">
            <v>남</v>
          </cell>
          <cell r="J34">
            <v>18</v>
          </cell>
          <cell r="K34">
            <v>0</v>
          </cell>
          <cell r="L34">
            <v>17</v>
          </cell>
          <cell r="M34">
            <v>17</v>
          </cell>
          <cell r="AF34" t="str">
            <v>휴일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L34">
            <v>20</v>
          </cell>
        </row>
        <row r="35">
          <cell r="B35">
            <v>1437</v>
          </cell>
          <cell r="C35" t="str">
            <v>CVS</v>
          </cell>
          <cell r="D35" t="str">
            <v>CVS GH 서울1팀</v>
          </cell>
          <cell r="E35" t="str">
            <v>김제중</v>
          </cell>
          <cell r="F35" t="str">
            <v>주임</v>
          </cell>
          <cell r="G35" t="str">
            <v>팀원</v>
          </cell>
          <cell r="H35" t="str">
            <v>2003-01-07</v>
          </cell>
          <cell r="I35" t="str">
            <v>남</v>
          </cell>
          <cell r="J35">
            <v>11</v>
          </cell>
          <cell r="K35">
            <v>0</v>
          </cell>
          <cell r="L35">
            <v>13</v>
          </cell>
          <cell r="M35">
            <v>13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L35">
            <v>20</v>
          </cell>
        </row>
        <row r="36">
          <cell r="B36">
            <v>1354</v>
          </cell>
          <cell r="C36" t="str">
            <v>CVS</v>
          </cell>
          <cell r="D36" t="str">
            <v>CVS GH 서울1팀</v>
          </cell>
          <cell r="E36" t="str">
            <v>김택</v>
          </cell>
          <cell r="F36" t="str">
            <v>주임</v>
          </cell>
          <cell r="G36" t="str">
            <v>팀원</v>
          </cell>
          <cell r="H36" t="str">
            <v>2001-04-30</v>
          </cell>
          <cell r="I36" t="str">
            <v>남</v>
          </cell>
          <cell r="J36">
            <v>13</v>
          </cell>
          <cell r="K36">
            <v>0</v>
          </cell>
          <cell r="L36">
            <v>15</v>
          </cell>
          <cell r="M36">
            <v>15</v>
          </cell>
          <cell r="AL36" t="str">
            <v>휴일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L36">
            <v>20</v>
          </cell>
        </row>
        <row r="37">
          <cell r="B37">
            <v>1463</v>
          </cell>
          <cell r="C37" t="str">
            <v>CVS</v>
          </cell>
          <cell r="D37" t="str">
            <v>CVS GH 서울1팀</v>
          </cell>
          <cell r="E37" t="str">
            <v>이계왕</v>
          </cell>
          <cell r="F37" t="str">
            <v>주임</v>
          </cell>
          <cell r="G37" t="str">
            <v>팀원</v>
          </cell>
          <cell r="H37" t="str">
            <v>2003-01-07</v>
          </cell>
          <cell r="I37" t="str">
            <v>남</v>
          </cell>
          <cell r="J37">
            <v>9</v>
          </cell>
          <cell r="K37">
            <v>0</v>
          </cell>
          <cell r="L37">
            <v>13</v>
          </cell>
          <cell r="M37">
            <v>13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L37">
            <v>20</v>
          </cell>
        </row>
        <row r="38">
          <cell r="B38">
            <v>1309</v>
          </cell>
          <cell r="C38" t="str">
            <v>CVS</v>
          </cell>
          <cell r="D38" t="str">
            <v>CVS GH 서울1팀</v>
          </cell>
          <cell r="E38" t="str">
            <v>조성찬</v>
          </cell>
          <cell r="F38" t="str">
            <v>대리</v>
          </cell>
          <cell r="G38" t="str">
            <v>팀원</v>
          </cell>
          <cell r="H38" t="str">
            <v>2000-05-02</v>
          </cell>
          <cell r="I38" t="str">
            <v>남</v>
          </cell>
          <cell r="J38">
            <v>15</v>
          </cell>
          <cell r="K38">
            <v>0</v>
          </cell>
          <cell r="L38">
            <v>16</v>
          </cell>
          <cell r="M38">
            <v>16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L38">
            <v>20</v>
          </cell>
        </row>
        <row r="39">
          <cell r="B39">
            <v>1202</v>
          </cell>
          <cell r="C39" t="str">
            <v>CVS</v>
          </cell>
          <cell r="D39" t="str">
            <v>CVS GH 서울2팀</v>
          </cell>
          <cell r="E39" t="str">
            <v>이형우</v>
          </cell>
          <cell r="F39" t="str">
            <v>차장</v>
          </cell>
          <cell r="G39" t="str">
            <v>팀장</v>
          </cell>
          <cell r="H39" t="str">
            <v>1997-07-14</v>
          </cell>
          <cell r="I39" t="str">
            <v>남</v>
          </cell>
          <cell r="J39">
            <v>20</v>
          </cell>
          <cell r="K39">
            <v>0</v>
          </cell>
          <cell r="L39">
            <v>19</v>
          </cell>
          <cell r="M39">
            <v>19</v>
          </cell>
          <cell r="Q39" t="str">
            <v>휴일</v>
          </cell>
          <cell r="X39" t="str">
            <v>휴일</v>
          </cell>
          <cell r="AE39" t="str">
            <v>휴일</v>
          </cell>
          <cell r="AF39" t="str">
            <v>휴일</v>
          </cell>
          <cell r="AJ39" t="str">
            <v>2/18대휴</v>
          </cell>
          <cell r="AK39" t="str">
            <v>2/4대휴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4</v>
          </cell>
          <cell r="BB39">
            <v>2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2</v>
          </cell>
          <cell r="BL39">
            <v>18</v>
          </cell>
        </row>
        <row r="40">
          <cell r="B40">
            <v>1417</v>
          </cell>
          <cell r="C40" t="str">
            <v>CVS</v>
          </cell>
          <cell r="D40" t="str">
            <v>CVS GH 서울2팀</v>
          </cell>
          <cell r="E40" t="str">
            <v>김형수</v>
          </cell>
          <cell r="F40" t="str">
            <v>주임</v>
          </cell>
          <cell r="G40" t="str">
            <v>팀원</v>
          </cell>
          <cell r="H40" t="str">
            <v>2002-11-04</v>
          </cell>
          <cell r="I40" t="str">
            <v>남</v>
          </cell>
          <cell r="J40">
            <v>16</v>
          </cell>
          <cell r="K40">
            <v>0</v>
          </cell>
          <cell r="L40">
            <v>14</v>
          </cell>
          <cell r="M40">
            <v>14</v>
          </cell>
          <cell r="Q40" t="str">
            <v>휴일</v>
          </cell>
          <cell r="X40" t="str">
            <v>휴일</v>
          </cell>
          <cell r="AK40" t="str">
            <v>2/4대휴</v>
          </cell>
          <cell r="AL40" t="str">
            <v>휴일</v>
          </cell>
          <cell r="AM40" t="str">
            <v>휴일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4</v>
          </cell>
          <cell r="BB40">
            <v>1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1</v>
          </cell>
          <cell r="BL40">
            <v>19</v>
          </cell>
        </row>
        <row r="41">
          <cell r="B41">
            <v>1323</v>
          </cell>
          <cell r="C41" t="str">
            <v>CVS</v>
          </cell>
          <cell r="D41" t="str">
            <v>CVS GH 서울2팀</v>
          </cell>
          <cell r="E41" t="str">
            <v>이윤복</v>
          </cell>
          <cell r="F41" t="str">
            <v>대리</v>
          </cell>
          <cell r="G41" t="str">
            <v>팀원</v>
          </cell>
          <cell r="H41" t="str">
            <v>2001-02-26</v>
          </cell>
          <cell r="I41" t="str">
            <v>남</v>
          </cell>
          <cell r="J41">
            <v>13</v>
          </cell>
          <cell r="K41">
            <v>0</v>
          </cell>
          <cell r="L41">
            <v>15</v>
          </cell>
          <cell r="M41">
            <v>15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L41">
            <v>20</v>
          </cell>
        </row>
        <row r="42">
          <cell r="B42">
            <v>1319</v>
          </cell>
          <cell r="C42" t="str">
            <v>CVS</v>
          </cell>
          <cell r="D42" t="str">
            <v>CVS GH 서울2팀</v>
          </cell>
          <cell r="E42" t="str">
            <v>이수성</v>
          </cell>
          <cell r="F42" t="str">
            <v>대리</v>
          </cell>
          <cell r="G42" t="str">
            <v>팀원</v>
          </cell>
          <cell r="H42" t="str">
            <v>2001-02-26</v>
          </cell>
          <cell r="I42" t="str">
            <v>남</v>
          </cell>
          <cell r="J42">
            <v>15</v>
          </cell>
          <cell r="K42">
            <v>0</v>
          </cell>
          <cell r="L42">
            <v>15</v>
          </cell>
          <cell r="M42">
            <v>15</v>
          </cell>
          <cell r="Q42" t="str">
            <v>휴일</v>
          </cell>
          <cell r="AE42" t="str">
            <v>휴일</v>
          </cell>
          <cell r="AF42" t="str">
            <v>휴일</v>
          </cell>
          <cell r="AL42" t="str">
            <v>휴일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4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L42">
            <v>20</v>
          </cell>
        </row>
        <row r="43">
          <cell r="B43">
            <v>1491</v>
          </cell>
          <cell r="C43" t="str">
            <v>CVS</v>
          </cell>
          <cell r="D43" t="str">
            <v>CVS GH 서울2팀</v>
          </cell>
          <cell r="E43" t="str">
            <v>정지원</v>
          </cell>
          <cell r="F43" t="str">
            <v>주임</v>
          </cell>
          <cell r="G43" t="str">
            <v>팀원</v>
          </cell>
          <cell r="H43" t="str">
            <v>2003-03-10</v>
          </cell>
          <cell r="I43" t="str">
            <v>남</v>
          </cell>
          <cell r="J43">
            <v>13</v>
          </cell>
          <cell r="K43">
            <v>0</v>
          </cell>
          <cell r="L43">
            <v>13</v>
          </cell>
          <cell r="M43">
            <v>13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L43">
            <v>20</v>
          </cell>
        </row>
        <row r="44">
          <cell r="B44">
            <v>1427</v>
          </cell>
          <cell r="C44" t="str">
            <v>CVS</v>
          </cell>
          <cell r="D44" t="str">
            <v>CVS GH 서울2팀</v>
          </cell>
          <cell r="E44" t="str">
            <v>곽명주</v>
          </cell>
          <cell r="F44" t="str">
            <v>대리</v>
          </cell>
          <cell r="G44" t="str">
            <v>팀원</v>
          </cell>
          <cell r="H44" t="str">
            <v>2003-01-07</v>
          </cell>
          <cell r="I44" t="str">
            <v>남</v>
          </cell>
          <cell r="J44">
            <v>13</v>
          </cell>
          <cell r="K44">
            <v>0</v>
          </cell>
          <cell r="L44">
            <v>13</v>
          </cell>
          <cell r="M44">
            <v>13</v>
          </cell>
          <cell r="N44" t="str">
            <v>1/21대휴</v>
          </cell>
          <cell r="Q44" t="str">
            <v>휴일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</v>
          </cell>
          <cell r="BB44">
            <v>1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</v>
          </cell>
          <cell r="BL44">
            <v>19</v>
          </cell>
        </row>
        <row r="45">
          <cell r="B45">
            <v>1361</v>
          </cell>
          <cell r="C45" t="str">
            <v>CVS</v>
          </cell>
          <cell r="D45" t="str">
            <v>CVS GH 서울2팀</v>
          </cell>
          <cell r="E45" t="str">
            <v>장준</v>
          </cell>
          <cell r="F45" t="str">
            <v>주임</v>
          </cell>
          <cell r="G45" t="str">
            <v>팀원</v>
          </cell>
          <cell r="H45" t="str">
            <v>2001-04-30</v>
          </cell>
          <cell r="I45" t="str">
            <v>남</v>
          </cell>
          <cell r="J45">
            <v>13</v>
          </cell>
          <cell r="K45">
            <v>0</v>
          </cell>
          <cell r="L45">
            <v>15</v>
          </cell>
          <cell r="M45">
            <v>15</v>
          </cell>
          <cell r="AH45" t="str">
            <v>반차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1</v>
          </cell>
          <cell r="AX45">
            <v>0.5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L45">
            <v>20</v>
          </cell>
        </row>
        <row r="46">
          <cell r="B46">
            <v>1592</v>
          </cell>
          <cell r="C46" t="str">
            <v>CVS</v>
          </cell>
          <cell r="D46" t="str">
            <v>CVS GH 서울2팀</v>
          </cell>
          <cell r="E46" t="str">
            <v>홍길남</v>
          </cell>
          <cell r="F46" t="str">
            <v>과장</v>
          </cell>
          <cell r="G46" t="str">
            <v>팀원</v>
          </cell>
          <cell r="H46">
            <v>38425</v>
          </cell>
          <cell r="I46" t="str">
            <v>남</v>
          </cell>
          <cell r="J46">
            <v>0</v>
          </cell>
          <cell r="K46">
            <v>-0.97260273972602818</v>
          </cell>
          <cell r="L46">
            <v>11</v>
          </cell>
          <cell r="M46">
            <v>10.027397260273972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L46">
            <v>20</v>
          </cell>
        </row>
        <row r="47">
          <cell r="B47">
            <v>1379</v>
          </cell>
          <cell r="C47" t="str">
            <v>CVS</v>
          </cell>
          <cell r="D47" t="str">
            <v>CVS GH 서울2팀</v>
          </cell>
          <cell r="E47" t="str">
            <v>김세곤</v>
          </cell>
          <cell r="F47" t="str">
            <v>주임</v>
          </cell>
          <cell r="G47" t="str">
            <v>팀원</v>
          </cell>
          <cell r="H47" t="str">
            <v>2001-11-19</v>
          </cell>
          <cell r="I47" t="str">
            <v>남</v>
          </cell>
          <cell r="J47">
            <v>16</v>
          </cell>
          <cell r="K47">
            <v>0</v>
          </cell>
          <cell r="L47">
            <v>15</v>
          </cell>
          <cell r="M47">
            <v>15</v>
          </cell>
          <cell r="X47" t="str">
            <v>휴일</v>
          </cell>
          <cell r="AF47" t="str">
            <v>휴일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L47">
            <v>20</v>
          </cell>
        </row>
        <row r="48">
          <cell r="B48">
            <v>1102</v>
          </cell>
          <cell r="C48" t="str">
            <v>CVS</v>
          </cell>
          <cell r="D48" t="str">
            <v>CVS GH East팀</v>
          </cell>
          <cell r="E48" t="str">
            <v>마희종</v>
          </cell>
          <cell r="F48" t="str">
            <v>차장</v>
          </cell>
          <cell r="G48" t="str">
            <v>팀장</v>
          </cell>
          <cell r="H48" t="str">
            <v>1992-08-10</v>
          </cell>
          <cell r="I48" t="str">
            <v>남</v>
          </cell>
          <cell r="J48">
            <v>30</v>
          </cell>
          <cell r="K48">
            <v>0</v>
          </cell>
          <cell r="L48">
            <v>24</v>
          </cell>
          <cell r="M48">
            <v>24</v>
          </cell>
          <cell r="X48" t="str">
            <v>휴일</v>
          </cell>
          <cell r="Y48" t="str">
            <v>휴일</v>
          </cell>
          <cell r="AE48" t="str">
            <v>휴일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3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L48">
            <v>20</v>
          </cell>
        </row>
        <row r="49">
          <cell r="B49">
            <v>1229</v>
          </cell>
          <cell r="C49" t="str">
            <v>CVS</v>
          </cell>
          <cell r="D49" t="str">
            <v>CVS GH East팀</v>
          </cell>
          <cell r="E49" t="str">
            <v>김병국</v>
          </cell>
          <cell r="F49" t="str">
            <v>과장</v>
          </cell>
          <cell r="G49" t="str">
            <v>팀원</v>
          </cell>
          <cell r="H49" t="str">
            <v>1999-06-01</v>
          </cell>
          <cell r="I49" t="str">
            <v>남</v>
          </cell>
          <cell r="J49">
            <v>19</v>
          </cell>
          <cell r="K49">
            <v>0</v>
          </cell>
          <cell r="L49">
            <v>17</v>
          </cell>
          <cell r="M49">
            <v>17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L49">
            <v>20</v>
          </cell>
        </row>
        <row r="50">
          <cell r="B50">
            <v>1549</v>
          </cell>
          <cell r="C50" t="str">
            <v>CVS</v>
          </cell>
          <cell r="D50" t="str">
            <v>CVS GH East팀</v>
          </cell>
          <cell r="E50" t="str">
            <v>박재민</v>
          </cell>
          <cell r="F50" t="str">
            <v>사원</v>
          </cell>
          <cell r="G50" t="str">
            <v>팀원</v>
          </cell>
          <cell r="H50" t="str">
            <v>2004-01-26</v>
          </cell>
          <cell r="I50" t="str">
            <v>남</v>
          </cell>
          <cell r="J50">
            <v>12.315068493150685</v>
          </cell>
          <cell r="K50">
            <v>0</v>
          </cell>
          <cell r="L50">
            <v>12</v>
          </cell>
          <cell r="M50">
            <v>12</v>
          </cell>
          <cell r="X50" t="str">
            <v>휴일</v>
          </cell>
          <cell r="Y50" t="str">
            <v>휴일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2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L50">
            <v>20</v>
          </cell>
        </row>
        <row r="51">
          <cell r="B51">
            <v>1191</v>
          </cell>
          <cell r="C51" t="str">
            <v>CVS</v>
          </cell>
          <cell r="D51" t="str">
            <v>CVS GH East팀</v>
          </cell>
          <cell r="E51" t="str">
            <v>김태연</v>
          </cell>
          <cell r="F51" t="str">
            <v>차장</v>
          </cell>
          <cell r="G51" t="str">
            <v>팀원</v>
          </cell>
          <cell r="H51" t="str">
            <v>1997-01-01</v>
          </cell>
          <cell r="I51" t="str">
            <v>남</v>
          </cell>
          <cell r="J51">
            <v>20.5</v>
          </cell>
          <cell r="K51">
            <v>0</v>
          </cell>
          <cell r="L51">
            <v>20</v>
          </cell>
          <cell r="M51">
            <v>20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L51">
            <v>20</v>
          </cell>
        </row>
        <row r="52">
          <cell r="B52">
            <v>1550</v>
          </cell>
          <cell r="C52" t="str">
            <v>CVS</v>
          </cell>
          <cell r="D52" t="str">
            <v>CVS GH East팀</v>
          </cell>
          <cell r="E52" t="str">
            <v>박철주</v>
          </cell>
          <cell r="F52" t="str">
            <v>사원</v>
          </cell>
          <cell r="G52" t="str">
            <v>팀원</v>
          </cell>
          <cell r="H52" t="str">
            <v>2004-01-26</v>
          </cell>
          <cell r="I52" t="str">
            <v>남</v>
          </cell>
          <cell r="J52">
            <v>9.3150684931506831</v>
          </cell>
          <cell r="K52">
            <v>0</v>
          </cell>
          <cell r="L52">
            <v>12</v>
          </cell>
          <cell r="M52">
            <v>12</v>
          </cell>
          <cell r="X52" t="str">
            <v>휴일</v>
          </cell>
          <cell r="Y52" t="str">
            <v>휴일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2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L52">
            <v>20</v>
          </cell>
        </row>
        <row r="53">
          <cell r="B53">
            <v>1339</v>
          </cell>
          <cell r="C53" t="str">
            <v>CVS</v>
          </cell>
          <cell r="D53" t="str">
            <v>CVS GH East팀</v>
          </cell>
          <cell r="E53" t="str">
            <v>신상흔</v>
          </cell>
          <cell r="F53" t="str">
            <v>주임</v>
          </cell>
          <cell r="G53" t="str">
            <v>팀원</v>
          </cell>
          <cell r="H53" t="str">
            <v>2001-02-26</v>
          </cell>
          <cell r="I53" t="str">
            <v>남</v>
          </cell>
          <cell r="J53">
            <v>11</v>
          </cell>
          <cell r="K53">
            <v>0</v>
          </cell>
          <cell r="L53">
            <v>15</v>
          </cell>
          <cell r="M53">
            <v>15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L53">
            <v>20</v>
          </cell>
        </row>
        <row r="54">
          <cell r="B54">
            <v>1252</v>
          </cell>
          <cell r="C54" t="str">
            <v>CVS</v>
          </cell>
          <cell r="D54" t="str">
            <v>CVS GH East팀</v>
          </cell>
          <cell r="E54" t="str">
            <v>황준식</v>
          </cell>
          <cell r="F54" t="str">
            <v>주임</v>
          </cell>
          <cell r="G54" t="str">
            <v>팀원</v>
          </cell>
          <cell r="H54" t="str">
            <v>1999-12-01</v>
          </cell>
          <cell r="I54" t="str">
            <v>남</v>
          </cell>
          <cell r="J54">
            <v>19.5</v>
          </cell>
          <cell r="K54">
            <v>0</v>
          </cell>
          <cell r="L54">
            <v>17</v>
          </cell>
          <cell r="M54">
            <v>17</v>
          </cell>
          <cell r="AE54" t="str">
            <v>휴일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1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L54">
            <v>20</v>
          </cell>
        </row>
        <row r="55">
          <cell r="B55">
            <v>1230</v>
          </cell>
          <cell r="C55" t="str">
            <v>CVS</v>
          </cell>
          <cell r="D55" t="str">
            <v>CVS GH East팀</v>
          </cell>
          <cell r="E55" t="str">
            <v>정영수</v>
          </cell>
          <cell r="F55" t="str">
            <v>대리</v>
          </cell>
          <cell r="G55" t="str">
            <v>팀원</v>
          </cell>
          <cell r="H55" t="str">
            <v>1999-06-01</v>
          </cell>
          <cell r="I55" t="str">
            <v>남</v>
          </cell>
          <cell r="J55">
            <v>14</v>
          </cell>
          <cell r="K55">
            <v>0</v>
          </cell>
          <cell r="L55">
            <v>17</v>
          </cell>
          <cell r="M55">
            <v>17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L55">
            <v>20</v>
          </cell>
        </row>
        <row r="56">
          <cell r="B56">
            <v>1062</v>
          </cell>
          <cell r="C56" t="str">
            <v>CVS</v>
          </cell>
          <cell r="D56" t="str">
            <v>CVS GH West팀</v>
          </cell>
          <cell r="E56" t="str">
            <v>유수청</v>
          </cell>
          <cell r="F56" t="str">
            <v>차장</v>
          </cell>
          <cell r="G56" t="str">
            <v>팀장</v>
          </cell>
          <cell r="H56" t="str">
            <v>1990-12-10</v>
          </cell>
          <cell r="I56" t="str">
            <v>남</v>
          </cell>
          <cell r="J56">
            <v>32</v>
          </cell>
          <cell r="K56">
            <v>0</v>
          </cell>
          <cell r="L56">
            <v>26</v>
          </cell>
          <cell r="M56">
            <v>26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L56">
            <v>20</v>
          </cell>
        </row>
        <row r="57">
          <cell r="B57">
            <v>1363</v>
          </cell>
          <cell r="C57" t="str">
            <v>CVS</v>
          </cell>
          <cell r="D57" t="str">
            <v>CVS GH West팀</v>
          </cell>
          <cell r="E57" t="str">
            <v>박동윤</v>
          </cell>
          <cell r="F57" t="str">
            <v>대리</v>
          </cell>
          <cell r="G57" t="str">
            <v>팀원</v>
          </cell>
          <cell r="H57" t="str">
            <v>2001-04-30</v>
          </cell>
          <cell r="I57" t="str">
            <v>남</v>
          </cell>
          <cell r="J57">
            <v>17</v>
          </cell>
          <cell r="K57">
            <v>0</v>
          </cell>
          <cell r="L57">
            <v>15</v>
          </cell>
          <cell r="M57">
            <v>15</v>
          </cell>
          <cell r="X57" t="str">
            <v>휴일</v>
          </cell>
          <cell r="Y57" t="str">
            <v>휴일</v>
          </cell>
          <cell r="AF57" t="str">
            <v>휴일</v>
          </cell>
          <cell r="AL57" t="str">
            <v>휴일</v>
          </cell>
          <cell r="AM57" t="str">
            <v>휴일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5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L57">
            <v>20</v>
          </cell>
        </row>
        <row r="58">
          <cell r="B58">
            <v>1263</v>
          </cell>
          <cell r="C58" t="str">
            <v>CVS</v>
          </cell>
          <cell r="D58" t="str">
            <v>CVS GH West팀</v>
          </cell>
          <cell r="E58" t="str">
            <v>강태용</v>
          </cell>
          <cell r="F58" t="str">
            <v>주임</v>
          </cell>
          <cell r="G58" t="str">
            <v>팀원</v>
          </cell>
          <cell r="H58" t="str">
            <v>2000-01-10</v>
          </cell>
          <cell r="I58" t="str">
            <v>남</v>
          </cell>
          <cell r="J58">
            <v>18</v>
          </cell>
          <cell r="K58">
            <v>0</v>
          </cell>
          <cell r="L58">
            <v>16</v>
          </cell>
          <cell r="M58">
            <v>16</v>
          </cell>
          <cell r="X58" t="str">
            <v>휴일</v>
          </cell>
          <cell r="AF58" t="str">
            <v>휴일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2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L58">
            <v>20</v>
          </cell>
        </row>
        <row r="59">
          <cell r="B59">
            <v>1553</v>
          </cell>
          <cell r="C59" t="str">
            <v>CVS</v>
          </cell>
          <cell r="D59" t="str">
            <v>CVS GH West팀</v>
          </cell>
          <cell r="E59" t="str">
            <v>양주안</v>
          </cell>
          <cell r="F59" t="str">
            <v>대리</v>
          </cell>
          <cell r="G59" t="str">
            <v>팀원</v>
          </cell>
          <cell r="H59" t="str">
            <v>2004-01-26</v>
          </cell>
          <cell r="I59" t="str">
            <v>남</v>
          </cell>
          <cell r="J59">
            <v>6.3150684931506849</v>
          </cell>
          <cell r="K59">
            <v>0</v>
          </cell>
          <cell r="L59">
            <v>12</v>
          </cell>
          <cell r="M59">
            <v>12</v>
          </cell>
          <cell r="AG59" t="str">
            <v>경조(본인결혼)</v>
          </cell>
          <cell r="AH59" t="str">
            <v>경조(본인결혼)</v>
          </cell>
          <cell r="AI59" t="str">
            <v>경조(본인결혼)</v>
          </cell>
          <cell r="AJ59" t="str">
            <v>경조(본인결혼)</v>
          </cell>
          <cell r="AK59" t="str">
            <v>경조(본인결혼)</v>
          </cell>
          <cell r="AM59" t="str">
            <v>휴일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5</v>
          </cell>
          <cell r="BA59">
            <v>1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5</v>
          </cell>
          <cell r="BL59">
            <v>15</v>
          </cell>
        </row>
        <row r="60">
          <cell r="B60">
            <v>1432</v>
          </cell>
          <cell r="C60" t="str">
            <v>CVS</v>
          </cell>
          <cell r="D60" t="str">
            <v>CVS GH West팀</v>
          </cell>
          <cell r="E60" t="str">
            <v>김상헌</v>
          </cell>
          <cell r="F60" t="str">
            <v>사원</v>
          </cell>
          <cell r="G60" t="str">
            <v>팀원</v>
          </cell>
          <cell r="H60" t="str">
            <v>2003-01-07</v>
          </cell>
          <cell r="I60" t="str">
            <v>남</v>
          </cell>
          <cell r="J60">
            <v>13</v>
          </cell>
          <cell r="K60">
            <v>0</v>
          </cell>
          <cell r="L60">
            <v>13</v>
          </cell>
          <cell r="M60">
            <v>13</v>
          </cell>
          <cell r="X60" t="str">
            <v>휴일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L60">
            <v>20</v>
          </cell>
        </row>
        <row r="61">
          <cell r="B61">
            <v>1140</v>
          </cell>
          <cell r="C61" t="str">
            <v>CVS</v>
          </cell>
          <cell r="D61" t="str">
            <v>CVS GH West팀</v>
          </cell>
          <cell r="E61" t="str">
            <v>정경선</v>
          </cell>
          <cell r="F61" t="str">
            <v>차장</v>
          </cell>
          <cell r="G61" t="str">
            <v>팀원</v>
          </cell>
          <cell r="H61" t="str">
            <v>1994-05-02</v>
          </cell>
          <cell r="I61" t="str">
            <v>남</v>
          </cell>
          <cell r="J61">
            <v>21</v>
          </cell>
          <cell r="K61">
            <v>0</v>
          </cell>
          <cell r="L61">
            <v>22</v>
          </cell>
          <cell r="M61">
            <v>22</v>
          </cell>
          <cell r="X61" t="str">
            <v>휴일</v>
          </cell>
          <cell r="Y61" t="str">
            <v>휴일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2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L61">
            <v>20</v>
          </cell>
        </row>
        <row r="62">
          <cell r="B62">
            <v>1039</v>
          </cell>
          <cell r="C62" t="str">
            <v>CVS</v>
          </cell>
          <cell r="D62" t="str">
            <v>Regional Sales Manager</v>
          </cell>
          <cell r="E62" t="str">
            <v>윤정락</v>
          </cell>
          <cell r="F62" t="str">
            <v>부장</v>
          </cell>
          <cell r="G62" t="str">
            <v>본부장</v>
          </cell>
          <cell r="H62" t="str">
            <v>1989-07-25</v>
          </cell>
          <cell r="I62" t="str">
            <v>남</v>
          </cell>
          <cell r="J62">
            <v>27</v>
          </cell>
          <cell r="K62">
            <v>0</v>
          </cell>
          <cell r="L62">
            <v>27</v>
          </cell>
          <cell r="M62">
            <v>27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L62">
            <v>20</v>
          </cell>
        </row>
        <row r="63">
          <cell r="B63">
            <v>1303</v>
          </cell>
          <cell r="C63" t="str">
            <v>CVS</v>
          </cell>
          <cell r="D63" t="str">
            <v>CVS CL 서울1팀</v>
          </cell>
          <cell r="E63" t="str">
            <v>정호인</v>
          </cell>
          <cell r="F63" t="str">
            <v>차장</v>
          </cell>
          <cell r="G63" t="str">
            <v>팀장</v>
          </cell>
          <cell r="H63" t="str">
            <v>2000-03-01</v>
          </cell>
          <cell r="I63" t="str">
            <v>남</v>
          </cell>
          <cell r="J63">
            <v>16</v>
          </cell>
          <cell r="K63">
            <v>0</v>
          </cell>
          <cell r="L63">
            <v>16</v>
          </cell>
          <cell r="M63">
            <v>16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L63">
            <v>20</v>
          </cell>
        </row>
        <row r="64">
          <cell r="B64">
            <v>1316</v>
          </cell>
          <cell r="C64" t="str">
            <v>CVS</v>
          </cell>
          <cell r="D64" t="str">
            <v>CVS CL 서울1팀</v>
          </cell>
          <cell r="E64" t="str">
            <v>최희승</v>
          </cell>
          <cell r="F64" t="str">
            <v>주임</v>
          </cell>
          <cell r="G64" t="str">
            <v>팀원</v>
          </cell>
          <cell r="H64" t="str">
            <v>2001-02-26</v>
          </cell>
          <cell r="I64" t="str">
            <v>남</v>
          </cell>
          <cell r="J64">
            <v>13</v>
          </cell>
          <cell r="K64">
            <v>0</v>
          </cell>
          <cell r="L64">
            <v>15</v>
          </cell>
          <cell r="M64">
            <v>15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L64">
            <v>20</v>
          </cell>
        </row>
        <row r="65">
          <cell r="B65">
            <v>1382</v>
          </cell>
          <cell r="C65" t="str">
            <v>CVS</v>
          </cell>
          <cell r="D65" t="str">
            <v>CVS CL 서울1팀</v>
          </cell>
          <cell r="E65" t="str">
            <v>박문용</v>
          </cell>
          <cell r="F65" t="str">
            <v>주임</v>
          </cell>
          <cell r="G65" t="str">
            <v>팀원</v>
          </cell>
          <cell r="H65" t="str">
            <v>2001-11-19</v>
          </cell>
          <cell r="I65" t="str">
            <v>남</v>
          </cell>
          <cell r="J65">
            <v>12</v>
          </cell>
          <cell r="K65">
            <v>0</v>
          </cell>
          <cell r="L65">
            <v>15</v>
          </cell>
          <cell r="M65">
            <v>15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L65">
            <v>20</v>
          </cell>
        </row>
        <row r="66">
          <cell r="B66">
            <v>1318</v>
          </cell>
          <cell r="C66" t="str">
            <v>CVS</v>
          </cell>
          <cell r="D66" t="str">
            <v>CVS CL 서울1팀</v>
          </cell>
          <cell r="E66" t="str">
            <v>홍준석</v>
          </cell>
          <cell r="F66" t="str">
            <v>대리</v>
          </cell>
          <cell r="G66" t="str">
            <v>팀원</v>
          </cell>
          <cell r="H66" t="str">
            <v>2001-02-26</v>
          </cell>
          <cell r="I66" t="str">
            <v>남</v>
          </cell>
          <cell r="J66">
            <v>12</v>
          </cell>
          <cell r="K66">
            <v>0</v>
          </cell>
          <cell r="L66">
            <v>15</v>
          </cell>
          <cell r="M66">
            <v>15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L66">
            <v>20</v>
          </cell>
        </row>
        <row r="67">
          <cell r="B67">
            <v>1171</v>
          </cell>
          <cell r="C67" t="str">
            <v>CVS</v>
          </cell>
          <cell r="D67" t="str">
            <v>CVS CL 서울1팀</v>
          </cell>
          <cell r="E67" t="str">
            <v>신철호</v>
          </cell>
          <cell r="F67" t="str">
            <v>과장</v>
          </cell>
          <cell r="G67" t="str">
            <v>팀원</v>
          </cell>
          <cell r="H67" t="str">
            <v>1995-04-17</v>
          </cell>
          <cell r="I67" t="str">
            <v>남</v>
          </cell>
          <cell r="J67">
            <v>21</v>
          </cell>
          <cell r="K67">
            <v>0</v>
          </cell>
          <cell r="L67">
            <v>21</v>
          </cell>
          <cell r="M67">
            <v>21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L67">
            <v>20</v>
          </cell>
        </row>
        <row r="68">
          <cell r="B68">
            <v>1031</v>
          </cell>
          <cell r="C68" t="str">
            <v>CVS</v>
          </cell>
          <cell r="D68" t="str">
            <v>CVS CL 서울1팀</v>
          </cell>
          <cell r="E68" t="str">
            <v>엄정무</v>
          </cell>
          <cell r="F68" t="str">
            <v>부장</v>
          </cell>
          <cell r="G68" t="str">
            <v>팀원</v>
          </cell>
          <cell r="H68" t="str">
            <v>1989-01-16</v>
          </cell>
          <cell r="I68" t="str">
            <v>남</v>
          </cell>
          <cell r="J68">
            <v>27</v>
          </cell>
          <cell r="K68">
            <v>0</v>
          </cell>
          <cell r="L68">
            <v>27</v>
          </cell>
          <cell r="M68">
            <v>27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L68">
            <v>20</v>
          </cell>
        </row>
        <row r="69">
          <cell r="B69">
            <v>1045</v>
          </cell>
          <cell r="C69" t="str">
            <v>CVS</v>
          </cell>
          <cell r="D69" t="str">
            <v>CVS CL 서울1팀</v>
          </cell>
          <cell r="E69" t="str">
            <v>민태정</v>
          </cell>
          <cell r="F69" t="str">
            <v>차장</v>
          </cell>
          <cell r="G69" t="str">
            <v>팀원</v>
          </cell>
          <cell r="H69" t="str">
            <v>1989-12-04</v>
          </cell>
          <cell r="I69" t="str">
            <v>남</v>
          </cell>
          <cell r="J69">
            <v>28</v>
          </cell>
          <cell r="K69">
            <v>0</v>
          </cell>
          <cell r="L69">
            <v>27</v>
          </cell>
          <cell r="M69">
            <v>27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L69">
            <v>20</v>
          </cell>
        </row>
        <row r="70">
          <cell r="B70">
            <v>1338</v>
          </cell>
          <cell r="C70" t="str">
            <v>CVS</v>
          </cell>
          <cell r="D70" t="str">
            <v>CVS CL 서울1팀</v>
          </cell>
          <cell r="E70" t="str">
            <v>고민환</v>
          </cell>
          <cell r="F70" t="str">
            <v>사원</v>
          </cell>
          <cell r="G70" t="str">
            <v>팀원</v>
          </cell>
          <cell r="H70" t="str">
            <v>2001-02-26</v>
          </cell>
          <cell r="I70" t="str">
            <v>남</v>
          </cell>
          <cell r="J70">
            <v>16</v>
          </cell>
          <cell r="K70">
            <v>0</v>
          </cell>
          <cell r="L70">
            <v>15</v>
          </cell>
          <cell r="M70">
            <v>15</v>
          </cell>
          <cell r="AK70" t="str">
            <v>월차</v>
          </cell>
          <cell r="AS70">
            <v>0</v>
          </cell>
          <cell r="AT70">
            <v>0</v>
          </cell>
          <cell r="AU70">
            <v>0</v>
          </cell>
          <cell r="AV70">
            <v>1</v>
          </cell>
          <cell r="AW70">
            <v>0</v>
          </cell>
          <cell r="AX70">
            <v>1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1</v>
          </cell>
          <cell r="BL70">
            <v>19</v>
          </cell>
        </row>
        <row r="71">
          <cell r="B71">
            <v>1260</v>
          </cell>
          <cell r="C71" t="str">
            <v>CVS</v>
          </cell>
          <cell r="D71" t="str">
            <v>CVS CL 서울1팀</v>
          </cell>
          <cell r="E71" t="str">
            <v>박성환</v>
          </cell>
          <cell r="F71" t="str">
            <v>사원</v>
          </cell>
          <cell r="G71" t="str">
            <v>팀원</v>
          </cell>
          <cell r="H71">
            <v>36500</v>
          </cell>
          <cell r="I71" t="str">
            <v>남</v>
          </cell>
          <cell r="J71">
            <v>11.3</v>
          </cell>
          <cell r="K71">
            <v>0</v>
          </cell>
          <cell r="L71">
            <v>17</v>
          </cell>
          <cell r="M71">
            <v>17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L71">
            <v>20</v>
          </cell>
        </row>
        <row r="72">
          <cell r="B72">
            <v>1429</v>
          </cell>
          <cell r="C72" t="str">
            <v>CVS</v>
          </cell>
          <cell r="D72" t="str">
            <v>CVS CL 서울1팀</v>
          </cell>
          <cell r="E72" t="str">
            <v>김경은</v>
          </cell>
          <cell r="F72" t="str">
            <v>주임</v>
          </cell>
          <cell r="G72" t="str">
            <v>팀원</v>
          </cell>
          <cell r="H72" t="str">
            <v>2003-01-07</v>
          </cell>
          <cell r="I72" t="str">
            <v>여</v>
          </cell>
          <cell r="J72">
            <v>14</v>
          </cell>
          <cell r="K72">
            <v>0</v>
          </cell>
          <cell r="L72">
            <v>13</v>
          </cell>
          <cell r="M72">
            <v>13</v>
          </cell>
          <cell r="AC72" t="str">
            <v>1/21대휴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1</v>
          </cell>
          <cell r="BL72">
            <v>19</v>
          </cell>
        </row>
        <row r="73">
          <cell r="B73">
            <v>1126</v>
          </cell>
          <cell r="C73" t="str">
            <v>CVS</v>
          </cell>
          <cell r="D73" t="str">
            <v>CVS CL 서울1팀</v>
          </cell>
          <cell r="E73" t="str">
            <v>권혁래</v>
          </cell>
          <cell r="F73" t="str">
            <v>차장</v>
          </cell>
          <cell r="G73" t="str">
            <v>팀원</v>
          </cell>
          <cell r="H73" t="str">
            <v>1993-04-01</v>
          </cell>
          <cell r="I73" t="str">
            <v>남</v>
          </cell>
          <cell r="J73">
            <v>22</v>
          </cell>
          <cell r="K73">
            <v>0</v>
          </cell>
          <cell r="L73">
            <v>23</v>
          </cell>
          <cell r="M73">
            <v>23</v>
          </cell>
          <cell r="R73" t="str">
            <v>휴일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1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L73">
            <v>20</v>
          </cell>
        </row>
        <row r="74">
          <cell r="B74">
            <v>1029</v>
          </cell>
          <cell r="C74" t="str">
            <v>CVS</v>
          </cell>
          <cell r="D74" t="str">
            <v>CVS CL 서울2팀</v>
          </cell>
          <cell r="E74" t="str">
            <v>강성우</v>
          </cell>
          <cell r="F74" t="str">
            <v>부장</v>
          </cell>
          <cell r="G74" t="str">
            <v>팀장</v>
          </cell>
          <cell r="H74" t="str">
            <v>1988-12-12</v>
          </cell>
          <cell r="I74" t="str">
            <v>남</v>
          </cell>
          <cell r="J74">
            <v>29</v>
          </cell>
          <cell r="K74">
            <v>0</v>
          </cell>
          <cell r="L74">
            <v>28</v>
          </cell>
          <cell r="M74">
            <v>28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L74">
            <v>20</v>
          </cell>
        </row>
        <row r="75">
          <cell r="B75">
            <v>1234</v>
          </cell>
          <cell r="C75" t="str">
            <v>CVS</v>
          </cell>
          <cell r="D75" t="str">
            <v>CVS CL 서울2팀</v>
          </cell>
          <cell r="E75" t="str">
            <v>차용범</v>
          </cell>
          <cell r="F75" t="str">
            <v>대리</v>
          </cell>
          <cell r="G75" t="str">
            <v>팀원</v>
          </cell>
          <cell r="H75" t="str">
            <v>1999-07-01</v>
          </cell>
          <cell r="I75" t="str">
            <v>남</v>
          </cell>
          <cell r="J75">
            <v>15</v>
          </cell>
          <cell r="K75">
            <v>0</v>
          </cell>
          <cell r="L75">
            <v>17</v>
          </cell>
          <cell r="M75">
            <v>17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L75">
            <v>20</v>
          </cell>
        </row>
        <row r="76">
          <cell r="B76">
            <v>1079</v>
          </cell>
          <cell r="C76" t="str">
            <v>CVS</v>
          </cell>
          <cell r="D76" t="str">
            <v>CVS CL 서울2팀</v>
          </cell>
          <cell r="E76" t="str">
            <v>김범식</v>
          </cell>
          <cell r="F76" t="str">
            <v>차장</v>
          </cell>
          <cell r="G76" t="str">
            <v>팀원</v>
          </cell>
          <cell r="H76" t="str">
            <v>1991-09-09</v>
          </cell>
          <cell r="I76" t="str">
            <v>남</v>
          </cell>
          <cell r="J76">
            <v>21</v>
          </cell>
          <cell r="K76">
            <v>0</v>
          </cell>
          <cell r="L76">
            <v>25</v>
          </cell>
          <cell r="M76">
            <v>25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L76">
            <v>20</v>
          </cell>
        </row>
        <row r="77">
          <cell r="B77">
            <v>1359</v>
          </cell>
          <cell r="C77" t="str">
            <v>CVS</v>
          </cell>
          <cell r="D77" t="str">
            <v>CVS CL 서울2팀</v>
          </cell>
          <cell r="E77" t="str">
            <v>백동민</v>
          </cell>
          <cell r="F77" t="str">
            <v>주임</v>
          </cell>
          <cell r="G77" t="str">
            <v>팀원</v>
          </cell>
          <cell r="H77" t="str">
            <v>2001-04-30</v>
          </cell>
          <cell r="I77" t="str">
            <v>남</v>
          </cell>
          <cell r="J77">
            <v>13</v>
          </cell>
          <cell r="K77">
            <v>0</v>
          </cell>
          <cell r="L77">
            <v>15</v>
          </cell>
          <cell r="M77">
            <v>15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L77">
            <v>20</v>
          </cell>
        </row>
        <row r="78">
          <cell r="B78">
            <v>1366</v>
          </cell>
          <cell r="C78" t="str">
            <v>CVS</v>
          </cell>
          <cell r="D78" t="str">
            <v>CVS CL 서울2팀</v>
          </cell>
          <cell r="E78" t="str">
            <v>장종일</v>
          </cell>
          <cell r="F78" t="str">
            <v>주임</v>
          </cell>
          <cell r="G78" t="str">
            <v>팀원</v>
          </cell>
          <cell r="H78" t="str">
            <v>2001-05-02</v>
          </cell>
          <cell r="I78" t="str">
            <v>남</v>
          </cell>
          <cell r="J78">
            <v>14</v>
          </cell>
          <cell r="K78">
            <v>0</v>
          </cell>
          <cell r="L78">
            <v>15</v>
          </cell>
          <cell r="M78">
            <v>15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L78">
            <v>20</v>
          </cell>
        </row>
        <row r="79">
          <cell r="B79">
            <v>1440</v>
          </cell>
          <cell r="C79" t="str">
            <v>CVS</v>
          </cell>
          <cell r="D79" t="str">
            <v>CVS CL 서울2팀</v>
          </cell>
          <cell r="E79" t="str">
            <v>유진수</v>
          </cell>
          <cell r="F79" t="str">
            <v>사원</v>
          </cell>
          <cell r="G79" t="str">
            <v>팀원</v>
          </cell>
          <cell r="H79" t="str">
            <v>2003-01-07</v>
          </cell>
          <cell r="I79" t="str">
            <v>남</v>
          </cell>
          <cell r="J79">
            <v>13</v>
          </cell>
          <cell r="K79">
            <v>0</v>
          </cell>
          <cell r="L79">
            <v>13</v>
          </cell>
          <cell r="M79">
            <v>13</v>
          </cell>
          <cell r="Z79" t="str">
            <v>특휴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1</v>
          </cell>
          <cell r="BJ79">
            <v>0</v>
          </cell>
          <cell r="BL79">
            <v>19</v>
          </cell>
        </row>
        <row r="80">
          <cell r="B80">
            <v>1581</v>
          </cell>
          <cell r="C80" t="str">
            <v>CVS</v>
          </cell>
          <cell r="D80" t="str">
            <v>CVS CL 서울2팀</v>
          </cell>
          <cell r="E80" t="str">
            <v>김미나</v>
          </cell>
          <cell r="F80" t="str">
            <v>사원</v>
          </cell>
          <cell r="G80" t="str">
            <v>팀원</v>
          </cell>
          <cell r="H80" t="str">
            <v>2004-09-10</v>
          </cell>
          <cell r="I80" t="str">
            <v>여</v>
          </cell>
          <cell r="J80">
            <v>2.0684931506849313</v>
          </cell>
          <cell r="K80">
            <v>0</v>
          </cell>
          <cell r="L80">
            <v>12</v>
          </cell>
          <cell r="M80">
            <v>12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L80">
            <v>20</v>
          </cell>
        </row>
        <row r="81">
          <cell r="B81">
            <v>1490</v>
          </cell>
          <cell r="C81" t="str">
            <v>CVS</v>
          </cell>
          <cell r="D81" t="str">
            <v>CVS CL 서울2팀</v>
          </cell>
          <cell r="E81" t="str">
            <v>김남영</v>
          </cell>
          <cell r="F81" t="str">
            <v>주임</v>
          </cell>
          <cell r="G81" t="str">
            <v>팀원</v>
          </cell>
          <cell r="H81" t="str">
            <v>2003-03-10</v>
          </cell>
          <cell r="I81" t="str">
            <v>여</v>
          </cell>
          <cell r="J81">
            <v>14</v>
          </cell>
          <cell r="K81">
            <v>0</v>
          </cell>
          <cell r="L81">
            <v>13</v>
          </cell>
          <cell r="M81">
            <v>13</v>
          </cell>
          <cell r="AI81" t="str">
            <v>생휴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1</v>
          </cell>
          <cell r="BL81">
            <v>19</v>
          </cell>
        </row>
        <row r="82">
          <cell r="B82">
            <v>1043</v>
          </cell>
          <cell r="C82" t="str">
            <v>CVS</v>
          </cell>
          <cell r="D82" t="str">
            <v>CVS CL 서울3팀</v>
          </cell>
          <cell r="E82" t="str">
            <v>김진우</v>
          </cell>
          <cell r="F82" t="str">
            <v>차장</v>
          </cell>
          <cell r="G82" t="str">
            <v>팀장</v>
          </cell>
          <cell r="H82" t="str">
            <v>1989-12-04</v>
          </cell>
          <cell r="I82" t="str">
            <v>남</v>
          </cell>
          <cell r="J82">
            <v>27</v>
          </cell>
          <cell r="K82">
            <v>0</v>
          </cell>
          <cell r="L82">
            <v>27</v>
          </cell>
          <cell r="M82">
            <v>27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L82">
            <v>20</v>
          </cell>
        </row>
        <row r="83">
          <cell r="B83">
            <v>1489</v>
          </cell>
          <cell r="C83" t="str">
            <v>CVS</v>
          </cell>
          <cell r="D83" t="str">
            <v>CVS CL 서울3팀</v>
          </cell>
          <cell r="E83" t="str">
            <v>김광호</v>
          </cell>
          <cell r="F83" t="str">
            <v>사원</v>
          </cell>
          <cell r="G83" t="str">
            <v>팀원</v>
          </cell>
          <cell r="H83" t="str">
            <v>2003-03-10</v>
          </cell>
          <cell r="I83" t="str">
            <v>남</v>
          </cell>
          <cell r="J83">
            <v>11</v>
          </cell>
          <cell r="K83">
            <v>0</v>
          </cell>
          <cell r="L83">
            <v>13</v>
          </cell>
          <cell r="M83">
            <v>13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L83">
            <v>20</v>
          </cell>
        </row>
        <row r="84">
          <cell r="B84">
            <v>1105</v>
          </cell>
          <cell r="C84" t="str">
            <v>CVS</v>
          </cell>
          <cell r="D84" t="str">
            <v>CVS CL 서울3팀</v>
          </cell>
          <cell r="E84" t="str">
            <v>정철교</v>
          </cell>
          <cell r="F84" t="str">
            <v>차장</v>
          </cell>
          <cell r="G84" t="str">
            <v>팀원</v>
          </cell>
          <cell r="H84" t="str">
            <v>1992-08-10</v>
          </cell>
          <cell r="I84" t="str">
            <v>남</v>
          </cell>
          <cell r="J84">
            <v>23</v>
          </cell>
          <cell r="K84">
            <v>0</v>
          </cell>
          <cell r="L84">
            <v>24</v>
          </cell>
          <cell r="M84">
            <v>24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L84">
            <v>20</v>
          </cell>
        </row>
        <row r="85">
          <cell r="B85">
            <v>1598</v>
          </cell>
          <cell r="C85" t="str">
            <v>CVS</v>
          </cell>
          <cell r="D85" t="str">
            <v>CVS CL 서울3팀</v>
          </cell>
          <cell r="E85" t="str">
            <v>주영범</v>
          </cell>
          <cell r="F85" t="str">
            <v>주임</v>
          </cell>
          <cell r="G85" t="str">
            <v>팀원</v>
          </cell>
          <cell r="H85">
            <v>38544</v>
          </cell>
          <cell r="I85" t="str">
            <v>남</v>
          </cell>
          <cell r="J85">
            <v>0</v>
          </cell>
          <cell r="K85">
            <v>-3.2328767123287667</v>
          </cell>
          <cell r="L85">
            <v>11</v>
          </cell>
          <cell r="M85">
            <v>7.7671232876712333</v>
          </cell>
          <cell r="S85" t="str">
            <v>경조(부회갑)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1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1</v>
          </cell>
          <cell r="BL85">
            <v>19</v>
          </cell>
        </row>
        <row r="86">
          <cell r="B86">
            <v>1288</v>
          </cell>
          <cell r="C86" t="str">
            <v>CVS</v>
          </cell>
          <cell r="D86" t="str">
            <v>CVS CL 서울3팀</v>
          </cell>
          <cell r="E86" t="str">
            <v>이지성</v>
          </cell>
          <cell r="F86" t="str">
            <v>주임</v>
          </cell>
          <cell r="G86" t="str">
            <v>팀원</v>
          </cell>
          <cell r="H86" t="str">
            <v>2000-02-01</v>
          </cell>
          <cell r="I86" t="str">
            <v>남</v>
          </cell>
          <cell r="J86">
            <v>16</v>
          </cell>
          <cell r="K86">
            <v>0</v>
          </cell>
          <cell r="L86">
            <v>16</v>
          </cell>
          <cell r="M86">
            <v>16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L86">
            <v>20</v>
          </cell>
        </row>
        <row r="87">
          <cell r="B87">
            <v>1578</v>
          </cell>
          <cell r="C87" t="str">
            <v>CVS</v>
          </cell>
          <cell r="D87" t="str">
            <v>CVS CL 서울3팀</v>
          </cell>
          <cell r="E87" t="str">
            <v>박현정</v>
          </cell>
          <cell r="F87" t="str">
            <v>사원</v>
          </cell>
          <cell r="G87" t="str">
            <v>팀원</v>
          </cell>
          <cell r="H87" t="str">
            <v>2004-09-10</v>
          </cell>
          <cell r="I87" t="str">
            <v>여</v>
          </cell>
          <cell r="J87">
            <v>4.0684931506849313</v>
          </cell>
          <cell r="K87">
            <v>0</v>
          </cell>
          <cell r="L87">
            <v>12</v>
          </cell>
          <cell r="M87">
            <v>12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L87">
            <v>20</v>
          </cell>
        </row>
        <row r="88">
          <cell r="B88">
            <v>1328</v>
          </cell>
          <cell r="C88" t="str">
            <v>CVS</v>
          </cell>
          <cell r="D88" t="str">
            <v>CVS CL 서울3팀</v>
          </cell>
          <cell r="E88" t="str">
            <v>허호석</v>
          </cell>
          <cell r="F88" t="str">
            <v>주임</v>
          </cell>
          <cell r="G88" t="str">
            <v>팀원</v>
          </cell>
          <cell r="H88" t="str">
            <v>2001-02-26</v>
          </cell>
          <cell r="I88" t="str">
            <v>남</v>
          </cell>
          <cell r="J88">
            <v>11</v>
          </cell>
          <cell r="K88">
            <v>0</v>
          </cell>
          <cell r="L88">
            <v>15</v>
          </cell>
          <cell r="M88">
            <v>15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L88">
            <v>20</v>
          </cell>
        </row>
        <row r="89">
          <cell r="B89">
            <v>1118</v>
          </cell>
          <cell r="C89" t="str">
            <v>CVS</v>
          </cell>
          <cell r="D89" t="str">
            <v>CVS CL 서울3팀</v>
          </cell>
          <cell r="E89" t="str">
            <v>정동수</v>
          </cell>
          <cell r="F89" t="str">
            <v>차장</v>
          </cell>
          <cell r="G89" t="str">
            <v>팀원</v>
          </cell>
          <cell r="H89" t="str">
            <v>1992-12-01</v>
          </cell>
          <cell r="I89" t="str">
            <v>남</v>
          </cell>
          <cell r="J89">
            <v>21</v>
          </cell>
          <cell r="K89">
            <v>0</v>
          </cell>
          <cell r="L89">
            <v>24</v>
          </cell>
          <cell r="M89">
            <v>24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L89">
            <v>20</v>
          </cell>
        </row>
        <row r="90">
          <cell r="B90">
            <v>1380</v>
          </cell>
          <cell r="C90" t="str">
            <v>CVS</v>
          </cell>
          <cell r="D90" t="str">
            <v>CVS CL 서울3팀</v>
          </cell>
          <cell r="E90" t="str">
            <v>노대석</v>
          </cell>
          <cell r="F90" t="str">
            <v>주임</v>
          </cell>
          <cell r="G90" t="str">
            <v>팀원</v>
          </cell>
          <cell r="H90" t="str">
            <v>2001-11-19</v>
          </cell>
          <cell r="I90" t="str">
            <v>남</v>
          </cell>
          <cell r="J90">
            <v>12</v>
          </cell>
          <cell r="K90">
            <v>0</v>
          </cell>
          <cell r="L90">
            <v>15</v>
          </cell>
          <cell r="M90">
            <v>15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L90">
            <v>20</v>
          </cell>
        </row>
        <row r="91">
          <cell r="B91">
            <v>1577</v>
          </cell>
          <cell r="C91" t="str">
            <v>CVS</v>
          </cell>
          <cell r="D91" t="str">
            <v>CVS CL 서울3팀</v>
          </cell>
          <cell r="E91" t="str">
            <v>임솔미</v>
          </cell>
          <cell r="F91" t="str">
            <v>사원</v>
          </cell>
          <cell r="G91" t="str">
            <v>팀원</v>
          </cell>
          <cell r="H91" t="str">
            <v>2004-09-06</v>
          </cell>
          <cell r="I91" t="str">
            <v>여</v>
          </cell>
          <cell r="J91">
            <v>1.0684931506849313</v>
          </cell>
          <cell r="K91">
            <v>0</v>
          </cell>
          <cell r="L91">
            <v>12</v>
          </cell>
          <cell r="M91">
            <v>12</v>
          </cell>
          <cell r="V91" t="str">
            <v>생휴</v>
          </cell>
          <cell r="AA91" t="str">
            <v>병가</v>
          </cell>
          <cell r="AB91" t="str">
            <v>병가</v>
          </cell>
          <cell r="AQ91" t="str">
            <v>진단서받을것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1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2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3</v>
          </cell>
          <cell r="BL91">
            <v>17</v>
          </cell>
        </row>
        <row r="92">
          <cell r="B92">
            <v>1020</v>
          </cell>
          <cell r="C92" t="str">
            <v>CVS</v>
          </cell>
          <cell r="D92" t="str">
            <v>Regional Sales Manager</v>
          </cell>
          <cell r="E92" t="str">
            <v>남연우</v>
          </cell>
          <cell r="F92" t="str">
            <v>부장</v>
          </cell>
          <cell r="G92" t="str">
            <v>본부장</v>
          </cell>
          <cell r="H92" t="str">
            <v>1987-10-19</v>
          </cell>
          <cell r="I92" t="str">
            <v>남</v>
          </cell>
          <cell r="J92">
            <v>28</v>
          </cell>
          <cell r="K92">
            <v>0</v>
          </cell>
          <cell r="L92">
            <v>29</v>
          </cell>
          <cell r="M92">
            <v>29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L92">
            <v>20</v>
          </cell>
        </row>
        <row r="93">
          <cell r="B93">
            <v>1011</v>
          </cell>
          <cell r="C93" t="str">
            <v>CVS</v>
          </cell>
          <cell r="D93" t="str">
            <v>CVS CL 대전팀</v>
          </cell>
          <cell r="E93" t="str">
            <v>정동균</v>
          </cell>
          <cell r="F93" t="str">
            <v>부장</v>
          </cell>
          <cell r="G93" t="str">
            <v>팀장</v>
          </cell>
          <cell r="H93" t="str">
            <v>1986-01-04</v>
          </cell>
          <cell r="I93" t="str">
            <v>남</v>
          </cell>
          <cell r="J93">
            <v>29</v>
          </cell>
          <cell r="K93">
            <v>0</v>
          </cell>
          <cell r="L93">
            <v>31</v>
          </cell>
          <cell r="M93">
            <v>31</v>
          </cell>
          <cell r="X93" t="str">
            <v>휴일</v>
          </cell>
          <cell r="AN93" t="str">
            <v>장근</v>
          </cell>
          <cell r="AO93" t="str">
            <v>장근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1</v>
          </cell>
          <cell r="BB93">
            <v>0</v>
          </cell>
          <cell r="BC93">
            <v>0</v>
          </cell>
          <cell r="BD93">
            <v>0</v>
          </cell>
          <cell r="BE93">
            <v>2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2</v>
          </cell>
          <cell r="BL93">
            <v>18</v>
          </cell>
        </row>
        <row r="94">
          <cell r="B94">
            <v>1438</v>
          </cell>
          <cell r="C94" t="str">
            <v>CVS</v>
          </cell>
          <cell r="D94" t="str">
            <v>CVS CL 대전팀</v>
          </cell>
          <cell r="E94" t="str">
            <v>김종민</v>
          </cell>
          <cell r="F94" t="str">
            <v>사원</v>
          </cell>
          <cell r="G94" t="str">
            <v>팀원</v>
          </cell>
          <cell r="H94" t="str">
            <v>2003-01-07</v>
          </cell>
          <cell r="I94" t="str">
            <v>남</v>
          </cell>
          <cell r="J94">
            <v>8.3082191780821901</v>
          </cell>
          <cell r="K94">
            <v>0</v>
          </cell>
          <cell r="L94">
            <v>13</v>
          </cell>
          <cell r="M94">
            <v>13</v>
          </cell>
          <cell r="X94" t="str">
            <v>휴일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1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L94">
            <v>20</v>
          </cell>
        </row>
        <row r="95">
          <cell r="B95">
            <v>1087</v>
          </cell>
          <cell r="C95" t="str">
            <v>CVS</v>
          </cell>
          <cell r="D95" t="str">
            <v>CVS CL 대전팀</v>
          </cell>
          <cell r="E95" t="str">
            <v>오인수</v>
          </cell>
          <cell r="F95" t="str">
            <v>차장</v>
          </cell>
          <cell r="G95" t="str">
            <v>팀원</v>
          </cell>
          <cell r="H95" t="str">
            <v>1992-02-10</v>
          </cell>
          <cell r="I95" t="str">
            <v>남</v>
          </cell>
          <cell r="J95">
            <v>18</v>
          </cell>
          <cell r="K95">
            <v>0</v>
          </cell>
          <cell r="L95">
            <v>24</v>
          </cell>
          <cell r="M95">
            <v>24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L95">
            <v>20</v>
          </cell>
        </row>
        <row r="96">
          <cell r="B96">
            <v>1290</v>
          </cell>
          <cell r="C96" t="str">
            <v>CVS</v>
          </cell>
          <cell r="D96" t="str">
            <v>CVS CL 대전팀</v>
          </cell>
          <cell r="E96" t="str">
            <v>이재윤</v>
          </cell>
          <cell r="F96" t="str">
            <v>주임</v>
          </cell>
          <cell r="G96" t="str">
            <v>팀원</v>
          </cell>
          <cell r="H96" t="str">
            <v>2000-02-01</v>
          </cell>
          <cell r="I96" t="str">
            <v>남</v>
          </cell>
          <cell r="J96">
            <v>12</v>
          </cell>
          <cell r="K96">
            <v>0</v>
          </cell>
          <cell r="L96">
            <v>16</v>
          </cell>
          <cell r="M96">
            <v>16</v>
          </cell>
          <cell r="P96" t="str">
            <v>1/14대휴</v>
          </cell>
          <cell r="X96" t="str">
            <v>휴일</v>
          </cell>
          <cell r="AM96" t="str">
            <v>휴일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2</v>
          </cell>
          <cell r="BB96">
            <v>1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1</v>
          </cell>
          <cell r="BL96">
            <v>19</v>
          </cell>
        </row>
        <row r="97">
          <cell r="B97">
            <v>1158</v>
          </cell>
          <cell r="C97" t="str">
            <v>CVS</v>
          </cell>
          <cell r="D97" t="str">
            <v>CVS CL 대전팀</v>
          </cell>
          <cell r="E97" t="str">
            <v>이근표</v>
          </cell>
          <cell r="F97" t="str">
            <v>과장</v>
          </cell>
          <cell r="G97" t="str">
            <v>팀원</v>
          </cell>
          <cell r="H97" t="str">
            <v>1994-12-19</v>
          </cell>
          <cell r="I97" t="str">
            <v>남</v>
          </cell>
          <cell r="J97">
            <v>17</v>
          </cell>
          <cell r="K97">
            <v>0</v>
          </cell>
          <cell r="L97">
            <v>22</v>
          </cell>
          <cell r="M97">
            <v>22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L97">
            <v>20</v>
          </cell>
        </row>
        <row r="98">
          <cell r="B98">
            <v>1055</v>
          </cell>
          <cell r="C98" t="str">
            <v>CVS</v>
          </cell>
          <cell r="D98" t="str">
            <v>CVS CL 광주팀</v>
          </cell>
          <cell r="E98" t="str">
            <v>오재석</v>
          </cell>
          <cell r="F98" t="str">
            <v>차장</v>
          </cell>
          <cell r="G98" t="str">
            <v>팀장</v>
          </cell>
          <cell r="H98" t="str">
            <v>1990-09-24</v>
          </cell>
          <cell r="I98" t="str">
            <v>남</v>
          </cell>
          <cell r="J98">
            <v>28</v>
          </cell>
          <cell r="K98">
            <v>0</v>
          </cell>
          <cell r="L98">
            <v>26</v>
          </cell>
          <cell r="M98">
            <v>26</v>
          </cell>
          <cell r="N98" t="str">
            <v>월차</v>
          </cell>
          <cell r="AF98" t="str">
            <v>휴일</v>
          </cell>
          <cell r="AI98" t="str">
            <v>2/19대휴</v>
          </cell>
          <cell r="AS98">
            <v>0</v>
          </cell>
          <cell r="AT98">
            <v>0</v>
          </cell>
          <cell r="AU98">
            <v>0</v>
          </cell>
          <cell r="AV98">
            <v>1</v>
          </cell>
          <cell r="AW98">
            <v>0</v>
          </cell>
          <cell r="AX98">
            <v>1</v>
          </cell>
          <cell r="AY98">
            <v>0</v>
          </cell>
          <cell r="AZ98">
            <v>0</v>
          </cell>
          <cell r="BA98">
            <v>1</v>
          </cell>
          <cell r="BB98">
            <v>1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2</v>
          </cell>
          <cell r="BL98">
            <v>18</v>
          </cell>
        </row>
        <row r="99">
          <cell r="B99">
            <v>1275</v>
          </cell>
          <cell r="C99" t="str">
            <v>CVS</v>
          </cell>
          <cell r="D99" t="str">
            <v>CVS CL 광주팀</v>
          </cell>
          <cell r="E99" t="str">
            <v>이상현</v>
          </cell>
          <cell r="F99" t="str">
            <v>주임</v>
          </cell>
          <cell r="G99" t="str">
            <v>팀원</v>
          </cell>
          <cell r="H99" t="str">
            <v>2000-01-10</v>
          </cell>
          <cell r="I99" t="str">
            <v>남</v>
          </cell>
          <cell r="J99">
            <v>8</v>
          </cell>
          <cell r="K99">
            <v>0</v>
          </cell>
          <cell r="L99">
            <v>16</v>
          </cell>
          <cell r="M99">
            <v>16</v>
          </cell>
          <cell r="N99" t="str">
            <v>월차</v>
          </cell>
          <cell r="AF99" t="str">
            <v>휴일</v>
          </cell>
          <cell r="AS99">
            <v>0</v>
          </cell>
          <cell r="AT99">
            <v>0</v>
          </cell>
          <cell r="AU99">
            <v>0</v>
          </cell>
          <cell r="AV99">
            <v>1</v>
          </cell>
          <cell r="AW99">
            <v>0</v>
          </cell>
          <cell r="AX99">
            <v>1</v>
          </cell>
          <cell r="AY99">
            <v>0</v>
          </cell>
          <cell r="AZ99">
            <v>0</v>
          </cell>
          <cell r="BA99">
            <v>1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1</v>
          </cell>
          <cell r="BL99">
            <v>19</v>
          </cell>
        </row>
        <row r="100">
          <cell r="B100">
            <v>1525</v>
          </cell>
          <cell r="C100" t="str">
            <v>CVS</v>
          </cell>
          <cell r="D100" t="str">
            <v>CVS CL 광주팀</v>
          </cell>
          <cell r="E100" t="str">
            <v>장헌</v>
          </cell>
          <cell r="F100" t="str">
            <v>주임</v>
          </cell>
          <cell r="G100" t="str">
            <v>팀원</v>
          </cell>
          <cell r="H100" t="str">
            <v>2003-07-01</v>
          </cell>
          <cell r="I100" t="str">
            <v>남</v>
          </cell>
          <cell r="J100">
            <v>9.5136986301369859</v>
          </cell>
          <cell r="K100">
            <v>0</v>
          </cell>
          <cell r="L100">
            <v>13</v>
          </cell>
          <cell r="M100">
            <v>13</v>
          </cell>
          <cell r="N100" t="str">
            <v>월차</v>
          </cell>
          <cell r="AN100" t="str">
            <v>연반차</v>
          </cell>
          <cell r="AS100">
            <v>0</v>
          </cell>
          <cell r="AT100">
            <v>1</v>
          </cell>
          <cell r="AU100">
            <v>0.5</v>
          </cell>
          <cell r="AV100">
            <v>1</v>
          </cell>
          <cell r="AW100">
            <v>0</v>
          </cell>
          <cell r="AX100">
            <v>1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1</v>
          </cell>
          <cell r="BL100">
            <v>19</v>
          </cell>
        </row>
        <row r="101">
          <cell r="B101">
            <v>1088</v>
          </cell>
          <cell r="C101" t="str">
            <v>CVS</v>
          </cell>
          <cell r="D101" t="str">
            <v>CVS CL 광주팀</v>
          </cell>
          <cell r="E101" t="str">
            <v>주재경</v>
          </cell>
          <cell r="F101" t="str">
            <v>차장</v>
          </cell>
          <cell r="G101" t="str">
            <v>팀원</v>
          </cell>
          <cell r="H101" t="str">
            <v>1992-02-10</v>
          </cell>
          <cell r="I101" t="str">
            <v>남</v>
          </cell>
          <cell r="J101">
            <v>23</v>
          </cell>
          <cell r="K101">
            <v>0</v>
          </cell>
          <cell r="L101">
            <v>24</v>
          </cell>
          <cell r="M101">
            <v>24</v>
          </cell>
          <cell r="N101" t="str">
            <v>월차</v>
          </cell>
          <cell r="AF101" t="str">
            <v>휴일</v>
          </cell>
          <cell r="AS101">
            <v>0</v>
          </cell>
          <cell r="AT101">
            <v>0</v>
          </cell>
          <cell r="AU101">
            <v>0</v>
          </cell>
          <cell r="AV101">
            <v>1</v>
          </cell>
          <cell r="AW101">
            <v>0</v>
          </cell>
          <cell r="AX101">
            <v>1</v>
          </cell>
          <cell r="AY101">
            <v>0</v>
          </cell>
          <cell r="AZ101">
            <v>0</v>
          </cell>
          <cell r="BA101">
            <v>1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1</v>
          </cell>
          <cell r="BL101">
            <v>19</v>
          </cell>
        </row>
        <row r="102">
          <cell r="B102">
            <v>1446</v>
          </cell>
          <cell r="C102" t="str">
            <v>CVS</v>
          </cell>
          <cell r="D102" t="str">
            <v>CVS CL 광주팀</v>
          </cell>
          <cell r="E102" t="str">
            <v>문창환</v>
          </cell>
          <cell r="F102" t="str">
            <v>사원</v>
          </cell>
          <cell r="G102" t="str">
            <v>팀원</v>
          </cell>
          <cell r="H102" t="str">
            <v>2003-01-07</v>
          </cell>
          <cell r="I102" t="str">
            <v>남</v>
          </cell>
          <cell r="J102">
            <v>10.80821917808219</v>
          </cell>
          <cell r="K102">
            <v>0</v>
          </cell>
          <cell r="L102">
            <v>13</v>
          </cell>
          <cell r="M102">
            <v>13</v>
          </cell>
          <cell r="N102" t="str">
            <v>월차</v>
          </cell>
          <cell r="S102" t="str">
            <v>특휴</v>
          </cell>
          <cell r="AS102">
            <v>0</v>
          </cell>
          <cell r="AT102">
            <v>0</v>
          </cell>
          <cell r="AU102">
            <v>0</v>
          </cell>
          <cell r="AV102">
            <v>1</v>
          </cell>
          <cell r="AW102">
            <v>0</v>
          </cell>
          <cell r="AX102">
            <v>1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1</v>
          </cell>
          <cell r="BL102">
            <v>18</v>
          </cell>
        </row>
        <row r="103">
          <cell r="B103">
            <v>1246</v>
          </cell>
          <cell r="C103" t="str">
            <v>CVS</v>
          </cell>
          <cell r="D103" t="str">
            <v>CVS CL 광주팀</v>
          </cell>
          <cell r="E103" t="str">
            <v>유제동</v>
          </cell>
          <cell r="F103" t="str">
            <v>과장</v>
          </cell>
          <cell r="G103" t="str">
            <v>팀원</v>
          </cell>
          <cell r="H103" t="str">
            <v>1999-08-23</v>
          </cell>
          <cell r="I103" t="str">
            <v>남</v>
          </cell>
          <cell r="J103">
            <v>17</v>
          </cell>
          <cell r="K103">
            <v>0</v>
          </cell>
          <cell r="L103">
            <v>17</v>
          </cell>
          <cell r="M103">
            <v>17</v>
          </cell>
          <cell r="N103" t="str">
            <v>월차</v>
          </cell>
          <cell r="AS103">
            <v>0</v>
          </cell>
          <cell r="AT103">
            <v>0</v>
          </cell>
          <cell r="AU103">
            <v>0</v>
          </cell>
          <cell r="AV103">
            <v>1</v>
          </cell>
          <cell r="AW103">
            <v>0</v>
          </cell>
          <cell r="AX103">
            <v>1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1</v>
          </cell>
          <cell r="BL103">
            <v>19</v>
          </cell>
        </row>
        <row r="104">
          <cell r="B104">
            <v>1558</v>
          </cell>
          <cell r="C104" t="str">
            <v>CVS</v>
          </cell>
          <cell r="D104" t="str">
            <v>CVS CL 광주팀</v>
          </cell>
          <cell r="E104" t="str">
            <v>임남곡</v>
          </cell>
          <cell r="F104" t="str">
            <v>사원</v>
          </cell>
          <cell r="G104" t="str">
            <v>팀원</v>
          </cell>
          <cell r="H104" t="str">
            <v>2004-01-26</v>
          </cell>
          <cell r="I104" t="str">
            <v>남</v>
          </cell>
          <cell r="J104">
            <v>6.3150684931506849</v>
          </cell>
          <cell r="K104">
            <v>0</v>
          </cell>
          <cell r="L104">
            <v>12</v>
          </cell>
          <cell r="M104">
            <v>12</v>
          </cell>
          <cell r="N104" t="str">
            <v>월차</v>
          </cell>
          <cell r="AF104" t="str">
            <v>휴일</v>
          </cell>
          <cell r="AS104">
            <v>0</v>
          </cell>
          <cell r="AT104">
            <v>0</v>
          </cell>
          <cell r="AU104">
            <v>0</v>
          </cell>
          <cell r="AV104">
            <v>1</v>
          </cell>
          <cell r="AW104">
            <v>0</v>
          </cell>
          <cell r="AX104">
            <v>1</v>
          </cell>
          <cell r="AY104">
            <v>0</v>
          </cell>
          <cell r="AZ104">
            <v>0</v>
          </cell>
          <cell r="BA104">
            <v>1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1</v>
          </cell>
          <cell r="BL104">
            <v>19</v>
          </cell>
        </row>
        <row r="105">
          <cell r="B105">
            <v>1430</v>
          </cell>
          <cell r="C105" t="str">
            <v>CVS</v>
          </cell>
          <cell r="D105" t="str">
            <v>CVS CL 광주팀</v>
          </cell>
          <cell r="E105" t="str">
            <v>김기현</v>
          </cell>
          <cell r="F105" t="str">
            <v>주임</v>
          </cell>
          <cell r="G105" t="str">
            <v>팀원</v>
          </cell>
          <cell r="H105" t="str">
            <v>2003-01-07</v>
          </cell>
          <cell r="I105" t="str">
            <v>남</v>
          </cell>
          <cell r="J105">
            <v>11</v>
          </cell>
          <cell r="K105">
            <v>0</v>
          </cell>
          <cell r="L105">
            <v>13</v>
          </cell>
          <cell r="M105">
            <v>13</v>
          </cell>
          <cell r="N105" t="str">
            <v>월차</v>
          </cell>
          <cell r="AS105">
            <v>0</v>
          </cell>
          <cell r="AT105">
            <v>0</v>
          </cell>
          <cell r="AU105">
            <v>0</v>
          </cell>
          <cell r="AV105">
            <v>1</v>
          </cell>
          <cell r="AW105">
            <v>0</v>
          </cell>
          <cell r="AX105">
            <v>1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1</v>
          </cell>
          <cell r="BL105">
            <v>19</v>
          </cell>
        </row>
        <row r="106">
          <cell r="B106">
            <v>1092</v>
          </cell>
          <cell r="C106" t="str">
            <v>CVS</v>
          </cell>
          <cell r="D106" t="str">
            <v>CVS CL 대구팀</v>
          </cell>
          <cell r="E106" t="str">
            <v>이기덕</v>
          </cell>
          <cell r="F106" t="str">
            <v>차장</v>
          </cell>
          <cell r="G106" t="str">
            <v>팀장</v>
          </cell>
          <cell r="H106" t="str">
            <v>1992-02-10</v>
          </cell>
          <cell r="I106" t="str">
            <v>남</v>
          </cell>
          <cell r="J106">
            <v>30</v>
          </cell>
          <cell r="K106">
            <v>0</v>
          </cell>
          <cell r="L106">
            <v>24</v>
          </cell>
          <cell r="M106">
            <v>24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L106">
            <v>20</v>
          </cell>
        </row>
        <row r="107">
          <cell r="B107">
            <v>1445</v>
          </cell>
          <cell r="C107" t="str">
            <v>CVS</v>
          </cell>
          <cell r="D107" t="str">
            <v>CVS CL 대구팀</v>
          </cell>
          <cell r="E107" t="str">
            <v>문명훈</v>
          </cell>
          <cell r="F107" t="str">
            <v>주임</v>
          </cell>
          <cell r="G107" t="str">
            <v>팀원</v>
          </cell>
          <cell r="H107" t="str">
            <v>2003-01-07</v>
          </cell>
          <cell r="I107" t="str">
            <v>남</v>
          </cell>
          <cell r="J107">
            <v>16</v>
          </cell>
          <cell r="K107">
            <v>0</v>
          </cell>
          <cell r="L107">
            <v>13</v>
          </cell>
          <cell r="M107">
            <v>13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L107">
            <v>20</v>
          </cell>
        </row>
        <row r="108">
          <cell r="B108">
            <v>1357</v>
          </cell>
          <cell r="C108" t="str">
            <v>CVS</v>
          </cell>
          <cell r="D108" t="str">
            <v>CVS CL 대구팀</v>
          </cell>
          <cell r="E108" t="str">
            <v>조대진</v>
          </cell>
          <cell r="F108" t="str">
            <v>주임</v>
          </cell>
          <cell r="G108" t="str">
            <v>팀원</v>
          </cell>
          <cell r="H108" t="str">
            <v>2001-04-30</v>
          </cell>
          <cell r="I108" t="str">
            <v>남</v>
          </cell>
          <cell r="J108">
            <v>15</v>
          </cell>
          <cell r="K108">
            <v>0</v>
          </cell>
          <cell r="L108">
            <v>15</v>
          </cell>
          <cell r="M108">
            <v>15</v>
          </cell>
          <cell r="AL108" t="str">
            <v>휴일</v>
          </cell>
          <cell r="AM108" t="str">
            <v>휴일</v>
          </cell>
          <cell r="AN108" t="str">
            <v>2/25대휴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2</v>
          </cell>
          <cell r="BB108">
            <v>1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1</v>
          </cell>
          <cell r="BL108">
            <v>19</v>
          </cell>
        </row>
        <row r="109">
          <cell r="B109">
            <v>1435</v>
          </cell>
          <cell r="C109" t="str">
            <v>CVS</v>
          </cell>
          <cell r="D109" t="str">
            <v>CVS CL 대구팀</v>
          </cell>
          <cell r="E109" t="str">
            <v>김재동</v>
          </cell>
          <cell r="F109" t="str">
            <v>주임</v>
          </cell>
          <cell r="G109" t="str">
            <v>팀원</v>
          </cell>
          <cell r="H109" t="str">
            <v>2003-01-07</v>
          </cell>
          <cell r="I109" t="str">
            <v>남</v>
          </cell>
          <cell r="J109">
            <v>15</v>
          </cell>
          <cell r="K109">
            <v>0</v>
          </cell>
          <cell r="L109">
            <v>13</v>
          </cell>
          <cell r="M109">
            <v>13</v>
          </cell>
          <cell r="Y109" t="str">
            <v>휴일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1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L109">
            <v>20</v>
          </cell>
        </row>
        <row r="110">
          <cell r="B110">
            <v>1517</v>
          </cell>
          <cell r="C110" t="str">
            <v>CVS</v>
          </cell>
          <cell r="D110" t="str">
            <v>CVS CL 대구팀</v>
          </cell>
          <cell r="E110" t="str">
            <v>문희남</v>
          </cell>
          <cell r="F110" t="str">
            <v>사원</v>
          </cell>
          <cell r="G110" t="str">
            <v>팀원</v>
          </cell>
          <cell r="H110" t="str">
            <v>2003-07-01</v>
          </cell>
          <cell r="I110" t="str">
            <v>남</v>
          </cell>
          <cell r="J110">
            <v>12.013698630136986</v>
          </cell>
          <cell r="K110">
            <v>0</v>
          </cell>
          <cell r="L110">
            <v>13</v>
          </cell>
          <cell r="M110">
            <v>13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L110">
            <v>20</v>
          </cell>
        </row>
        <row r="111">
          <cell r="B111">
            <v>1561</v>
          </cell>
          <cell r="C111" t="str">
            <v>CVS</v>
          </cell>
          <cell r="D111" t="str">
            <v>CVS CL 대구팀</v>
          </cell>
          <cell r="E111" t="str">
            <v>조창희</v>
          </cell>
          <cell r="F111" t="str">
            <v>사원</v>
          </cell>
          <cell r="G111" t="str">
            <v>팀원</v>
          </cell>
          <cell r="H111" t="str">
            <v>2004-01-26</v>
          </cell>
          <cell r="I111" t="str">
            <v>남</v>
          </cell>
          <cell r="J111">
            <v>4.3150684931506849</v>
          </cell>
          <cell r="K111">
            <v>0</v>
          </cell>
          <cell r="L111">
            <v>12</v>
          </cell>
          <cell r="M111">
            <v>12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L111">
            <v>20</v>
          </cell>
        </row>
        <row r="112">
          <cell r="B112">
            <v>1284</v>
          </cell>
          <cell r="C112" t="str">
            <v>CVS</v>
          </cell>
          <cell r="D112" t="str">
            <v>CVS CL 대구팀</v>
          </cell>
          <cell r="E112" t="str">
            <v>류병재</v>
          </cell>
          <cell r="F112" t="str">
            <v>주임</v>
          </cell>
          <cell r="G112" t="str">
            <v>팀원</v>
          </cell>
          <cell r="H112" t="str">
            <v>2000-02-01</v>
          </cell>
          <cell r="I112" t="str">
            <v>남</v>
          </cell>
          <cell r="J112">
            <v>8</v>
          </cell>
          <cell r="K112">
            <v>0</v>
          </cell>
          <cell r="L112">
            <v>16</v>
          </cell>
          <cell r="M112">
            <v>16</v>
          </cell>
          <cell r="V112" t="str">
            <v>월차</v>
          </cell>
          <cell r="AS112">
            <v>0</v>
          </cell>
          <cell r="AT112">
            <v>0</v>
          </cell>
          <cell r="AU112">
            <v>0</v>
          </cell>
          <cell r="AV112">
            <v>1</v>
          </cell>
          <cell r="AW112">
            <v>0</v>
          </cell>
          <cell r="AX112">
            <v>1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L112">
            <v>19</v>
          </cell>
        </row>
        <row r="113">
          <cell r="B113">
            <v>1084</v>
          </cell>
          <cell r="C113" t="str">
            <v>CVS</v>
          </cell>
          <cell r="D113" t="str">
            <v>CVS CL 부산팀</v>
          </cell>
          <cell r="E113" t="str">
            <v>안병철</v>
          </cell>
          <cell r="F113" t="str">
            <v>부장</v>
          </cell>
          <cell r="G113" t="str">
            <v>팀장</v>
          </cell>
          <cell r="H113" t="str">
            <v>1991-11-01</v>
          </cell>
          <cell r="I113" t="str">
            <v>남</v>
          </cell>
          <cell r="J113">
            <v>31</v>
          </cell>
          <cell r="K113">
            <v>0</v>
          </cell>
          <cell r="L113">
            <v>25</v>
          </cell>
          <cell r="M113">
            <v>25</v>
          </cell>
          <cell r="N113" t="str">
            <v>1/14대휴</v>
          </cell>
          <cell r="X113" t="str">
            <v>휴일</v>
          </cell>
          <cell r="AE113" t="str">
            <v>휴일</v>
          </cell>
          <cell r="AL113" t="str">
            <v>휴일</v>
          </cell>
          <cell r="AM113" t="str">
            <v>휴일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4</v>
          </cell>
          <cell r="BB113">
            <v>1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1</v>
          </cell>
          <cell r="BL113">
            <v>19</v>
          </cell>
        </row>
        <row r="114">
          <cell r="B114">
            <v>1518</v>
          </cell>
          <cell r="C114" t="str">
            <v>CVS</v>
          </cell>
          <cell r="D114" t="str">
            <v>CVS CL 부산팀</v>
          </cell>
          <cell r="E114" t="str">
            <v>신진민</v>
          </cell>
          <cell r="F114" t="str">
            <v>사원</v>
          </cell>
          <cell r="G114" t="str">
            <v>팀원</v>
          </cell>
          <cell r="H114" t="str">
            <v>2003-07-01</v>
          </cell>
          <cell r="I114" t="str">
            <v>남</v>
          </cell>
          <cell r="J114">
            <v>14.513698630136986</v>
          </cell>
          <cell r="K114">
            <v>0</v>
          </cell>
          <cell r="L114">
            <v>13</v>
          </cell>
          <cell r="M114">
            <v>13</v>
          </cell>
          <cell r="N114" t="str">
            <v>월차</v>
          </cell>
          <cell r="AE114" t="str">
            <v>휴일</v>
          </cell>
          <cell r="AG114" t="str">
            <v>2/18대휴</v>
          </cell>
          <cell r="AS114">
            <v>0</v>
          </cell>
          <cell r="AT114">
            <v>0</v>
          </cell>
          <cell r="AU114">
            <v>0</v>
          </cell>
          <cell r="AV114">
            <v>1</v>
          </cell>
          <cell r="AW114">
            <v>0</v>
          </cell>
          <cell r="AX114">
            <v>1</v>
          </cell>
          <cell r="AY114">
            <v>0</v>
          </cell>
          <cell r="AZ114">
            <v>0</v>
          </cell>
          <cell r="BA114">
            <v>1</v>
          </cell>
          <cell r="BB114">
            <v>1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2</v>
          </cell>
          <cell r="BL114">
            <v>18</v>
          </cell>
        </row>
        <row r="115">
          <cell r="B115">
            <v>1281</v>
          </cell>
          <cell r="C115" t="str">
            <v>CVS</v>
          </cell>
          <cell r="D115" t="str">
            <v>CVS CL 부산팀</v>
          </cell>
          <cell r="E115" t="str">
            <v>강은경</v>
          </cell>
          <cell r="F115" t="str">
            <v>주임</v>
          </cell>
          <cell r="G115" t="str">
            <v>팀원</v>
          </cell>
          <cell r="H115" t="str">
            <v>2000-02-01</v>
          </cell>
          <cell r="I115" t="str">
            <v>여</v>
          </cell>
          <cell r="J115">
            <v>20</v>
          </cell>
          <cell r="K115">
            <v>0</v>
          </cell>
          <cell r="L115">
            <v>16</v>
          </cell>
          <cell r="M115">
            <v>16</v>
          </cell>
          <cell r="N115" t="str">
            <v>1/14대휴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1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1</v>
          </cell>
          <cell r="BL115">
            <v>19</v>
          </cell>
        </row>
        <row r="116">
          <cell r="B116">
            <v>1406</v>
          </cell>
          <cell r="C116" t="str">
            <v>CVS</v>
          </cell>
          <cell r="D116" t="str">
            <v>CVS CL 부산팀</v>
          </cell>
          <cell r="E116" t="str">
            <v>문광성</v>
          </cell>
          <cell r="F116" t="str">
            <v>주임</v>
          </cell>
          <cell r="G116" t="str">
            <v>팀원</v>
          </cell>
          <cell r="H116" t="str">
            <v>2001-02-01</v>
          </cell>
          <cell r="I116" t="str">
            <v>남</v>
          </cell>
          <cell r="J116">
            <v>14.5</v>
          </cell>
          <cell r="K116">
            <v>0</v>
          </cell>
          <cell r="L116">
            <v>15</v>
          </cell>
          <cell r="M116">
            <v>15</v>
          </cell>
          <cell r="N116" t="str">
            <v>근무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L116">
            <v>20</v>
          </cell>
        </row>
        <row r="117">
          <cell r="B117">
            <v>1513</v>
          </cell>
          <cell r="C117" t="str">
            <v>CVS</v>
          </cell>
          <cell r="D117" t="str">
            <v>CVS CL 부산팀</v>
          </cell>
          <cell r="E117" t="str">
            <v>김태양</v>
          </cell>
          <cell r="F117" t="str">
            <v>사원</v>
          </cell>
          <cell r="G117" t="str">
            <v>팀원</v>
          </cell>
          <cell r="H117" t="str">
            <v>2003-07-01</v>
          </cell>
          <cell r="I117" t="str">
            <v>남</v>
          </cell>
          <cell r="J117">
            <v>10.013698630136986</v>
          </cell>
          <cell r="K117">
            <v>0</v>
          </cell>
          <cell r="L117">
            <v>13</v>
          </cell>
          <cell r="M117">
            <v>13</v>
          </cell>
          <cell r="N117" t="str">
            <v>1/14대휴</v>
          </cell>
          <cell r="X117" t="str">
            <v>휴일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1</v>
          </cell>
          <cell r="BB117">
            <v>1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1</v>
          </cell>
          <cell r="BL117">
            <v>19</v>
          </cell>
          <cell r="BM117" t="str">
            <v>병가 서류 받을것</v>
          </cell>
        </row>
        <row r="118">
          <cell r="B118">
            <v>1462</v>
          </cell>
          <cell r="C118" t="str">
            <v>CVS</v>
          </cell>
          <cell r="D118" t="str">
            <v>CVS CL 부산팀</v>
          </cell>
          <cell r="E118" t="str">
            <v>윤희원</v>
          </cell>
          <cell r="F118" t="str">
            <v>사원</v>
          </cell>
          <cell r="G118" t="str">
            <v>팀원</v>
          </cell>
          <cell r="H118" t="str">
            <v>2003-01-07</v>
          </cell>
          <cell r="I118" t="str">
            <v>남</v>
          </cell>
          <cell r="J118">
            <v>18</v>
          </cell>
          <cell r="K118">
            <v>0</v>
          </cell>
          <cell r="L118">
            <v>13</v>
          </cell>
          <cell r="M118">
            <v>13</v>
          </cell>
          <cell r="N118" t="str">
            <v>월차</v>
          </cell>
          <cell r="AE118" t="str">
            <v>휴일</v>
          </cell>
          <cell r="AS118">
            <v>0</v>
          </cell>
          <cell r="AT118">
            <v>0</v>
          </cell>
          <cell r="AU118">
            <v>0</v>
          </cell>
          <cell r="AV118">
            <v>1</v>
          </cell>
          <cell r="AW118">
            <v>0</v>
          </cell>
          <cell r="AX118">
            <v>1</v>
          </cell>
          <cell r="AY118">
            <v>0</v>
          </cell>
          <cell r="AZ118">
            <v>0</v>
          </cell>
          <cell r="BA118">
            <v>1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1</v>
          </cell>
          <cell r="BL118">
            <v>19</v>
          </cell>
        </row>
        <row r="119">
          <cell r="B119">
            <v>1607</v>
          </cell>
          <cell r="C119" t="str">
            <v>CVS</v>
          </cell>
          <cell r="D119" t="str">
            <v>CVS CL 부산팀</v>
          </cell>
          <cell r="E119" t="str">
            <v>김민석</v>
          </cell>
          <cell r="F119" t="str">
            <v>사원</v>
          </cell>
          <cell r="G119" t="str">
            <v>팀원</v>
          </cell>
          <cell r="H119">
            <v>38684</v>
          </cell>
          <cell r="I119" t="str">
            <v>남</v>
          </cell>
          <cell r="J119">
            <v>0</v>
          </cell>
          <cell r="K119">
            <v>-3.0684931506849313</v>
          </cell>
          <cell r="L119">
            <v>11</v>
          </cell>
          <cell r="M119">
            <v>7.9315068493150687</v>
          </cell>
          <cell r="N119" t="str">
            <v>월차</v>
          </cell>
          <cell r="AS119">
            <v>0</v>
          </cell>
          <cell r="AT119">
            <v>0</v>
          </cell>
          <cell r="AU119">
            <v>0</v>
          </cell>
          <cell r="AV119">
            <v>1</v>
          </cell>
          <cell r="AW119">
            <v>0</v>
          </cell>
          <cell r="AX119">
            <v>1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1</v>
          </cell>
          <cell r="BL119">
            <v>19</v>
          </cell>
        </row>
        <row r="120">
          <cell r="B120">
            <v>1272</v>
          </cell>
          <cell r="C120" t="str">
            <v>CVS</v>
          </cell>
          <cell r="D120" t="str">
            <v>CVS CL 부산팀</v>
          </cell>
          <cell r="E120" t="str">
            <v>손성호</v>
          </cell>
          <cell r="F120" t="str">
            <v>주임</v>
          </cell>
          <cell r="G120" t="str">
            <v>팀원</v>
          </cell>
          <cell r="H120" t="str">
            <v>2000-01-10</v>
          </cell>
          <cell r="I120" t="str">
            <v>남</v>
          </cell>
          <cell r="J120">
            <v>12</v>
          </cell>
          <cell r="K120">
            <v>0</v>
          </cell>
          <cell r="L120">
            <v>16</v>
          </cell>
          <cell r="M120">
            <v>16</v>
          </cell>
          <cell r="N120" t="str">
            <v>월차</v>
          </cell>
          <cell r="AS120">
            <v>0</v>
          </cell>
          <cell r="AT120">
            <v>0</v>
          </cell>
          <cell r="AU120">
            <v>0</v>
          </cell>
          <cell r="AV120">
            <v>1</v>
          </cell>
          <cell r="AW120">
            <v>0</v>
          </cell>
          <cell r="AX120">
            <v>1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1</v>
          </cell>
          <cell r="BL120">
            <v>19</v>
          </cell>
        </row>
        <row r="121">
          <cell r="B121">
            <v>1242</v>
          </cell>
          <cell r="C121" t="str">
            <v>CVS</v>
          </cell>
          <cell r="D121" t="str">
            <v>CVS CL 부산팀</v>
          </cell>
          <cell r="E121" t="str">
            <v>장정환</v>
          </cell>
          <cell r="F121" t="str">
            <v>대리</v>
          </cell>
          <cell r="G121" t="str">
            <v>팀원</v>
          </cell>
          <cell r="H121" t="str">
            <v>1999-07-01</v>
          </cell>
          <cell r="I121" t="str">
            <v>남</v>
          </cell>
          <cell r="J121">
            <v>13.5</v>
          </cell>
          <cell r="K121">
            <v>0</v>
          </cell>
          <cell r="L121">
            <v>17</v>
          </cell>
          <cell r="M121">
            <v>17</v>
          </cell>
          <cell r="N121" t="str">
            <v>월차</v>
          </cell>
          <cell r="AS121">
            <v>0</v>
          </cell>
          <cell r="AT121">
            <v>0</v>
          </cell>
          <cell r="AU121">
            <v>0</v>
          </cell>
          <cell r="AV121">
            <v>1</v>
          </cell>
          <cell r="AW121">
            <v>0</v>
          </cell>
          <cell r="AX121">
            <v>1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1</v>
          </cell>
          <cell r="BL121">
            <v>19</v>
          </cell>
        </row>
        <row r="122">
          <cell r="B122">
            <v>1177</v>
          </cell>
          <cell r="C122" t="str">
            <v>AS</v>
          </cell>
          <cell r="D122" t="str">
            <v>Regional Sales Manager</v>
          </cell>
          <cell r="E122" t="str">
            <v>이종태</v>
          </cell>
          <cell r="F122" t="str">
            <v>부장</v>
          </cell>
          <cell r="G122" t="str">
            <v>본부장</v>
          </cell>
          <cell r="H122" t="str">
            <v>1996-01-01</v>
          </cell>
          <cell r="I122" t="str">
            <v>남</v>
          </cell>
          <cell r="J122">
            <v>20</v>
          </cell>
          <cell r="K122">
            <v>0</v>
          </cell>
          <cell r="L122">
            <v>21</v>
          </cell>
          <cell r="M122">
            <v>21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L122">
            <v>20</v>
          </cell>
        </row>
        <row r="123">
          <cell r="B123">
            <v>1090</v>
          </cell>
          <cell r="C123" t="str">
            <v>AS</v>
          </cell>
          <cell r="D123" t="str">
            <v>AS GH 서울1팀</v>
          </cell>
          <cell r="E123" t="str">
            <v>최태수</v>
          </cell>
          <cell r="F123" t="str">
            <v>차장</v>
          </cell>
          <cell r="G123" t="str">
            <v>팀장</v>
          </cell>
          <cell r="H123" t="str">
            <v>1992-02-10</v>
          </cell>
          <cell r="I123" t="str">
            <v>남</v>
          </cell>
          <cell r="J123">
            <v>24</v>
          </cell>
          <cell r="K123">
            <v>0</v>
          </cell>
          <cell r="L123">
            <v>24</v>
          </cell>
          <cell r="M123">
            <v>24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L123">
            <v>20</v>
          </cell>
        </row>
        <row r="124">
          <cell r="B124">
            <v>1280</v>
          </cell>
          <cell r="C124" t="str">
            <v>AS</v>
          </cell>
          <cell r="D124" t="str">
            <v>AS GH 서울1팀</v>
          </cell>
          <cell r="E124" t="str">
            <v>문영창</v>
          </cell>
          <cell r="F124" t="str">
            <v>차장</v>
          </cell>
          <cell r="G124" t="str">
            <v>팀원</v>
          </cell>
          <cell r="H124" t="str">
            <v>2000-01-17</v>
          </cell>
          <cell r="I124" t="str">
            <v>남</v>
          </cell>
          <cell r="J124">
            <v>18</v>
          </cell>
          <cell r="K124">
            <v>0</v>
          </cell>
          <cell r="L124">
            <v>16</v>
          </cell>
          <cell r="M124">
            <v>16</v>
          </cell>
          <cell r="R124" t="str">
            <v>휴일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1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L124">
            <v>20</v>
          </cell>
        </row>
        <row r="125">
          <cell r="B125">
            <v>1145</v>
          </cell>
          <cell r="C125" t="str">
            <v>AS</v>
          </cell>
          <cell r="D125" t="str">
            <v>AS GH 서울1팀</v>
          </cell>
          <cell r="E125" t="str">
            <v>서동희</v>
          </cell>
          <cell r="F125" t="str">
            <v>과장</v>
          </cell>
          <cell r="G125" t="str">
            <v>팀원</v>
          </cell>
          <cell r="H125" t="str">
            <v>1994-09-05</v>
          </cell>
          <cell r="I125" t="str">
            <v>남</v>
          </cell>
          <cell r="J125">
            <v>19</v>
          </cell>
          <cell r="K125">
            <v>0</v>
          </cell>
          <cell r="L125">
            <v>22</v>
          </cell>
          <cell r="M125">
            <v>22</v>
          </cell>
          <cell r="AM125" t="str">
            <v>휴일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1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L125">
            <v>20</v>
          </cell>
        </row>
        <row r="126">
          <cell r="B126">
            <v>1220</v>
          </cell>
          <cell r="C126" t="str">
            <v>AS</v>
          </cell>
          <cell r="D126" t="str">
            <v>AS GH 서울1팀</v>
          </cell>
          <cell r="E126" t="str">
            <v>허일</v>
          </cell>
          <cell r="F126" t="str">
            <v>과장</v>
          </cell>
          <cell r="G126" t="str">
            <v>팀원</v>
          </cell>
          <cell r="H126" t="str">
            <v>1998-07-01</v>
          </cell>
          <cell r="I126" t="str">
            <v>남</v>
          </cell>
          <cell r="J126">
            <v>24</v>
          </cell>
          <cell r="K126">
            <v>0</v>
          </cell>
          <cell r="L126">
            <v>18</v>
          </cell>
          <cell r="M126">
            <v>18</v>
          </cell>
          <cell r="AE126" t="str">
            <v>휴일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1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L126">
            <v>20</v>
          </cell>
        </row>
        <row r="127">
          <cell r="B127">
            <v>1579</v>
          </cell>
          <cell r="C127" t="str">
            <v>AS</v>
          </cell>
          <cell r="D127" t="str">
            <v>AS GH 서울1팀</v>
          </cell>
          <cell r="E127" t="str">
            <v>전호진</v>
          </cell>
          <cell r="F127" t="str">
            <v>사원</v>
          </cell>
          <cell r="G127" t="str">
            <v>팀원</v>
          </cell>
          <cell r="H127" t="str">
            <v>2004-09-10</v>
          </cell>
          <cell r="I127" t="str">
            <v>남</v>
          </cell>
          <cell r="J127">
            <v>0</v>
          </cell>
          <cell r="K127">
            <v>-8.9315068493150687</v>
          </cell>
          <cell r="L127">
            <v>12</v>
          </cell>
          <cell r="M127">
            <v>3.0684931506849313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L127">
            <v>20</v>
          </cell>
        </row>
        <row r="128">
          <cell r="B128">
            <v>1344</v>
          </cell>
          <cell r="C128" t="str">
            <v>AS</v>
          </cell>
          <cell r="D128" t="str">
            <v>AS GH 서울1팀</v>
          </cell>
          <cell r="E128" t="str">
            <v>이준용</v>
          </cell>
          <cell r="F128" t="str">
            <v>주임</v>
          </cell>
          <cell r="G128" t="str">
            <v>팀원</v>
          </cell>
          <cell r="H128" t="str">
            <v>2001-03-05</v>
          </cell>
          <cell r="I128" t="str">
            <v>남</v>
          </cell>
          <cell r="J128">
            <v>13</v>
          </cell>
          <cell r="K128">
            <v>0</v>
          </cell>
          <cell r="L128">
            <v>15</v>
          </cell>
          <cell r="M128">
            <v>15</v>
          </cell>
          <cell r="X128" t="str">
            <v>휴일</v>
          </cell>
          <cell r="AK128" t="str">
            <v>2/11대휴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1</v>
          </cell>
          <cell r="BB128">
            <v>1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1</v>
          </cell>
          <cell r="BL128">
            <v>19</v>
          </cell>
        </row>
        <row r="129">
          <cell r="B129">
            <v>1268</v>
          </cell>
          <cell r="C129" t="str">
            <v>AS</v>
          </cell>
          <cell r="D129" t="str">
            <v>AS GH 서울1팀</v>
          </cell>
          <cell r="E129" t="str">
            <v>김종훈A</v>
          </cell>
          <cell r="F129" t="str">
            <v>차장</v>
          </cell>
          <cell r="G129" t="str">
            <v>팀원</v>
          </cell>
          <cell r="H129" t="str">
            <v>2000-01-10</v>
          </cell>
          <cell r="I129" t="str">
            <v>남</v>
          </cell>
          <cell r="J129">
            <v>14</v>
          </cell>
          <cell r="K129">
            <v>0</v>
          </cell>
          <cell r="L129">
            <v>16</v>
          </cell>
          <cell r="M129">
            <v>16</v>
          </cell>
          <cell r="Q129" t="str">
            <v>휴일</v>
          </cell>
          <cell r="S129" t="str">
            <v>2/4대휴</v>
          </cell>
          <cell r="AE129" t="str">
            <v>휴일</v>
          </cell>
          <cell r="AN129" t="str">
            <v>2/18대휴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2</v>
          </cell>
          <cell r="BB129">
            <v>2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</v>
          </cell>
          <cell r="BL129">
            <v>18</v>
          </cell>
        </row>
        <row r="130">
          <cell r="B130">
            <v>1516</v>
          </cell>
          <cell r="C130" t="str">
            <v>AS</v>
          </cell>
          <cell r="D130" t="str">
            <v>AS GH 서울1팀</v>
          </cell>
          <cell r="E130" t="str">
            <v>문준호</v>
          </cell>
          <cell r="F130" t="str">
            <v>주임</v>
          </cell>
          <cell r="G130" t="str">
            <v>팀원</v>
          </cell>
          <cell r="H130" t="str">
            <v>2003-07-01</v>
          </cell>
          <cell r="I130" t="str">
            <v>남</v>
          </cell>
          <cell r="J130">
            <v>7.0136986301369859</v>
          </cell>
          <cell r="K130">
            <v>0</v>
          </cell>
          <cell r="L130">
            <v>13</v>
          </cell>
          <cell r="M130">
            <v>13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L130">
            <v>20</v>
          </cell>
        </row>
        <row r="131">
          <cell r="B131">
            <v>1456</v>
          </cell>
          <cell r="C131" t="str">
            <v>AS</v>
          </cell>
          <cell r="D131" t="str">
            <v>AS GH 서울1팀</v>
          </cell>
          <cell r="E131" t="str">
            <v>서진호</v>
          </cell>
          <cell r="F131" t="str">
            <v>사원</v>
          </cell>
          <cell r="G131" t="str">
            <v>팀원</v>
          </cell>
          <cell r="H131" t="str">
            <v>2003-01-07</v>
          </cell>
          <cell r="I131" t="str">
            <v>남</v>
          </cell>
          <cell r="J131">
            <v>7</v>
          </cell>
          <cell r="K131">
            <v>0</v>
          </cell>
          <cell r="L131">
            <v>13</v>
          </cell>
          <cell r="M131">
            <v>13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L131">
            <v>20</v>
          </cell>
        </row>
        <row r="132">
          <cell r="B132">
            <v>1116</v>
          </cell>
          <cell r="C132" t="str">
            <v>AS</v>
          </cell>
          <cell r="D132" t="str">
            <v>AS GH 서울2팀</v>
          </cell>
          <cell r="E132" t="str">
            <v>이재훈</v>
          </cell>
          <cell r="F132" t="str">
            <v>차장</v>
          </cell>
          <cell r="G132" t="str">
            <v>팀장</v>
          </cell>
          <cell r="H132" t="str">
            <v>1992-12-01</v>
          </cell>
          <cell r="I132" t="str">
            <v>남</v>
          </cell>
          <cell r="J132">
            <v>30</v>
          </cell>
          <cell r="K132">
            <v>0</v>
          </cell>
          <cell r="L132">
            <v>24</v>
          </cell>
          <cell r="M132">
            <v>24</v>
          </cell>
          <cell r="Q132" t="str">
            <v>휴일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1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L132">
            <v>20</v>
          </cell>
        </row>
        <row r="133">
          <cell r="B133">
            <v>1164</v>
          </cell>
          <cell r="C133" t="str">
            <v>AS</v>
          </cell>
          <cell r="D133" t="str">
            <v>AS GH 서울2팀</v>
          </cell>
          <cell r="E133" t="str">
            <v>백기열</v>
          </cell>
          <cell r="F133" t="str">
            <v>과장</v>
          </cell>
          <cell r="G133" t="str">
            <v>팀원</v>
          </cell>
          <cell r="H133" t="str">
            <v>1995-04-17</v>
          </cell>
          <cell r="I133" t="str">
            <v>남</v>
          </cell>
          <cell r="J133">
            <v>20</v>
          </cell>
          <cell r="K133">
            <v>0</v>
          </cell>
          <cell r="L133">
            <v>21</v>
          </cell>
          <cell r="M133">
            <v>21</v>
          </cell>
          <cell r="Y133" t="str">
            <v>휴일</v>
          </cell>
          <cell r="AH133" t="str">
            <v>2/12대휴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1</v>
          </cell>
          <cell r="BB133">
            <v>1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1</v>
          </cell>
          <cell r="BL133">
            <v>19</v>
          </cell>
        </row>
        <row r="134">
          <cell r="B134">
            <v>1124</v>
          </cell>
          <cell r="C134" t="str">
            <v>AS</v>
          </cell>
          <cell r="D134" t="str">
            <v>AS GH 서울2팀</v>
          </cell>
          <cell r="E134" t="str">
            <v>서문섭</v>
          </cell>
          <cell r="F134" t="str">
            <v>차장</v>
          </cell>
          <cell r="G134" t="str">
            <v>팀원</v>
          </cell>
          <cell r="H134" t="str">
            <v>1993-04-01</v>
          </cell>
          <cell r="I134" t="str">
            <v>남</v>
          </cell>
          <cell r="J134">
            <v>23</v>
          </cell>
          <cell r="K134">
            <v>0</v>
          </cell>
          <cell r="L134">
            <v>23</v>
          </cell>
          <cell r="M134">
            <v>23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L134">
            <v>20</v>
          </cell>
        </row>
        <row r="135">
          <cell r="B135">
            <v>1247</v>
          </cell>
          <cell r="C135" t="str">
            <v>AS</v>
          </cell>
          <cell r="D135" t="str">
            <v>AS GH 서울2팀</v>
          </cell>
          <cell r="E135" t="str">
            <v>장명균</v>
          </cell>
          <cell r="F135" t="str">
            <v>과장</v>
          </cell>
          <cell r="G135" t="str">
            <v>팀원</v>
          </cell>
          <cell r="H135" t="str">
            <v>1999-10-01</v>
          </cell>
          <cell r="I135" t="str">
            <v>남</v>
          </cell>
          <cell r="J135">
            <v>16</v>
          </cell>
          <cell r="K135">
            <v>0</v>
          </cell>
          <cell r="L135">
            <v>17</v>
          </cell>
          <cell r="M135">
            <v>17</v>
          </cell>
          <cell r="U135" t="str">
            <v>1/15대휴</v>
          </cell>
          <cell r="X135" t="str">
            <v>휴일</v>
          </cell>
          <cell r="Y135" t="str">
            <v>휴일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2</v>
          </cell>
          <cell r="BB135">
            <v>1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1</v>
          </cell>
          <cell r="BL135">
            <v>19</v>
          </cell>
        </row>
        <row r="136">
          <cell r="B136">
            <v>1315</v>
          </cell>
          <cell r="C136" t="str">
            <v>AS</v>
          </cell>
          <cell r="D136" t="str">
            <v>AS GH 서울2팀</v>
          </cell>
          <cell r="E136" t="str">
            <v>김영선A</v>
          </cell>
          <cell r="F136" t="str">
            <v>과장</v>
          </cell>
          <cell r="G136" t="str">
            <v>팀원</v>
          </cell>
          <cell r="H136" t="str">
            <v>2001-02-21</v>
          </cell>
          <cell r="I136" t="str">
            <v>남</v>
          </cell>
          <cell r="J136">
            <v>10</v>
          </cell>
          <cell r="K136">
            <v>0</v>
          </cell>
          <cell r="L136">
            <v>15</v>
          </cell>
          <cell r="M136">
            <v>15</v>
          </cell>
          <cell r="AL136" t="str">
            <v>휴일</v>
          </cell>
          <cell r="AM136" t="str">
            <v>휴일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2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L136">
            <v>20</v>
          </cell>
        </row>
        <row r="137">
          <cell r="B137">
            <v>1223</v>
          </cell>
          <cell r="C137" t="str">
            <v>AS</v>
          </cell>
          <cell r="D137" t="str">
            <v>AS GH 서울2팀</v>
          </cell>
          <cell r="E137" t="str">
            <v>신민호</v>
          </cell>
          <cell r="F137" t="str">
            <v>대리</v>
          </cell>
          <cell r="G137" t="str">
            <v>팀원</v>
          </cell>
          <cell r="H137" t="str">
            <v>1999-01-25</v>
          </cell>
          <cell r="I137" t="str">
            <v>남</v>
          </cell>
          <cell r="J137">
            <v>18</v>
          </cell>
          <cell r="K137">
            <v>0</v>
          </cell>
          <cell r="L137">
            <v>17</v>
          </cell>
          <cell r="M137">
            <v>17</v>
          </cell>
          <cell r="AH137" t="str">
            <v>1/21대휴</v>
          </cell>
          <cell r="AL137" t="str">
            <v>휴일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1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1</v>
          </cell>
          <cell r="BL137">
            <v>19</v>
          </cell>
        </row>
        <row r="138">
          <cell r="B138">
            <v>1233</v>
          </cell>
          <cell r="C138" t="str">
            <v>AS</v>
          </cell>
          <cell r="D138" t="str">
            <v>AS GH 서울2팀</v>
          </cell>
          <cell r="E138" t="str">
            <v>윤현구</v>
          </cell>
          <cell r="F138" t="str">
            <v>대리</v>
          </cell>
          <cell r="G138" t="str">
            <v>팀원</v>
          </cell>
          <cell r="H138" t="str">
            <v>1999-07-01</v>
          </cell>
          <cell r="I138" t="str">
            <v>남</v>
          </cell>
          <cell r="J138">
            <v>17</v>
          </cell>
          <cell r="K138">
            <v>0</v>
          </cell>
          <cell r="L138">
            <v>17</v>
          </cell>
          <cell r="M138">
            <v>17</v>
          </cell>
          <cell r="AE138" t="str">
            <v>휴일</v>
          </cell>
          <cell r="AF138" t="str">
            <v>휴일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2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L138">
            <v>20</v>
          </cell>
        </row>
        <row r="139">
          <cell r="B139">
            <v>1431</v>
          </cell>
          <cell r="C139" t="str">
            <v>AS</v>
          </cell>
          <cell r="D139" t="str">
            <v>AS GH 서울2팀</v>
          </cell>
          <cell r="E139" t="str">
            <v>김대환</v>
          </cell>
          <cell r="F139" t="str">
            <v>주임</v>
          </cell>
          <cell r="G139" t="str">
            <v>팀원</v>
          </cell>
          <cell r="H139" t="str">
            <v>2003-01-07</v>
          </cell>
          <cell r="I139" t="str">
            <v>남</v>
          </cell>
          <cell r="J139">
            <v>8.5</v>
          </cell>
          <cell r="K139">
            <v>0</v>
          </cell>
          <cell r="L139">
            <v>13</v>
          </cell>
          <cell r="M139">
            <v>13</v>
          </cell>
          <cell r="AN139" t="str">
            <v>경조(부회갑)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1</v>
          </cell>
          <cell r="BL139">
            <v>19</v>
          </cell>
        </row>
        <row r="140">
          <cell r="B140">
            <v>1217</v>
          </cell>
          <cell r="C140" t="str">
            <v>AS</v>
          </cell>
          <cell r="D140" t="str">
            <v>AS GH East팀</v>
          </cell>
          <cell r="E140" t="str">
            <v>박제영</v>
          </cell>
          <cell r="F140" t="str">
            <v>차장</v>
          </cell>
          <cell r="G140" t="str">
            <v>팀장</v>
          </cell>
          <cell r="H140" t="str">
            <v>1998-05-25</v>
          </cell>
          <cell r="I140" t="str">
            <v>남</v>
          </cell>
          <cell r="J140">
            <v>16</v>
          </cell>
          <cell r="K140">
            <v>0</v>
          </cell>
          <cell r="L140">
            <v>18</v>
          </cell>
          <cell r="M140">
            <v>18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L140">
            <v>20</v>
          </cell>
        </row>
        <row r="141">
          <cell r="B141">
            <v>1077</v>
          </cell>
          <cell r="C141" t="str">
            <v>AS</v>
          </cell>
          <cell r="D141" t="str">
            <v>AS GH East팀</v>
          </cell>
          <cell r="E141" t="str">
            <v>김홍주</v>
          </cell>
          <cell r="F141" t="str">
            <v>차장</v>
          </cell>
          <cell r="G141" t="str">
            <v>팀원</v>
          </cell>
          <cell r="H141" t="str">
            <v>1991-09-09</v>
          </cell>
          <cell r="I141" t="str">
            <v>남</v>
          </cell>
          <cell r="J141">
            <v>23.5</v>
          </cell>
          <cell r="K141">
            <v>0</v>
          </cell>
          <cell r="L141">
            <v>25</v>
          </cell>
          <cell r="M141">
            <v>25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L141">
            <v>20</v>
          </cell>
        </row>
        <row r="142">
          <cell r="B142">
            <v>1292</v>
          </cell>
          <cell r="C142" t="str">
            <v>AS</v>
          </cell>
          <cell r="D142" t="str">
            <v>AS GH East팀</v>
          </cell>
          <cell r="E142" t="str">
            <v>박수병</v>
          </cell>
          <cell r="F142" t="str">
            <v>주임</v>
          </cell>
          <cell r="G142" t="str">
            <v>팀원</v>
          </cell>
          <cell r="H142" t="str">
            <v>2000-02-01</v>
          </cell>
          <cell r="I142" t="str">
            <v>남</v>
          </cell>
          <cell r="J142">
            <v>18.5</v>
          </cell>
          <cell r="K142">
            <v>0</v>
          </cell>
          <cell r="L142">
            <v>16</v>
          </cell>
          <cell r="M142">
            <v>16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L142">
            <v>20</v>
          </cell>
        </row>
        <row r="143">
          <cell r="B143">
            <v>1396</v>
          </cell>
          <cell r="C143" t="str">
            <v>AS</v>
          </cell>
          <cell r="D143" t="str">
            <v>AS GH East팀</v>
          </cell>
          <cell r="E143" t="str">
            <v>김성훈</v>
          </cell>
          <cell r="F143" t="str">
            <v>주임</v>
          </cell>
          <cell r="G143" t="str">
            <v>팀원</v>
          </cell>
          <cell r="H143" t="str">
            <v>2002-06-17</v>
          </cell>
          <cell r="I143" t="str">
            <v>남</v>
          </cell>
          <cell r="J143">
            <v>10.5</v>
          </cell>
          <cell r="K143">
            <v>0</v>
          </cell>
          <cell r="L143">
            <v>14</v>
          </cell>
          <cell r="M143">
            <v>14</v>
          </cell>
          <cell r="Q143" t="str">
            <v>휴일</v>
          </cell>
          <cell r="X143" t="str">
            <v>휴일</v>
          </cell>
          <cell r="Z143" t="str">
            <v>2/4대휴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2</v>
          </cell>
          <cell r="BB143">
            <v>1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1</v>
          </cell>
          <cell r="BL143">
            <v>19</v>
          </cell>
        </row>
        <row r="144">
          <cell r="B144">
            <v>1127</v>
          </cell>
          <cell r="C144" t="str">
            <v>AS</v>
          </cell>
          <cell r="D144" t="str">
            <v>AS GH East팀</v>
          </cell>
          <cell r="E144" t="str">
            <v>박영길</v>
          </cell>
          <cell r="F144" t="str">
            <v>부장</v>
          </cell>
          <cell r="G144" t="str">
            <v>팀원</v>
          </cell>
          <cell r="H144" t="str">
            <v>1993-04-01</v>
          </cell>
          <cell r="I144" t="str">
            <v>남</v>
          </cell>
          <cell r="J144">
            <v>20</v>
          </cell>
          <cell r="K144">
            <v>0</v>
          </cell>
          <cell r="L144">
            <v>23</v>
          </cell>
          <cell r="M144">
            <v>23</v>
          </cell>
          <cell r="W144" t="str">
            <v>1/21대휴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1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1</v>
          </cell>
          <cell r="BL144">
            <v>19</v>
          </cell>
        </row>
        <row r="145">
          <cell r="B145">
            <v>1364</v>
          </cell>
          <cell r="C145" t="str">
            <v>AS</v>
          </cell>
          <cell r="D145" t="str">
            <v>AS GH East팀</v>
          </cell>
          <cell r="E145" t="str">
            <v>김태현</v>
          </cell>
          <cell r="F145" t="str">
            <v>과장</v>
          </cell>
          <cell r="G145" t="str">
            <v>팀원</v>
          </cell>
          <cell r="H145" t="str">
            <v>2001-04-30</v>
          </cell>
          <cell r="I145" t="str">
            <v>남</v>
          </cell>
          <cell r="J145">
            <v>12.5</v>
          </cell>
          <cell r="K145">
            <v>0</v>
          </cell>
          <cell r="L145">
            <v>15</v>
          </cell>
          <cell r="M145">
            <v>15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L145">
            <v>20</v>
          </cell>
        </row>
        <row r="146">
          <cell r="B146">
            <v>1298</v>
          </cell>
          <cell r="C146" t="str">
            <v>AS</v>
          </cell>
          <cell r="D146" t="str">
            <v>AS GH East팀</v>
          </cell>
          <cell r="E146" t="str">
            <v>장병진</v>
          </cell>
          <cell r="F146" t="str">
            <v>주임</v>
          </cell>
          <cell r="G146" t="str">
            <v>팀원</v>
          </cell>
          <cell r="H146" t="str">
            <v>2000-02-01</v>
          </cell>
          <cell r="I146" t="str">
            <v>남</v>
          </cell>
          <cell r="J146">
            <v>11</v>
          </cell>
          <cell r="K146">
            <v>0</v>
          </cell>
          <cell r="L146">
            <v>16</v>
          </cell>
          <cell r="M146">
            <v>16</v>
          </cell>
          <cell r="Q146" t="str">
            <v>휴일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1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L146">
            <v>20</v>
          </cell>
        </row>
        <row r="147">
          <cell r="B147">
            <v>1474</v>
          </cell>
          <cell r="C147" t="str">
            <v>AS</v>
          </cell>
          <cell r="D147" t="str">
            <v>AS GH East팀</v>
          </cell>
          <cell r="E147" t="str">
            <v>정병윤</v>
          </cell>
          <cell r="F147" t="str">
            <v>주임</v>
          </cell>
          <cell r="G147" t="str">
            <v>팀원</v>
          </cell>
          <cell r="H147" t="str">
            <v>2003-01-07</v>
          </cell>
          <cell r="I147" t="str">
            <v>남</v>
          </cell>
          <cell r="J147">
            <v>6.8082191780821919</v>
          </cell>
          <cell r="K147">
            <v>0</v>
          </cell>
          <cell r="L147">
            <v>13</v>
          </cell>
          <cell r="M147">
            <v>13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L147">
            <v>20</v>
          </cell>
        </row>
        <row r="148">
          <cell r="B148">
            <v>1211</v>
          </cell>
          <cell r="C148" t="str">
            <v>AS</v>
          </cell>
          <cell r="D148" t="str">
            <v>AS GH West팀</v>
          </cell>
          <cell r="E148" t="str">
            <v>박세환</v>
          </cell>
          <cell r="F148" t="str">
            <v>차장</v>
          </cell>
          <cell r="G148" t="str">
            <v>팀장</v>
          </cell>
          <cell r="H148" t="str">
            <v>1998-01-01</v>
          </cell>
          <cell r="I148" t="str">
            <v>남</v>
          </cell>
          <cell r="J148">
            <v>14</v>
          </cell>
          <cell r="K148">
            <v>0</v>
          </cell>
          <cell r="L148">
            <v>19</v>
          </cell>
          <cell r="M148">
            <v>19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L148">
            <v>20</v>
          </cell>
        </row>
        <row r="149">
          <cell r="B149">
            <v>1251</v>
          </cell>
          <cell r="C149" t="str">
            <v>AS</v>
          </cell>
          <cell r="D149" t="str">
            <v>AS GH West팀</v>
          </cell>
          <cell r="E149" t="str">
            <v>유정암</v>
          </cell>
          <cell r="F149" t="str">
            <v>대리</v>
          </cell>
          <cell r="G149" t="str">
            <v>팀원</v>
          </cell>
          <cell r="H149" t="str">
            <v>1999-12-01</v>
          </cell>
          <cell r="I149" t="str">
            <v>남</v>
          </cell>
          <cell r="J149">
            <v>23</v>
          </cell>
          <cell r="K149">
            <v>0</v>
          </cell>
          <cell r="L149">
            <v>17</v>
          </cell>
          <cell r="M149">
            <v>17</v>
          </cell>
          <cell r="AL149" t="str">
            <v>휴일</v>
          </cell>
          <cell r="AM149" t="str">
            <v>휴일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2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L149">
            <v>20</v>
          </cell>
        </row>
        <row r="150">
          <cell r="B150">
            <v>1270</v>
          </cell>
          <cell r="C150" t="str">
            <v>AS</v>
          </cell>
          <cell r="D150" t="str">
            <v>AS GH West팀</v>
          </cell>
          <cell r="E150" t="str">
            <v>김영록</v>
          </cell>
          <cell r="F150" t="str">
            <v>대리</v>
          </cell>
          <cell r="G150" t="str">
            <v>팀원</v>
          </cell>
          <cell r="H150" t="str">
            <v>2000-01-10</v>
          </cell>
          <cell r="I150" t="str">
            <v>남</v>
          </cell>
          <cell r="J150">
            <v>13</v>
          </cell>
          <cell r="K150">
            <v>0</v>
          </cell>
          <cell r="L150">
            <v>16</v>
          </cell>
          <cell r="M150">
            <v>16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L150">
            <v>20</v>
          </cell>
        </row>
        <row r="151">
          <cell r="B151">
            <v>1362</v>
          </cell>
          <cell r="C151" t="str">
            <v>AS</v>
          </cell>
          <cell r="D151" t="str">
            <v>AS GH West팀</v>
          </cell>
          <cell r="E151" t="str">
            <v>김경강</v>
          </cell>
          <cell r="F151" t="str">
            <v>주임</v>
          </cell>
          <cell r="G151" t="str">
            <v>팀원</v>
          </cell>
          <cell r="H151" t="str">
            <v>2001-04-30</v>
          </cell>
          <cell r="I151" t="str">
            <v>남</v>
          </cell>
          <cell r="J151">
            <v>13</v>
          </cell>
          <cell r="K151">
            <v>0</v>
          </cell>
          <cell r="L151">
            <v>15</v>
          </cell>
          <cell r="M151">
            <v>15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L151">
            <v>20</v>
          </cell>
        </row>
        <row r="152">
          <cell r="B152">
            <v>1335</v>
          </cell>
          <cell r="C152" t="str">
            <v>AS</v>
          </cell>
          <cell r="D152" t="str">
            <v>AS GH West팀</v>
          </cell>
          <cell r="E152" t="str">
            <v>이정희</v>
          </cell>
          <cell r="F152" t="str">
            <v>대리</v>
          </cell>
          <cell r="G152" t="str">
            <v>팀원</v>
          </cell>
          <cell r="H152" t="str">
            <v>2001-02-26</v>
          </cell>
          <cell r="I152" t="str">
            <v>남</v>
          </cell>
          <cell r="J152">
            <v>15</v>
          </cell>
          <cell r="K152">
            <v>0</v>
          </cell>
          <cell r="L152">
            <v>15</v>
          </cell>
          <cell r="M152">
            <v>15</v>
          </cell>
          <cell r="AM152" t="str">
            <v>휴일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1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L152">
            <v>20</v>
          </cell>
        </row>
        <row r="153">
          <cell r="B153">
            <v>1365</v>
          </cell>
          <cell r="C153" t="str">
            <v>AS</v>
          </cell>
          <cell r="D153" t="str">
            <v>AS GH West팀</v>
          </cell>
          <cell r="E153" t="str">
            <v>이종서</v>
          </cell>
          <cell r="F153" t="str">
            <v>주임</v>
          </cell>
          <cell r="G153" t="str">
            <v>팀원</v>
          </cell>
          <cell r="H153" t="str">
            <v>2001-05-02</v>
          </cell>
          <cell r="I153" t="str">
            <v>남</v>
          </cell>
          <cell r="J153">
            <v>12</v>
          </cell>
          <cell r="K153">
            <v>0</v>
          </cell>
          <cell r="L153">
            <v>15</v>
          </cell>
          <cell r="M153">
            <v>15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L153">
            <v>20</v>
          </cell>
        </row>
        <row r="154">
          <cell r="B154">
            <v>1036</v>
          </cell>
          <cell r="C154" t="str">
            <v>AS</v>
          </cell>
          <cell r="D154" t="str">
            <v>National Sales Manager</v>
          </cell>
          <cell r="E154" t="str">
            <v>박현욱</v>
          </cell>
          <cell r="F154" t="str">
            <v>부장</v>
          </cell>
          <cell r="G154" t="str">
            <v>본부장</v>
          </cell>
          <cell r="H154" t="str">
            <v>1989-03-27</v>
          </cell>
          <cell r="I154" t="str">
            <v>남</v>
          </cell>
          <cell r="J154">
            <v>31</v>
          </cell>
          <cell r="K154">
            <v>0</v>
          </cell>
          <cell r="L154">
            <v>27</v>
          </cell>
          <cell r="M154">
            <v>27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L154">
            <v>20</v>
          </cell>
        </row>
        <row r="155">
          <cell r="B155">
            <v>1010</v>
          </cell>
          <cell r="C155" t="str">
            <v>AS</v>
          </cell>
          <cell r="D155" t="str">
            <v>AS CL 서울1팀</v>
          </cell>
          <cell r="E155" t="str">
            <v>박춘식</v>
          </cell>
          <cell r="F155" t="str">
            <v>부장</v>
          </cell>
          <cell r="G155" t="str">
            <v>팀장</v>
          </cell>
          <cell r="H155" t="str">
            <v>1985-02-15</v>
          </cell>
          <cell r="I155" t="str">
            <v>남</v>
          </cell>
          <cell r="J155">
            <v>30</v>
          </cell>
          <cell r="K155">
            <v>0</v>
          </cell>
          <cell r="L155">
            <v>31</v>
          </cell>
          <cell r="M155">
            <v>31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L155">
            <v>20</v>
          </cell>
        </row>
        <row r="156">
          <cell r="B156">
            <v>1420</v>
          </cell>
          <cell r="C156" t="str">
            <v>AS</v>
          </cell>
          <cell r="D156" t="str">
            <v>AS CL 서울1팀</v>
          </cell>
          <cell r="E156" t="str">
            <v>최희정</v>
          </cell>
          <cell r="F156" t="str">
            <v>주임</v>
          </cell>
          <cell r="G156" t="str">
            <v>팀원</v>
          </cell>
          <cell r="H156" t="str">
            <v>2002-11-18</v>
          </cell>
          <cell r="I156" t="str">
            <v>여</v>
          </cell>
          <cell r="J156">
            <v>14</v>
          </cell>
          <cell r="K156">
            <v>0</v>
          </cell>
          <cell r="L156">
            <v>14</v>
          </cell>
          <cell r="M156">
            <v>14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L156">
            <v>20</v>
          </cell>
        </row>
        <row r="157">
          <cell r="B157">
            <v>1483</v>
          </cell>
          <cell r="C157" t="str">
            <v>AS</v>
          </cell>
          <cell r="D157" t="str">
            <v>AS CL 서울1팀</v>
          </cell>
          <cell r="E157" t="str">
            <v>최희영</v>
          </cell>
          <cell r="F157" t="str">
            <v>주임</v>
          </cell>
          <cell r="G157" t="str">
            <v>팀원</v>
          </cell>
          <cell r="H157" t="str">
            <v>2003-02-05</v>
          </cell>
          <cell r="I157" t="str">
            <v>여</v>
          </cell>
          <cell r="J157">
            <v>14</v>
          </cell>
          <cell r="K157">
            <v>0</v>
          </cell>
          <cell r="L157">
            <v>13</v>
          </cell>
          <cell r="M157">
            <v>13</v>
          </cell>
          <cell r="AN157" t="str">
            <v>생휴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1</v>
          </cell>
          <cell r="BL157">
            <v>19</v>
          </cell>
        </row>
        <row r="158">
          <cell r="B158">
            <v>1546</v>
          </cell>
          <cell r="C158" t="str">
            <v>AS</v>
          </cell>
          <cell r="D158" t="str">
            <v>AS CL 서울1팀</v>
          </cell>
          <cell r="E158" t="str">
            <v>김진성</v>
          </cell>
          <cell r="F158" t="str">
            <v>사원</v>
          </cell>
          <cell r="G158" t="str">
            <v>팀원</v>
          </cell>
          <cell r="H158" t="str">
            <v>2004-01-26</v>
          </cell>
          <cell r="I158" t="str">
            <v>남</v>
          </cell>
          <cell r="J158">
            <v>6.3150684931506849</v>
          </cell>
          <cell r="K158">
            <v>0</v>
          </cell>
          <cell r="L158">
            <v>12</v>
          </cell>
          <cell r="M158">
            <v>12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L158">
            <v>20</v>
          </cell>
        </row>
        <row r="159">
          <cell r="B159">
            <v>1064</v>
          </cell>
          <cell r="C159" t="str">
            <v>AS</v>
          </cell>
          <cell r="D159" t="str">
            <v>AS CL 서울1팀</v>
          </cell>
          <cell r="E159" t="str">
            <v>임원일</v>
          </cell>
          <cell r="F159" t="str">
            <v>차장</v>
          </cell>
          <cell r="G159" t="str">
            <v>팀원</v>
          </cell>
          <cell r="H159" t="str">
            <v>1991-03-18</v>
          </cell>
          <cell r="I159" t="str">
            <v>남</v>
          </cell>
          <cell r="J159">
            <v>24</v>
          </cell>
          <cell r="K159">
            <v>0</v>
          </cell>
          <cell r="L159">
            <v>25</v>
          </cell>
          <cell r="M159">
            <v>25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L159">
            <v>20</v>
          </cell>
        </row>
        <row r="160">
          <cell r="B160">
            <v>1282</v>
          </cell>
          <cell r="C160" t="str">
            <v>AS</v>
          </cell>
          <cell r="D160" t="str">
            <v>AS CL 서울1팀</v>
          </cell>
          <cell r="E160" t="str">
            <v>강동균</v>
          </cell>
          <cell r="F160" t="str">
            <v>주임</v>
          </cell>
          <cell r="G160" t="str">
            <v>팀원</v>
          </cell>
          <cell r="H160" t="str">
            <v>1999-12-01</v>
          </cell>
          <cell r="I160" t="str">
            <v>남</v>
          </cell>
          <cell r="J160">
            <v>18</v>
          </cell>
          <cell r="K160">
            <v>0</v>
          </cell>
          <cell r="L160">
            <v>17</v>
          </cell>
          <cell r="M160">
            <v>17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L160">
            <v>20</v>
          </cell>
        </row>
        <row r="161">
          <cell r="B161">
            <v>1511</v>
          </cell>
          <cell r="C161" t="str">
            <v>AS</v>
          </cell>
          <cell r="D161" t="str">
            <v>AS CL 서울1팀</v>
          </cell>
          <cell r="E161" t="str">
            <v>김이영</v>
          </cell>
          <cell r="F161" t="str">
            <v>주임</v>
          </cell>
          <cell r="G161" t="str">
            <v>팀원</v>
          </cell>
          <cell r="H161" t="str">
            <v>2003-07-01</v>
          </cell>
          <cell r="I161" t="str">
            <v>남</v>
          </cell>
          <cell r="J161">
            <v>8.0136986301369859</v>
          </cell>
          <cell r="K161">
            <v>0</v>
          </cell>
          <cell r="L161">
            <v>13</v>
          </cell>
          <cell r="M161">
            <v>13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L161">
            <v>20</v>
          </cell>
        </row>
        <row r="162">
          <cell r="B162">
            <v>1157</v>
          </cell>
          <cell r="C162" t="str">
            <v>AS</v>
          </cell>
          <cell r="D162" t="str">
            <v>AS CL 서울1팀</v>
          </cell>
          <cell r="E162" t="str">
            <v>박정근</v>
          </cell>
          <cell r="F162" t="str">
            <v>과장</v>
          </cell>
          <cell r="G162" t="str">
            <v>팀원</v>
          </cell>
          <cell r="H162" t="str">
            <v>1994-12-19</v>
          </cell>
          <cell r="I162" t="str">
            <v>남</v>
          </cell>
          <cell r="J162">
            <v>20</v>
          </cell>
          <cell r="K162">
            <v>0</v>
          </cell>
          <cell r="L162">
            <v>22</v>
          </cell>
          <cell r="M162">
            <v>22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L162">
            <v>20</v>
          </cell>
        </row>
        <row r="163">
          <cell r="B163">
            <v>1253</v>
          </cell>
          <cell r="C163" t="str">
            <v>AS</v>
          </cell>
          <cell r="D163" t="str">
            <v>AS CL 서울1팀</v>
          </cell>
          <cell r="E163" t="str">
            <v>국승원</v>
          </cell>
          <cell r="F163" t="str">
            <v>주임</v>
          </cell>
          <cell r="G163" t="str">
            <v>팀원</v>
          </cell>
          <cell r="H163" t="str">
            <v>1999-12-01</v>
          </cell>
          <cell r="I163" t="str">
            <v>남</v>
          </cell>
          <cell r="J163">
            <v>16</v>
          </cell>
          <cell r="K163">
            <v>0</v>
          </cell>
          <cell r="L163">
            <v>17</v>
          </cell>
          <cell r="M163">
            <v>17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L163">
            <v>20</v>
          </cell>
        </row>
        <row r="164">
          <cell r="B164">
            <v>1054</v>
          </cell>
          <cell r="C164" t="str">
            <v>AS</v>
          </cell>
          <cell r="D164" t="str">
            <v>AS CL 서울1팀</v>
          </cell>
          <cell r="E164" t="str">
            <v>김경선</v>
          </cell>
          <cell r="F164" t="str">
            <v>차장</v>
          </cell>
          <cell r="G164" t="str">
            <v>팀원</v>
          </cell>
          <cell r="H164" t="str">
            <v>1990-09-24</v>
          </cell>
          <cell r="I164" t="str">
            <v>남</v>
          </cell>
          <cell r="J164">
            <v>28</v>
          </cell>
          <cell r="K164">
            <v>0</v>
          </cell>
          <cell r="L164">
            <v>26</v>
          </cell>
          <cell r="M164">
            <v>26</v>
          </cell>
          <cell r="W164" t="str">
            <v>반차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1</v>
          </cell>
          <cell r="AX164">
            <v>0.5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L164">
            <v>20</v>
          </cell>
        </row>
        <row r="165">
          <cell r="B165">
            <v>1119</v>
          </cell>
          <cell r="C165" t="str">
            <v>AS</v>
          </cell>
          <cell r="D165" t="str">
            <v>AS CL 서울2팀</v>
          </cell>
          <cell r="E165" t="str">
            <v>박상덕</v>
          </cell>
          <cell r="F165" t="str">
            <v>차장</v>
          </cell>
          <cell r="G165" t="str">
            <v>팀장</v>
          </cell>
          <cell r="H165" t="str">
            <v>1992-12-01</v>
          </cell>
          <cell r="I165" t="str">
            <v>남</v>
          </cell>
          <cell r="J165">
            <v>25</v>
          </cell>
          <cell r="K165">
            <v>0</v>
          </cell>
          <cell r="L165">
            <v>24</v>
          </cell>
          <cell r="M165">
            <v>24</v>
          </cell>
          <cell r="Q165" t="str">
            <v>휴일</v>
          </cell>
          <cell r="S165" t="str">
            <v>2/4대휴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1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1</v>
          </cell>
          <cell r="BL165">
            <v>19</v>
          </cell>
        </row>
        <row r="166">
          <cell r="B166">
            <v>1477</v>
          </cell>
          <cell r="C166" t="str">
            <v>AS</v>
          </cell>
          <cell r="D166" t="str">
            <v>AS CL 서울2팀</v>
          </cell>
          <cell r="E166" t="str">
            <v>주원재</v>
          </cell>
          <cell r="F166" t="str">
            <v>주임</v>
          </cell>
          <cell r="G166" t="str">
            <v>팀원</v>
          </cell>
          <cell r="H166" t="str">
            <v>2003-01-07</v>
          </cell>
          <cell r="I166" t="str">
            <v>남</v>
          </cell>
          <cell r="J166">
            <v>9.5</v>
          </cell>
          <cell r="K166">
            <v>0</v>
          </cell>
          <cell r="L166">
            <v>13</v>
          </cell>
          <cell r="M166">
            <v>13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L166">
            <v>20</v>
          </cell>
        </row>
        <row r="167">
          <cell r="B167">
            <v>1569</v>
          </cell>
          <cell r="C167" t="str">
            <v>AS</v>
          </cell>
          <cell r="D167" t="str">
            <v>AS CL 서울2팀</v>
          </cell>
          <cell r="E167" t="str">
            <v>윤희지</v>
          </cell>
          <cell r="F167" t="str">
            <v>사원</v>
          </cell>
          <cell r="G167" t="str">
            <v>팀원</v>
          </cell>
          <cell r="H167" t="str">
            <v>2004-05-17</v>
          </cell>
          <cell r="I167" t="str">
            <v>여</v>
          </cell>
          <cell r="J167">
            <v>8.2465753424657535</v>
          </cell>
          <cell r="K167">
            <v>0</v>
          </cell>
          <cell r="L167">
            <v>12</v>
          </cell>
          <cell r="M167">
            <v>12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L167">
            <v>20</v>
          </cell>
        </row>
        <row r="168">
          <cell r="B168">
            <v>1410</v>
          </cell>
          <cell r="C168" t="str">
            <v>AS</v>
          </cell>
          <cell r="D168" t="str">
            <v>AS CL 서울2팀</v>
          </cell>
          <cell r="E168" t="str">
            <v>정미정</v>
          </cell>
          <cell r="F168" t="str">
            <v>주임</v>
          </cell>
          <cell r="G168" t="str">
            <v>팀원</v>
          </cell>
          <cell r="H168" t="str">
            <v>2002-09-09</v>
          </cell>
          <cell r="I168" t="str">
            <v>여</v>
          </cell>
          <cell r="J168">
            <v>16</v>
          </cell>
          <cell r="K168">
            <v>0</v>
          </cell>
          <cell r="L168">
            <v>14</v>
          </cell>
          <cell r="M168">
            <v>14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L168">
            <v>20</v>
          </cell>
        </row>
        <row r="169">
          <cell r="B169">
            <v>1580</v>
          </cell>
          <cell r="C169" t="str">
            <v>AS</v>
          </cell>
          <cell r="D169" t="str">
            <v>AS CL 서울2팀</v>
          </cell>
          <cell r="E169" t="str">
            <v>김범은</v>
          </cell>
          <cell r="F169" t="str">
            <v>사원</v>
          </cell>
          <cell r="G169" t="str">
            <v>팀원</v>
          </cell>
          <cell r="H169" t="str">
            <v>2004-09-10</v>
          </cell>
          <cell r="I169" t="str">
            <v>여</v>
          </cell>
          <cell r="J169">
            <v>2.5684931506849313</v>
          </cell>
          <cell r="K169">
            <v>0</v>
          </cell>
          <cell r="L169">
            <v>12</v>
          </cell>
          <cell r="M169">
            <v>12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L169">
            <v>20</v>
          </cell>
        </row>
        <row r="170">
          <cell r="B170">
            <v>1544</v>
          </cell>
          <cell r="C170" t="str">
            <v>AS</v>
          </cell>
          <cell r="D170" t="str">
            <v>AS CL 서울2팀</v>
          </cell>
          <cell r="E170" t="str">
            <v>김억태</v>
          </cell>
          <cell r="F170" t="str">
            <v>사원</v>
          </cell>
          <cell r="G170" t="str">
            <v>팀원</v>
          </cell>
          <cell r="H170" t="str">
            <v>2004-01-26</v>
          </cell>
          <cell r="I170" t="str">
            <v>남</v>
          </cell>
          <cell r="J170">
            <v>4.3150684931506849</v>
          </cell>
          <cell r="K170">
            <v>0</v>
          </cell>
          <cell r="L170">
            <v>12</v>
          </cell>
          <cell r="M170">
            <v>12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L170">
            <v>20</v>
          </cell>
        </row>
        <row r="171">
          <cell r="B171">
            <v>1330</v>
          </cell>
          <cell r="C171" t="str">
            <v>AS</v>
          </cell>
          <cell r="D171" t="str">
            <v>AS CL 서울2팀</v>
          </cell>
          <cell r="E171" t="str">
            <v>조강연</v>
          </cell>
          <cell r="F171" t="str">
            <v>주임</v>
          </cell>
          <cell r="G171" t="str">
            <v>팀원</v>
          </cell>
          <cell r="H171" t="str">
            <v>2001-02-26</v>
          </cell>
          <cell r="I171" t="str">
            <v>남</v>
          </cell>
          <cell r="J171">
            <v>13</v>
          </cell>
          <cell r="K171">
            <v>0</v>
          </cell>
          <cell r="L171">
            <v>15</v>
          </cell>
          <cell r="M171">
            <v>15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L171">
            <v>20</v>
          </cell>
        </row>
        <row r="172">
          <cell r="B172">
            <v>1467</v>
          </cell>
          <cell r="C172" t="str">
            <v>AS</v>
          </cell>
          <cell r="D172" t="str">
            <v>AS CL 서울2팀</v>
          </cell>
          <cell r="E172" t="str">
            <v>이원혁</v>
          </cell>
          <cell r="F172" t="str">
            <v>주임</v>
          </cell>
          <cell r="G172" t="str">
            <v>팀원</v>
          </cell>
          <cell r="H172" t="str">
            <v>2003-01-07</v>
          </cell>
          <cell r="I172" t="str">
            <v>남</v>
          </cell>
          <cell r="J172">
            <v>10.80821917808219</v>
          </cell>
          <cell r="K172">
            <v>0</v>
          </cell>
          <cell r="L172">
            <v>13</v>
          </cell>
          <cell r="M172">
            <v>13</v>
          </cell>
          <cell r="X172" t="str">
            <v>휴일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1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L172">
            <v>20</v>
          </cell>
        </row>
        <row r="173">
          <cell r="B173">
            <v>1469</v>
          </cell>
          <cell r="C173" t="str">
            <v>AS</v>
          </cell>
          <cell r="D173" t="str">
            <v>AS CL 서울2팀</v>
          </cell>
          <cell r="E173" t="str">
            <v>장기덕</v>
          </cell>
          <cell r="F173" t="str">
            <v>주임</v>
          </cell>
          <cell r="G173" t="str">
            <v>팀원</v>
          </cell>
          <cell r="H173" t="str">
            <v>2003-01-07</v>
          </cell>
          <cell r="I173" t="str">
            <v>남</v>
          </cell>
          <cell r="J173">
            <v>7.5</v>
          </cell>
          <cell r="K173">
            <v>0</v>
          </cell>
          <cell r="L173">
            <v>13</v>
          </cell>
          <cell r="M173">
            <v>13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L173">
            <v>20</v>
          </cell>
        </row>
        <row r="174">
          <cell r="B174">
            <v>1120</v>
          </cell>
          <cell r="C174" t="str">
            <v>AS</v>
          </cell>
          <cell r="D174" t="str">
            <v>AS CL 서울2팀</v>
          </cell>
          <cell r="E174" t="str">
            <v>임종만</v>
          </cell>
          <cell r="F174" t="str">
            <v>차장</v>
          </cell>
          <cell r="G174" t="str">
            <v>팀원</v>
          </cell>
          <cell r="H174" t="str">
            <v>1992-12-01</v>
          </cell>
          <cell r="I174" t="str">
            <v>남</v>
          </cell>
          <cell r="J174">
            <v>21</v>
          </cell>
          <cell r="K174">
            <v>0</v>
          </cell>
          <cell r="L174">
            <v>24</v>
          </cell>
          <cell r="M174">
            <v>24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L174">
            <v>20</v>
          </cell>
        </row>
        <row r="175">
          <cell r="B175">
            <v>1063</v>
          </cell>
          <cell r="C175" t="str">
            <v>AS</v>
          </cell>
          <cell r="D175" t="str">
            <v>AS CL 서울3팀</v>
          </cell>
          <cell r="E175" t="str">
            <v>조명건</v>
          </cell>
          <cell r="F175" t="str">
            <v>차장</v>
          </cell>
          <cell r="G175" t="str">
            <v>팀장</v>
          </cell>
          <cell r="H175" t="str">
            <v>1990-12-10</v>
          </cell>
          <cell r="I175" t="str">
            <v>남</v>
          </cell>
          <cell r="J175">
            <v>29</v>
          </cell>
          <cell r="K175">
            <v>0</v>
          </cell>
          <cell r="L175">
            <v>26</v>
          </cell>
          <cell r="M175">
            <v>26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L175">
            <v>20</v>
          </cell>
        </row>
        <row r="176">
          <cell r="B176">
            <v>1259</v>
          </cell>
          <cell r="C176" t="str">
            <v>AS</v>
          </cell>
          <cell r="D176" t="str">
            <v>AS CL 서울3팀</v>
          </cell>
          <cell r="E176" t="str">
            <v>이남재</v>
          </cell>
          <cell r="F176" t="str">
            <v>주임</v>
          </cell>
          <cell r="G176" t="str">
            <v>팀원</v>
          </cell>
          <cell r="H176" t="str">
            <v>1999-12-01</v>
          </cell>
          <cell r="I176" t="str">
            <v>여</v>
          </cell>
          <cell r="J176">
            <v>14</v>
          </cell>
          <cell r="K176">
            <v>0</v>
          </cell>
          <cell r="L176">
            <v>17</v>
          </cell>
          <cell r="M176">
            <v>17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L176">
            <v>20</v>
          </cell>
        </row>
        <row r="177">
          <cell r="B177">
            <v>1397</v>
          </cell>
          <cell r="C177" t="str">
            <v>AS</v>
          </cell>
          <cell r="D177" t="str">
            <v>AS CL 서울3팀</v>
          </cell>
          <cell r="E177" t="str">
            <v>남동명</v>
          </cell>
          <cell r="F177" t="str">
            <v>주임</v>
          </cell>
          <cell r="G177" t="str">
            <v>팀원</v>
          </cell>
          <cell r="H177" t="str">
            <v>2002-06-17</v>
          </cell>
          <cell r="I177" t="str">
            <v>남</v>
          </cell>
          <cell r="J177">
            <v>12</v>
          </cell>
          <cell r="K177">
            <v>0</v>
          </cell>
          <cell r="L177">
            <v>14</v>
          </cell>
          <cell r="M177">
            <v>14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L177">
            <v>20</v>
          </cell>
        </row>
        <row r="178">
          <cell r="B178">
            <v>1551</v>
          </cell>
          <cell r="C178" t="str">
            <v>AS</v>
          </cell>
          <cell r="D178" t="str">
            <v>AS CL 서울3팀</v>
          </cell>
          <cell r="E178" t="str">
            <v>배상윤</v>
          </cell>
          <cell r="F178" t="str">
            <v>사원</v>
          </cell>
          <cell r="G178" t="str">
            <v>팀원</v>
          </cell>
          <cell r="H178" t="str">
            <v>2004-01-26</v>
          </cell>
          <cell r="I178" t="str">
            <v>남</v>
          </cell>
          <cell r="J178">
            <v>2.3150684931506849</v>
          </cell>
          <cell r="K178">
            <v>0</v>
          </cell>
          <cell r="L178">
            <v>12</v>
          </cell>
          <cell r="M178">
            <v>12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L178">
            <v>20</v>
          </cell>
        </row>
        <row r="179">
          <cell r="B179">
            <v>1068</v>
          </cell>
          <cell r="C179" t="str">
            <v>AS</v>
          </cell>
          <cell r="D179" t="str">
            <v>AS CL 서울3팀</v>
          </cell>
          <cell r="E179" t="str">
            <v>유상훈</v>
          </cell>
          <cell r="F179" t="str">
            <v>차장</v>
          </cell>
          <cell r="G179" t="str">
            <v>팀원</v>
          </cell>
          <cell r="H179" t="str">
            <v>1991-06-03</v>
          </cell>
          <cell r="I179" t="str">
            <v>남</v>
          </cell>
          <cell r="J179">
            <v>23</v>
          </cell>
          <cell r="K179">
            <v>0</v>
          </cell>
          <cell r="L179">
            <v>25</v>
          </cell>
          <cell r="M179">
            <v>25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L179">
            <v>20</v>
          </cell>
        </row>
        <row r="180">
          <cell r="B180">
            <v>1497</v>
          </cell>
          <cell r="C180" t="str">
            <v>AS</v>
          </cell>
          <cell r="D180" t="str">
            <v>AS CL 서울3팀</v>
          </cell>
          <cell r="E180" t="str">
            <v>최규룡</v>
          </cell>
          <cell r="F180" t="str">
            <v>차장</v>
          </cell>
          <cell r="G180" t="str">
            <v>팀원</v>
          </cell>
          <cell r="H180" t="str">
            <v>2003-04-25</v>
          </cell>
          <cell r="I180" t="str">
            <v>남</v>
          </cell>
          <cell r="J180">
            <v>7.8493150684931514</v>
          </cell>
          <cell r="K180">
            <v>0</v>
          </cell>
          <cell r="L180">
            <v>13</v>
          </cell>
          <cell r="M180">
            <v>13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L180">
            <v>20</v>
          </cell>
        </row>
        <row r="181">
          <cell r="B181">
            <v>1343</v>
          </cell>
          <cell r="C181" t="str">
            <v>AS</v>
          </cell>
          <cell r="D181" t="str">
            <v>AS CL 서울3팀</v>
          </cell>
          <cell r="E181" t="str">
            <v>이석훈</v>
          </cell>
          <cell r="F181" t="str">
            <v>주임</v>
          </cell>
          <cell r="G181" t="str">
            <v>팀원</v>
          </cell>
          <cell r="H181" t="str">
            <v>2001-03-05</v>
          </cell>
          <cell r="I181" t="str">
            <v>남</v>
          </cell>
          <cell r="J181">
            <v>8</v>
          </cell>
          <cell r="K181">
            <v>0</v>
          </cell>
          <cell r="L181">
            <v>15</v>
          </cell>
          <cell r="M181">
            <v>15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L181">
            <v>20</v>
          </cell>
        </row>
        <row r="182">
          <cell r="B182">
            <v>1324</v>
          </cell>
          <cell r="C182" t="str">
            <v>AS</v>
          </cell>
          <cell r="D182" t="str">
            <v>AS CL 서울3팀</v>
          </cell>
          <cell r="E182" t="str">
            <v>방제국</v>
          </cell>
          <cell r="F182" t="str">
            <v>주임</v>
          </cell>
          <cell r="G182" t="str">
            <v>팀원</v>
          </cell>
          <cell r="H182" t="str">
            <v>2001-02-26</v>
          </cell>
          <cell r="I182" t="str">
            <v>남</v>
          </cell>
          <cell r="J182">
            <v>13</v>
          </cell>
          <cell r="K182">
            <v>0</v>
          </cell>
          <cell r="L182">
            <v>15</v>
          </cell>
          <cell r="M182">
            <v>15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L182">
            <v>20</v>
          </cell>
        </row>
        <row r="183">
          <cell r="B183">
            <v>1258</v>
          </cell>
          <cell r="C183" t="str">
            <v>AS</v>
          </cell>
          <cell r="D183" t="str">
            <v>AS CL 서울3팀</v>
          </cell>
          <cell r="E183" t="str">
            <v>김은아</v>
          </cell>
          <cell r="F183" t="str">
            <v>주임</v>
          </cell>
          <cell r="G183" t="str">
            <v>팀원</v>
          </cell>
          <cell r="H183" t="str">
            <v>1999-12-01</v>
          </cell>
          <cell r="I183" t="str">
            <v>여</v>
          </cell>
          <cell r="J183">
            <v>21</v>
          </cell>
          <cell r="K183">
            <v>0</v>
          </cell>
          <cell r="L183">
            <v>17</v>
          </cell>
          <cell r="M183">
            <v>17</v>
          </cell>
          <cell r="AB183" t="str">
            <v>생휴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1</v>
          </cell>
          <cell r="BL183">
            <v>19</v>
          </cell>
        </row>
        <row r="184">
          <cell r="B184">
            <v>1529</v>
          </cell>
          <cell r="C184" t="str">
            <v>AS</v>
          </cell>
          <cell r="D184" t="str">
            <v>AS CL 서울3팀</v>
          </cell>
          <cell r="E184" t="str">
            <v>최진원</v>
          </cell>
          <cell r="F184" t="str">
            <v>주임</v>
          </cell>
          <cell r="G184" t="str">
            <v>팀원</v>
          </cell>
          <cell r="H184" t="str">
            <v>2003-07-01</v>
          </cell>
          <cell r="I184" t="str">
            <v>남</v>
          </cell>
          <cell r="J184">
            <v>10.013698630136986</v>
          </cell>
          <cell r="K184">
            <v>0</v>
          </cell>
          <cell r="L184">
            <v>13</v>
          </cell>
          <cell r="M184">
            <v>13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L184">
            <v>20</v>
          </cell>
        </row>
        <row r="185">
          <cell r="B185">
            <v>1199</v>
          </cell>
          <cell r="C185" t="str">
            <v>AS</v>
          </cell>
          <cell r="D185" t="str">
            <v>National Sales Manager</v>
          </cell>
          <cell r="E185" t="str">
            <v>소만억</v>
          </cell>
          <cell r="F185" t="str">
            <v>부장</v>
          </cell>
          <cell r="G185" t="str">
            <v>본부장</v>
          </cell>
          <cell r="H185" t="str">
            <v>1997-05-06</v>
          </cell>
          <cell r="I185" t="str">
            <v>남</v>
          </cell>
          <cell r="J185">
            <v>23</v>
          </cell>
          <cell r="K185">
            <v>0</v>
          </cell>
          <cell r="L185">
            <v>19</v>
          </cell>
          <cell r="M185">
            <v>19</v>
          </cell>
          <cell r="X185" t="str">
            <v>휴일</v>
          </cell>
          <cell r="AF185" t="str">
            <v>휴일</v>
          </cell>
          <cell r="AL185" t="str">
            <v>휴일</v>
          </cell>
          <cell r="AM185" t="str">
            <v>휴일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4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L185">
            <v>20</v>
          </cell>
        </row>
        <row r="186">
          <cell r="B186">
            <v>1122</v>
          </cell>
          <cell r="C186" t="str">
            <v>AS</v>
          </cell>
          <cell r="D186" t="str">
            <v>AS CL 대전팀</v>
          </cell>
          <cell r="E186" t="str">
            <v>박석희</v>
          </cell>
          <cell r="F186" t="str">
            <v>차장</v>
          </cell>
          <cell r="G186" t="str">
            <v>팀장</v>
          </cell>
          <cell r="H186" t="str">
            <v>1993-02-01</v>
          </cell>
          <cell r="I186" t="str">
            <v>남</v>
          </cell>
          <cell r="J186">
            <v>22</v>
          </cell>
          <cell r="K186">
            <v>0</v>
          </cell>
          <cell r="L186">
            <v>23</v>
          </cell>
          <cell r="M186">
            <v>23</v>
          </cell>
          <cell r="X186" t="str">
            <v>휴일</v>
          </cell>
          <cell r="AL186" t="str">
            <v>휴일</v>
          </cell>
          <cell r="AM186" t="str">
            <v>휴일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3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L186">
            <v>20</v>
          </cell>
        </row>
        <row r="187">
          <cell r="B187">
            <v>1032</v>
          </cell>
          <cell r="C187" t="str">
            <v>AS</v>
          </cell>
          <cell r="D187" t="str">
            <v>AS CL 대전팀</v>
          </cell>
          <cell r="E187" t="str">
            <v>허상욱</v>
          </cell>
          <cell r="F187" t="str">
            <v>부장</v>
          </cell>
          <cell r="G187" t="str">
            <v>팀원</v>
          </cell>
          <cell r="H187" t="str">
            <v>1989-03-27</v>
          </cell>
          <cell r="I187" t="str">
            <v>남</v>
          </cell>
          <cell r="J187">
            <v>23</v>
          </cell>
          <cell r="K187">
            <v>0</v>
          </cell>
          <cell r="L187">
            <v>27</v>
          </cell>
          <cell r="M187">
            <v>27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L187">
            <v>20</v>
          </cell>
        </row>
        <row r="188">
          <cell r="B188">
            <v>1428</v>
          </cell>
          <cell r="C188" t="str">
            <v>AS</v>
          </cell>
          <cell r="D188" t="str">
            <v>AS CL 대전팀</v>
          </cell>
          <cell r="E188" t="str">
            <v>권오선</v>
          </cell>
          <cell r="F188" t="str">
            <v>사원</v>
          </cell>
          <cell r="G188" t="str">
            <v>팀원</v>
          </cell>
          <cell r="H188" t="str">
            <v>2003-01-07</v>
          </cell>
          <cell r="I188" t="str">
            <v>남</v>
          </cell>
          <cell r="J188">
            <v>9</v>
          </cell>
          <cell r="K188">
            <v>0</v>
          </cell>
          <cell r="L188">
            <v>13</v>
          </cell>
          <cell r="M188">
            <v>13</v>
          </cell>
          <cell r="X188" t="str">
            <v>휴일</v>
          </cell>
          <cell r="AL188" t="str">
            <v>휴일</v>
          </cell>
          <cell r="AM188" t="str">
            <v>휴일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3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L188">
            <v>20</v>
          </cell>
        </row>
        <row r="189">
          <cell r="B189">
            <v>1452</v>
          </cell>
          <cell r="C189" t="str">
            <v>AS</v>
          </cell>
          <cell r="D189" t="str">
            <v>AS CL 대전팀</v>
          </cell>
          <cell r="E189" t="str">
            <v>배세훈</v>
          </cell>
          <cell r="F189" t="str">
            <v>주임</v>
          </cell>
          <cell r="G189" t="str">
            <v>팀원</v>
          </cell>
          <cell r="H189" t="str">
            <v>2003-01-07</v>
          </cell>
          <cell r="I189" t="str">
            <v>남</v>
          </cell>
          <cell r="J189">
            <v>4.8082191780821901</v>
          </cell>
          <cell r="K189">
            <v>0</v>
          </cell>
          <cell r="L189">
            <v>13</v>
          </cell>
          <cell r="M189">
            <v>13</v>
          </cell>
          <cell r="X189" t="str">
            <v>휴일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1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L189">
            <v>20</v>
          </cell>
        </row>
        <row r="190">
          <cell r="B190">
            <v>1190</v>
          </cell>
          <cell r="C190" t="str">
            <v>AS</v>
          </cell>
          <cell r="D190" t="str">
            <v>AS CL 대전팀</v>
          </cell>
          <cell r="E190" t="str">
            <v>이상만</v>
          </cell>
          <cell r="F190" t="str">
            <v>차장</v>
          </cell>
          <cell r="G190" t="str">
            <v>팀원</v>
          </cell>
          <cell r="H190" t="str">
            <v>1996-12-01</v>
          </cell>
          <cell r="I190" t="str">
            <v>남</v>
          </cell>
          <cell r="J190">
            <v>18</v>
          </cell>
          <cell r="K190">
            <v>0</v>
          </cell>
          <cell r="L190">
            <v>20</v>
          </cell>
          <cell r="M190">
            <v>20</v>
          </cell>
          <cell r="X190" t="str">
            <v>휴일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1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L190">
            <v>20</v>
          </cell>
        </row>
        <row r="191">
          <cell r="B191">
            <v>1050</v>
          </cell>
          <cell r="C191" t="str">
            <v>AS</v>
          </cell>
          <cell r="D191" t="str">
            <v>AS CL 광주팀</v>
          </cell>
          <cell r="E191" t="str">
            <v>이종오</v>
          </cell>
          <cell r="F191" t="str">
            <v>차장</v>
          </cell>
          <cell r="G191" t="str">
            <v>팀장</v>
          </cell>
          <cell r="H191" t="str">
            <v>1990-04-02</v>
          </cell>
          <cell r="I191" t="str">
            <v>남</v>
          </cell>
          <cell r="J191">
            <v>23</v>
          </cell>
          <cell r="K191">
            <v>0</v>
          </cell>
          <cell r="L191">
            <v>26</v>
          </cell>
          <cell r="M191">
            <v>26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L191">
            <v>20</v>
          </cell>
        </row>
        <row r="192">
          <cell r="B192">
            <v>1097</v>
          </cell>
          <cell r="C192" t="str">
            <v>AS</v>
          </cell>
          <cell r="D192" t="str">
            <v>AS CL 광주팀</v>
          </cell>
          <cell r="E192" t="str">
            <v>박명규</v>
          </cell>
          <cell r="F192" t="str">
            <v>차장</v>
          </cell>
          <cell r="G192" t="str">
            <v>팀원</v>
          </cell>
          <cell r="H192" t="str">
            <v>1992-06-15</v>
          </cell>
          <cell r="I192" t="str">
            <v>남</v>
          </cell>
          <cell r="J192">
            <v>21</v>
          </cell>
          <cell r="K192">
            <v>0</v>
          </cell>
          <cell r="L192">
            <v>24</v>
          </cell>
          <cell r="M192">
            <v>24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L192">
            <v>20</v>
          </cell>
        </row>
        <row r="193">
          <cell r="B193">
            <v>1332</v>
          </cell>
          <cell r="C193" t="str">
            <v>AS</v>
          </cell>
          <cell r="D193" t="str">
            <v>AS CL 광주팀</v>
          </cell>
          <cell r="E193" t="str">
            <v>문상준</v>
          </cell>
          <cell r="F193" t="str">
            <v>주임</v>
          </cell>
          <cell r="G193" t="str">
            <v>팀원</v>
          </cell>
          <cell r="H193" t="str">
            <v>2001-02-26</v>
          </cell>
          <cell r="I193" t="str">
            <v>남</v>
          </cell>
          <cell r="J193">
            <v>13</v>
          </cell>
          <cell r="K193">
            <v>0</v>
          </cell>
          <cell r="L193">
            <v>15</v>
          </cell>
          <cell r="M193">
            <v>15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L193">
            <v>19</v>
          </cell>
        </row>
        <row r="194">
          <cell r="B194">
            <v>1306</v>
          </cell>
          <cell r="C194" t="str">
            <v>AS</v>
          </cell>
          <cell r="D194" t="str">
            <v>AS CL 광주팀</v>
          </cell>
          <cell r="E194" t="str">
            <v>박현우</v>
          </cell>
          <cell r="F194" t="str">
            <v>대리</v>
          </cell>
          <cell r="G194" t="str">
            <v>팀원</v>
          </cell>
          <cell r="H194" t="str">
            <v>2000-04-17</v>
          </cell>
          <cell r="I194" t="str">
            <v>남</v>
          </cell>
          <cell r="J194">
            <v>13</v>
          </cell>
          <cell r="K194">
            <v>0</v>
          </cell>
          <cell r="L194">
            <v>16</v>
          </cell>
          <cell r="M194">
            <v>16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L194">
            <v>19</v>
          </cell>
        </row>
        <row r="195">
          <cell r="B195">
            <v>1559</v>
          </cell>
          <cell r="C195" t="str">
            <v>AS</v>
          </cell>
          <cell r="D195" t="str">
            <v>AS CL 광주팀</v>
          </cell>
          <cell r="E195" t="str">
            <v>정민진</v>
          </cell>
          <cell r="F195" t="str">
            <v>사원</v>
          </cell>
          <cell r="G195" t="str">
            <v>팀원</v>
          </cell>
          <cell r="H195" t="str">
            <v>2004-01-26</v>
          </cell>
          <cell r="I195" t="str">
            <v>남</v>
          </cell>
          <cell r="J195">
            <v>5.3150684931506849</v>
          </cell>
          <cell r="K195">
            <v>0</v>
          </cell>
          <cell r="L195">
            <v>12</v>
          </cell>
          <cell r="M195">
            <v>12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L195">
            <v>19</v>
          </cell>
        </row>
        <row r="196">
          <cell r="B196">
            <v>1239</v>
          </cell>
          <cell r="C196" t="str">
            <v>AS</v>
          </cell>
          <cell r="D196" t="str">
            <v>AS CL 광주팀</v>
          </cell>
          <cell r="E196" t="str">
            <v>주창우</v>
          </cell>
          <cell r="F196" t="str">
            <v>대리</v>
          </cell>
          <cell r="G196" t="str">
            <v>팀원</v>
          </cell>
          <cell r="H196" t="str">
            <v>1999-07-01</v>
          </cell>
          <cell r="I196" t="str">
            <v>남</v>
          </cell>
          <cell r="J196">
            <v>15</v>
          </cell>
          <cell r="K196">
            <v>0</v>
          </cell>
          <cell r="L196">
            <v>17</v>
          </cell>
          <cell r="M196">
            <v>17</v>
          </cell>
          <cell r="N196" t="str">
            <v>월차</v>
          </cell>
          <cell r="Q196" t="str">
            <v>휴일</v>
          </cell>
          <cell r="AE196" t="str">
            <v>휴일</v>
          </cell>
          <cell r="AL196" t="str">
            <v>휴일</v>
          </cell>
          <cell r="AO196" t="str">
            <v>2/4대휴</v>
          </cell>
          <cell r="AS196">
            <v>0</v>
          </cell>
          <cell r="AT196">
            <v>0</v>
          </cell>
          <cell r="AU196">
            <v>0</v>
          </cell>
          <cell r="AV196">
            <v>1</v>
          </cell>
          <cell r="AW196">
            <v>0</v>
          </cell>
          <cell r="AX196">
            <v>1</v>
          </cell>
          <cell r="AY196">
            <v>0</v>
          </cell>
          <cell r="AZ196">
            <v>0</v>
          </cell>
          <cell r="BA196">
            <v>3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2</v>
          </cell>
          <cell r="BL196">
            <v>18</v>
          </cell>
        </row>
        <row r="197">
          <cell r="B197">
            <v>1570</v>
          </cell>
          <cell r="C197" t="str">
            <v>AS</v>
          </cell>
          <cell r="D197" t="str">
            <v>AS CL 광주팀</v>
          </cell>
          <cell r="E197" t="str">
            <v>김지순</v>
          </cell>
          <cell r="F197" t="str">
            <v>사원</v>
          </cell>
          <cell r="G197" t="str">
            <v>팀원</v>
          </cell>
          <cell r="H197" t="str">
            <v>2004-06-01</v>
          </cell>
          <cell r="I197" t="str">
            <v>여</v>
          </cell>
          <cell r="J197">
            <v>9.8356164383561655</v>
          </cell>
          <cell r="K197">
            <v>0</v>
          </cell>
          <cell r="L197">
            <v>12</v>
          </cell>
          <cell r="M197">
            <v>12</v>
          </cell>
          <cell r="N197" t="str">
            <v>생휴</v>
          </cell>
          <cell r="AE197" t="str">
            <v>휴일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</v>
          </cell>
          <cell r="AZ197">
            <v>0</v>
          </cell>
          <cell r="BA197">
            <v>1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1</v>
          </cell>
          <cell r="BL197">
            <v>19</v>
          </cell>
        </row>
        <row r="198">
          <cell r="B198">
            <v>1331</v>
          </cell>
          <cell r="C198" t="str">
            <v>AS</v>
          </cell>
          <cell r="D198" t="str">
            <v>AS CL 광주팀</v>
          </cell>
          <cell r="E198" t="str">
            <v>이승민</v>
          </cell>
          <cell r="F198" t="str">
            <v>주임</v>
          </cell>
          <cell r="G198" t="str">
            <v>팀원</v>
          </cell>
          <cell r="H198" t="str">
            <v>2001-02-26</v>
          </cell>
          <cell r="I198" t="str">
            <v>남</v>
          </cell>
          <cell r="J198">
            <v>13</v>
          </cell>
          <cell r="K198">
            <v>0</v>
          </cell>
          <cell r="L198">
            <v>15</v>
          </cell>
          <cell r="M198">
            <v>15</v>
          </cell>
          <cell r="N198" t="str">
            <v>월차</v>
          </cell>
          <cell r="Q198" t="str">
            <v>휴일</v>
          </cell>
          <cell r="AL198" t="str">
            <v>휴일</v>
          </cell>
          <cell r="AS198">
            <v>0</v>
          </cell>
          <cell r="AT198">
            <v>0</v>
          </cell>
          <cell r="AU198">
            <v>0</v>
          </cell>
          <cell r="AV198">
            <v>1</v>
          </cell>
          <cell r="AW198">
            <v>0</v>
          </cell>
          <cell r="AX198">
            <v>1</v>
          </cell>
          <cell r="AY198">
            <v>0</v>
          </cell>
          <cell r="AZ198">
            <v>0</v>
          </cell>
          <cell r="BA198">
            <v>2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1</v>
          </cell>
          <cell r="BL198">
            <v>19</v>
          </cell>
        </row>
        <row r="199">
          <cell r="B199">
            <v>1081</v>
          </cell>
          <cell r="C199" t="str">
            <v>AS</v>
          </cell>
          <cell r="D199" t="str">
            <v>AS CL 대구팀</v>
          </cell>
          <cell r="E199" t="str">
            <v>류병식</v>
          </cell>
          <cell r="F199" t="str">
            <v>차장</v>
          </cell>
          <cell r="G199" t="str">
            <v>팀장</v>
          </cell>
          <cell r="H199" t="str">
            <v>1991-09-09</v>
          </cell>
          <cell r="I199" t="str">
            <v>남</v>
          </cell>
          <cell r="J199">
            <v>27</v>
          </cell>
          <cell r="K199">
            <v>0</v>
          </cell>
          <cell r="L199">
            <v>25</v>
          </cell>
          <cell r="M199">
            <v>25</v>
          </cell>
          <cell r="X199" t="str">
            <v>휴일</v>
          </cell>
          <cell r="AL199" t="str">
            <v>휴일</v>
          </cell>
          <cell r="AM199" t="str">
            <v>휴일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3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L199">
            <v>20</v>
          </cell>
        </row>
        <row r="200">
          <cell r="B200">
            <v>1289</v>
          </cell>
          <cell r="C200" t="str">
            <v>AS</v>
          </cell>
          <cell r="D200" t="str">
            <v>AS CL 대구팀</v>
          </cell>
          <cell r="E200" t="str">
            <v>전재형</v>
          </cell>
          <cell r="F200" t="str">
            <v>주임</v>
          </cell>
          <cell r="G200" t="str">
            <v>팀원</v>
          </cell>
          <cell r="H200" t="str">
            <v>2000-02-01</v>
          </cell>
          <cell r="I200" t="str">
            <v>남</v>
          </cell>
          <cell r="J200">
            <v>21</v>
          </cell>
          <cell r="K200">
            <v>0</v>
          </cell>
          <cell r="L200">
            <v>16</v>
          </cell>
          <cell r="M200">
            <v>16</v>
          </cell>
          <cell r="AL200" t="str">
            <v>휴일</v>
          </cell>
          <cell r="AM200" t="str">
            <v>휴일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2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L200">
            <v>20</v>
          </cell>
        </row>
        <row r="201">
          <cell r="B201">
            <v>1475</v>
          </cell>
          <cell r="C201" t="str">
            <v>AS</v>
          </cell>
          <cell r="D201" t="str">
            <v>AS CL 대구팀</v>
          </cell>
          <cell r="E201" t="str">
            <v>정영훈</v>
          </cell>
          <cell r="F201" t="str">
            <v>사원</v>
          </cell>
          <cell r="G201" t="str">
            <v>팀원</v>
          </cell>
          <cell r="H201" t="str">
            <v>2003-01-07</v>
          </cell>
          <cell r="I201" t="str">
            <v>남</v>
          </cell>
          <cell r="J201">
            <v>11.30821917808219</v>
          </cell>
          <cell r="K201">
            <v>0</v>
          </cell>
          <cell r="L201">
            <v>13</v>
          </cell>
          <cell r="M201">
            <v>13</v>
          </cell>
          <cell r="X201" t="str">
            <v>휴일</v>
          </cell>
          <cell r="AL201" t="str">
            <v>휴일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2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L201">
            <v>20</v>
          </cell>
        </row>
        <row r="202">
          <cell r="B202">
            <v>1519</v>
          </cell>
          <cell r="C202" t="str">
            <v>AS</v>
          </cell>
          <cell r="D202" t="str">
            <v>AS CL 대구팀</v>
          </cell>
          <cell r="E202" t="str">
            <v>안세호</v>
          </cell>
          <cell r="F202" t="str">
            <v>사원</v>
          </cell>
          <cell r="G202" t="str">
            <v>팀원</v>
          </cell>
          <cell r="H202" t="str">
            <v>2003-07-01</v>
          </cell>
          <cell r="I202" t="str">
            <v>남</v>
          </cell>
          <cell r="J202">
            <v>7.0136986301369859</v>
          </cell>
          <cell r="K202">
            <v>0</v>
          </cell>
          <cell r="L202">
            <v>13</v>
          </cell>
          <cell r="M202">
            <v>13</v>
          </cell>
          <cell r="AL202" t="str">
            <v>휴일</v>
          </cell>
          <cell r="AM202" t="str">
            <v>휴일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2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L202">
            <v>20</v>
          </cell>
        </row>
        <row r="203">
          <cell r="B203">
            <v>1307</v>
          </cell>
          <cell r="C203" t="str">
            <v>AS</v>
          </cell>
          <cell r="D203" t="str">
            <v>AS CL 대구팀</v>
          </cell>
          <cell r="E203" t="str">
            <v>박진석</v>
          </cell>
          <cell r="F203" t="str">
            <v>주임</v>
          </cell>
          <cell r="G203" t="str">
            <v>팀원</v>
          </cell>
          <cell r="H203" t="str">
            <v>2000-04-17</v>
          </cell>
          <cell r="I203" t="str">
            <v>남</v>
          </cell>
          <cell r="J203">
            <v>15</v>
          </cell>
          <cell r="K203">
            <v>0</v>
          </cell>
          <cell r="L203">
            <v>16</v>
          </cell>
          <cell r="M203">
            <v>16</v>
          </cell>
          <cell r="X203" t="str">
            <v>휴일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L203">
            <v>20</v>
          </cell>
        </row>
        <row r="204">
          <cell r="B204">
            <v>1533</v>
          </cell>
          <cell r="C204" t="str">
            <v>AS</v>
          </cell>
          <cell r="D204" t="str">
            <v>AS CL 대구팀</v>
          </cell>
          <cell r="E204" t="str">
            <v>노동조</v>
          </cell>
          <cell r="F204" t="str">
            <v>대리</v>
          </cell>
          <cell r="G204" t="str">
            <v>팀원</v>
          </cell>
          <cell r="H204" t="str">
            <v>2003-07-01</v>
          </cell>
          <cell r="I204" t="str">
            <v>남</v>
          </cell>
          <cell r="J204">
            <v>10.013698630136986</v>
          </cell>
          <cell r="K204">
            <v>0</v>
          </cell>
          <cell r="L204">
            <v>13</v>
          </cell>
          <cell r="M204">
            <v>13</v>
          </cell>
          <cell r="X204" t="str">
            <v>휴일</v>
          </cell>
          <cell r="AL204" t="str">
            <v>휴일</v>
          </cell>
          <cell r="AM204" t="str">
            <v>휴일</v>
          </cell>
          <cell r="AO204" t="str">
            <v>2/25대휴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3</v>
          </cell>
          <cell r="BB204">
            <v>1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1</v>
          </cell>
          <cell r="BL204">
            <v>19</v>
          </cell>
        </row>
        <row r="205">
          <cell r="B205">
            <v>1534</v>
          </cell>
          <cell r="C205" t="str">
            <v>AS</v>
          </cell>
          <cell r="D205" t="str">
            <v>AS CL 대구팀</v>
          </cell>
          <cell r="E205" t="str">
            <v>김연호</v>
          </cell>
          <cell r="F205" t="str">
            <v>사원</v>
          </cell>
          <cell r="G205" t="str">
            <v>팀원</v>
          </cell>
          <cell r="H205" t="str">
            <v>2003-08-11</v>
          </cell>
          <cell r="I205" t="str">
            <v>여</v>
          </cell>
          <cell r="J205">
            <v>17</v>
          </cell>
          <cell r="K205">
            <v>0</v>
          </cell>
          <cell r="L205">
            <v>13</v>
          </cell>
          <cell r="M205">
            <v>13</v>
          </cell>
          <cell r="X205" t="str">
            <v>휴일</v>
          </cell>
          <cell r="AG205" t="str">
            <v>생휴</v>
          </cell>
          <cell r="AH205" t="str">
            <v>2/11대휴</v>
          </cell>
          <cell r="AI205" t="str">
            <v>병가</v>
          </cell>
          <cell r="AJ205" t="str">
            <v>병가</v>
          </cell>
          <cell r="AK205" t="str">
            <v>병가</v>
          </cell>
          <cell r="AN205" t="str">
            <v>병가</v>
          </cell>
          <cell r="AO205" t="str">
            <v>병가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</v>
          </cell>
          <cell r="AZ205">
            <v>0</v>
          </cell>
          <cell r="BA205">
            <v>1</v>
          </cell>
          <cell r="BB205">
            <v>1</v>
          </cell>
          <cell r="BC205">
            <v>0</v>
          </cell>
          <cell r="BD205">
            <v>5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7</v>
          </cell>
          <cell r="BL205">
            <v>13</v>
          </cell>
        </row>
        <row r="206">
          <cell r="B206">
            <v>1069</v>
          </cell>
          <cell r="C206" t="str">
            <v>AS</v>
          </cell>
          <cell r="D206" t="str">
            <v>AS CL 부산팀</v>
          </cell>
          <cell r="E206" t="str">
            <v>송승수</v>
          </cell>
          <cell r="F206" t="str">
            <v>차장</v>
          </cell>
          <cell r="G206" t="str">
            <v>팀장</v>
          </cell>
          <cell r="H206" t="str">
            <v>1991-06-03</v>
          </cell>
          <cell r="I206" t="str">
            <v>남</v>
          </cell>
          <cell r="J206">
            <v>29.5</v>
          </cell>
          <cell r="K206">
            <v>0</v>
          </cell>
          <cell r="L206">
            <v>25</v>
          </cell>
          <cell r="M206">
            <v>25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L206">
            <v>20</v>
          </cell>
        </row>
        <row r="207">
          <cell r="B207">
            <v>1293</v>
          </cell>
          <cell r="C207" t="str">
            <v>AS</v>
          </cell>
          <cell r="D207" t="str">
            <v>AS CL 부산팀</v>
          </cell>
          <cell r="E207" t="str">
            <v>박상현</v>
          </cell>
          <cell r="F207" t="str">
            <v>주임</v>
          </cell>
          <cell r="G207" t="str">
            <v>팀원</v>
          </cell>
          <cell r="H207" t="str">
            <v>2000-02-01</v>
          </cell>
          <cell r="I207" t="str">
            <v>남</v>
          </cell>
          <cell r="J207">
            <v>19.5</v>
          </cell>
          <cell r="K207">
            <v>0</v>
          </cell>
          <cell r="L207">
            <v>16</v>
          </cell>
          <cell r="M207">
            <v>16</v>
          </cell>
          <cell r="X207" t="str">
            <v>휴일</v>
          </cell>
          <cell r="AK207" t="str">
            <v>2/11대휴</v>
          </cell>
          <cell r="AL207" t="str">
            <v>휴일</v>
          </cell>
          <cell r="AM207" t="str">
            <v>휴일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3</v>
          </cell>
          <cell r="BB207">
            <v>1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1</v>
          </cell>
          <cell r="BL207">
            <v>19</v>
          </cell>
        </row>
        <row r="208">
          <cell r="B208">
            <v>1360</v>
          </cell>
          <cell r="C208" t="str">
            <v>AS</v>
          </cell>
          <cell r="D208" t="str">
            <v>AS CL 부산팀</v>
          </cell>
          <cell r="E208" t="str">
            <v>허종서</v>
          </cell>
          <cell r="F208" t="str">
            <v>주임</v>
          </cell>
          <cell r="G208" t="str">
            <v>팀원</v>
          </cell>
          <cell r="H208" t="str">
            <v>2001-04-30</v>
          </cell>
          <cell r="I208" t="str">
            <v>남</v>
          </cell>
          <cell r="J208">
            <v>19</v>
          </cell>
          <cell r="K208">
            <v>0</v>
          </cell>
          <cell r="L208">
            <v>15</v>
          </cell>
          <cell r="M208">
            <v>15</v>
          </cell>
          <cell r="N208" t="str">
            <v>1/14대휴</v>
          </cell>
          <cell r="Q208" t="str">
            <v>휴일</v>
          </cell>
          <cell r="AL208" t="str">
            <v>휴일</v>
          </cell>
          <cell r="AM208" t="str">
            <v>휴일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3</v>
          </cell>
          <cell r="BB208">
            <v>1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1</v>
          </cell>
          <cell r="BL208">
            <v>19</v>
          </cell>
        </row>
        <row r="209">
          <cell r="B209">
            <v>1148</v>
          </cell>
          <cell r="C209">
            <v>1148</v>
          </cell>
          <cell r="D209" t="str">
            <v xml:space="preserve">CNS &amp; Onco </v>
          </cell>
          <cell r="E209" t="str">
            <v>이우성</v>
          </cell>
          <cell r="F209" t="str">
            <v>김영호</v>
          </cell>
          <cell r="G209" t="str">
            <v>과장</v>
          </cell>
          <cell r="H209" t="str">
            <v>팀원</v>
          </cell>
          <cell r="I209" t="str">
            <v>1994-09-05</v>
          </cell>
          <cell r="J209" t="str">
            <v>남</v>
          </cell>
          <cell r="K209">
            <v>20</v>
          </cell>
          <cell r="L209">
            <v>0</v>
          </cell>
          <cell r="M209">
            <v>22</v>
          </cell>
          <cell r="N209">
            <v>22</v>
          </cell>
          <cell r="Y209" t="str">
            <v>휴일</v>
          </cell>
          <cell r="AF209" t="str">
            <v>휴일</v>
          </cell>
          <cell r="AH209" t="str">
            <v>2/11대휴</v>
          </cell>
          <cell r="AM209" t="str">
            <v>휴일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3</v>
          </cell>
          <cell r="BC209">
            <v>1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</v>
          </cell>
          <cell r="BL209">
            <v>20</v>
          </cell>
          <cell r="BM209">
            <v>19</v>
          </cell>
        </row>
        <row r="210">
          <cell r="B210">
            <v>1556</v>
          </cell>
          <cell r="C210" t="str">
            <v>AS</v>
          </cell>
          <cell r="D210" t="str">
            <v>AS CL 부산팀</v>
          </cell>
          <cell r="E210" t="str">
            <v>이지훈</v>
          </cell>
          <cell r="F210" t="str">
            <v>사원</v>
          </cell>
          <cell r="G210" t="str">
            <v>팀원</v>
          </cell>
          <cell r="H210" t="str">
            <v>2004-01-26</v>
          </cell>
          <cell r="I210" t="str">
            <v>남</v>
          </cell>
          <cell r="J210">
            <v>11.815068493150685</v>
          </cell>
          <cell r="K210">
            <v>0</v>
          </cell>
          <cell r="L210">
            <v>12</v>
          </cell>
          <cell r="M210">
            <v>12</v>
          </cell>
          <cell r="AL210" t="str">
            <v>휴일</v>
          </cell>
          <cell r="AM210" t="str">
            <v>휴일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2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L210">
            <v>20</v>
          </cell>
        </row>
        <row r="211">
          <cell r="B211">
            <v>1398</v>
          </cell>
          <cell r="C211" t="str">
            <v>AS</v>
          </cell>
          <cell r="D211" t="str">
            <v>AS CL 부산팀</v>
          </cell>
          <cell r="E211" t="str">
            <v>백영철</v>
          </cell>
          <cell r="F211" t="str">
            <v>주임</v>
          </cell>
          <cell r="G211" t="str">
            <v>팀원</v>
          </cell>
          <cell r="H211" t="str">
            <v>2002-06-17</v>
          </cell>
          <cell r="I211" t="str">
            <v>남</v>
          </cell>
          <cell r="J211">
            <v>16</v>
          </cell>
          <cell r="K211">
            <v>0</v>
          </cell>
          <cell r="L211">
            <v>14</v>
          </cell>
          <cell r="M211">
            <v>14</v>
          </cell>
          <cell r="AL211" t="str">
            <v>휴일</v>
          </cell>
          <cell r="AM211" t="str">
            <v>휴일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2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L211">
            <v>20</v>
          </cell>
        </row>
        <row r="212">
          <cell r="B212">
            <v>1515</v>
          </cell>
          <cell r="C212" t="str">
            <v>AS</v>
          </cell>
          <cell r="D212" t="str">
            <v>AS CL 부산팀</v>
          </cell>
          <cell r="E212" t="str">
            <v>김현진</v>
          </cell>
          <cell r="F212" t="str">
            <v>사원</v>
          </cell>
          <cell r="G212" t="str">
            <v>팀원</v>
          </cell>
          <cell r="H212" t="str">
            <v>2003-07-01</v>
          </cell>
          <cell r="I212" t="str">
            <v>남</v>
          </cell>
          <cell r="J212">
            <v>15</v>
          </cell>
          <cell r="K212">
            <v>0</v>
          </cell>
          <cell r="L212">
            <v>13</v>
          </cell>
          <cell r="M212">
            <v>13</v>
          </cell>
          <cell r="AL212" t="str">
            <v>휴일</v>
          </cell>
          <cell r="AM212" t="str">
            <v>휴일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2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L212">
            <v>20</v>
          </cell>
        </row>
        <row r="213">
          <cell r="B213">
            <v>1384</v>
          </cell>
          <cell r="C213" t="str">
            <v>AS</v>
          </cell>
          <cell r="D213" t="str">
            <v>AS CL 부산팀</v>
          </cell>
          <cell r="E213" t="str">
            <v>오요한</v>
          </cell>
          <cell r="F213" t="str">
            <v>주임</v>
          </cell>
          <cell r="G213" t="str">
            <v>팀원</v>
          </cell>
          <cell r="H213" t="str">
            <v>2001-11-19</v>
          </cell>
          <cell r="I213" t="str">
            <v>남</v>
          </cell>
          <cell r="J213">
            <v>17</v>
          </cell>
          <cell r="K213">
            <v>0</v>
          </cell>
          <cell r="L213">
            <v>15</v>
          </cell>
          <cell r="M213">
            <v>15</v>
          </cell>
          <cell r="AL213" t="str">
            <v>휴일</v>
          </cell>
          <cell r="AM213" t="str">
            <v>휴일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2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L213">
            <v>20</v>
          </cell>
        </row>
        <row r="214">
          <cell r="B214">
            <v>1376</v>
          </cell>
          <cell r="C214" t="str">
            <v>AS</v>
          </cell>
          <cell r="D214" t="str">
            <v>AS CL 부산팀</v>
          </cell>
          <cell r="E214" t="str">
            <v>강수희</v>
          </cell>
          <cell r="F214" t="str">
            <v>주임</v>
          </cell>
          <cell r="G214" t="str">
            <v>팀원</v>
          </cell>
          <cell r="H214" t="str">
            <v>2001-08-01</v>
          </cell>
          <cell r="I214" t="str">
            <v>여</v>
          </cell>
          <cell r="J214">
            <v>18</v>
          </cell>
          <cell r="K214">
            <v>0</v>
          </cell>
          <cell r="L214">
            <v>15</v>
          </cell>
          <cell r="M214">
            <v>15</v>
          </cell>
          <cell r="AH214" t="str">
            <v>생휴</v>
          </cell>
          <cell r="AL214" t="str">
            <v>휴일</v>
          </cell>
          <cell r="AM214" t="str">
            <v>휴일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1</v>
          </cell>
          <cell r="AZ214">
            <v>0</v>
          </cell>
          <cell r="BA214">
            <v>2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1</v>
          </cell>
          <cell r="BL214">
            <v>19</v>
          </cell>
        </row>
        <row r="215">
          <cell r="B215">
            <v>1203</v>
          </cell>
          <cell r="C215" t="str">
            <v xml:space="preserve">CNS &amp; Onco </v>
          </cell>
          <cell r="D215" t="str">
            <v>Regional Sales Manager</v>
          </cell>
          <cell r="E215" t="str">
            <v>장덕환</v>
          </cell>
          <cell r="F215" t="str">
            <v>부장</v>
          </cell>
          <cell r="G215" t="str">
            <v>본부장</v>
          </cell>
          <cell r="H215" t="str">
            <v>1997-07-14</v>
          </cell>
          <cell r="I215" t="str">
            <v>남</v>
          </cell>
          <cell r="J215">
            <v>20</v>
          </cell>
          <cell r="K215">
            <v>0</v>
          </cell>
          <cell r="L215">
            <v>19</v>
          </cell>
          <cell r="M215">
            <v>19</v>
          </cell>
          <cell r="Q215" t="str">
            <v>휴일</v>
          </cell>
          <cell r="AH215" t="str">
            <v>출장</v>
          </cell>
          <cell r="AI215" t="str">
            <v>출장</v>
          </cell>
          <cell r="AJ215" t="str">
            <v>출장</v>
          </cell>
          <cell r="AK215" t="str">
            <v>출장</v>
          </cell>
          <cell r="AN215" t="str">
            <v>출장</v>
          </cell>
          <cell r="AO215" t="str">
            <v>출장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6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6</v>
          </cell>
          <cell r="BL215">
            <v>14</v>
          </cell>
        </row>
        <row r="216">
          <cell r="B216">
            <v>1125</v>
          </cell>
          <cell r="C216" t="str">
            <v xml:space="preserve">CNS &amp; Onco </v>
          </cell>
          <cell r="D216" t="str">
            <v>CNS  1팀</v>
          </cell>
          <cell r="E216" t="str">
            <v>김원곤</v>
          </cell>
          <cell r="F216" t="str">
            <v>차장</v>
          </cell>
          <cell r="G216" t="str">
            <v>팀장</v>
          </cell>
          <cell r="H216" t="str">
            <v>1993-04-01</v>
          </cell>
          <cell r="I216" t="str">
            <v>남</v>
          </cell>
          <cell r="J216">
            <v>26</v>
          </cell>
          <cell r="K216">
            <v>0</v>
          </cell>
          <cell r="L216">
            <v>23</v>
          </cell>
          <cell r="M216">
            <v>23</v>
          </cell>
          <cell r="AH216" t="str">
            <v>출장</v>
          </cell>
          <cell r="AI216" t="str">
            <v>출장</v>
          </cell>
          <cell r="AJ216" t="str">
            <v>출장</v>
          </cell>
          <cell r="AK216" t="str">
            <v>출장</v>
          </cell>
          <cell r="AN216" t="str">
            <v>출장</v>
          </cell>
          <cell r="AO216" t="str">
            <v>출장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6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6</v>
          </cell>
          <cell r="BL216">
            <v>14</v>
          </cell>
        </row>
        <row r="217">
          <cell r="B217">
            <v>1189</v>
          </cell>
          <cell r="C217" t="str">
            <v xml:space="preserve">CNS &amp; Onco </v>
          </cell>
          <cell r="D217" t="str">
            <v>CNS  1팀</v>
          </cell>
          <cell r="E217" t="str">
            <v>안병기</v>
          </cell>
          <cell r="F217" t="str">
            <v>차장</v>
          </cell>
          <cell r="G217" t="str">
            <v>팀원</v>
          </cell>
          <cell r="H217" t="str">
            <v>1996-11-20</v>
          </cell>
          <cell r="I217" t="str">
            <v>남</v>
          </cell>
          <cell r="J217">
            <v>16</v>
          </cell>
          <cell r="K217">
            <v>0</v>
          </cell>
          <cell r="L217">
            <v>20</v>
          </cell>
          <cell r="M217">
            <v>20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L217">
            <v>20</v>
          </cell>
        </row>
        <row r="218">
          <cell r="B218">
            <v>1439</v>
          </cell>
          <cell r="C218" t="str">
            <v xml:space="preserve">CNS &amp; Onco </v>
          </cell>
          <cell r="D218" t="str">
            <v>CNS  1팀</v>
          </cell>
          <cell r="E218" t="str">
            <v>김종철</v>
          </cell>
          <cell r="F218" t="str">
            <v>과장</v>
          </cell>
          <cell r="G218" t="str">
            <v>팀원</v>
          </cell>
          <cell r="H218" t="str">
            <v>2003-01-07</v>
          </cell>
          <cell r="I218" t="str">
            <v>남</v>
          </cell>
          <cell r="J218">
            <v>12</v>
          </cell>
          <cell r="K218">
            <v>0</v>
          </cell>
          <cell r="L218">
            <v>13</v>
          </cell>
          <cell r="M218">
            <v>13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L218">
            <v>20</v>
          </cell>
        </row>
        <row r="219">
          <cell r="B219">
            <v>1485</v>
          </cell>
          <cell r="C219" t="str">
            <v xml:space="preserve">CNS &amp; Onco </v>
          </cell>
          <cell r="D219" t="str">
            <v>CNS  1팀</v>
          </cell>
          <cell r="E219" t="str">
            <v>윤상배</v>
          </cell>
          <cell r="F219" t="str">
            <v>과장</v>
          </cell>
          <cell r="G219" t="str">
            <v>팀원</v>
          </cell>
          <cell r="H219" t="str">
            <v>2003-02-24</v>
          </cell>
          <cell r="I219" t="str">
            <v>남</v>
          </cell>
          <cell r="J219">
            <v>4.993150684931507</v>
          </cell>
          <cell r="K219">
            <v>0</v>
          </cell>
          <cell r="L219">
            <v>13</v>
          </cell>
          <cell r="M219">
            <v>13</v>
          </cell>
          <cell r="AE219" t="str">
            <v>휴일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1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L219">
            <v>20</v>
          </cell>
        </row>
        <row r="220">
          <cell r="B220">
            <v>1441</v>
          </cell>
          <cell r="C220" t="str">
            <v xml:space="preserve">CNS &amp; Onco </v>
          </cell>
          <cell r="D220" t="str">
            <v>CNS  1팀</v>
          </cell>
          <cell r="E220" t="str">
            <v>김지규</v>
          </cell>
          <cell r="F220" t="str">
            <v>과장</v>
          </cell>
          <cell r="G220" t="str">
            <v>팀원</v>
          </cell>
          <cell r="H220" t="str">
            <v>2003-01-07</v>
          </cell>
          <cell r="I220" t="str">
            <v>남</v>
          </cell>
          <cell r="J220">
            <v>14.30821917808219</v>
          </cell>
          <cell r="K220">
            <v>0</v>
          </cell>
          <cell r="L220">
            <v>13</v>
          </cell>
          <cell r="M220">
            <v>13</v>
          </cell>
          <cell r="AE220" t="str">
            <v>휴일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L220">
            <v>20</v>
          </cell>
        </row>
        <row r="221">
          <cell r="B221">
            <v>1267</v>
          </cell>
          <cell r="C221" t="str">
            <v xml:space="preserve">CNS &amp; Onco </v>
          </cell>
          <cell r="D221" t="str">
            <v>CNS  1팀</v>
          </cell>
          <cell r="E221" t="str">
            <v>현정석</v>
          </cell>
          <cell r="F221" t="str">
            <v>주임</v>
          </cell>
          <cell r="G221" t="str">
            <v>팀원</v>
          </cell>
          <cell r="H221" t="str">
            <v>2000-01-10</v>
          </cell>
          <cell r="I221" t="str">
            <v>남</v>
          </cell>
          <cell r="J221">
            <v>12</v>
          </cell>
          <cell r="K221">
            <v>0</v>
          </cell>
          <cell r="L221" t="e">
            <v>#REF!</v>
          </cell>
          <cell r="M221">
            <v>16</v>
          </cell>
          <cell r="X221" t="str">
            <v>휴일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1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L221">
            <v>20</v>
          </cell>
        </row>
        <row r="222">
          <cell r="B222">
            <v>1480</v>
          </cell>
          <cell r="C222" t="str">
            <v xml:space="preserve">CNS &amp; Onco </v>
          </cell>
          <cell r="D222" t="str">
            <v>CNS  1팀</v>
          </cell>
          <cell r="E222" t="str">
            <v>한수정</v>
          </cell>
          <cell r="F222" t="str">
            <v>사원</v>
          </cell>
          <cell r="G222" t="str">
            <v>팀원</v>
          </cell>
          <cell r="H222" t="str">
            <v>2003-01-07</v>
          </cell>
          <cell r="I222" t="str">
            <v>여</v>
          </cell>
          <cell r="J222">
            <v>13</v>
          </cell>
          <cell r="K222">
            <v>0</v>
          </cell>
          <cell r="L222">
            <v>13</v>
          </cell>
          <cell r="M222">
            <v>13</v>
          </cell>
          <cell r="N222" t="str">
            <v>1/7대휴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1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1</v>
          </cell>
          <cell r="BL222">
            <v>19</v>
          </cell>
        </row>
        <row r="223">
          <cell r="B223">
            <v>1453</v>
          </cell>
          <cell r="C223" t="str">
            <v xml:space="preserve">CNS &amp; Onco </v>
          </cell>
          <cell r="D223" t="str">
            <v>CNS  1팀</v>
          </cell>
          <cell r="E223" t="str">
            <v>서경민</v>
          </cell>
          <cell r="F223" t="str">
            <v>대리</v>
          </cell>
          <cell r="G223" t="str">
            <v>팀원</v>
          </cell>
          <cell r="H223" t="str">
            <v>2003-01-07</v>
          </cell>
          <cell r="I223" t="str">
            <v>남</v>
          </cell>
          <cell r="J223">
            <v>10.80821917808219</v>
          </cell>
          <cell r="K223">
            <v>0</v>
          </cell>
          <cell r="L223">
            <v>13</v>
          </cell>
          <cell r="M223">
            <v>13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L223">
            <v>20</v>
          </cell>
        </row>
        <row r="224">
          <cell r="B224">
            <v>1334</v>
          </cell>
          <cell r="C224" t="str">
            <v xml:space="preserve">CNS &amp; Onco </v>
          </cell>
          <cell r="D224" t="str">
            <v>CNS  1팀</v>
          </cell>
          <cell r="E224" t="str">
            <v>이상열</v>
          </cell>
          <cell r="F224" t="str">
            <v>주임</v>
          </cell>
          <cell r="G224" t="str">
            <v>팀원</v>
          </cell>
          <cell r="H224" t="str">
            <v>2001-02-26</v>
          </cell>
          <cell r="I224" t="str">
            <v>남</v>
          </cell>
          <cell r="J224">
            <v>11</v>
          </cell>
          <cell r="K224">
            <v>0</v>
          </cell>
          <cell r="L224">
            <v>15</v>
          </cell>
          <cell r="M224">
            <v>15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L224">
            <v>20</v>
          </cell>
        </row>
        <row r="225">
          <cell r="B225">
            <v>1014</v>
          </cell>
          <cell r="C225" t="str">
            <v xml:space="preserve">CNS &amp; Onco </v>
          </cell>
          <cell r="D225" t="str">
            <v>CNS  2팀</v>
          </cell>
          <cell r="E225" t="str">
            <v>이주석</v>
          </cell>
          <cell r="F225" t="str">
            <v>부장</v>
          </cell>
          <cell r="G225" t="str">
            <v>팀장</v>
          </cell>
          <cell r="H225" t="str">
            <v>1987-05-18</v>
          </cell>
          <cell r="I225" t="str">
            <v>남</v>
          </cell>
          <cell r="J225">
            <v>30</v>
          </cell>
          <cell r="K225">
            <v>0</v>
          </cell>
          <cell r="L225">
            <v>29</v>
          </cell>
          <cell r="M225">
            <v>29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L225">
            <v>20</v>
          </cell>
        </row>
        <row r="226">
          <cell r="B226">
            <v>1078</v>
          </cell>
          <cell r="C226" t="str">
            <v xml:space="preserve">CNS &amp; Onco </v>
          </cell>
          <cell r="D226" t="str">
            <v>CNS  2팀</v>
          </cell>
          <cell r="E226" t="str">
            <v>신승우</v>
          </cell>
          <cell r="F226" t="str">
            <v>차장</v>
          </cell>
          <cell r="G226" t="str">
            <v>팀원</v>
          </cell>
          <cell r="H226" t="str">
            <v>1991-09-09</v>
          </cell>
          <cell r="I226" t="str">
            <v>남</v>
          </cell>
          <cell r="J226">
            <v>23</v>
          </cell>
          <cell r="K226">
            <v>0</v>
          </cell>
          <cell r="L226">
            <v>25</v>
          </cell>
          <cell r="M226">
            <v>25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L226">
            <v>20</v>
          </cell>
        </row>
        <row r="227">
          <cell r="B227">
            <v>1213</v>
          </cell>
          <cell r="C227" t="str">
            <v xml:space="preserve">CNS &amp; Onco </v>
          </cell>
          <cell r="D227" t="str">
            <v>CNS  2팀</v>
          </cell>
          <cell r="E227" t="str">
            <v>이혁수</v>
          </cell>
          <cell r="F227" t="str">
            <v>과장</v>
          </cell>
          <cell r="G227" t="str">
            <v>팀원</v>
          </cell>
          <cell r="H227" t="str">
            <v>1998-01-01</v>
          </cell>
          <cell r="I227" t="str">
            <v>남</v>
          </cell>
          <cell r="J227">
            <v>16.5</v>
          </cell>
          <cell r="K227">
            <v>0</v>
          </cell>
          <cell r="L227">
            <v>19</v>
          </cell>
          <cell r="M227">
            <v>19</v>
          </cell>
          <cell r="Q227" t="str">
            <v>휴일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1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L227">
            <v>20</v>
          </cell>
        </row>
        <row r="228">
          <cell r="B228">
            <v>1548</v>
          </cell>
          <cell r="C228" t="str">
            <v xml:space="preserve">CNS &amp; Onco </v>
          </cell>
          <cell r="D228" t="str">
            <v>CNS  2팀</v>
          </cell>
          <cell r="E228" t="str">
            <v>노주영</v>
          </cell>
          <cell r="F228" t="str">
            <v>사원</v>
          </cell>
          <cell r="G228" t="str">
            <v>팀원</v>
          </cell>
          <cell r="H228" t="str">
            <v>2004-01-26</v>
          </cell>
          <cell r="I228" t="str">
            <v>여</v>
          </cell>
          <cell r="J228">
            <v>12</v>
          </cell>
          <cell r="K228">
            <v>0</v>
          </cell>
          <cell r="L228">
            <v>12</v>
          </cell>
          <cell r="M228">
            <v>12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L228">
            <v>20</v>
          </cell>
        </row>
        <row r="229">
          <cell r="B229">
            <v>1451</v>
          </cell>
          <cell r="C229" t="str">
            <v xml:space="preserve">CNS &amp; Onco </v>
          </cell>
          <cell r="D229" t="str">
            <v>CNS  2팀</v>
          </cell>
          <cell r="E229" t="str">
            <v>박효성</v>
          </cell>
          <cell r="F229" t="str">
            <v>사원</v>
          </cell>
          <cell r="G229" t="str">
            <v>팀원</v>
          </cell>
          <cell r="H229" t="str">
            <v>2003-01-07</v>
          </cell>
          <cell r="I229" t="str">
            <v>여</v>
          </cell>
          <cell r="J229">
            <v>13</v>
          </cell>
          <cell r="K229">
            <v>0</v>
          </cell>
          <cell r="L229">
            <v>13</v>
          </cell>
          <cell r="M229">
            <v>13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L229">
            <v>20</v>
          </cell>
        </row>
        <row r="230">
          <cell r="B230">
            <v>1200</v>
          </cell>
          <cell r="C230" t="str">
            <v xml:space="preserve">CNS &amp; Onco </v>
          </cell>
          <cell r="D230" t="str">
            <v>CNS  2팀</v>
          </cell>
          <cell r="E230" t="str">
            <v>한성우</v>
          </cell>
          <cell r="F230" t="str">
            <v>과장</v>
          </cell>
          <cell r="G230" t="str">
            <v>팀원</v>
          </cell>
          <cell r="H230" t="str">
            <v>1997-05-06</v>
          </cell>
          <cell r="I230" t="str">
            <v>남</v>
          </cell>
          <cell r="J230">
            <v>15</v>
          </cell>
          <cell r="K230">
            <v>0</v>
          </cell>
          <cell r="L230">
            <v>19</v>
          </cell>
          <cell r="M230">
            <v>19</v>
          </cell>
          <cell r="Q230" t="str">
            <v>휴일</v>
          </cell>
          <cell r="T230" t="str">
            <v>2/4대휴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1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1</v>
          </cell>
          <cell r="BL230">
            <v>19</v>
          </cell>
        </row>
        <row r="231">
          <cell r="B231">
            <v>1455</v>
          </cell>
          <cell r="C231" t="str">
            <v xml:space="preserve">CNS &amp; Onco </v>
          </cell>
          <cell r="D231" t="str">
            <v>CNS  2팀</v>
          </cell>
          <cell r="E231" t="str">
            <v>서정훈</v>
          </cell>
          <cell r="F231" t="str">
            <v>사원</v>
          </cell>
          <cell r="G231" t="str">
            <v>팀원</v>
          </cell>
          <cell r="H231" t="str">
            <v>2003-01-07</v>
          </cell>
          <cell r="I231" t="str">
            <v>남</v>
          </cell>
          <cell r="J231">
            <v>13</v>
          </cell>
          <cell r="K231">
            <v>0</v>
          </cell>
          <cell r="L231">
            <v>13</v>
          </cell>
          <cell r="M231">
            <v>13</v>
          </cell>
          <cell r="P231" t="str">
            <v>월차</v>
          </cell>
          <cell r="AS231">
            <v>0</v>
          </cell>
          <cell r="AT231">
            <v>0</v>
          </cell>
          <cell r="AU231">
            <v>0</v>
          </cell>
          <cell r="AV231">
            <v>1</v>
          </cell>
          <cell r="AW231">
            <v>0</v>
          </cell>
          <cell r="AX231">
            <v>1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1</v>
          </cell>
          <cell r="BL231">
            <v>19</v>
          </cell>
        </row>
        <row r="232">
          <cell r="B232">
            <v>1336</v>
          </cell>
          <cell r="C232" t="str">
            <v xml:space="preserve">CNS &amp; Onco </v>
          </cell>
          <cell r="D232" t="str">
            <v>CNS  2팀</v>
          </cell>
          <cell r="E232" t="str">
            <v>정현영</v>
          </cell>
          <cell r="F232" t="str">
            <v>과장</v>
          </cell>
          <cell r="G232" t="str">
            <v>팀원</v>
          </cell>
          <cell r="H232" t="str">
            <v>2001-02-26</v>
          </cell>
          <cell r="I232" t="str">
            <v>남</v>
          </cell>
          <cell r="J232">
            <v>15.5</v>
          </cell>
          <cell r="K232">
            <v>0</v>
          </cell>
          <cell r="L232">
            <v>15</v>
          </cell>
          <cell r="M232">
            <v>15</v>
          </cell>
          <cell r="X232" t="str">
            <v>휴일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L232">
            <v>20</v>
          </cell>
        </row>
        <row r="233">
          <cell r="B233">
            <v>1167</v>
          </cell>
          <cell r="C233" t="str">
            <v xml:space="preserve">CNS &amp; Onco </v>
          </cell>
          <cell r="D233" t="str">
            <v>CNS  2팀</v>
          </cell>
          <cell r="E233" t="str">
            <v>이진규</v>
          </cell>
          <cell r="F233" t="str">
            <v>과장</v>
          </cell>
          <cell r="G233" t="str">
            <v>팀원</v>
          </cell>
          <cell r="H233" t="str">
            <v>1995-04-17</v>
          </cell>
          <cell r="I233" t="str">
            <v>남</v>
          </cell>
          <cell r="J233">
            <v>22</v>
          </cell>
          <cell r="K233">
            <v>0</v>
          </cell>
          <cell r="L233">
            <v>21</v>
          </cell>
          <cell r="M233">
            <v>21</v>
          </cell>
          <cell r="X233" t="str">
            <v>휴일</v>
          </cell>
          <cell r="AO233" t="str">
            <v>2/11대휴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1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1</v>
          </cell>
          <cell r="BL233">
            <v>19</v>
          </cell>
        </row>
        <row r="234">
          <cell r="B234">
            <v>1459</v>
          </cell>
          <cell r="C234" t="str">
            <v xml:space="preserve">CNS &amp; Onco </v>
          </cell>
          <cell r="D234" t="str">
            <v>CNS  2팀</v>
          </cell>
          <cell r="E234" t="str">
            <v>신윤섭</v>
          </cell>
          <cell r="F234" t="str">
            <v>과장</v>
          </cell>
          <cell r="G234" t="str">
            <v>팀원</v>
          </cell>
          <cell r="H234" t="str">
            <v>2003-01-07</v>
          </cell>
          <cell r="I234" t="str">
            <v>남</v>
          </cell>
          <cell r="J234">
            <v>14</v>
          </cell>
          <cell r="K234">
            <v>0</v>
          </cell>
          <cell r="L234">
            <v>13</v>
          </cell>
          <cell r="M234">
            <v>13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L234">
            <v>20</v>
          </cell>
        </row>
        <row r="235">
          <cell r="B235">
            <v>1457</v>
          </cell>
          <cell r="C235" t="str">
            <v xml:space="preserve">CNS &amp; Onco </v>
          </cell>
          <cell r="D235" t="str">
            <v>CNS  2팀</v>
          </cell>
          <cell r="E235" t="str">
            <v>성준희</v>
          </cell>
          <cell r="F235" t="str">
            <v>대리</v>
          </cell>
          <cell r="G235" t="str">
            <v>팀원</v>
          </cell>
          <cell r="H235" t="str">
            <v>2003-01-07</v>
          </cell>
          <cell r="I235" t="str">
            <v>남</v>
          </cell>
          <cell r="J235">
            <v>12</v>
          </cell>
          <cell r="K235">
            <v>0</v>
          </cell>
          <cell r="L235">
            <v>13</v>
          </cell>
          <cell r="M235">
            <v>13</v>
          </cell>
          <cell r="P235" t="str">
            <v>특휴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1</v>
          </cell>
          <cell r="BJ235">
            <v>0</v>
          </cell>
          <cell r="BL235">
            <v>19</v>
          </cell>
        </row>
        <row r="236">
          <cell r="B236">
            <v>1107</v>
          </cell>
          <cell r="C236" t="str">
            <v xml:space="preserve">CNS &amp; Onco </v>
          </cell>
          <cell r="D236" t="str">
            <v>CNS  3팀</v>
          </cell>
          <cell r="E236" t="str">
            <v>김창원</v>
          </cell>
          <cell r="F236" t="str">
            <v>차장</v>
          </cell>
          <cell r="G236" t="str">
            <v>팀장</v>
          </cell>
          <cell r="H236" t="str">
            <v>1992-08-10</v>
          </cell>
          <cell r="I236" t="str">
            <v>남</v>
          </cell>
          <cell r="J236">
            <v>27</v>
          </cell>
          <cell r="K236">
            <v>0</v>
          </cell>
          <cell r="L236">
            <v>24</v>
          </cell>
          <cell r="M236">
            <v>24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L236">
            <v>20</v>
          </cell>
        </row>
        <row r="237">
          <cell r="B237">
            <v>1169</v>
          </cell>
          <cell r="C237" t="str">
            <v xml:space="preserve">CNS &amp; Onco </v>
          </cell>
          <cell r="D237" t="str">
            <v>CNS  3팀</v>
          </cell>
          <cell r="E237" t="str">
            <v>신영학</v>
          </cell>
          <cell r="F237" t="str">
            <v>과장</v>
          </cell>
          <cell r="G237" t="str">
            <v>팀원</v>
          </cell>
          <cell r="H237" t="str">
            <v>1995-04-17</v>
          </cell>
          <cell r="I237" t="str">
            <v>남</v>
          </cell>
          <cell r="J237">
            <v>16</v>
          </cell>
          <cell r="K237">
            <v>0</v>
          </cell>
          <cell r="L237">
            <v>21</v>
          </cell>
          <cell r="M237">
            <v>21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L237">
            <v>20</v>
          </cell>
        </row>
        <row r="238">
          <cell r="B238">
            <v>1156</v>
          </cell>
          <cell r="C238" t="str">
            <v xml:space="preserve">CNS &amp; Onco </v>
          </cell>
          <cell r="D238" t="str">
            <v>CNS  3팀</v>
          </cell>
          <cell r="E238" t="str">
            <v>유병재</v>
          </cell>
          <cell r="F238" t="str">
            <v>과장</v>
          </cell>
          <cell r="G238" t="str">
            <v>팀원</v>
          </cell>
          <cell r="H238" t="str">
            <v>1994-12-19</v>
          </cell>
          <cell r="I238" t="str">
            <v>남</v>
          </cell>
          <cell r="J238">
            <v>22</v>
          </cell>
          <cell r="K238">
            <v>0</v>
          </cell>
          <cell r="L238">
            <v>22</v>
          </cell>
          <cell r="M238">
            <v>22</v>
          </cell>
          <cell r="X238" t="str">
            <v>휴일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1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L238" t="e">
            <v>#REF!</v>
          </cell>
        </row>
        <row r="239">
          <cell r="B239">
            <v>1297</v>
          </cell>
          <cell r="C239" t="str">
            <v xml:space="preserve">CNS &amp; Onco </v>
          </cell>
          <cell r="D239" t="str">
            <v>CNS  3팀</v>
          </cell>
          <cell r="E239" t="str">
            <v>박정화</v>
          </cell>
          <cell r="F239" t="str">
            <v>대리</v>
          </cell>
          <cell r="G239" t="str">
            <v>팀원</v>
          </cell>
          <cell r="H239" t="str">
            <v>2000-02-01</v>
          </cell>
          <cell r="I239" t="str">
            <v>남</v>
          </cell>
          <cell r="J239">
            <v>17</v>
          </cell>
          <cell r="K239">
            <v>0</v>
          </cell>
          <cell r="L239">
            <v>16</v>
          </cell>
          <cell r="M239">
            <v>16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L239" t="e">
            <v>#REF!</v>
          </cell>
        </row>
        <row r="240">
          <cell r="B240">
            <v>1413</v>
          </cell>
          <cell r="C240" t="str">
            <v xml:space="preserve">CNS &amp; Onco </v>
          </cell>
          <cell r="D240" t="str">
            <v>CNS  3팀</v>
          </cell>
          <cell r="E240" t="str">
            <v>이동현</v>
          </cell>
          <cell r="F240" t="str">
            <v>대리</v>
          </cell>
          <cell r="G240" t="str">
            <v>팀원</v>
          </cell>
          <cell r="H240" t="str">
            <v>2002-09-26</v>
          </cell>
          <cell r="I240" t="str">
            <v>남</v>
          </cell>
          <cell r="J240">
            <v>13</v>
          </cell>
          <cell r="K240">
            <v>0</v>
          </cell>
          <cell r="L240">
            <v>14</v>
          </cell>
          <cell r="M240">
            <v>14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L240" t="e">
            <v>#REF!</v>
          </cell>
        </row>
        <row r="241">
          <cell r="B241">
            <v>1468</v>
          </cell>
          <cell r="C241" t="str">
            <v xml:space="preserve">CNS &amp; Onco </v>
          </cell>
          <cell r="D241" t="str">
            <v>CNS  3팀</v>
          </cell>
          <cell r="E241" t="str">
            <v>이지환</v>
          </cell>
          <cell r="F241" t="str">
            <v>대리</v>
          </cell>
          <cell r="G241" t="str">
            <v>팀원</v>
          </cell>
          <cell r="H241" t="str">
            <v>2003-01-07</v>
          </cell>
          <cell r="I241" t="str">
            <v>남</v>
          </cell>
          <cell r="J241">
            <v>9.3082191780821901</v>
          </cell>
          <cell r="K241">
            <v>0</v>
          </cell>
          <cell r="L241">
            <v>13</v>
          </cell>
          <cell r="M241">
            <v>13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L241" t="e">
            <v>#REF!</v>
          </cell>
        </row>
        <row r="242">
          <cell r="B242">
            <v>1358</v>
          </cell>
          <cell r="C242" t="str">
            <v xml:space="preserve">CNS &amp; Onco </v>
          </cell>
          <cell r="D242" t="str">
            <v>CNS  3팀</v>
          </cell>
          <cell r="E242" t="str">
            <v>한재훈</v>
          </cell>
          <cell r="F242" t="str">
            <v>주임</v>
          </cell>
          <cell r="G242" t="str">
            <v>팀원</v>
          </cell>
          <cell r="H242" t="str">
            <v>2001-04-30</v>
          </cell>
          <cell r="I242" t="str">
            <v>남</v>
          </cell>
          <cell r="J242">
            <v>14</v>
          </cell>
          <cell r="K242">
            <v>0</v>
          </cell>
          <cell r="L242">
            <v>15</v>
          </cell>
          <cell r="M242">
            <v>15</v>
          </cell>
          <cell r="X242" t="str">
            <v>휴일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1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L242" t="e">
            <v>#REF!</v>
          </cell>
        </row>
        <row r="243">
          <cell r="B243">
            <v>1476</v>
          </cell>
          <cell r="C243" t="str">
            <v xml:space="preserve">CNS &amp; Onco </v>
          </cell>
          <cell r="D243" t="str">
            <v>CNS  3팀</v>
          </cell>
          <cell r="E243" t="str">
            <v>조성진</v>
          </cell>
          <cell r="F243" t="str">
            <v>주임</v>
          </cell>
          <cell r="G243" t="str">
            <v>팀원</v>
          </cell>
          <cell r="H243" t="str">
            <v>2003-01-07</v>
          </cell>
          <cell r="I243" t="str">
            <v>남</v>
          </cell>
          <cell r="J243">
            <v>9.5</v>
          </cell>
          <cell r="K243">
            <v>0</v>
          </cell>
          <cell r="L243">
            <v>13</v>
          </cell>
          <cell r="M243">
            <v>13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L243" t="e">
            <v>#REF!</v>
          </cell>
        </row>
        <row r="244">
          <cell r="B244">
            <v>1434</v>
          </cell>
          <cell r="C244" t="str">
            <v xml:space="preserve">CNS &amp; Onco </v>
          </cell>
          <cell r="D244" t="str">
            <v>CNS  3팀</v>
          </cell>
          <cell r="E244" t="str">
            <v>김인경</v>
          </cell>
          <cell r="F244" t="str">
            <v>사원</v>
          </cell>
          <cell r="G244" t="str">
            <v>팀원</v>
          </cell>
          <cell r="H244" t="str">
            <v>2003-01-07</v>
          </cell>
          <cell r="I244" t="str">
            <v>여</v>
          </cell>
          <cell r="J244">
            <v>12</v>
          </cell>
          <cell r="K244">
            <v>0</v>
          </cell>
          <cell r="L244">
            <v>13</v>
          </cell>
          <cell r="M244">
            <v>13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L244" t="e">
            <v>#REF!</v>
          </cell>
        </row>
        <row r="245">
          <cell r="B245">
            <v>1059</v>
          </cell>
          <cell r="C245" t="str">
            <v xml:space="preserve">CNS &amp; Onco </v>
          </cell>
          <cell r="D245" t="str">
            <v>National Sales Manager</v>
          </cell>
          <cell r="E245" t="str">
            <v>권기수</v>
          </cell>
          <cell r="F245" t="str">
            <v>부장</v>
          </cell>
          <cell r="G245" t="str">
            <v>본부장</v>
          </cell>
          <cell r="H245" t="str">
            <v>1990-10-26</v>
          </cell>
          <cell r="I245" t="str">
            <v>남</v>
          </cell>
          <cell r="J245">
            <v>32</v>
          </cell>
          <cell r="K245">
            <v>0</v>
          </cell>
          <cell r="L245">
            <v>26</v>
          </cell>
          <cell r="M245">
            <v>26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L245" t="e">
            <v>#REF!</v>
          </cell>
        </row>
        <row r="246">
          <cell r="B246">
            <v>1047</v>
          </cell>
          <cell r="C246" t="str">
            <v xml:space="preserve">CNS &amp; Onco </v>
          </cell>
          <cell r="D246" t="str">
            <v>Oncology 1팀</v>
          </cell>
          <cell r="E246" t="str">
            <v>신현성</v>
          </cell>
          <cell r="F246" t="str">
            <v>차장</v>
          </cell>
          <cell r="G246" t="str">
            <v>팀장</v>
          </cell>
          <cell r="H246" t="str">
            <v>1990-04-02</v>
          </cell>
          <cell r="I246" t="str">
            <v>남</v>
          </cell>
          <cell r="J246">
            <v>27</v>
          </cell>
          <cell r="K246">
            <v>0</v>
          </cell>
          <cell r="L246">
            <v>26</v>
          </cell>
          <cell r="M246">
            <v>26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L246" t="e">
            <v>#REF!</v>
          </cell>
        </row>
        <row r="247">
          <cell r="B247">
            <v>1320</v>
          </cell>
          <cell r="C247" t="str">
            <v xml:space="preserve">CNS &amp; Onco </v>
          </cell>
          <cell r="D247" t="str">
            <v>Oncology 1팀</v>
          </cell>
          <cell r="E247" t="str">
            <v>이현상</v>
          </cell>
          <cell r="F247" t="str">
            <v>주임</v>
          </cell>
          <cell r="G247" t="str">
            <v>팀원</v>
          </cell>
          <cell r="H247" t="str">
            <v>2001-02-26</v>
          </cell>
          <cell r="I247" t="str">
            <v>남</v>
          </cell>
          <cell r="J247">
            <v>18</v>
          </cell>
          <cell r="K247">
            <v>0</v>
          </cell>
          <cell r="L247">
            <v>15</v>
          </cell>
          <cell r="M247">
            <v>15</v>
          </cell>
          <cell r="AE247" t="str">
            <v>휴일</v>
          </cell>
          <cell r="AG247" t="str">
            <v>2/18대휴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1</v>
          </cell>
          <cell r="BB247">
            <v>1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1</v>
          </cell>
          <cell r="BL247" t="e">
            <v>#REF!</v>
          </cell>
        </row>
        <row r="248">
          <cell r="B248">
            <v>1109</v>
          </cell>
          <cell r="C248" t="str">
            <v xml:space="preserve">CNS &amp; Onco </v>
          </cell>
          <cell r="D248" t="str">
            <v>Oncology 1팀</v>
          </cell>
          <cell r="E248" t="str">
            <v>김원수</v>
          </cell>
          <cell r="F248" t="str">
            <v>차장</v>
          </cell>
          <cell r="G248" t="str">
            <v>팀원</v>
          </cell>
          <cell r="H248" t="str">
            <v>1992-08-17</v>
          </cell>
          <cell r="I248" t="str">
            <v>남</v>
          </cell>
          <cell r="J248">
            <v>20</v>
          </cell>
          <cell r="K248">
            <v>0</v>
          </cell>
          <cell r="L248">
            <v>24</v>
          </cell>
          <cell r="M248">
            <v>24</v>
          </cell>
          <cell r="AE248" t="str">
            <v>휴일</v>
          </cell>
          <cell r="AG248" t="str">
            <v>2/18대휴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1</v>
          </cell>
          <cell r="BB248">
            <v>1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1</v>
          </cell>
          <cell r="BL248">
            <v>19</v>
          </cell>
        </row>
        <row r="249">
          <cell r="B249">
            <v>1138</v>
          </cell>
          <cell r="C249" t="str">
            <v xml:space="preserve">CNS &amp; Onco </v>
          </cell>
          <cell r="D249" t="str">
            <v>Oncology 1팀</v>
          </cell>
          <cell r="E249" t="str">
            <v>김덕재</v>
          </cell>
          <cell r="F249" t="str">
            <v>차장</v>
          </cell>
          <cell r="G249" t="str">
            <v>팀원</v>
          </cell>
          <cell r="H249" t="str">
            <v>1994-05-02</v>
          </cell>
          <cell r="I249" t="str">
            <v>남</v>
          </cell>
          <cell r="J249">
            <v>21</v>
          </cell>
          <cell r="K249">
            <v>0</v>
          </cell>
          <cell r="L249">
            <v>22</v>
          </cell>
          <cell r="M249">
            <v>22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L249" t="e">
            <v>#REF!</v>
          </cell>
        </row>
        <row r="250">
          <cell r="B250">
            <v>1283</v>
          </cell>
          <cell r="C250" t="str">
            <v xml:space="preserve">CNS &amp; Onco </v>
          </cell>
          <cell r="D250" t="str">
            <v>Oncology 1팀</v>
          </cell>
          <cell r="E250" t="str">
            <v>박준신</v>
          </cell>
          <cell r="F250" t="str">
            <v>주임</v>
          </cell>
          <cell r="G250" t="str">
            <v>팀원</v>
          </cell>
          <cell r="H250" t="str">
            <v>2000-02-01</v>
          </cell>
          <cell r="I250" t="str">
            <v>남</v>
          </cell>
          <cell r="J250">
            <v>15</v>
          </cell>
          <cell r="K250">
            <v>0</v>
          </cell>
          <cell r="L250">
            <v>16</v>
          </cell>
          <cell r="M250">
            <v>16</v>
          </cell>
          <cell r="AF250" t="str">
            <v>휴일</v>
          </cell>
          <cell r="AG250" t="str">
            <v>2/20대휴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1</v>
          </cell>
          <cell r="BB250">
            <v>1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1</v>
          </cell>
          <cell r="BL250">
            <v>19</v>
          </cell>
        </row>
        <row r="251">
          <cell r="B251">
            <v>1464</v>
          </cell>
          <cell r="C251" t="str">
            <v xml:space="preserve">CNS &amp; Onco </v>
          </cell>
          <cell r="D251" t="str">
            <v>Oncology 1팀</v>
          </cell>
          <cell r="E251" t="str">
            <v>이규선</v>
          </cell>
          <cell r="F251" t="str">
            <v>주임</v>
          </cell>
          <cell r="G251" t="str">
            <v>팀원</v>
          </cell>
          <cell r="H251" t="str">
            <v>2003-01-07</v>
          </cell>
          <cell r="I251" t="str">
            <v>남</v>
          </cell>
          <cell r="J251">
            <v>14</v>
          </cell>
          <cell r="K251">
            <v>0</v>
          </cell>
          <cell r="L251">
            <v>13</v>
          </cell>
          <cell r="M251">
            <v>13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L251" t="e">
            <v>#REF!</v>
          </cell>
        </row>
        <row r="252">
          <cell r="B252">
            <v>1512</v>
          </cell>
          <cell r="C252" t="str">
            <v xml:space="preserve">CNS &amp; Onco </v>
          </cell>
          <cell r="D252" t="str">
            <v>Oncology 1팀</v>
          </cell>
          <cell r="E252" t="str">
            <v>김진천</v>
          </cell>
          <cell r="F252" t="str">
            <v>주임</v>
          </cell>
          <cell r="G252" t="str">
            <v>팀원</v>
          </cell>
          <cell r="H252" t="str">
            <v>2003-07-01</v>
          </cell>
          <cell r="I252" t="str">
            <v>남</v>
          </cell>
          <cell r="J252">
            <v>15</v>
          </cell>
          <cell r="K252">
            <v>0</v>
          </cell>
          <cell r="L252">
            <v>13</v>
          </cell>
          <cell r="M252">
            <v>13</v>
          </cell>
          <cell r="AE252" t="str">
            <v>휴일</v>
          </cell>
          <cell r="AG252" t="str">
            <v>2/18대휴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1</v>
          </cell>
          <cell r="BB252">
            <v>1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1</v>
          </cell>
          <cell r="BL252" t="e">
            <v>#REF!</v>
          </cell>
        </row>
        <row r="253">
          <cell r="B253">
            <v>1543</v>
          </cell>
          <cell r="C253" t="str">
            <v xml:space="preserve">CNS &amp; Onco </v>
          </cell>
          <cell r="D253" t="str">
            <v>Oncology 1팀</v>
          </cell>
          <cell r="E253" t="str">
            <v>강종우</v>
          </cell>
          <cell r="F253" t="str">
            <v>주임</v>
          </cell>
          <cell r="G253" t="str">
            <v>팀원</v>
          </cell>
          <cell r="H253" t="str">
            <v>2004-01-26</v>
          </cell>
          <cell r="I253" t="str">
            <v>남</v>
          </cell>
          <cell r="J253">
            <v>11.315068493150683</v>
          </cell>
          <cell r="K253">
            <v>0</v>
          </cell>
          <cell r="L253">
            <v>12</v>
          </cell>
          <cell r="M253">
            <v>12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L253" t="e">
            <v>#REF!</v>
          </cell>
        </row>
        <row r="254">
          <cell r="B254">
            <v>1076</v>
          </cell>
          <cell r="C254" t="str">
            <v xml:space="preserve">CNS &amp; Onco </v>
          </cell>
          <cell r="D254" t="str">
            <v>Oncology 2팀</v>
          </cell>
          <cell r="E254" t="str">
            <v>최원석</v>
          </cell>
          <cell r="F254" t="str">
            <v>차장</v>
          </cell>
          <cell r="G254" t="str">
            <v>팀장</v>
          </cell>
          <cell r="H254" t="str">
            <v>1991-09-09</v>
          </cell>
          <cell r="I254" t="str">
            <v>남</v>
          </cell>
          <cell r="J254">
            <v>21</v>
          </cell>
          <cell r="K254">
            <v>0</v>
          </cell>
          <cell r="L254">
            <v>25</v>
          </cell>
          <cell r="M254">
            <v>25</v>
          </cell>
          <cell r="AE254" t="str">
            <v>휴일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1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L254" t="e">
            <v>#REF!</v>
          </cell>
        </row>
        <row r="255">
          <cell r="B255">
            <v>1027</v>
          </cell>
          <cell r="C255" t="str">
            <v xml:space="preserve">CNS &amp; Onco </v>
          </cell>
          <cell r="D255" t="str">
            <v>Oncology 2팀</v>
          </cell>
          <cell r="E255" t="str">
            <v>고규영</v>
          </cell>
          <cell r="F255" t="str">
            <v>부장</v>
          </cell>
          <cell r="G255" t="str">
            <v>팀원</v>
          </cell>
          <cell r="H255" t="str">
            <v>1988-08-08</v>
          </cell>
          <cell r="I255" t="str">
            <v>남</v>
          </cell>
          <cell r="J255">
            <v>26</v>
          </cell>
          <cell r="K255">
            <v>0</v>
          </cell>
          <cell r="L255">
            <v>28</v>
          </cell>
          <cell r="M255">
            <v>28</v>
          </cell>
          <cell r="AE255" t="str">
            <v>휴일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1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L255" t="e">
            <v>#REF!</v>
          </cell>
        </row>
        <row r="257">
          <cell r="B257">
            <v>1147</v>
          </cell>
          <cell r="C257" t="str">
            <v xml:space="preserve">CNS &amp; Onco </v>
          </cell>
          <cell r="D257" t="str">
            <v>Oncology 2팀</v>
          </cell>
          <cell r="E257" t="str">
            <v>박대순</v>
          </cell>
          <cell r="F257" t="str">
            <v>과장</v>
          </cell>
          <cell r="G257" t="str">
            <v>팀원</v>
          </cell>
          <cell r="H257" t="str">
            <v>1994-09-05</v>
          </cell>
          <cell r="I257" t="str">
            <v>남</v>
          </cell>
          <cell r="J257">
            <v>21</v>
          </cell>
          <cell r="K257">
            <v>0</v>
          </cell>
          <cell r="L257">
            <v>22</v>
          </cell>
          <cell r="M257">
            <v>22</v>
          </cell>
          <cell r="AE257" t="str">
            <v>휴일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1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L257" t="e">
            <v>#REF!</v>
          </cell>
        </row>
        <row r="258">
          <cell r="B258">
            <v>1493</v>
          </cell>
          <cell r="C258" t="str">
            <v xml:space="preserve">CNS &amp; Onco </v>
          </cell>
          <cell r="D258" t="str">
            <v>Oncology 2팀</v>
          </cell>
          <cell r="E258" t="str">
            <v>임준모</v>
          </cell>
          <cell r="F258" t="str">
            <v>대리</v>
          </cell>
          <cell r="G258" t="str">
            <v>팀원</v>
          </cell>
          <cell r="H258" t="str">
            <v>2003-04-01</v>
          </cell>
          <cell r="I258" t="str">
            <v>남</v>
          </cell>
          <cell r="J258">
            <v>13.5</v>
          </cell>
          <cell r="K258">
            <v>0</v>
          </cell>
          <cell r="L258">
            <v>13</v>
          </cell>
          <cell r="M258">
            <v>13</v>
          </cell>
          <cell r="AE258" t="str">
            <v>휴일</v>
          </cell>
          <cell r="AL258" t="str">
            <v>휴일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2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L258" t="e">
            <v>#REF!</v>
          </cell>
        </row>
        <row r="259">
          <cell r="B259">
            <v>1496</v>
          </cell>
          <cell r="C259" t="str">
            <v xml:space="preserve">CNS &amp; Onco </v>
          </cell>
          <cell r="D259" t="str">
            <v>Oncology 2팀</v>
          </cell>
          <cell r="E259" t="str">
            <v>강지훈</v>
          </cell>
          <cell r="F259" t="str">
            <v>대리</v>
          </cell>
          <cell r="G259" t="str">
            <v>팀원</v>
          </cell>
          <cell r="H259" t="str">
            <v>2003-04-25</v>
          </cell>
          <cell r="I259" t="str">
            <v>남</v>
          </cell>
          <cell r="J259">
            <v>9.8493150684931514</v>
          </cell>
          <cell r="K259">
            <v>0</v>
          </cell>
          <cell r="L259">
            <v>13</v>
          </cell>
          <cell r="M259">
            <v>13</v>
          </cell>
          <cell r="AE259" t="str">
            <v>휴일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1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L259" t="e">
            <v>#REF!</v>
          </cell>
        </row>
        <row r="260">
          <cell r="B260">
            <v>1026</v>
          </cell>
          <cell r="C260" t="str">
            <v>GI &amp; Uro</v>
          </cell>
          <cell r="D260" t="str">
            <v>Regional Sales Manager</v>
          </cell>
          <cell r="E260" t="str">
            <v>장삼성</v>
          </cell>
          <cell r="F260" t="str">
            <v>부장</v>
          </cell>
          <cell r="G260" t="str">
            <v>본부장</v>
          </cell>
          <cell r="H260" t="str">
            <v>1988-06-07</v>
          </cell>
          <cell r="I260" t="str">
            <v>남</v>
          </cell>
          <cell r="J260">
            <v>27</v>
          </cell>
          <cell r="K260">
            <v>0</v>
          </cell>
          <cell r="L260">
            <v>28</v>
          </cell>
          <cell r="M260">
            <v>28</v>
          </cell>
          <cell r="Q260" t="str">
            <v>휴일</v>
          </cell>
          <cell r="R260" t="str">
            <v>휴일</v>
          </cell>
          <cell r="AE260" t="str">
            <v>휴일</v>
          </cell>
          <cell r="AL260" t="str">
            <v>휴일</v>
          </cell>
          <cell r="AM260" t="str">
            <v>휴일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5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L260" t="e">
            <v>#REF!</v>
          </cell>
        </row>
        <row r="261">
          <cell r="B261">
            <v>1071</v>
          </cell>
          <cell r="C261" t="str">
            <v>GI &amp; Uro</v>
          </cell>
          <cell r="D261" t="str">
            <v>GU GH1팀</v>
          </cell>
          <cell r="E261" t="str">
            <v>윤장진</v>
          </cell>
          <cell r="F261" t="str">
            <v>차장</v>
          </cell>
          <cell r="G261" t="str">
            <v>팀장</v>
          </cell>
          <cell r="H261" t="str">
            <v>1991-09-09</v>
          </cell>
          <cell r="I261" t="str">
            <v>남</v>
          </cell>
          <cell r="J261">
            <v>22</v>
          </cell>
          <cell r="K261">
            <v>0</v>
          </cell>
          <cell r="L261">
            <v>25</v>
          </cell>
          <cell r="M261">
            <v>25</v>
          </cell>
          <cell r="Q261" t="str">
            <v>휴일</v>
          </cell>
          <cell r="R261" t="str">
            <v>휴일</v>
          </cell>
          <cell r="AE261" t="str">
            <v>휴일</v>
          </cell>
          <cell r="AF261" t="str">
            <v>휴일</v>
          </cell>
          <cell r="AL261" t="str">
            <v>휴일</v>
          </cell>
          <cell r="AM261" t="str">
            <v>휴일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6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L261" t="e">
            <v>#REF!</v>
          </cell>
        </row>
        <row r="262">
          <cell r="B262">
            <v>1141</v>
          </cell>
          <cell r="C262" t="str">
            <v>GI &amp; Uro</v>
          </cell>
          <cell r="D262" t="str">
            <v>GU GH1팀</v>
          </cell>
          <cell r="E262" t="str">
            <v>권정국</v>
          </cell>
          <cell r="F262" t="str">
            <v>차장</v>
          </cell>
          <cell r="G262" t="str">
            <v>팀원</v>
          </cell>
          <cell r="H262" t="str">
            <v>1994-05-02</v>
          </cell>
          <cell r="I262" t="str">
            <v>남</v>
          </cell>
          <cell r="J262">
            <v>20</v>
          </cell>
          <cell r="K262">
            <v>0</v>
          </cell>
          <cell r="L262">
            <v>22</v>
          </cell>
          <cell r="M262">
            <v>22</v>
          </cell>
          <cell r="X262" t="str">
            <v>휴일</v>
          </cell>
          <cell r="AA262" t="str">
            <v>2/11대휴</v>
          </cell>
          <cell r="AE262" t="str">
            <v>휴일</v>
          </cell>
          <cell r="AF262" t="str">
            <v>휴일</v>
          </cell>
          <cell r="AI262" t="str">
            <v>2/18대휴</v>
          </cell>
          <cell r="AL262" t="str">
            <v>휴일</v>
          </cell>
          <cell r="AM262" t="str">
            <v>휴일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5</v>
          </cell>
          <cell r="BB262">
            <v>2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2</v>
          </cell>
          <cell r="BL262" t="e">
            <v>#REF!</v>
          </cell>
        </row>
        <row r="263">
          <cell r="B263">
            <v>1146</v>
          </cell>
          <cell r="C263" t="str">
            <v>GI &amp; Uro</v>
          </cell>
          <cell r="D263" t="str">
            <v>GU GH1팀</v>
          </cell>
          <cell r="E263" t="str">
            <v>조철현</v>
          </cell>
          <cell r="F263" t="str">
            <v>과장</v>
          </cell>
          <cell r="G263" t="str">
            <v>팀원</v>
          </cell>
          <cell r="H263" t="str">
            <v>1994-09-05</v>
          </cell>
          <cell r="I263" t="str">
            <v>남</v>
          </cell>
          <cell r="J263">
            <v>18</v>
          </cell>
          <cell r="K263">
            <v>0</v>
          </cell>
          <cell r="L263">
            <v>22</v>
          </cell>
          <cell r="M263">
            <v>22</v>
          </cell>
          <cell r="AE263" t="str">
            <v>휴일</v>
          </cell>
          <cell r="AL263" t="str">
            <v>휴일</v>
          </cell>
          <cell r="AM263" t="str">
            <v>휴일</v>
          </cell>
          <cell r="AN263" t="str">
            <v>2/18대휴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3</v>
          </cell>
          <cell r="BB263">
            <v>1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1</v>
          </cell>
          <cell r="BL263" t="e">
            <v>#REF!</v>
          </cell>
        </row>
        <row r="264">
          <cell r="B264">
            <v>1243</v>
          </cell>
          <cell r="C264" t="str">
            <v>GI &amp; Uro</v>
          </cell>
          <cell r="D264" t="str">
            <v>GU GH1팀</v>
          </cell>
          <cell r="E264" t="str">
            <v>정재호</v>
          </cell>
          <cell r="F264" t="str">
            <v>대리</v>
          </cell>
          <cell r="G264" t="str">
            <v>팀원</v>
          </cell>
          <cell r="H264" t="str">
            <v>1999-07-01</v>
          </cell>
          <cell r="I264" t="str">
            <v>남</v>
          </cell>
          <cell r="J264">
            <v>14</v>
          </cell>
          <cell r="K264">
            <v>0</v>
          </cell>
          <cell r="L264">
            <v>17</v>
          </cell>
          <cell r="M264">
            <v>17</v>
          </cell>
          <cell r="AE264" t="str">
            <v>휴일</v>
          </cell>
          <cell r="AL264" t="str">
            <v>휴일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2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L264" t="e">
            <v>#REF!</v>
          </cell>
        </row>
        <row r="265">
          <cell r="B265">
            <v>1317</v>
          </cell>
          <cell r="C265" t="str">
            <v>GI &amp; Uro</v>
          </cell>
          <cell r="D265" t="str">
            <v>GU GH1팀</v>
          </cell>
          <cell r="E265" t="str">
            <v>김종성</v>
          </cell>
          <cell r="F265" t="str">
            <v>주임</v>
          </cell>
          <cell r="G265" t="str">
            <v>팀원</v>
          </cell>
          <cell r="H265" t="str">
            <v>2001-02-26</v>
          </cell>
          <cell r="I265" t="str">
            <v>남</v>
          </cell>
          <cell r="J265">
            <v>11</v>
          </cell>
          <cell r="K265">
            <v>0</v>
          </cell>
          <cell r="L265">
            <v>15</v>
          </cell>
          <cell r="M265">
            <v>15</v>
          </cell>
          <cell r="AE265" t="str">
            <v>휴일</v>
          </cell>
          <cell r="AF265" t="str">
            <v>휴일</v>
          </cell>
          <cell r="AL265" t="str">
            <v>휴일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3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L265" t="e">
            <v>#REF!</v>
          </cell>
        </row>
        <row r="266">
          <cell r="B266">
            <v>1245</v>
          </cell>
          <cell r="C266" t="str">
            <v>GI &amp; Uro</v>
          </cell>
          <cell r="D266" t="str">
            <v>GU GH1팀</v>
          </cell>
          <cell r="E266" t="str">
            <v>김혁래</v>
          </cell>
          <cell r="F266" t="str">
            <v>차장</v>
          </cell>
          <cell r="G266" t="str">
            <v>팀원</v>
          </cell>
          <cell r="H266" t="str">
            <v>1999-08-16</v>
          </cell>
          <cell r="I266" t="str">
            <v>남</v>
          </cell>
          <cell r="J266">
            <v>23</v>
          </cell>
          <cell r="K266">
            <v>0</v>
          </cell>
          <cell r="L266">
            <v>17</v>
          </cell>
          <cell r="M266">
            <v>17</v>
          </cell>
          <cell r="AD266" t="str">
            <v>출장</v>
          </cell>
          <cell r="AE266" t="str">
            <v>휴일</v>
          </cell>
          <cell r="AM266" t="str">
            <v>휴일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2</v>
          </cell>
          <cell r="BB266">
            <v>0</v>
          </cell>
          <cell r="BC266">
            <v>1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1</v>
          </cell>
          <cell r="BL266" t="e">
            <v>#REF!</v>
          </cell>
        </row>
        <row r="267">
          <cell r="B267">
            <v>1502</v>
          </cell>
          <cell r="C267" t="str">
            <v>GI &amp; Uro</v>
          </cell>
          <cell r="D267" t="str">
            <v>GU GH1팀</v>
          </cell>
          <cell r="E267" t="str">
            <v>박태호</v>
          </cell>
          <cell r="F267" t="str">
            <v>주임</v>
          </cell>
          <cell r="G267" t="str">
            <v>팀원</v>
          </cell>
          <cell r="H267" t="str">
            <v>2003-06-02</v>
          </cell>
          <cell r="I267" t="str">
            <v>남</v>
          </cell>
          <cell r="J267">
            <v>13</v>
          </cell>
          <cell r="K267">
            <v>0</v>
          </cell>
          <cell r="L267">
            <v>13</v>
          </cell>
          <cell r="M267">
            <v>13</v>
          </cell>
          <cell r="AE267" t="str">
            <v>휴일</v>
          </cell>
          <cell r="AM267" t="str">
            <v>휴일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2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L267" t="e">
            <v>#REF!</v>
          </cell>
        </row>
        <row r="268">
          <cell r="B268">
            <v>1531</v>
          </cell>
          <cell r="C268" t="str">
            <v>GI &amp; Uro</v>
          </cell>
          <cell r="D268" t="str">
            <v>GU GH1팀</v>
          </cell>
          <cell r="E268" t="str">
            <v>최필승</v>
          </cell>
          <cell r="F268" t="str">
            <v>과장</v>
          </cell>
          <cell r="G268" t="str">
            <v>팀원</v>
          </cell>
          <cell r="H268" t="str">
            <v>2003-07-01</v>
          </cell>
          <cell r="I268" t="str">
            <v>남</v>
          </cell>
          <cell r="J268">
            <v>12.013698630136986</v>
          </cell>
          <cell r="K268">
            <v>0</v>
          </cell>
          <cell r="L268">
            <v>13</v>
          </cell>
          <cell r="M268">
            <v>13</v>
          </cell>
          <cell r="Y268" t="str">
            <v>휴일</v>
          </cell>
          <cell r="AE268" t="str">
            <v>휴일</v>
          </cell>
          <cell r="AN268" t="str">
            <v>2/12대휴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2</v>
          </cell>
          <cell r="BB268">
            <v>1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1</v>
          </cell>
          <cell r="BL268" t="e">
            <v>#REF!</v>
          </cell>
        </row>
        <row r="269">
          <cell r="B269">
            <v>1526</v>
          </cell>
          <cell r="C269" t="str">
            <v>GI &amp; Uro</v>
          </cell>
          <cell r="D269" t="str">
            <v>GU GH1팀</v>
          </cell>
          <cell r="E269" t="str">
            <v>조석민</v>
          </cell>
          <cell r="F269" t="str">
            <v>주임</v>
          </cell>
          <cell r="G269" t="str">
            <v>팀원</v>
          </cell>
          <cell r="H269" t="str">
            <v>2003-07-01</v>
          </cell>
          <cell r="I269" t="str">
            <v>남</v>
          </cell>
          <cell r="J269">
            <v>8.0136986301369859</v>
          </cell>
          <cell r="K269">
            <v>0</v>
          </cell>
          <cell r="L269">
            <v>13</v>
          </cell>
          <cell r="M269">
            <v>13</v>
          </cell>
          <cell r="X269" t="str">
            <v>휴일</v>
          </cell>
          <cell r="Y269" t="str">
            <v>휴일</v>
          </cell>
          <cell r="AE269" t="str">
            <v>휴일</v>
          </cell>
          <cell r="AN269" t="str">
            <v>2/12대휴</v>
          </cell>
          <cell r="AO269" t="str">
            <v>2/18대휴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3</v>
          </cell>
          <cell r="BB269">
            <v>2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2</v>
          </cell>
          <cell r="BL269" t="e">
            <v>#REF!</v>
          </cell>
        </row>
        <row r="270">
          <cell r="B270">
            <v>1399</v>
          </cell>
          <cell r="C270" t="str">
            <v>GI &amp; Uro</v>
          </cell>
          <cell r="D270" t="str">
            <v>GU GH1팀</v>
          </cell>
          <cell r="E270" t="str">
            <v>문종권</v>
          </cell>
          <cell r="F270" t="str">
            <v>주임</v>
          </cell>
          <cell r="G270" t="str">
            <v>팀원</v>
          </cell>
          <cell r="H270" t="str">
            <v>2002-06-17</v>
          </cell>
          <cell r="I270" t="str">
            <v>남</v>
          </cell>
          <cell r="J270">
            <v>10</v>
          </cell>
          <cell r="K270">
            <v>0</v>
          </cell>
          <cell r="L270">
            <v>14</v>
          </cell>
          <cell r="M270">
            <v>14</v>
          </cell>
          <cell r="AE270" t="str">
            <v>휴일</v>
          </cell>
          <cell r="AF270" t="str">
            <v>휴일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2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L270" t="e">
            <v>#REF!</v>
          </cell>
        </row>
        <row r="271">
          <cell r="B271">
            <v>1080</v>
          </cell>
          <cell r="C271" t="str">
            <v>GI &amp; Uro</v>
          </cell>
          <cell r="D271" t="str">
            <v>GU GH2팀</v>
          </cell>
          <cell r="E271" t="str">
            <v>손준호</v>
          </cell>
          <cell r="F271" t="str">
            <v>차장</v>
          </cell>
          <cell r="G271" t="str">
            <v>팀장</v>
          </cell>
          <cell r="H271" t="str">
            <v>1991-09-09</v>
          </cell>
          <cell r="I271" t="str">
            <v>남</v>
          </cell>
          <cell r="J271">
            <v>29</v>
          </cell>
          <cell r="K271">
            <v>0</v>
          </cell>
          <cell r="L271">
            <v>25</v>
          </cell>
          <cell r="M271">
            <v>25</v>
          </cell>
          <cell r="Q271" t="str">
            <v>휴일</v>
          </cell>
          <cell r="R271" t="str">
            <v>휴일</v>
          </cell>
          <cell r="X271" t="str">
            <v>휴일</v>
          </cell>
          <cell r="AE271" t="str">
            <v>휴일</v>
          </cell>
          <cell r="AL271" t="str">
            <v>휴일</v>
          </cell>
          <cell r="AM271" t="str">
            <v>휴일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6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L271" t="e">
            <v>#REF!</v>
          </cell>
        </row>
        <row r="272">
          <cell r="B272">
            <v>1139</v>
          </cell>
          <cell r="C272" t="str">
            <v>GI &amp; Uro</v>
          </cell>
          <cell r="D272" t="str">
            <v>GU GH2팀</v>
          </cell>
          <cell r="E272" t="str">
            <v>김현태</v>
          </cell>
          <cell r="F272" t="str">
            <v>차장</v>
          </cell>
          <cell r="G272" t="str">
            <v>팀원</v>
          </cell>
          <cell r="H272" t="str">
            <v>1994-05-02</v>
          </cell>
          <cell r="I272" t="str">
            <v>남</v>
          </cell>
          <cell r="J272">
            <v>11.5</v>
          </cell>
          <cell r="K272">
            <v>0</v>
          </cell>
          <cell r="L272">
            <v>22</v>
          </cell>
          <cell r="M272">
            <v>22</v>
          </cell>
          <cell r="R272" t="str">
            <v>휴일</v>
          </cell>
          <cell r="AE272" t="str">
            <v>휴일</v>
          </cell>
          <cell r="AL272" t="str">
            <v>휴일</v>
          </cell>
          <cell r="AM272" t="str">
            <v>휴일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4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L272" t="e">
            <v>#REF!</v>
          </cell>
        </row>
        <row r="273">
          <cell r="B273">
            <v>1155</v>
          </cell>
          <cell r="C273" t="str">
            <v>GI &amp; Uro</v>
          </cell>
          <cell r="D273" t="str">
            <v>GU GH2팀</v>
          </cell>
          <cell r="E273" t="str">
            <v>권철민</v>
          </cell>
          <cell r="F273" t="str">
            <v>과장</v>
          </cell>
          <cell r="G273" t="str">
            <v>팀원</v>
          </cell>
          <cell r="H273" t="str">
            <v>1994-12-19</v>
          </cell>
          <cell r="I273" t="str">
            <v>남</v>
          </cell>
          <cell r="J273">
            <v>17.5</v>
          </cell>
          <cell r="K273">
            <v>0</v>
          </cell>
          <cell r="L273">
            <v>22</v>
          </cell>
          <cell r="M273">
            <v>22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L273" t="e">
            <v>#REF!</v>
          </cell>
        </row>
        <row r="274">
          <cell r="B274">
            <v>1300</v>
          </cell>
          <cell r="C274" t="str">
            <v>GI &amp; Uro</v>
          </cell>
          <cell r="D274" t="str">
            <v>GU GH2팀</v>
          </cell>
          <cell r="E274" t="str">
            <v>장재열</v>
          </cell>
          <cell r="F274" t="str">
            <v>대리</v>
          </cell>
          <cell r="G274" t="str">
            <v>팀원</v>
          </cell>
          <cell r="H274" t="str">
            <v>2000-02-01</v>
          </cell>
          <cell r="I274" t="str">
            <v>남</v>
          </cell>
          <cell r="J274">
            <v>17</v>
          </cell>
          <cell r="K274">
            <v>0</v>
          </cell>
          <cell r="L274">
            <v>16</v>
          </cell>
          <cell r="M274">
            <v>16</v>
          </cell>
          <cell r="AE274" t="str">
            <v>휴일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1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L274" t="e">
            <v>#REF!</v>
          </cell>
        </row>
        <row r="275">
          <cell r="B275">
            <v>1500</v>
          </cell>
          <cell r="C275" t="str">
            <v>GI &amp; Uro</v>
          </cell>
          <cell r="D275" t="str">
            <v>GU GH2팀</v>
          </cell>
          <cell r="E275" t="str">
            <v>구자훈</v>
          </cell>
          <cell r="F275" t="str">
            <v>대리</v>
          </cell>
          <cell r="G275" t="str">
            <v>팀원</v>
          </cell>
          <cell r="H275" t="str">
            <v>2003-06-02</v>
          </cell>
          <cell r="I275" t="str">
            <v>남</v>
          </cell>
          <cell r="J275">
            <v>13.5</v>
          </cell>
          <cell r="K275">
            <v>0</v>
          </cell>
          <cell r="L275">
            <v>13</v>
          </cell>
          <cell r="M275">
            <v>13</v>
          </cell>
          <cell r="X275" t="str">
            <v>휴일</v>
          </cell>
          <cell r="AE275" t="str">
            <v>휴일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2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L275" t="e">
            <v>#REF!</v>
          </cell>
        </row>
        <row r="276">
          <cell r="B276">
            <v>1412</v>
          </cell>
          <cell r="C276" t="str">
            <v>GI &amp; Uro</v>
          </cell>
          <cell r="D276" t="str">
            <v>GU GH2팀</v>
          </cell>
          <cell r="E276" t="str">
            <v>이사명</v>
          </cell>
          <cell r="F276" t="str">
            <v>대리</v>
          </cell>
          <cell r="G276" t="str">
            <v>팀원</v>
          </cell>
          <cell r="H276" t="str">
            <v>2002-09-25</v>
          </cell>
          <cell r="I276" t="str">
            <v>남</v>
          </cell>
          <cell r="J276">
            <v>16</v>
          </cell>
          <cell r="K276">
            <v>0</v>
          </cell>
          <cell r="L276">
            <v>14</v>
          </cell>
          <cell r="M276">
            <v>14</v>
          </cell>
          <cell r="X276" t="str">
            <v>휴일</v>
          </cell>
          <cell r="AE276" t="str">
            <v>휴일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2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L276" t="e">
            <v>#REF!</v>
          </cell>
        </row>
        <row r="277">
          <cell r="B277">
            <v>1521</v>
          </cell>
          <cell r="C277" t="str">
            <v>GI &amp; Uro</v>
          </cell>
          <cell r="D277" t="str">
            <v>GU GH2팀</v>
          </cell>
          <cell r="E277" t="str">
            <v>이철기</v>
          </cell>
          <cell r="F277" t="str">
            <v>주임</v>
          </cell>
          <cell r="G277" t="str">
            <v>팀원</v>
          </cell>
          <cell r="H277" t="str">
            <v>2003-07-01</v>
          </cell>
          <cell r="I277" t="str">
            <v>남</v>
          </cell>
          <cell r="J277">
            <v>14</v>
          </cell>
          <cell r="K277">
            <v>0</v>
          </cell>
          <cell r="L277">
            <v>13</v>
          </cell>
          <cell r="M277">
            <v>13</v>
          </cell>
          <cell r="AE277" t="str">
            <v>휴일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1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L277" t="e">
            <v>#REF!</v>
          </cell>
        </row>
        <row r="278">
          <cell r="B278">
            <v>1501</v>
          </cell>
          <cell r="C278" t="str">
            <v>GI &amp; Uro</v>
          </cell>
          <cell r="D278" t="str">
            <v>GU GH2팀</v>
          </cell>
          <cell r="E278" t="str">
            <v>김종철A</v>
          </cell>
          <cell r="F278" t="str">
            <v>과장</v>
          </cell>
          <cell r="G278" t="str">
            <v>팀원</v>
          </cell>
          <cell r="H278" t="str">
            <v>2003-06-02</v>
          </cell>
          <cell r="I278" t="str">
            <v>남</v>
          </cell>
          <cell r="J278">
            <v>12.30821917808219</v>
          </cell>
          <cell r="K278">
            <v>0</v>
          </cell>
          <cell r="L278">
            <v>13</v>
          </cell>
          <cell r="M278">
            <v>13</v>
          </cell>
          <cell r="AE278" t="str">
            <v>휴일</v>
          </cell>
          <cell r="AL278" t="str">
            <v>휴일</v>
          </cell>
          <cell r="AM278" t="str">
            <v>휴일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3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L278" t="e">
            <v>#REF!</v>
          </cell>
        </row>
        <row r="279">
          <cell r="B279">
            <v>1103</v>
          </cell>
          <cell r="C279" t="str">
            <v>GI &amp; Uro</v>
          </cell>
          <cell r="D279" t="str">
            <v>GU GH3팀</v>
          </cell>
          <cell r="E279" t="str">
            <v>이정훈</v>
          </cell>
          <cell r="F279" t="str">
            <v>차장</v>
          </cell>
          <cell r="G279" t="str">
            <v>팀장</v>
          </cell>
          <cell r="H279" t="str">
            <v>1992-08-10</v>
          </cell>
          <cell r="I279" t="str">
            <v>남</v>
          </cell>
          <cell r="J279">
            <v>20</v>
          </cell>
          <cell r="K279">
            <v>0</v>
          </cell>
          <cell r="L279">
            <v>24</v>
          </cell>
          <cell r="M279">
            <v>24</v>
          </cell>
          <cell r="AK279" t="str">
            <v>출장</v>
          </cell>
          <cell r="AL279" t="str">
            <v>휴일</v>
          </cell>
          <cell r="AM279" t="str">
            <v>휴일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2</v>
          </cell>
          <cell r="BB279">
            <v>0</v>
          </cell>
          <cell r="BC279">
            <v>1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1</v>
          </cell>
          <cell r="BL279" t="e">
            <v>#REF!</v>
          </cell>
        </row>
        <row r="280">
          <cell r="B280">
            <v>1165</v>
          </cell>
          <cell r="C280" t="str">
            <v>GI &amp; Uro</v>
          </cell>
          <cell r="D280" t="str">
            <v>GU GH3팀</v>
          </cell>
          <cell r="E280" t="str">
            <v>이경섭</v>
          </cell>
          <cell r="F280" t="str">
            <v>과장</v>
          </cell>
          <cell r="G280" t="str">
            <v>팀원</v>
          </cell>
          <cell r="H280" t="str">
            <v>1995-04-17</v>
          </cell>
          <cell r="I280" t="str">
            <v>남</v>
          </cell>
          <cell r="J280">
            <v>19</v>
          </cell>
          <cell r="K280">
            <v>0</v>
          </cell>
          <cell r="L280">
            <v>21</v>
          </cell>
          <cell r="M280">
            <v>21</v>
          </cell>
          <cell r="U280" t="str">
            <v>1/14대휴</v>
          </cell>
          <cell r="AK280" t="str">
            <v>출장</v>
          </cell>
          <cell r="AL280" t="str">
            <v>휴일</v>
          </cell>
          <cell r="AM280" t="str">
            <v>휴일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2</v>
          </cell>
          <cell r="BB280">
            <v>1</v>
          </cell>
          <cell r="BC280">
            <v>1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2</v>
          </cell>
          <cell r="BL280" t="e">
            <v>#REF!</v>
          </cell>
        </row>
        <row r="281">
          <cell r="B281">
            <v>1110</v>
          </cell>
          <cell r="C281" t="str">
            <v>GI &amp; Uro</v>
          </cell>
          <cell r="D281" t="str">
            <v>GU GH3팀</v>
          </cell>
          <cell r="E281" t="str">
            <v>손응순</v>
          </cell>
          <cell r="F281" t="str">
            <v>차장</v>
          </cell>
          <cell r="G281" t="str">
            <v>팀원</v>
          </cell>
          <cell r="H281" t="str">
            <v>1992-08-17</v>
          </cell>
          <cell r="I281" t="str">
            <v>남</v>
          </cell>
          <cell r="J281">
            <v>19</v>
          </cell>
          <cell r="K281">
            <v>0</v>
          </cell>
          <cell r="L281">
            <v>24</v>
          </cell>
          <cell r="M281">
            <v>24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L281" t="e">
            <v>#REF!</v>
          </cell>
        </row>
        <row r="282">
          <cell r="B282">
            <v>1353</v>
          </cell>
          <cell r="C282" t="str">
            <v>GI &amp; Uro</v>
          </cell>
          <cell r="D282" t="str">
            <v>GU GH3팀</v>
          </cell>
          <cell r="E282" t="str">
            <v>이범성</v>
          </cell>
          <cell r="F282" t="str">
            <v>과장</v>
          </cell>
          <cell r="G282" t="str">
            <v>팀원</v>
          </cell>
          <cell r="H282" t="str">
            <v>2001-04-30</v>
          </cell>
          <cell r="I282" t="str">
            <v>남</v>
          </cell>
          <cell r="J282">
            <v>11</v>
          </cell>
          <cell r="K282">
            <v>0</v>
          </cell>
          <cell r="L282">
            <v>15</v>
          </cell>
          <cell r="M282">
            <v>15</v>
          </cell>
          <cell r="N282" t="str">
            <v>1/14대휴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1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1</v>
          </cell>
          <cell r="BL282" t="e">
            <v>#REF!</v>
          </cell>
        </row>
        <row r="283">
          <cell r="B283">
            <v>1236</v>
          </cell>
          <cell r="C283" t="str">
            <v>GI &amp; Uro</v>
          </cell>
          <cell r="D283" t="str">
            <v>GU GH3팀</v>
          </cell>
          <cell r="E283" t="str">
            <v>김병일</v>
          </cell>
          <cell r="F283" t="str">
            <v>대리</v>
          </cell>
          <cell r="G283" t="str">
            <v>팀원</v>
          </cell>
          <cell r="H283" t="str">
            <v>1999-07-01</v>
          </cell>
          <cell r="I283" t="str">
            <v>남</v>
          </cell>
          <cell r="J283">
            <v>14</v>
          </cell>
          <cell r="K283">
            <v>0</v>
          </cell>
          <cell r="L283">
            <v>17</v>
          </cell>
          <cell r="M283">
            <v>17</v>
          </cell>
          <cell r="AE283" t="str">
            <v>휴일</v>
          </cell>
          <cell r="AL283" t="str">
            <v>휴일</v>
          </cell>
          <cell r="AM283" t="str">
            <v>휴일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3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L283" t="e">
            <v>#REF!</v>
          </cell>
        </row>
        <row r="284">
          <cell r="B284">
            <v>1504</v>
          </cell>
          <cell r="C284" t="str">
            <v>GI &amp; Uro</v>
          </cell>
          <cell r="D284" t="str">
            <v>GU GH3팀</v>
          </cell>
          <cell r="E284" t="str">
            <v>한호영</v>
          </cell>
          <cell r="F284" t="str">
            <v>주임</v>
          </cell>
          <cell r="G284" t="str">
            <v>팀원</v>
          </cell>
          <cell r="H284" t="str">
            <v>2003-06-02</v>
          </cell>
          <cell r="I284" t="str">
            <v>남</v>
          </cell>
          <cell r="J284">
            <v>13.80821917808219</v>
          </cell>
          <cell r="K284">
            <v>0</v>
          </cell>
          <cell r="L284">
            <v>13</v>
          </cell>
          <cell r="M284">
            <v>13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L284" t="e">
            <v>#REF!</v>
          </cell>
        </row>
        <row r="285">
          <cell r="B285">
            <v>1255</v>
          </cell>
          <cell r="C285" t="str">
            <v>GI &amp; Uro</v>
          </cell>
          <cell r="D285" t="str">
            <v>GU GH3팀</v>
          </cell>
          <cell r="E285" t="str">
            <v>이선경</v>
          </cell>
          <cell r="F285" t="str">
            <v>주임</v>
          </cell>
          <cell r="G285" t="str">
            <v>팀원</v>
          </cell>
          <cell r="H285" t="str">
            <v>1999-12-01</v>
          </cell>
          <cell r="I285" t="str">
            <v>여</v>
          </cell>
          <cell r="J285">
            <v>17</v>
          </cell>
          <cell r="K285">
            <v>0</v>
          </cell>
          <cell r="L285">
            <v>17</v>
          </cell>
          <cell r="M285">
            <v>17</v>
          </cell>
          <cell r="AE285" t="str">
            <v>휴일</v>
          </cell>
          <cell r="AL285" t="str">
            <v>휴일</v>
          </cell>
          <cell r="AM285" t="str">
            <v>휴일</v>
          </cell>
          <cell r="AN285" t="str">
            <v>생휴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1</v>
          </cell>
          <cell r="AZ285">
            <v>0</v>
          </cell>
          <cell r="BA285">
            <v>3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1</v>
          </cell>
          <cell r="BL285" t="e">
            <v>#REF!</v>
          </cell>
        </row>
        <row r="286">
          <cell r="B286">
            <v>1083</v>
          </cell>
          <cell r="C286" t="str">
            <v>GI &amp; Uro</v>
          </cell>
          <cell r="D286" t="str">
            <v>Regional Sales Manager</v>
          </cell>
          <cell r="E286" t="str">
            <v>정용채</v>
          </cell>
          <cell r="F286" t="str">
            <v>부장</v>
          </cell>
          <cell r="G286" t="str">
            <v>본부장</v>
          </cell>
          <cell r="H286" t="str">
            <v>1991-09-16</v>
          </cell>
          <cell r="I286" t="str">
            <v>남</v>
          </cell>
          <cell r="J286">
            <v>30</v>
          </cell>
          <cell r="K286">
            <v>0</v>
          </cell>
          <cell r="L286">
            <v>25</v>
          </cell>
          <cell r="M286">
            <v>25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L286" t="e">
            <v>#REF!</v>
          </cell>
        </row>
        <row r="287">
          <cell r="B287">
            <v>1249</v>
          </cell>
          <cell r="C287" t="str">
            <v>GI &amp; Uro</v>
          </cell>
          <cell r="D287" t="str">
            <v>GU CL 서울1팀</v>
          </cell>
          <cell r="E287" t="str">
            <v>윤관식</v>
          </cell>
          <cell r="F287" t="str">
            <v>차장</v>
          </cell>
          <cell r="G287" t="str">
            <v>팀장</v>
          </cell>
          <cell r="H287" t="str">
            <v>1999-10-01</v>
          </cell>
          <cell r="I287" t="str">
            <v>남</v>
          </cell>
          <cell r="J287">
            <v>22</v>
          </cell>
          <cell r="K287">
            <v>0</v>
          </cell>
          <cell r="L287">
            <v>17</v>
          </cell>
          <cell r="M287">
            <v>17</v>
          </cell>
          <cell r="AG287" t="str">
            <v>결혼(본인결혼)</v>
          </cell>
          <cell r="AH287" t="str">
            <v>결혼(본인결혼)</v>
          </cell>
          <cell r="AI287" t="str">
            <v>결혼(본인결혼)</v>
          </cell>
          <cell r="AJ287" t="str">
            <v>결혼(본인결혼)</v>
          </cell>
          <cell r="AK287" t="str">
            <v>결혼(본인결혼)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L287" t="e">
            <v>#REF!</v>
          </cell>
        </row>
        <row r="288">
          <cell r="B288">
            <v>1383</v>
          </cell>
          <cell r="C288" t="str">
            <v>GI &amp; Uro</v>
          </cell>
          <cell r="D288" t="str">
            <v>GU CL 서울1팀</v>
          </cell>
          <cell r="E288" t="str">
            <v>송옥재</v>
          </cell>
          <cell r="F288" t="str">
            <v>과장</v>
          </cell>
          <cell r="G288" t="str">
            <v>팀원</v>
          </cell>
          <cell r="H288" t="str">
            <v>2001-11-19</v>
          </cell>
          <cell r="I288" t="str">
            <v>남</v>
          </cell>
          <cell r="J288">
            <v>16</v>
          </cell>
          <cell r="K288">
            <v>0</v>
          </cell>
          <cell r="L288">
            <v>15</v>
          </cell>
          <cell r="M288">
            <v>15</v>
          </cell>
          <cell r="AM288" t="str">
            <v>휴일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1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L288" t="e">
            <v>#REF!</v>
          </cell>
        </row>
        <row r="289">
          <cell r="B289">
            <v>1498</v>
          </cell>
          <cell r="C289" t="str">
            <v>GI &amp; Uro</v>
          </cell>
          <cell r="D289" t="str">
            <v>GU CL 서울1팀</v>
          </cell>
          <cell r="E289" t="str">
            <v>강승한</v>
          </cell>
          <cell r="F289" t="str">
            <v>주임</v>
          </cell>
          <cell r="G289" t="str">
            <v>팀원</v>
          </cell>
          <cell r="H289" t="str">
            <v>2003-06-02</v>
          </cell>
          <cell r="I289" t="str">
            <v>남</v>
          </cell>
          <cell r="J289">
            <v>15</v>
          </cell>
          <cell r="K289">
            <v>0</v>
          </cell>
          <cell r="L289">
            <v>13</v>
          </cell>
          <cell r="M289">
            <v>13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L289" t="e">
            <v>#REF!</v>
          </cell>
        </row>
        <row r="290">
          <cell r="B290">
            <v>1527</v>
          </cell>
          <cell r="C290" t="str">
            <v>GI &amp; Uro</v>
          </cell>
          <cell r="D290" t="str">
            <v>GU CL 서울1팀</v>
          </cell>
          <cell r="E290" t="str">
            <v>조수현</v>
          </cell>
          <cell r="F290" t="str">
            <v>주임</v>
          </cell>
          <cell r="G290" t="str">
            <v>팀원</v>
          </cell>
          <cell r="H290" t="str">
            <v>2003-07-01</v>
          </cell>
          <cell r="I290" t="str">
            <v>여</v>
          </cell>
          <cell r="J290">
            <v>12.013698630136986</v>
          </cell>
          <cell r="K290">
            <v>0</v>
          </cell>
          <cell r="L290">
            <v>13</v>
          </cell>
          <cell r="M290">
            <v>13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L290" t="e">
            <v>#REF!</v>
          </cell>
        </row>
        <row r="291">
          <cell r="B291">
            <v>1508</v>
          </cell>
          <cell r="C291" t="str">
            <v>GI &amp; Uro</v>
          </cell>
          <cell r="D291" t="str">
            <v>GU CL 서울1팀</v>
          </cell>
          <cell r="E291" t="str">
            <v>김보경</v>
          </cell>
          <cell r="F291" t="str">
            <v>사원</v>
          </cell>
          <cell r="G291" t="str">
            <v>팀원</v>
          </cell>
          <cell r="H291" t="str">
            <v>2003-07-01</v>
          </cell>
          <cell r="I291" t="str">
            <v>여</v>
          </cell>
          <cell r="J291">
            <v>14</v>
          </cell>
          <cell r="K291">
            <v>0</v>
          </cell>
          <cell r="L291">
            <v>13</v>
          </cell>
          <cell r="M291">
            <v>13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L291" t="e">
            <v>#REF!</v>
          </cell>
        </row>
        <row r="292">
          <cell r="B292">
            <v>1562</v>
          </cell>
          <cell r="C292" t="str">
            <v>GI &amp; Uro</v>
          </cell>
          <cell r="D292" t="str">
            <v>GU CL 서울1팀</v>
          </cell>
          <cell r="E292" t="str">
            <v>홍성욱</v>
          </cell>
          <cell r="F292" t="str">
            <v>사원</v>
          </cell>
          <cell r="G292" t="str">
            <v>팀원</v>
          </cell>
          <cell r="H292" t="str">
            <v>2004-01-26</v>
          </cell>
          <cell r="I292" t="str">
            <v>남</v>
          </cell>
          <cell r="J292">
            <v>13.315068493150683</v>
          </cell>
          <cell r="K292">
            <v>0</v>
          </cell>
          <cell r="L292">
            <v>12</v>
          </cell>
          <cell r="M292">
            <v>12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L292" t="e">
            <v>#REF!</v>
          </cell>
        </row>
        <row r="293">
          <cell r="B293">
            <v>1400</v>
          </cell>
          <cell r="C293" t="str">
            <v>GI &amp; Uro</v>
          </cell>
          <cell r="D293" t="str">
            <v>GU CL 서울1팀</v>
          </cell>
          <cell r="E293" t="str">
            <v>안호진</v>
          </cell>
          <cell r="F293" t="str">
            <v>주임</v>
          </cell>
          <cell r="G293" t="str">
            <v>팀원</v>
          </cell>
          <cell r="H293" t="str">
            <v>2002-06-17</v>
          </cell>
          <cell r="I293" t="str">
            <v>남</v>
          </cell>
          <cell r="J293">
            <v>10</v>
          </cell>
          <cell r="K293">
            <v>0</v>
          </cell>
          <cell r="L293">
            <v>14</v>
          </cell>
          <cell r="M293">
            <v>14</v>
          </cell>
          <cell r="AJ293" t="str">
            <v>월차</v>
          </cell>
          <cell r="AM293" t="str">
            <v>휴일</v>
          </cell>
          <cell r="AS293">
            <v>0</v>
          </cell>
          <cell r="AT293">
            <v>0</v>
          </cell>
          <cell r="AU293">
            <v>0</v>
          </cell>
          <cell r="AV293">
            <v>1</v>
          </cell>
          <cell r="AW293">
            <v>0</v>
          </cell>
          <cell r="AX293">
            <v>1</v>
          </cell>
          <cell r="AY293">
            <v>0</v>
          </cell>
          <cell r="AZ293">
            <v>0</v>
          </cell>
          <cell r="BA293">
            <v>1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1</v>
          </cell>
          <cell r="BL293" t="e">
            <v>#REF!</v>
          </cell>
        </row>
        <row r="294">
          <cell r="B294">
            <v>1072</v>
          </cell>
          <cell r="C294" t="str">
            <v>GI &amp; Uro</v>
          </cell>
          <cell r="D294" t="str">
            <v>GU CL 서울1팀</v>
          </cell>
          <cell r="E294" t="str">
            <v>문성호</v>
          </cell>
          <cell r="F294" t="str">
            <v>차장</v>
          </cell>
          <cell r="G294" t="str">
            <v>팀원</v>
          </cell>
          <cell r="H294" t="str">
            <v>1991-09-09</v>
          </cell>
          <cell r="I294" t="str">
            <v>남</v>
          </cell>
          <cell r="J294">
            <v>21</v>
          </cell>
          <cell r="K294">
            <v>0</v>
          </cell>
          <cell r="L294">
            <v>25</v>
          </cell>
          <cell r="M294">
            <v>25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L294" t="e">
            <v>#REF!</v>
          </cell>
        </row>
        <row r="295">
          <cell r="B295">
            <v>1198</v>
          </cell>
          <cell r="C295" t="str">
            <v>GI &amp; Uro</v>
          </cell>
          <cell r="D295" t="str">
            <v>GU CL 서울2팀</v>
          </cell>
          <cell r="E295" t="str">
            <v>황병원</v>
          </cell>
          <cell r="F295" t="str">
            <v>차장</v>
          </cell>
          <cell r="G295" t="str">
            <v>팀장</v>
          </cell>
          <cell r="H295" t="str">
            <v>1997-05-06</v>
          </cell>
          <cell r="I295" t="str">
            <v>남</v>
          </cell>
          <cell r="J295">
            <v>20</v>
          </cell>
          <cell r="K295">
            <v>0</v>
          </cell>
          <cell r="L295">
            <v>19</v>
          </cell>
          <cell r="M295">
            <v>19</v>
          </cell>
          <cell r="AE295" t="str">
            <v>휴일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1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L295" t="e">
            <v>#REF!</v>
          </cell>
        </row>
        <row r="296">
          <cell r="B296">
            <v>1265</v>
          </cell>
          <cell r="C296" t="str">
            <v>GI &amp; Uro</v>
          </cell>
          <cell r="D296" t="str">
            <v>GU CL 서울2팀</v>
          </cell>
          <cell r="E296" t="str">
            <v>황남득</v>
          </cell>
          <cell r="F296" t="str">
            <v>과장</v>
          </cell>
          <cell r="G296" t="str">
            <v>팀원</v>
          </cell>
          <cell r="H296" t="str">
            <v>2000-01-10</v>
          </cell>
          <cell r="I296" t="str">
            <v>남</v>
          </cell>
          <cell r="J296">
            <v>12</v>
          </cell>
          <cell r="K296">
            <v>0</v>
          </cell>
          <cell r="L296">
            <v>16</v>
          </cell>
          <cell r="M296">
            <v>16</v>
          </cell>
          <cell r="R296" t="str">
            <v>휴일</v>
          </cell>
          <cell r="AG296" t="str">
            <v>2/5대휴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1</v>
          </cell>
          <cell r="BB296">
            <v>1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1</v>
          </cell>
          <cell r="BL296" t="e">
            <v>#REF!</v>
          </cell>
        </row>
        <row r="297">
          <cell r="B297">
            <v>1524</v>
          </cell>
          <cell r="C297" t="str">
            <v>GI &amp; Uro</v>
          </cell>
          <cell r="D297" t="str">
            <v>GU CL 서울2팀</v>
          </cell>
          <cell r="E297" t="str">
            <v>임채홍</v>
          </cell>
          <cell r="F297" t="str">
            <v>사원</v>
          </cell>
          <cell r="G297" t="str">
            <v>팀원</v>
          </cell>
          <cell r="H297" t="str">
            <v>2003-07-01</v>
          </cell>
          <cell r="I297" t="str">
            <v>남</v>
          </cell>
          <cell r="J297">
            <v>8.0136986301369859</v>
          </cell>
          <cell r="K297">
            <v>0</v>
          </cell>
          <cell r="L297">
            <v>13</v>
          </cell>
          <cell r="M297">
            <v>13</v>
          </cell>
          <cell r="X297" t="str">
            <v>휴일</v>
          </cell>
          <cell r="AK297" t="str">
            <v>2/11대휴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1</v>
          </cell>
          <cell r="BB297">
            <v>1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1</v>
          </cell>
          <cell r="BL297" t="e">
            <v>#REF!</v>
          </cell>
        </row>
        <row r="298">
          <cell r="B298">
            <v>1350</v>
          </cell>
          <cell r="C298" t="str">
            <v>GI &amp; Uro</v>
          </cell>
          <cell r="D298" t="str">
            <v>GU CL 서울2팀</v>
          </cell>
          <cell r="E298" t="str">
            <v>이호영</v>
          </cell>
          <cell r="F298" t="str">
            <v>주임</v>
          </cell>
          <cell r="G298" t="str">
            <v>팀원</v>
          </cell>
          <cell r="H298" t="str">
            <v>2001-04-30</v>
          </cell>
          <cell r="I298" t="str">
            <v>남</v>
          </cell>
          <cell r="J298">
            <v>12</v>
          </cell>
          <cell r="K298">
            <v>0</v>
          </cell>
          <cell r="L298">
            <v>15</v>
          </cell>
          <cell r="M298">
            <v>15</v>
          </cell>
          <cell r="S298" t="str">
            <v>월차</v>
          </cell>
          <cell r="X298" t="str">
            <v>휴일</v>
          </cell>
          <cell r="AS298">
            <v>0</v>
          </cell>
          <cell r="AT298">
            <v>0</v>
          </cell>
          <cell r="AU298">
            <v>0</v>
          </cell>
          <cell r="AV298">
            <v>1</v>
          </cell>
          <cell r="AW298">
            <v>0</v>
          </cell>
          <cell r="AX298">
            <v>1</v>
          </cell>
          <cell r="AY298">
            <v>0</v>
          </cell>
          <cell r="AZ298">
            <v>0</v>
          </cell>
          <cell r="BA298">
            <v>1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1</v>
          </cell>
          <cell r="BL298" t="e">
            <v>#REF!</v>
          </cell>
        </row>
        <row r="299">
          <cell r="B299">
            <v>1582</v>
          </cell>
          <cell r="C299" t="str">
            <v>GI &amp; Uro</v>
          </cell>
          <cell r="D299" t="str">
            <v>GU CL 서울2팀</v>
          </cell>
          <cell r="E299" t="str">
            <v>이성국</v>
          </cell>
          <cell r="F299" t="str">
            <v>사원</v>
          </cell>
          <cell r="G299" t="str">
            <v>팀원</v>
          </cell>
          <cell r="H299" t="str">
            <v>2004-09-10</v>
          </cell>
          <cell r="I299" t="str">
            <v>남</v>
          </cell>
          <cell r="J299">
            <v>0</v>
          </cell>
          <cell r="K299">
            <v>-8.9315068493150687</v>
          </cell>
          <cell r="L299">
            <v>12</v>
          </cell>
          <cell r="M299">
            <v>3.0684931506849313</v>
          </cell>
          <cell r="R299" t="str">
            <v>휴일</v>
          </cell>
          <cell r="AE299" t="str">
            <v>휴일</v>
          </cell>
          <cell r="AG299" t="str">
            <v>2/5대휴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2</v>
          </cell>
          <cell r="BB299">
            <v>1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1</v>
          </cell>
          <cell r="BL299" t="e">
            <v>#REF!</v>
          </cell>
        </row>
        <row r="300">
          <cell r="B300">
            <v>1342</v>
          </cell>
          <cell r="C300" t="str">
            <v>GI &amp; Uro</v>
          </cell>
          <cell r="D300" t="str">
            <v>GU CL 서울2팀</v>
          </cell>
          <cell r="E300" t="str">
            <v>진광필</v>
          </cell>
          <cell r="F300" t="str">
            <v>주임</v>
          </cell>
          <cell r="G300" t="str">
            <v>팀원</v>
          </cell>
          <cell r="H300" t="str">
            <v>2001-03-05</v>
          </cell>
          <cell r="I300" t="str">
            <v>남</v>
          </cell>
          <cell r="J300">
            <v>17</v>
          </cell>
          <cell r="K300">
            <v>0</v>
          </cell>
          <cell r="L300">
            <v>15</v>
          </cell>
          <cell r="M300">
            <v>15</v>
          </cell>
          <cell r="R300" t="str">
            <v>휴일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1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L300" t="e">
            <v>#REF!</v>
          </cell>
        </row>
        <row r="301">
          <cell r="B301">
            <v>1555</v>
          </cell>
          <cell r="C301" t="str">
            <v>GI &amp; Uro</v>
          </cell>
          <cell r="D301" t="str">
            <v>GU CL 서울2팀</v>
          </cell>
          <cell r="E301" t="str">
            <v>이으뜸</v>
          </cell>
          <cell r="F301" t="str">
            <v>사원</v>
          </cell>
          <cell r="G301" t="str">
            <v>팀원</v>
          </cell>
          <cell r="H301" t="str">
            <v>2004-01-26</v>
          </cell>
          <cell r="I301" t="str">
            <v>남</v>
          </cell>
          <cell r="J301">
            <v>8.3150684931506849</v>
          </cell>
          <cell r="K301">
            <v>0</v>
          </cell>
          <cell r="L301">
            <v>12</v>
          </cell>
          <cell r="M301">
            <v>12</v>
          </cell>
          <cell r="X301" t="str">
            <v>휴일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1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L301" t="e">
            <v>#REF!</v>
          </cell>
        </row>
        <row r="302">
          <cell r="B302">
            <v>1329</v>
          </cell>
          <cell r="C302" t="str">
            <v>GI &amp; Uro</v>
          </cell>
          <cell r="D302" t="str">
            <v>GU CL 서울2팀</v>
          </cell>
          <cell r="E302" t="str">
            <v>노윤식</v>
          </cell>
          <cell r="F302" t="str">
            <v>주임</v>
          </cell>
          <cell r="G302" t="str">
            <v>팀원</v>
          </cell>
          <cell r="H302" t="str">
            <v>2001-02-26</v>
          </cell>
          <cell r="I302" t="str">
            <v>남</v>
          </cell>
          <cell r="J302">
            <v>13</v>
          </cell>
          <cell r="K302">
            <v>0</v>
          </cell>
          <cell r="L302">
            <v>15</v>
          </cell>
          <cell r="M302">
            <v>15</v>
          </cell>
          <cell r="R302" t="str">
            <v>휴일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1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L302">
            <v>20</v>
          </cell>
        </row>
        <row r="303">
          <cell r="B303">
            <v>1414</v>
          </cell>
          <cell r="C303" t="str">
            <v>GI &amp; Uro</v>
          </cell>
          <cell r="D303" t="str">
            <v>GU CL 서울2팀</v>
          </cell>
          <cell r="E303" t="str">
            <v>강정아</v>
          </cell>
          <cell r="F303" t="str">
            <v>대리</v>
          </cell>
          <cell r="G303" t="str">
            <v>팀원</v>
          </cell>
          <cell r="H303" t="str">
            <v>2002-10-01</v>
          </cell>
          <cell r="I303" t="str">
            <v>여</v>
          </cell>
          <cell r="J303">
            <v>15</v>
          </cell>
          <cell r="K303">
            <v>0</v>
          </cell>
          <cell r="L303">
            <v>14</v>
          </cell>
          <cell r="M303">
            <v>14</v>
          </cell>
          <cell r="U303" t="str">
            <v>생휴</v>
          </cell>
          <cell r="AE303" t="str">
            <v>휴일</v>
          </cell>
          <cell r="AG303" t="str">
            <v>2/18대휴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1</v>
          </cell>
          <cell r="AZ303">
            <v>0</v>
          </cell>
          <cell r="BA303">
            <v>1</v>
          </cell>
          <cell r="BB303">
            <v>1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2</v>
          </cell>
          <cell r="BL303">
            <v>18</v>
          </cell>
        </row>
        <row r="304">
          <cell r="B304">
            <v>1098</v>
          </cell>
          <cell r="C304" t="str">
            <v>GI &amp; Uro</v>
          </cell>
          <cell r="D304" t="str">
            <v>GU CL East팀</v>
          </cell>
          <cell r="E304" t="str">
            <v>이충근</v>
          </cell>
          <cell r="F304" t="str">
            <v>차장</v>
          </cell>
          <cell r="G304" t="str">
            <v>팀장</v>
          </cell>
          <cell r="H304" t="str">
            <v>1992-06-15</v>
          </cell>
          <cell r="I304" t="str">
            <v>남</v>
          </cell>
          <cell r="J304">
            <v>26</v>
          </cell>
          <cell r="K304">
            <v>0</v>
          </cell>
          <cell r="L304">
            <v>24</v>
          </cell>
          <cell r="M304">
            <v>24</v>
          </cell>
          <cell r="N304" t="str">
            <v>1/7대휴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1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1</v>
          </cell>
          <cell r="BL304">
            <v>19</v>
          </cell>
        </row>
        <row r="305">
          <cell r="B305">
            <v>1082</v>
          </cell>
          <cell r="C305" t="str">
            <v>GI &amp; Uro</v>
          </cell>
          <cell r="D305" t="str">
            <v>GU CL East팀</v>
          </cell>
          <cell r="E305" t="str">
            <v>장필경</v>
          </cell>
          <cell r="F305" t="str">
            <v>차장</v>
          </cell>
          <cell r="G305" t="str">
            <v>팀원</v>
          </cell>
          <cell r="H305" t="str">
            <v>1991-09-10</v>
          </cell>
          <cell r="I305" t="str">
            <v>남</v>
          </cell>
          <cell r="J305">
            <v>22.5</v>
          </cell>
          <cell r="K305">
            <v>0</v>
          </cell>
          <cell r="L305">
            <v>25</v>
          </cell>
          <cell r="M305">
            <v>25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L305">
            <v>20</v>
          </cell>
        </row>
        <row r="306">
          <cell r="B306">
            <v>1291</v>
          </cell>
          <cell r="C306" t="str">
            <v>GI &amp; Uro</v>
          </cell>
          <cell r="D306" t="str">
            <v>GU CL East팀</v>
          </cell>
          <cell r="E306" t="str">
            <v>김승용</v>
          </cell>
          <cell r="F306" t="str">
            <v>주임</v>
          </cell>
          <cell r="G306" t="str">
            <v>팀원</v>
          </cell>
          <cell r="H306" t="str">
            <v>2000-02-01</v>
          </cell>
          <cell r="I306" t="str">
            <v>남</v>
          </cell>
          <cell r="J306">
            <v>12</v>
          </cell>
          <cell r="K306">
            <v>0</v>
          </cell>
          <cell r="L306">
            <v>16</v>
          </cell>
          <cell r="M306">
            <v>16</v>
          </cell>
          <cell r="AG306" t="str">
            <v>경조(부회갑)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1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1</v>
          </cell>
          <cell r="BL306">
            <v>19</v>
          </cell>
        </row>
        <row r="307">
          <cell r="B307">
            <v>1241</v>
          </cell>
          <cell r="C307" t="str">
            <v>GI &amp; Uro</v>
          </cell>
          <cell r="D307" t="str">
            <v>GU CL East팀</v>
          </cell>
          <cell r="E307" t="str">
            <v>정동욱</v>
          </cell>
          <cell r="F307" t="str">
            <v>대리</v>
          </cell>
          <cell r="G307" t="str">
            <v>팀원</v>
          </cell>
          <cell r="H307" t="str">
            <v>1999-07-01</v>
          </cell>
          <cell r="I307" t="str">
            <v>남</v>
          </cell>
          <cell r="J307">
            <v>15</v>
          </cell>
          <cell r="K307">
            <v>0</v>
          </cell>
          <cell r="L307">
            <v>17</v>
          </cell>
          <cell r="M307">
            <v>17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L307">
            <v>20</v>
          </cell>
        </row>
        <row r="308">
          <cell r="B308">
            <v>1530</v>
          </cell>
          <cell r="C308" t="str">
            <v>GI &amp; Uro</v>
          </cell>
          <cell r="D308" t="str">
            <v>GU CL East팀</v>
          </cell>
          <cell r="E308" t="str">
            <v>최철화</v>
          </cell>
          <cell r="F308" t="str">
            <v>주임</v>
          </cell>
          <cell r="G308" t="str">
            <v>팀원</v>
          </cell>
          <cell r="H308" t="str">
            <v>2003-07-01</v>
          </cell>
          <cell r="I308" t="str">
            <v>남</v>
          </cell>
          <cell r="J308">
            <v>14.5</v>
          </cell>
          <cell r="K308">
            <v>0</v>
          </cell>
          <cell r="L308">
            <v>13</v>
          </cell>
          <cell r="M308">
            <v>13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L308">
            <v>20</v>
          </cell>
        </row>
        <row r="309">
          <cell r="B309">
            <v>1333</v>
          </cell>
          <cell r="C309" t="str">
            <v>GI &amp; Uro</v>
          </cell>
          <cell r="D309" t="str">
            <v>GU CL East팀</v>
          </cell>
          <cell r="E309" t="str">
            <v>도영종</v>
          </cell>
          <cell r="F309" t="str">
            <v>주임</v>
          </cell>
          <cell r="G309" t="str">
            <v>팀원</v>
          </cell>
          <cell r="H309" t="str">
            <v>2001-02-26</v>
          </cell>
          <cell r="I309" t="str">
            <v>남</v>
          </cell>
          <cell r="J309">
            <v>14</v>
          </cell>
          <cell r="K309">
            <v>0</v>
          </cell>
          <cell r="L309">
            <v>15</v>
          </cell>
          <cell r="M309">
            <v>15</v>
          </cell>
          <cell r="Q309" t="str">
            <v>휴일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1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L309">
            <v>20</v>
          </cell>
        </row>
        <row r="310">
          <cell r="B310">
            <v>1466</v>
          </cell>
          <cell r="C310" t="str">
            <v>GI &amp; Uro</v>
          </cell>
          <cell r="D310" t="str">
            <v>GU CL East팀</v>
          </cell>
          <cell r="E310" t="str">
            <v>이용만</v>
          </cell>
          <cell r="F310" t="str">
            <v>사원</v>
          </cell>
          <cell r="G310" t="str">
            <v>팀원</v>
          </cell>
          <cell r="H310" t="str">
            <v>2003-01-07</v>
          </cell>
          <cell r="I310" t="str">
            <v>남</v>
          </cell>
          <cell r="J310">
            <v>8.8082191780821901</v>
          </cell>
          <cell r="K310">
            <v>0</v>
          </cell>
          <cell r="L310">
            <v>13</v>
          </cell>
          <cell r="M310">
            <v>13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L310">
            <v>20</v>
          </cell>
        </row>
        <row r="311">
          <cell r="B311">
            <v>1356</v>
          </cell>
          <cell r="C311" t="str">
            <v>GI &amp; Uro</v>
          </cell>
          <cell r="D311" t="str">
            <v>GU CL East팀</v>
          </cell>
          <cell r="E311" t="str">
            <v>송상훈</v>
          </cell>
          <cell r="F311" t="str">
            <v>주임</v>
          </cell>
          <cell r="G311" t="str">
            <v>팀원</v>
          </cell>
          <cell r="H311" t="str">
            <v>2001-04-30</v>
          </cell>
          <cell r="I311" t="str">
            <v>남</v>
          </cell>
          <cell r="J311">
            <v>15</v>
          </cell>
          <cell r="K311">
            <v>0</v>
          </cell>
          <cell r="L311">
            <v>15</v>
          </cell>
          <cell r="M311">
            <v>15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L311">
            <v>20</v>
          </cell>
        </row>
        <row r="312">
          <cell r="B312">
            <v>1276</v>
          </cell>
          <cell r="C312" t="str">
            <v>GI &amp; Uro</v>
          </cell>
          <cell r="D312" t="str">
            <v>GU CL West팀</v>
          </cell>
          <cell r="E312" t="str">
            <v>김명진</v>
          </cell>
          <cell r="F312" t="str">
            <v>차장</v>
          </cell>
          <cell r="G312" t="str">
            <v>팀장</v>
          </cell>
          <cell r="H312" t="str">
            <v>2000-01-10</v>
          </cell>
          <cell r="I312" t="str">
            <v>남</v>
          </cell>
          <cell r="J312">
            <v>20</v>
          </cell>
          <cell r="K312">
            <v>0</v>
          </cell>
          <cell r="L312">
            <v>16</v>
          </cell>
          <cell r="M312">
            <v>16</v>
          </cell>
          <cell r="X312" t="str">
            <v>휴일</v>
          </cell>
          <cell r="Y312" t="str">
            <v>휴일</v>
          </cell>
          <cell r="AE312" t="str">
            <v>휴일</v>
          </cell>
          <cell r="AL312" t="str">
            <v>휴일</v>
          </cell>
          <cell r="AM312" t="str">
            <v>휴일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5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L312">
            <v>20</v>
          </cell>
        </row>
        <row r="313">
          <cell r="B313">
            <v>1503</v>
          </cell>
          <cell r="C313" t="str">
            <v>GI &amp; Uro</v>
          </cell>
          <cell r="D313" t="str">
            <v>GU CL West팀</v>
          </cell>
          <cell r="E313" t="str">
            <v>이승준</v>
          </cell>
          <cell r="F313" t="str">
            <v>주임</v>
          </cell>
          <cell r="G313" t="str">
            <v>팀원</v>
          </cell>
          <cell r="H313" t="str">
            <v>2003-06-02</v>
          </cell>
          <cell r="I313" t="str">
            <v>남</v>
          </cell>
          <cell r="J313">
            <v>16</v>
          </cell>
          <cell r="K313">
            <v>0</v>
          </cell>
          <cell r="L313">
            <v>13</v>
          </cell>
          <cell r="M313">
            <v>13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L313">
            <v>20</v>
          </cell>
        </row>
        <row r="314">
          <cell r="B314">
            <v>1104</v>
          </cell>
          <cell r="C314" t="str">
            <v>GI &amp; Uro</v>
          </cell>
          <cell r="D314" t="str">
            <v>GU CL West팀</v>
          </cell>
          <cell r="E314" t="str">
            <v>형성길</v>
          </cell>
          <cell r="F314" t="str">
            <v>차장</v>
          </cell>
          <cell r="G314" t="str">
            <v>팀원</v>
          </cell>
          <cell r="H314" t="str">
            <v>1992-08-10</v>
          </cell>
          <cell r="I314" t="str">
            <v>남</v>
          </cell>
          <cell r="J314">
            <v>19.5</v>
          </cell>
          <cell r="K314">
            <v>0</v>
          </cell>
          <cell r="L314">
            <v>24</v>
          </cell>
          <cell r="M314">
            <v>24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L314">
            <v>20</v>
          </cell>
        </row>
        <row r="315">
          <cell r="B315">
            <v>1240</v>
          </cell>
          <cell r="C315" t="str">
            <v>GI &amp; Uro</v>
          </cell>
          <cell r="D315" t="str">
            <v>GU CL West팀</v>
          </cell>
          <cell r="E315" t="str">
            <v>이종혁A</v>
          </cell>
          <cell r="F315" t="str">
            <v>주임</v>
          </cell>
          <cell r="G315" t="str">
            <v>팀원</v>
          </cell>
          <cell r="H315" t="str">
            <v>1999-07-01</v>
          </cell>
          <cell r="I315" t="str">
            <v>남</v>
          </cell>
          <cell r="J315">
            <v>12</v>
          </cell>
          <cell r="K315">
            <v>0</v>
          </cell>
          <cell r="L315">
            <v>17</v>
          </cell>
          <cell r="M315">
            <v>17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L315">
            <v>20</v>
          </cell>
        </row>
        <row r="316">
          <cell r="B316">
            <v>1554</v>
          </cell>
          <cell r="C316" t="str">
            <v>GI &amp; Uro</v>
          </cell>
          <cell r="D316" t="str">
            <v>GU CL West팀</v>
          </cell>
          <cell r="E316" t="str">
            <v>오승철</v>
          </cell>
          <cell r="F316" t="str">
            <v>주임</v>
          </cell>
          <cell r="G316" t="str">
            <v>팀원</v>
          </cell>
          <cell r="H316" t="str">
            <v>2004-01-26</v>
          </cell>
          <cell r="I316" t="str">
            <v>남</v>
          </cell>
          <cell r="J316">
            <v>10.315068493150683</v>
          </cell>
          <cell r="K316">
            <v>0</v>
          </cell>
          <cell r="L316">
            <v>12</v>
          </cell>
          <cell r="M316">
            <v>12</v>
          </cell>
          <cell r="Z316" t="str">
            <v>경조(부칠순)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1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1</v>
          </cell>
          <cell r="BL316">
            <v>19</v>
          </cell>
        </row>
        <row r="317">
          <cell r="B317">
            <v>1308</v>
          </cell>
          <cell r="C317" t="str">
            <v>GI &amp; Uro</v>
          </cell>
          <cell r="D317" t="str">
            <v>GU CL West팀</v>
          </cell>
          <cell r="E317" t="str">
            <v>김우석</v>
          </cell>
          <cell r="F317" t="str">
            <v>대리</v>
          </cell>
          <cell r="G317" t="str">
            <v>팀원</v>
          </cell>
          <cell r="H317" t="str">
            <v>2000-04-17</v>
          </cell>
          <cell r="I317" t="str">
            <v>남</v>
          </cell>
          <cell r="J317">
            <v>17</v>
          </cell>
          <cell r="K317">
            <v>0</v>
          </cell>
          <cell r="L317">
            <v>16</v>
          </cell>
          <cell r="M317">
            <v>16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L317">
            <v>20</v>
          </cell>
        </row>
        <row r="318">
          <cell r="B318">
            <v>1426</v>
          </cell>
          <cell r="C318" t="str">
            <v>GI &amp; Uro</v>
          </cell>
          <cell r="D318" t="str">
            <v>GU CL West팀</v>
          </cell>
          <cell r="E318" t="str">
            <v>강종열</v>
          </cell>
          <cell r="F318" t="str">
            <v>주임</v>
          </cell>
          <cell r="G318" t="str">
            <v>팀원</v>
          </cell>
          <cell r="H318" t="str">
            <v>2003-01-07</v>
          </cell>
          <cell r="I318" t="str">
            <v>남</v>
          </cell>
          <cell r="J318">
            <v>8</v>
          </cell>
          <cell r="K318">
            <v>0</v>
          </cell>
          <cell r="L318">
            <v>13</v>
          </cell>
          <cell r="M318">
            <v>13</v>
          </cell>
          <cell r="N318" t="str">
            <v>월차</v>
          </cell>
          <cell r="AS318">
            <v>0</v>
          </cell>
          <cell r="AT318">
            <v>0</v>
          </cell>
          <cell r="AU318">
            <v>0</v>
          </cell>
          <cell r="AV318">
            <v>1</v>
          </cell>
          <cell r="AW318">
            <v>0</v>
          </cell>
          <cell r="AX318">
            <v>1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1</v>
          </cell>
          <cell r="BL318">
            <v>19</v>
          </cell>
        </row>
        <row r="319">
          <cell r="B319">
            <v>1523</v>
          </cell>
          <cell r="C319" t="str">
            <v>GI &amp; Uro</v>
          </cell>
          <cell r="D319" t="str">
            <v>GU CL West팀</v>
          </cell>
          <cell r="E319" t="str">
            <v>임좌명</v>
          </cell>
          <cell r="F319" t="str">
            <v>사원</v>
          </cell>
          <cell r="G319" t="str">
            <v>팀원</v>
          </cell>
          <cell r="H319" t="str">
            <v>2003-07-01</v>
          </cell>
          <cell r="I319" t="str">
            <v>남</v>
          </cell>
          <cell r="J319">
            <v>13</v>
          </cell>
          <cell r="K319">
            <v>0</v>
          </cell>
          <cell r="L319">
            <v>13</v>
          </cell>
          <cell r="M319">
            <v>13</v>
          </cell>
          <cell r="AL319" t="str">
            <v>휴일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1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L319">
            <v>20</v>
          </cell>
        </row>
        <row r="320">
          <cell r="B320">
            <v>1030</v>
          </cell>
          <cell r="C320" t="str">
            <v>GI &amp; Uro</v>
          </cell>
          <cell r="D320" t="str">
            <v>GU CL West팀</v>
          </cell>
          <cell r="E320" t="str">
            <v>강채호</v>
          </cell>
          <cell r="F320" t="str">
            <v>부장</v>
          </cell>
          <cell r="G320" t="str">
            <v>팀원</v>
          </cell>
          <cell r="H320" t="str">
            <v>1988-12-12</v>
          </cell>
          <cell r="I320" t="str">
            <v>남</v>
          </cell>
          <cell r="J320">
            <v>24</v>
          </cell>
          <cell r="K320">
            <v>0</v>
          </cell>
          <cell r="L320">
            <v>28</v>
          </cell>
          <cell r="M320">
            <v>28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L320">
            <v>20</v>
          </cell>
        </row>
        <row r="321">
          <cell r="B321">
            <v>1003</v>
          </cell>
          <cell r="C321" t="str">
            <v>GI &amp; Uro</v>
          </cell>
          <cell r="D321" t="str">
            <v>GU CL West팀</v>
          </cell>
          <cell r="E321" t="str">
            <v>임택수</v>
          </cell>
          <cell r="F321" t="str">
            <v>부장</v>
          </cell>
          <cell r="G321" t="str">
            <v>팀원</v>
          </cell>
          <cell r="H321" t="str">
            <v>1983-12-15</v>
          </cell>
          <cell r="I321" t="str">
            <v>남</v>
          </cell>
          <cell r="J321">
            <v>32</v>
          </cell>
          <cell r="K321">
            <v>0</v>
          </cell>
          <cell r="L321">
            <v>33</v>
          </cell>
          <cell r="M321">
            <v>33</v>
          </cell>
          <cell r="P321" t="str">
            <v>특휴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1</v>
          </cell>
          <cell r="BJ321">
            <v>0</v>
          </cell>
          <cell r="BL321">
            <v>19</v>
          </cell>
        </row>
        <row r="322">
          <cell r="B322">
            <v>1173</v>
          </cell>
          <cell r="C322" t="str">
            <v>Vaccine</v>
          </cell>
          <cell r="D322" t="str">
            <v>Vaccine 1팀</v>
          </cell>
          <cell r="E322" t="str">
            <v>이세헌</v>
          </cell>
          <cell r="F322" t="str">
            <v>부장</v>
          </cell>
          <cell r="G322" t="str">
            <v>팀장</v>
          </cell>
          <cell r="H322" t="str">
            <v>1995-08-16</v>
          </cell>
          <cell r="I322" t="str">
            <v>남</v>
          </cell>
          <cell r="J322">
            <v>20</v>
          </cell>
          <cell r="K322">
            <v>0</v>
          </cell>
          <cell r="L322">
            <v>21</v>
          </cell>
          <cell r="M322">
            <v>21</v>
          </cell>
          <cell r="AF322" t="str">
            <v>휴일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1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L322">
            <v>20</v>
          </cell>
        </row>
        <row r="323">
          <cell r="B323">
            <v>1091</v>
          </cell>
          <cell r="C323" t="str">
            <v>Vaccine</v>
          </cell>
          <cell r="D323" t="str">
            <v>Vaccine 1팀</v>
          </cell>
          <cell r="E323" t="str">
            <v>김종수</v>
          </cell>
          <cell r="F323" t="str">
            <v>차장</v>
          </cell>
          <cell r="G323" t="str">
            <v>팀원</v>
          </cell>
          <cell r="H323" t="str">
            <v>1992-02-10</v>
          </cell>
          <cell r="I323" t="str">
            <v>남</v>
          </cell>
          <cell r="J323">
            <v>21</v>
          </cell>
          <cell r="K323">
            <v>0</v>
          </cell>
          <cell r="L323">
            <v>24</v>
          </cell>
          <cell r="M323">
            <v>24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L323">
            <v>20</v>
          </cell>
        </row>
        <row r="324">
          <cell r="B324">
            <v>1065</v>
          </cell>
          <cell r="C324" t="str">
            <v>Vaccine</v>
          </cell>
          <cell r="D324" t="str">
            <v>Vaccine 1팀</v>
          </cell>
          <cell r="E324" t="str">
            <v>박해정</v>
          </cell>
          <cell r="F324" t="str">
            <v>차장</v>
          </cell>
          <cell r="G324" t="str">
            <v>팀원</v>
          </cell>
          <cell r="H324" t="str">
            <v>1991-03-18</v>
          </cell>
          <cell r="I324" t="str">
            <v>남</v>
          </cell>
          <cell r="J324">
            <v>24</v>
          </cell>
          <cell r="K324">
            <v>0</v>
          </cell>
          <cell r="L324">
            <v>25</v>
          </cell>
          <cell r="M324">
            <v>25</v>
          </cell>
          <cell r="AF324" t="str">
            <v>휴일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1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L324">
            <v>20</v>
          </cell>
        </row>
        <row r="325">
          <cell r="B325">
            <v>1235</v>
          </cell>
          <cell r="C325" t="str">
            <v>Vaccine</v>
          </cell>
          <cell r="D325" t="str">
            <v>Vaccine 1팀</v>
          </cell>
          <cell r="E325" t="str">
            <v>배상범</v>
          </cell>
          <cell r="F325" t="str">
            <v>대리</v>
          </cell>
          <cell r="G325" t="str">
            <v>팀원</v>
          </cell>
          <cell r="H325" t="str">
            <v>1999-07-01</v>
          </cell>
          <cell r="I325" t="str">
            <v>남</v>
          </cell>
          <cell r="J325">
            <v>15</v>
          </cell>
          <cell r="K325">
            <v>0</v>
          </cell>
          <cell r="L325">
            <v>17</v>
          </cell>
          <cell r="M325">
            <v>17</v>
          </cell>
          <cell r="R325" t="str">
            <v>휴일</v>
          </cell>
          <cell r="S325" t="str">
            <v>출산</v>
          </cell>
          <cell r="T325" t="str">
            <v>출산</v>
          </cell>
          <cell r="U325" t="str">
            <v>2/5대휴</v>
          </cell>
          <cell r="AF325" t="str">
            <v>휴일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2</v>
          </cell>
          <cell r="BB325">
            <v>1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1</v>
          </cell>
          <cell r="BK325">
            <v>-2</v>
          </cell>
          <cell r="BL325">
            <v>17</v>
          </cell>
        </row>
        <row r="326">
          <cell r="B326">
            <v>1349</v>
          </cell>
          <cell r="C326" t="str">
            <v>Vaccine</v>
          </cell>
          <cell r="D326" t="str">
            <v>Vaccine 1팀</v>
          </cell>
          <cell r="E326" t="str">
            <v>홍승찬</v>
          </cell>
          <cell r="F326" t="str">
            <v>주임</v>
          </cell>
          <cell r="G326" t="str">
            <v>팀원</v>
          </cell>
          <cell r="H326" t="str">
            <v>2001-04-30</v>
          </cell>
          <cell r="I326" t="str">
            <v>남</v>
          </cell>
          <cell r="J326">
            <v>12</v>
          </cell>
          <cell r="K326">
            <v>0</v>
          </cell>
          <cell r="L326">
            <v>15</v>
          </cell>
          <cell r="M326">
            <v>15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L326">
            <v>20</v>
          </cell>
        </row>
        <row r="327">
          <cell r="B327">
            <v>1355</v>
          </cell>
          <cell r="C327" t="str">
            <v>Vaccine</v>
          </cell>
          <cell r="D327" t="str">
            <v>Vaccine 1팀</v>
          </cell>
          <cell r="E327" t="str">
            <v>황은석</v>
          </cell>
          <cell r="F327" t="str">
            <v>주임</v>
          </cell>
          <cell r="G327" t="str">
            <v>팀원</v>
          </cell>
          <cell r="H327" t="str">
            <v>2001-04-30</v>
          </cell>
          <cell r="I327" t="str">
            <v>남</v>
          </cell>
          <cell r="J327">
            <v>11.5</v>
          </cell>
          <cell r="K327">
            <v>0</v>
          </cell>
          <cell r="L327">
            <v>15</v>
          </cell>
          <cell r="M327">
            <v>15</v>
          </cell>
          <cell r="X327" t="str">
            <v>휴일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1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L327">
            <v>20</v>
          </cell>
        </row>
        <row r="328">
          <cell r="B328">
            <v>1326</v>
          </cell>
          <cell r="C328" t="str">
            <v>Vaccine</v>
          </cell>
          <cell r="D328" t="str">
            <v>Vaccine 1팀</v>
          </cell>
          <cell r="E328" t="str">
            <v>강영덕</v>
          </cell>
          <cell r="F328" t="str">
            <v>주임</v>
          </cell>
          <cell r="G328" t="str">
            <v>팀원</v>
          </cell>
          <cell r="H328" t="str">
            <v>2001-02-26</v>
          </cell>
          <cell r="I328" t="str">
            <v>남</v>
          </cell>
          <cell r="J328">
            <v>12</v>
          </cell>
          <cell r="K328">
            <v>0</v>
          </cell>
          <cell r="L328">
            <v>15</v>
          </cell>
          <cell r="M328">
            <v>15</v>
          </cell>
          <cell r="AF328" t="str">
            <v>휴일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1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L328">
            <v>20</v>
          </cell>
        </row>
        <row r="329">
          <cell r="B329">
            <v>1471</v>
          </cell>
          <cell r="C329" t="str">
            <v>Vaccine</v>
          </cell>
          <cell r="D329" t="str">
            <v>Vaccine 1팀</v>
          </cell>
          <cell r="E329" t="str">
            <v>장재기</v>
          </cell>
          <cell r="F329" t="str">
            <v>주임</v>
          </cell>
          <cell r="G329" t="str">
            <v>팀원</v>
          </cell>
          <cell r="H329" t="str">
            <v>2003-01-07</v>
          </cell>
          <cell r="I329" t="str">
            <v>남</v>
          </cell>
          <cell r="J329">
            <v>11</v>
          </cell>
          <cell r="K329">
            <v>0</v>
          </cell>
          <cell r="L329">
            <v>13</v>
          </cell>
          <cell r="M329">
            <v>13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L329">
            <v>20</v>
          </cell>
        </row>
        <row r="330">
          <cell r="B330">
            <v>1454</v>
          </cell>
          <cell r="C330" t="str">
            <v>Vaccine</v>
          </cell>
          <cell r="D330" t="str">
            <v>Vaccine 1팀</v>
          </cell>
          <cell r="E330" t="str">
            <v>서민규</v>
          </cell>
          <cell r="F330" t="str">
            <v>사원</v>
          </cell>
          <cell r="G330" t="str">
            <v>팀원</v>
          </cell>
          <cell r="H330" t="str">
            <v>2003-01-07</v>
          </cell>
          <cell r="I330" t="str">
            <v>남</v>
          </cell>
          <cell r="J330">
            <v>9</v>
          </cell>
          <cell r="K330">
            <v>0</v>
          </cell>
          <cell r="L330">
            <v>13</v>
          </cell>
          <cell r="M330">
            <v>13</v>
          </cell>
          <cell r="R330" t="str">
            <v>휴일</v>
          </cell>
          <cell r="AC330" t="str">
            <v>2/5대휴</v>
          </cell>
          <cell r="AI330" t="str">
            <v>월차</v>
          </cell>
          <cell r="AS330">
            <v>0</v>
          </cell>
          <cell r="AT330">
            <v>0</v>
          </cell>
          <cell r="AU330">
            <v>0</v>
          </cell>
          <cell r="AV330">
            <v>1</v>
          </cell>
          <cell r="AW330">
            <v>0</v>
          </cell>
          <cell r="AX330">
            <v>1</v>
          </cell>
          <cell r="AY330">
            <v>0</v>
          </cell>
          <cell r="AZ330">
            <v>0</v>
          </cell>
          <cell r="BA330">
            <v>1</v>
          </cell>
          <cell r="BB330">
            <v>1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2</v>
          </cell>
          <cell r="BL330">
            <v>18</v>
          </cell>
        </row>
        <row r="331">
          <cell r="B331">
            <v>1449</v>
          </cell>
          <cell r="C331" t="str">
            <v>Vaccine</v>
          </cell>
          <cell r="D331" t="str">
            <v>Vaccine 1팀</v>
          </cell>
          <cell r="E331" t="str">
            <v>박준하</v>
          </cell>
          <cell r="F331" t="str">
            <v>사원</v>
          </cell>
          <cell r="G331" t="str">
            <v>팀원</v>
          </cell>
          <cell r="H331" t="str">
            <v>2003-01-07</v>
          </cell>
          <cell r="I331" t="str">
            <v>남</v>
          </cell>
          <cell r="J331">
            <v>9</v>
          </cell>
          <cell r="K331">
            <v>0</v>
          </cell>
          <cell r="L331">
            <v>13</v>
          </cell>
          <cell r="M331">
            <v>13</v>
          </cell>
          <cell r="AF331" t="str">
            <v>휴일</v>
          </cell>
          <cell r="AO331" t="str">
            <v>2/19대휴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1</v>
          </cell>
          <cell r="BB331">
            <v>1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1</v>
          </cell>
          <cell r="BL331">
            <v>19</v>
          </cell>
        </row>
        <row r="332">
          <cell r="B332">
            <v>1226</v>
          </cell>
          <cell r="C332" t="str">
            <v>Vaccine</v>
          </cell>
          <cell r="D332" t="str">
            <v>Vaccine2팀</v>
          </cell>
          <cell r="E332" t="str">
            <v>박하룡</v>
          </cell>
          <cell r="F332" t="str">
            <v>과장</v>
          </cell>
          <cell r="G332" t="str">
            <v>팀장</v>
          </cell>
          <cell r="H332" t="str">
            <v>1999-01-25</v>
          </cell>
          <cell r="I332" t="str">
            <v>남</v>
          </cell>
          <cell r="J332">
            <v>16</v>
          </cell>
          <cell r="K332">
            <v>0</v>
          </cell>
          <cell r="L332">
            <v>17</v>
          </cell>
          <cell r="M332">
            <v>17</v>
          </cell>
          <cell r="X332" t="str">
            <v>휴일</v>
          </cell>
          <cell r="AE332" t="str">
            <v>휴일</v>
          </cell>
          <cell r="AF332" t="str">
            <v>휴일</v>
          </cell>
          <cell r="AG332" t="str">
            <v>2/11대휴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1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1</v>
          </cell>
          <cell r="BL332">
            <v>19</v>
          </cell>
        </row>
        <row r="333">
          <cell r="B333">
            <v>1274</v>
          </cell>
          <cell r="C333" t="str">
            <v>Vaccine</v>
          </cell>
          <cell r="D333" t="str">
            <v>Vaccine2팀</v>
          </cell>
          <cell r="E333" t="str">
            <v>이수복</v>
          </cell>
          <cell r="F333" t="str">
            <v>주임</v>
          </cell>
          <cell r="G333" t="str">
            <v>팀원</v>
          </cell>
          <cell r="H333" t="str">
            <v>2000-01-10</v>
          </cell>
          <cell r="I333" t="str">
            <v>남</v>
          </cell>
          <cell r="J333">
            <v>17</v>
          </cell>
          <cell r="K333">
            <v>0</v>
          </cell>
          <cell r="L333">
            <v>16</v>
          </cell>
          <cell r="M333">
            <v>16</v>
          </cell>
          <cell r="AE333" t="str">
            <v>휴일</v>
          </cell>
          <cell r="AF333" t="str">
            <v>휴일</v>
          </cell>
          <cell r="AG333" t="str">
            <v>2/18대휴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2</v>
          </cell>
          <cell r="BB333">
            <v>1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1</v>
          </cell>
          <cell r="BL333">
            <v>19</v>
          </cell>
        </row>
        <row r="334">
          <cell r="B334">
            <v>1271</v>
          </cell>
          <cell r="C334" t="str">
            <v>Vaccine</v>
          </cell>
          <cell r="D334" t="str">
            <v>Vaccine2팀</v>
          </cell>
          <cell r="E334" t="str">
            <v>정승호</v>
          </cell>
          <cell r="F334" t="str">
            <v>주임</v>
          </cell>
          <cell r="G334" t="str">
            <v>팀원</v>
          </cell>
          <cell r="H334" t="str">
            <v>2000-01-10</v>
          </cell>
          <cell r="I334" t="str">
            <v>남</v>
          </cell>
          <cell r="J334">
            <v>17</v>
          </cell>
          <cell r="K334">
            <v>0</v>
          </cell>
          <cell r="L334">
            <v>16</v>
          </cell>
          <cell r="M334">
            <v>16</v>
          </cell>
          <cell r="X334" t="str">
            <v>휴일</v>
          </cell>
          <cell r="AF334" t="str">
            <v>휴일</v>
          </cell>
          <cell r="AG334" t="str">
            <v>2/11대휴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</v>
          </cell>
          <cell r="BB334">
            <v>1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1</v>
          </cell>
          <cell r="BL334">
            <v>19</v>
          </cell>
        </row>
        <row r="335">
          <cell r="B335">
            <v>1568</v>
          </cell>
          <cell r="C335" t="str">
            <v>Vaccine</v>
          </cell>
          <cell r="D335" t="str">
            <v>Vaccine2팀</v>
          </cell>
          <cell r="E335" t="str">
            <v>조성연</v>
          </cell>
          <cell r="F335" t="str">
            <v>주임</v>
          </cell>
          <cell r="G335" t="str">
            <v>팀원</v>
          </cell>
          <cell r="H335" t="str">
            <v>2004-05-03</v>
          </cell>
          <cell r="I335" t="str">
            <v>남</v>
          </cell>
          <cell r="J335">
            <v>4.6301369863013697</v>
          </cell>
          <cell r="K335">
            <v>0</v>
          </cell>
          <cell r="L335">
            <v>12</v>
          </cell>
          <cell r="M335">
            <v>12</v>
          </cell>
          <cell r="AE335" t="str">
            <v>휴일</v>
          </cell>
          <cell r="AF335" t="str">
            <v>휴일</v>
          </cell>
          <cell r="AG335" t="str">
            <v>2/18대휴</v>
          </cell>
          <cell r="AJ335" t="str">
            <v>반차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1</v>
          </cell>
          <cell r="AX335">
            <v>0.5</v>
          </cell>
          <cell r="AY335">
            <v>0</v>
          </cell>
          <cell r="AZ335">
            <v>0</v>
          </cell>
          <cell r="BA335">
            <v>2</v>
          </cell>
          <cell r="BB335">
            <v>1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1</v>
          </cell>
          <cell r="BL335">
            <v>19</v>
          </cell>
        </row>
        <row r="336">
          <cell r="B336">
            <v>1444</v>
          </cell>
          <cell r="C336" t="str">
            <v>Vaccine</v>
          </cell>
          <cell r="D336" t="str">
            <v>Vaccine2팀</v>
          </cell>
          <cell r="E336" t="str">
            <v>김홍일</v>
          </cell>
          <cell r="F336" t="str">
            <v>주임</v>
          </cell>
          <cell r="G336" t="str">
            <v>팀원</v>
          </cell>
          <cell r="H336" t="str">
            <v>2003-01-07</v>
          </cell>
          <cell r="I336" t="str">
            <v>남</v>
          </cell>
          <cell r="J336">
            <v>11</v>
          </cell>
          <cell r="K336">
            <v>0</v>
          </cell>
          <cell r="L336">
            <v>13</v>
          </cell>
          <cell r="M336">
            <v>13</v>
          </cell>
          <cell r="AF336" t="str">
            <v>휴일</v>
          </cell>
          <cell r="AG336" t="str">
            <v>2/19대휴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1</v>
          </cell>
          <cell r="BB336">
            <v>1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1</v>
          </cell>
          <cell r="BL336">
            <v>19</v>
          </cell>
        </row>
        <row r="337">
          <cell r="B337">
            <v>1443</v>
          </cell>
          <cell r="C337" t="str">
            <v>Vaccine</v>
          </cell>
          <cell r="D337" t="str">
            <v>Vaccine2팀</v>
          </cell>
          <cell r="E337" t="str">
            <v>김현조</v>
          </cell>
          <cell r="F337" t="str">
            <v>주임</v>
          </cell>
          <cell r="G337" t="str">
            <v>팀원</v>
          </cell>
          <cell r="H337" t="str">
            <v>2003-01-07</v>
          </cell>
          <cell r="I337" t="str">
            <v>남</v>
          </cell>
          <cell r="J337">
            <v>12</v>
          </cell>
          <cell r="K337">
            <v>0</v>
          </cell>
          <cell r="L337">
            <v>13</v>
          </cell>
          <cell r="M337">
            <v>13</v>
          </cell>
          <cell r="S337" t="str">
            <v>월차</v>
          </cell>
          <cell r="X337" t="str">
            <v>휴일</v>
          </cell>
          <cell r="AS337">
            <v>0</v>
          </cell>
          <cell r="AT337">
            <v>0</v>
          </cell>
          <cell r="AU337">
            <v>0</v>
          </cell>
          <cell r="AV337">
            <v>1</v>
          </cell>
          <cell r="AW337">
            <v>0</v>
          </cell>
          <cell r="AX337">
            <v>1</v>
          </cell>
          <cell r="AY337">
            <v>0</v>
          </cell>
          <cell r="AZ337">
            <v>0</v>
          </cell>
          <cell r="BA337">
            <v>1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1</v>
          </cell>
          <cell r="BL337">
            <v>19</v>
          </cell>
        </row>
        <row r="338">
          <cell r="B338">
            <v>1593</v>
          </cell>
          <cell r="C338" t="str">
            <v>Vaccine</v>
          </cell>
          <cell r="D338" t="str">
            <v>Vaccine2팀</v>
          </cell>
          <cell r="E338" t="str">
            <v>최성욱</v>
          </cell>
          <cell r="F338" t="str">
            <v>사원</v>
          </cell>
          <cell r="G338" t="str">
            <v>팀원</v>
          </cell>
          <cell r="H338">
            <v>38432</v>
          </cell>
          <cell r="I338" t="str">
            <v>남</v>
          </cell>
          <cell r="J338">
            <v>3.8356164383561646</v>
          </cell>
          <cell r="K338">
            <v>0</v>
          </cell>
          <cell r="L338">
            <v>11</v>
          </cell>
          <cell r="M338">
            <v>11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L338">
            <v>20</v>
          </cell>
        </row>
        <row r="339">
          <cell r="B339">
            <v>1602</v>
          </cell>
          <cell r="C339" t="str">
            <v>Vaccine</v>
          </cell>
          <cell r="D339" t="str">
            <v>Vaccine2팀</v>
          </cell>
          <cell r="E339" t="str">
            <v>정경오</v>
          </cell>
          <cell r="F339" t="str">
            <v>사원</v>
          </cell>
          <cell r="G339" t="str">
            <v>팀원</v>
          </cell>
          <cell r="H339">
            <v>38596</v>
          </cell>
          <cell r="I339" t="str">
            <v>남</v>
          </cell>
          <cell r="J339">
            <v>0</v>
          </cell>
          <cell r="K339">
            <v>-3.6575342465753424</v>
          </cell>
          <cell r="L339">
            <v>11</v>
          </cell>
          <cell r="M339">
            <v>7.3424657534246576</v>
          </cell>
          <cell r="AF339" t="str">
            <v>휴일</v>
          </cell>
          <cell r="AG339" t="str">
            <v>2/19대휴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1</v>
          </cell>
          <cell r="BB339">
            <v>1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1</v>
          </cell>
          <cell r="BL339">
            <v>19</v>
          </cell>
        </row>
        <row r="340">
          <cell r="B340">
            <v>1016</v>
          </cell>
          <cell r="C340" t="str">
            <v>Wholesales</v>
          </cell>
          <cell r="D340" t="str">
            <v>Regional Sales Manager</v>
          </cell>
          <cell r="E340" t="str">
            <v>박종태</v>
          </cell>
          <cell r="F340" t="str">
            <v>부장</v>
          </cell>
          <cell r="G340" t="str">
            <v>본부장</v>
          </cell>
          <cell r="H340" t="str">
            <v>1987-05-18</v>
          </cell>
          <cell r="I340" t="str">
            <v>남</v>
          </cell>
          <cell r="J340">
            <v>32</v>
          </cell>
          <cell r="K340">
            <v>0</v>
          </cell>
          <cell r="L340">
            <v>29</v>
          </cell>
          <cell r="M340">
            <v>29</v>
          </cell>
          <cell r="O340" t="str">
            <v>특휴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1</v>
          </cell>
          <cell r="BJ340">
            <v>0</v>
          </cell>
          <cell r="BL340">
            <v>19</v>
          </cell>
        </row>
        <row r="341">
          <cell r="B341">
            <v>1013</v>
          </cell>
          <cell r="C341" t="str">
            <v>Wholesales</v>
          </cell>
          <cell r="D341" t="str">
            <v>도매팀</v>
          </cell>
          <cell r="E341" t="str">
            <v>김광식</v>
          </cell>
          <cell r="F341" t="str">
            <v>부장</v>
          </cell>
          <cell r="G341" t="str">
            <v>팀원</v>
          </cell>
          <cell r="H341" t="str">
            <v>1987-04-10</v>
          </cell>
          <cell r="I341" t="str">
            <v>남</v>
          </cell>
          <cell r="J341">
            <v>31</v>
          </cell>
          <cell r="K341">
            <v>0</v>
          </cell>
          <cell r="L341">
            <v>29</v>
          </cell>
          <cell r="M341">
            <v>29</v>
          </cell>
          <cell r="P341" t="str">
            <v>특휴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1</v>
          </cell>
          <cell r="BJ341">
            <v>0</v>
          </cell>
          <cell r="BL341">
            <v>19</v>
          </cell>
        </row>
        <row r="342">
          <cell r="B342">
            <v>1008</v>
          </cell>
          <cell r="C342" t="str">
            <v>Wholesales</v>
          </cell>
          <cell r="D342" t="str">
            <v>도매팀</v>
          </cell>
          <cell r="E342" t="str">
            <v>박대건</v>
          </cell>
          <cell r="F342" t="str">
            <v>부장</v>
          </cell>
          <cell r="G342" t="str">
            <v>팀원</v>
          </cell>
          <cell r="H342" t="str">
            <v>1984-09-12</v>
          </cell>
          <cell r="I342" t="str">
            <v>남</v>
          </cell>
          <cell r="J342">
            <v>33</v>
          </cell>
          <cell r="K342">
            <v>0</v>
          </cell>
          <cell r="L342">
            <v>32</v>
          </cell>
          <cell r="M342">
            <v>32</v>
          </cell>
          <cell r="P342" t="str">
            <v>특휴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1</v>
          </cell>
          <cell r="BJ342">
            <v>0</v>
          </cell>
          <cell r="BL342">
            <v>19</v>
          </cell>
        </row>
        <row r="343">
          <cell r="B343">
            <v>1179</v>
          </cell>
          <cell r="C343" t="str">
            <v>Wholesales</v>
          </cell>
          <cell r="D343" t="str">
            <v>도매팀</v>
          </cell>
          <cell r="E343" t="str">
            <v>박동순</v>
          </cell>
          <cell r="F343" t="str">
            <v>부장</v>
          </cell>
          <cell r="G343" t="str">
            <v>팀원</v>
          </cell>
          <cell r="H343" t="str">
            <v>1996-01-01</v>
          </cell>
          <cell r="I343" t="str">
            <v>남</v>
          </cell>
          <cell r="J343">
            <v>22</v>
          </cell>
          <cell r="K343">
            <v>0</v>
          </cell>
          <cell r="L343">
            <v>21</v>
          </cell>
          <cell r="M343">
            <v>21</v>
          </cell>
          <cell r="P343" t="str">
            <v>특휴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1</v>
          </cell>
          <cell r="BJ343">
            <v>0</v>
          </cell>
          <cell r="BL343">
            <v>19</v>
          </cell>
        </row>
        <row r="344">
          <cell r="B344">
            <v>1049</v>
          </cell>
          <cell r="C344" t="str">
            <v>Wholesales</v>
          </cell>
          <cell r="D344" t="str">
            <v>도매팀</v>
          </cell>
          <cell r="E344" t="str">
            <v>박창규</v>
          </cell>
          <cell r="F344" t="str">
            <v>차장</v>
          </cell>
          <cell r="G344" t="str">
            <v>팀원</v>
          </cell>
          <cell r="H344" t="str">
            <v>1990-04-02</v>
          </cell>
          <cell r="I344" t="str">
            <v>남</v>
          </cell>
          <cell r="J344">
            <v>20.479452054794521</v>
          </cell>
          <cell r="K344">
            <v>0</v>
          </cell>
          <cell r="L344">
            <v>26</v>
          </cell>
          <cell r="M344">
            <v>26</v>
          </cell>
          <cell r="P344" t="str">
            <v>특휴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1</v>
          </cell>
          <cell r="BJ344">
            <v>0</v>
          </cell>
          <cell r="BL344">
            <v>19</v>
          </cell>
        </row>
        <row r="345">
          <cell r="B345">
            <v>1035</v>
          </cell>
          <cell r="C345" t="str">
            <v>Wholesales</v>
          </cell>
          <cell r="D345" t="str">
            <v>도매팀</v>
          </cell>
          <cell r="E345" t="str">
            <v>김한준</v>
          </cell>
          <cell r="F345" t="str">
            <v>차장</v>
          </cell>
          <cell r="G345" t="str">
            <v>팀원</v>
          </cell>
          <cell r="H345" t="str">
            <v>1989-03-27</v>
          </cell>
          <cell r="I345" t="str">
            <v>남</v>
          </cell>
          <cell r="J345">
            <v>28</v>
          </cell>
          <cell r="K345">
            <v>0</v>
          </cell>
          <cell r="L345">
            <v>27</v>
          </cell>
          <cell r="M345">
            <v>27</v>
          </cell>
          <cell r="P345" t="str">
            <v>특휴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1</v>
          </cell>
          <cell r="BJ345">
            <v>0</v>
          </cell>
          <cell r="BL345">
            <v>19</v>
          </cell>
        </row>
        <row r="346">
          <cell r="B346">
            <v>1056</v>
          </cell>
          <cell r="C346" t="str">
            <v>Wholesales</v>
          </cell>
          <cell r="D346" t="str">
            <v>도매팀</v>
          </cell>
          <cell r="E346" t="str">
            <v>김상희</v>
          </cell>
          <cell r="F346" t="str">
            <v>차장</v>
          </cell>
          <cell r="G346" t="str">
            <v>팀원</v>
          </cell>
          <cell r="H346" t="str">
            <v>1990-09-24</v>
          </cell>
          <cell r="I346" t="str">
            <v>남</v>
          </cell>
          <cell r="J346">
            <v>30</v>
          </cell>
          <cell r="K346">
            <v>0</v>
          </cell>
          <cell r="L346">
            <v>26</v>
          </cell>
          <cell r="M346">
            <v>26</v>
          </cell>
          <cell r="P346" t="str">
            <v>근무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L346">
            <v>20</v>
          </cell>
        </row>
        <row r="347">
          <cell r="B347">
            <v>1086</v>
          </cell>
          <cell r="C347" t="str">
            <v>Wholesales</v>
          </cell>
          <cell r="D347" t="str">
            <v>도매팀</v>
          </cell>
          <cell r="E347" t="str">
            <v>양세화</v>
          </cell>
          <cell r="F347" t="str">
            <v>대리</v>
          </cell>
          <cell r="G347" t="str">
            <v>팀원</v>
          </cell>
          <cell r="H347" t="str">
            <v>1991-12-30</v>
          </cell>
          <cell r="I347" t="str">
            <v>여</v>
          </cell>
          <cell r="J347">
            <v>31</v>
          </cell>
          <cell r="K347">
            <v>0</v>
          </cell>
          <cell r="L347">
            <v>25</v>
          </cell>
          <cell r="M347">
            <v>25</v>
          </cell>
          <cell r="AB347" t="str">
            <v>1/22대휴</v>
          </cell>
          <cell r="AL347" t="str">
            <v>휴일</v>
          </cell>
          <cell r="AM347" t="str">
            <v>휴일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2</v>
          </cell>
          <cell r="BB347">
            <v>1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1</v>
          </cell>
          <cell r="BL347">
            <v>19</v>
          </cell>
        </row>
        <row r="348">
          <cell r="B348">
            <v>1085</v>
          </cell>
          <cell r="C348" t="str">
            <v>Commercial Excellence</v>
          </cell>
          <cell r="D348" t="str">
            <v>Operation&amp;Coordination</v>
          </cell>
          <cell r="E348" t="str">
            <v>이윤호</v>
          </cell>
          <cell r="F348" t="str">
            <v>차장</v>
          </cell>
          <cell r="G348" t="str">
            <v>팀장</v>
          </cell>
          <cell r="H348" t="str">
            <v>1991-11-18</v>
          </cell>
          <cell r="I348" t="str">
            <v>남</v>
          </cell>
          <cell r="J348">
            <v>31</v>
          </cell>
          <cell r="K348">
            <v>0</v>
          </cell>
          <cell r="L348">
            <v>25</v>
          </cell>
          <cell r="M348">
            <v>25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L348">
            <v>20</v>
          </cell>
        </row>
        <row r="349">
          <cell r="B349">
            <v>5080</v>
          </cell>
          <cell r="C349" t="str">
            <v>Commercial Excellence</v>
          </cell>
          <cell r="D349" t="str">
            <v>Operation&amp;Coordination</v>
          </cell>
          <cell r="E349" t="str">
            <v>김창준</v>
          </cell>
          <cell r="F349" t="str">
            <v>주임</v>
          </cell>
          <cell r="G349" t="str">
            <v>팀원</v>
          </cell>
          <cell r="H349" t="str">
            <v>2002-01-07</v>
          </cell>
          <cell r="I349" t="str">
            <v>남</v>
          </cell>
          <cell r="J349">
            <v>20</v>
          </cell>
          <cell r="K349">
            <v>0</v>
          </cell>
          <cell r="L349">
            <v>14</v>
          </cell>
          <cell r="M349">
            <v>14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L349">
            <v>20</v>
          </cell>
        </row>
        <row r="350">
          <cell r="B350">
            <v>1176</v>
          </cell>
          <cell r="C350" t="str">
            <v>Commercial Excellence</v>
          </cell>
          <cell r="D350" t="str">
            <v>Operation&amp;Coordination</v>
          </cell>
          <cell r="E350" t="str">
            <v>이표영</v>
          </cell>
          <cell r="F350" t="str">
            <v>과장</v>
          </cell>
          <cell r="G350" t="str">
            <v>팀원</v>
          </cell>
          <cell r="H350" t="str">
            <v>1996-01-01</v>
          </cell>
          <cell r="I350" t="str">
            <v>남</v>
          </cell>
          <cell r="J350">
            <v>22</v>
          </cell>
          <cell r="K350">
            <v>0</v>
          </cell>
          <cell r="L350">
            <v>21</v>
          </cell>
          <cell r="M350">
            <v>21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L350">
            <v>20</v>
          </cell>
        </row>
        <row r="351">
          <cell r="B351">
            <v>1121</v>
          </cell>
          <cell r="C351" t="str">
            <v>Commercial Excellence</v>
          </cell>
          <cell r="D351" t="str">
            <v>Operation&amp;Coordination</v>
          </cell>
          <cell r="E351" t="str">
            <v>홍진영</v>
          </cell>
          <cell r="F351" t="str">
            <v>주임</v>
          </cell>
          <cell r="G351" t="str">
            <v>팀원</v>
          </cell>
          <cell r="H351" t="str">
            <v>1993-01-04</v>
          </cell>
          <cell r="I351" t="str">
            <v>여</v>
          </cell>
          <cell r="J351">
            <v>27</v>
          </cell>
          <cell r="K351">
            <v>0</v>
          </cell>
          <cell r="L351">
            <v>23</v>
          </cell>
          <cell r="M351">
            <v>23</v>
          </cell>
          <cell r="AD351" t="str">
            <v>생휴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1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1</v>
          </cell>
          <cell r="BL351">
            <v>19</v>
          </cell>
        </row>
        <row r="352">
          <cell r="B352">
            <v>1046</v>
          </cell>
          <cell r="C352" t="str">
            <v>Commercial Excellence</v>
          </cell>
          <cell r="D352" t="str">
            <v>Operation&amp;Coordination</v>
          </cell>
          <cell r="E352" t="str">
            <v>김미숙</v>
          </cell>
          <cell r="F352" t="str">
            <v>주임</v>
          </cell>
          <cell r="G352" t="str">
            <v>팀원</v>
          </cell>
          <cell r="H352" t="str">
            <v>1990-01-03</v>
          </cell>
          <cell r="I352" t="str">
            <v>여</v>
          </cell>
          <cell r="J352">
            <v>27.5</v>
          </cell>
          <cell r="K352">
            <v>0</v>
          </cell>
          <cell r="L352">
            <v>27</v>
          </cell>
          <cell r="M352">
            <v>27</v>
          </cell>
          <cell r="AA352" t="str">
            <v>생휴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1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1</v>
          </cell>
          <cell r="BL352">
            <v>19</v>
          </cell>
        </row>
        <row r="353">
          <cell r="B353">
            <v>1061</v>
          </cell>
          <cell r="C353" t="str">
            <v>Commercial Excellence</v>
          </cell>
          <cell r="D353" t="str">
            <v>Operation&amp;Coordination</v>
          </cell>
          <cell r="E353" t="str">
            <v>강은숙</v>
          </cell>
          <cell r="F353" t="str">
            <v>주임</v>
          </cell>
          <cell r="G353" t="str">
            <v>팀원</v>
          </cell>
          <cell r="H353" t="str">
            <v>1990-11-14</v>
          </cell>
          <cell r="I353" t="str">
            <v>여</v>
          </cell>
          <cell r="J353">
            <v>26</v>
          </cell>
          <cell r="K353">
            <v>0</v>
          </cell>
          <cell r="L353">
            <v>26</v>
          </cell>
          <cell r="M353">
            <v>26</v>
          </cell>
          <cell r="AB353" t="str">
            <v>생휴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1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1</v>
          </cell>
          <cell r="BL353">
            <v>19</v>
          </cell>
        </row>
        <row r="354">
          <cell r="B354">
            <v>1161</v>
          </cell>
          <cell r="C354" t="str">
            <v>Commercial Excellence</v>
          </cell>
          <cell r="D354" t="str">
            <v>Operation&amp;Coordination</v>
          </cell>
          <cell r="E354" t="str">
            <v>홍말순</v>
          </cell>
          <cell r="F354" t="str">
            <v>주임</v>
          </cell>
          <cell r="G354" t="str">
            <v>팀원</v>
          </cell>
          <cell r="H354" t="str">
            <v>1995-01-23</v>
          </cell>
          <cell r="I354" t="str">
            <v>여</v>
          </cell>
          <cell r="J354">
            <v>22</v>
          </cell>
          <cell r="K354">
            <v>0</v>
          </cell>
          <cell r="L354">
            <v>21</v>
          </cell>
          <cell r="M354">
            <v>21</v>
          </cell>
          <cell r="AA354" t="str">
            <v>생휴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1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1</v>
          </cell>
          <cell r="BL354">
            <v>19</v>
          </cell>
        </row>
        <row r="355">
          <cell r="B355">
            <v>9014</v>
          </cell>
          <cell r="C355" t="str">
            <v>Commercial Excellence</v>
          </cell>
          <cell r="D355" t="str">
            <v>Operation&amp;Coordination</v>
          </cell>
          <cell r="E355" t="str">
            <v>최진영</v>
          </cell>
          <cell r="F355" t="str">
            <v>사원</v>
          </cell>
          <cell r="G355" t="str">
            <v>팀원</v>
          </cell>
          <cell r="H355" t="str">
            <v>2002-05-01</v>
          </cell>
          <cell r="I355" t="str">
            <v>여</v>
          </cell>
          <cell r="J355">
            <v>19</v>
          </cell>
          <cell r="K355">
            <v>0</v>
          </cell>
          <cell r="L355">
            <v>14</v>
          </cell>
          <cell r="M355">
            <v>14</v>
          </cell>
          <cell r="Z355" t="str">
            <v>생휴</v>
          </cell>
          <cell r="AO355" t="str">
            <v>반차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1</v>
          </cell>
          <cell r="AX355">
            <v>0.5</v>
          </cell>
          <cell r="AY355">
            <v>1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1</v>
          </cell>
          <cell r="BL355">
            <v>19</v>
          </cell>
        </row>
        <row r="356">
          <cell r="B356">
            <v>1304</v>
          </cell>
          <cell r="C356" t="str">
            <v>Commercial Excellence</v>
          </cell>
          <cell r="D356" t="str">
            <v>Strategic analysis&amp;Planning</v>
          </cell>
          <cell r="E356" t="str">
            <v>이현동</v>
          </cell>
          <cell r="F356" t="str">
            <v>부장</v>
          </cell>
          <cell r="G356" t="str">
            <v>팀장</v>
          </cell>
          <cell r="H356" t="str">
            <v>2000-03-06</v>
          </cell>
          <cell r="I356" t="str">
            <v>남</v>
          </cell>
          <cell r="J356">
            <v>20</v>
          </cell>
          <cell r="K356">
            <v>0</v>
          </cell>
          <cell r="L356">
            <v>16</v>
          </cell>
          <cell r="M356">
            <v>16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L356">
            <v>20</v>
          </cell>
        </row>
        <row r="357">
          <cell r="B357">
            <v>1433</v>
          </cell>
          <cell r="C357" t="str">
            <v>Commercial Excellence</v>
          </cell>
          <cell r="D357" t="str">
            <v>Strategic analysis&amp;Planning</v>
          </cell>
          <cell r="E357" t="str">
            <v>김은숙</v>
          </cell>
          <cell r="F357" t="str">
            <v>주임</v>
          </cell>
          <cell r="G357" t="str">
            <v>팀원</v>
          </cell>
          <cell r="H357" t="str">
            <v>2003-01-07</v>
          </cell>
          <cell r="I357" t="str">
            <v>여</v>
          </cell>
          <cell r="J357">
            <v>17</v>
          </cell>
          <cell r="K357">
            <v>0</v>
          </cell>
          <cell r="L357">
            <v>13</v>
          </cell>
          <cell r="M357">
            <v>13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L357">
            <v>20</v>
          </cell>
        </row>
        <row r="358">
          <cell r="B358">
            <v>1174</v>
          </cell>
          <cell r="C358" t="str">
            <v>Commercial Excellence</v>
          </cell>
          <cell r="D358" t="str">
            <v>Strategic analysis&amp;Planning</v>
          </cell>
          <cell r="E358" t="str">
            <v>소수진</v>
          </cell>
          <cell r="F358" t="str">
            <v>과장</v>
          </cell>
          <cell r="G358" t="str">
            <v>팀원</v>
          </cell>
          <cell r="H358" t="str">
            <v>1995-11-20</v>
          </cell>
          <cell r="I358" t="str">
            <v>여</v>
          </cell>
          <cell r="J358">
            <v>27</v>
          </cell>
          <cell r="K358">
            <v>0</v>
          </cell>
          <cell r="L358">
            <v>21</v>
          </cell>
          <cell r="M358">
            <v>21</v>
          </cell>
          <cell r="AK358" t="str">
            <v>생휴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1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1</v>
          </cell>
          <cell r="BL358">
            <v>19</v>
          </cell>
        </row>
        <row r="359">
          <cell r="B359">
            <v>1231</v>
          </cell>
          <cell r="C359" t="str">
            <v>Commercial Excellence</v>
          </cell>
          <cell r="D359" t="str">
            <v>Capability Development &amp; SFE</v>
          </cell>
          <cell r="E359" t="str">
            <v>표우학</v>
          </cell>
          <cell r="F359" t="str">
            <v>부장</v>
          </cell>
          <cell r="G359" t="str">
            <v>팀장</v>
          </cell>
          <cell r="H359" t="str">
            <v>1999-06-01</v>
          </cell>
          <cell r="I359" t="str">
            <v>남</v>
          </cell>
          <cell r="J359">
            <v>20</v>
          </cell>
          <cell r="K359">
            <v>0</v>
          </cell>
          <cell r="L359">
            <v>17</v>
          </cell>
          <cell r="M359">
            <v>17</v>
          </cell>
          <cell r="AA359" t="str">
            <v>반차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1</v>
          </cell>
          <cell r="AX359">
            <v>0.5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L359">
            <v>20</v>
          </cell>
        </row>
        <row r="360">
          <cell r="B360">
            <v>1532</v>
          </cell>
          <cell r="C360" t="str">
            <v>Commercial Excellence</v>
          </cell>
          <cell r="D360" t="str">
            <v>Capability Development &amp; SFE</v>
          </cell>
          <cell r="E360" t="str">
            <v>김봉준</v>
          </cell>
          <cell r="F360" t="str">
            <v>대리</v>
          </cell>
          <cell r="G360" t="str">
            <v>팀원</v>
          </cell>
          <cell r="H360" t="str">
            <v>2003-06-30</v>
          </cell>
          <cell r="I360" t="str">
            <v>남</v>
          </cell>
          <cell r="J360">
            <v>18</v>
          </cell>
          <cell r="K360">
            <v>0</v>
          </cell>
          <cell r="L360">
            <v>13</v>
          </cell>
          <cell r="M360">
            <v>13</v>
          </cell>
          <cell r="N360" t="str">
            <v>출장</v>
          </cell>
          <cell r="O360" t="str">
            <v>출장</v>
          </cell>
          <cell r="P360" t="str">
            <v>출장</v>
          </cell>
          <cell r="AE360" t="str">
            <v>휴일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1</v>
          </cell>
          <cell r="BB360">
            <v>0</v>
          </cell>
          <cell r="BC360">
            <v>3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3</v>
          </cell>
          <cell r="BL360">
            <v>17</v>
          </cell>
        </row>
        <row r="361">
          <cell r="B361">
            <v>1560</v>
          </cell>
          <cell r="C361" t="str">
            <v>Commercial Excellence</v>
          </cell>
          <cell r="D361" t="str">
            <v>Capability Development &amp; SFE</v>
          </cell>
          <cell r="E361" t="str">
            <v>정유선</v>
          </cell>
          <cell r="F361" t="str">
            <v>사원</v>
          </cell>
          <cell r="G361" t="str">
            <v>팀원</v>
          </cell>
          <cell r="H361" t="str">
            <v>2004-01-26</v>
          </cell>
          <cell r="I361" t="str">
            <v>남</v>
          </cell>
          <cell r="J361">
            <v>12.315068493150683</v>
          </cell>
          <cell r="K361">
            <v>0</v>
          </cell>
          <cell r="L361">
            <v>12</v>
          </cell>
          <cell r="M361">
            <v>12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L361">
            <v>20</v>
          </cell>
        </row>
        <row r="362">
          <cell r="B362">
            <v>1486</v>
          </cell>
          <cell r="C362" t="str">
            <v>Commercial Excellence</v>
          </cell>
          <cell r="D362" t="str">
            <v>Capability Development &amp; SFE</v>
          </cell>
          <cell r="E362" t="str">
            <v>이동초</v>
          </cell>
          <cell r="F362" t="str">
            <v>대리</v>
          </cell>
          <cell r="G362" t="str">
            <v>팀원</v>
          </cell>
          <cell r="H362" t="str">
            <v>2003-03-03</v>
          </cell>
          <cell r="I362" t="str">
            <v>남</v>
          </cell>
          <cell r="J362">
            <v>15</v>
          </cell>
          <cell r="K362">
            <v>0</v>
          </cell>
          <cell r="L362">
            <v>13</v>
          </cell>
          <cell r="M362">
            <v>13</v>
          </cell>
          <cell r="T362" t="str">
            <v>월차</v>
          </cell>
          <cell r="AD362" t="str">
            <v>연차</v>
          </cell>
          <cell r="AS362">
            <v>1</v>
          </cell>
          <cell r="AT362">
            <v>0</v>
          </cell>
          <cell r="AU362">
            <v>1</v>
          </cell>
          <cell r="AV362">
            <v>1</v>
          </cell>
          <cell r="AW362">
            <v>0</v>
          </cell>
          <cell r="AX362">
            <v>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2</v>
          </cell>
          <cell r="BL362">
            <v>18</v>
          </cell>
        </row>
        <row r="363">
          <cell r="B363">
            <v>1112</v>
          </cell>
          <cell r="C363" t="str">
            <v>Commercial Excellence</v>
          </cell>
          <cell r="D363" t="str">
            <v>Capability Development &amp; SFE</v>
          </cell>
          <cell r="E363" t="str">
            <v>이수연</v>
          </cell>
          <cell r="F363" t="str">
            <v>주임</v>
          </cell>
          <cell r="G363" t="str">
            <v>팀원</v>
          </cell>
          <cell r="H363" t="str">
            <v>1992-09-14</v>
          </cell>
          <cell r="I363" t="str">
            <v>여</v>
          </cell>
          <cell r="J363">
            <v>27</v>
          </cell>
          <cell r="K363">
            <v>0</v>
          </cell>
          <cell r="L363">
            <v>24</v>
          </cell>
          <cell r="M363">
            <v>24</v>
          </cell>
          <cell r="AD363" t="str">
            <v>생휴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1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1</v>
          </cell>
          <cell r="BL363">
            <v>19</v>
          </cell>
        </row>
        <row r="364">
          <cell r="B364">
            <v>1257</v>
          </cell>
          <cell r="C364" t="str">
            <v>Commercial Excellence</v>
          </cell>
          <cell r="D364" t="str">
            <v>Capability Development &amp; SFE</v>
          </cell>
          <cell r="E364" t="str">
            <v>이재철</v>
          </cell>
          <cell r="F364" t="str">
            <v>주임</v>
          </cell>
          <cell r="G364" t="str">
            <v>팀원</v>
          </cell>
          <cell r="H364" t="str">
            <v>1999-12-01</v>
          </cell>
          <cell r="I364" t="str">
            <v>남</v>
          </cell>
          <cell r="J364">
            <v>22</v>
          </cell>
          <cell r="K364">
            <v>0</v>
          </cell>
          <cell r="L364">
            <v>17</v>
          </cell>
          <cell r="M364">
            <v>17</v>
          </cell>
          <cell r="AJ364" t="str">
            <v>반차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1</v>
          </cell>
          <cell r="AX364">
            <v>0.5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L364">
            <v>20</v>
          </cell>
        </row>
        <row r="365">
          <cell r="B365">
            <v>1450</v>
          </cell>
          <cell r="C365" t="str">
            <v>Commercial Excellence</v>
          </cell>
          <cell r="D365" t="str">
            <v>Capability Development &amp; SFE</v>
          </cell>
          <cell r="E365" t="str">
            <v>박혜숙</v>
          </cell>
          <cell r="F365" t="str">
            <v>대리</v>
          </cell>
          <cell r="G365" t="str">
            <v>팀원</v>
          </cell>
          <cell r="H365" t="str">
            <v>2003-01-07</v>
          </cell>
          <cell r="I365" t="str">
            <v>여</v>
          </cell>
          <cell r="J365">
            <v>19</v>
          </cell>
          <cell r="K365">
            <v>0</v>
          </cell>
          <cell r="L365">
            <v>13</v>
          </cell>
          <cell r="M365">
            <v>13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L365">
            <v>20</v>
          </cell>
        </row>
        <row r="366">
          <cell r="B366">
            <v>1256</v>
          </cell>
          <cell r="C366" t="str">
            <v>Commercial Excellence</v>
          </cell>
          <cell r="D366" t="str">
            <v>Capability Development &amp; SFE</v>
          </cell>
          <cell r="E366" t="str">
            <v>최진희</v>
          </cell>
          <cell r="F366" t="str">
            <v>주임</v>
          </cell>
          <cell r="G366" t="str">
            <v>팀원</v>
          </cell>
          <cell r="H366" t="str">
            <v>1999-12-01</v>
          </cell>
          <cell r="I366" t="str">
            <v>여</v>
          </cell>
          <cell r="J366">
            <v>17.5</v>
          </cell>
          <cell r="K366">
            <v>0</v>
          </cell>
          <cell r="L366">
            <v>17</v>
          </cell>
          <cell r="M366">
            <v>17</v>
          </cell>
          <cell r="N366" t="str">
            <v>출산</v>
          </cell>
          <cell r="O366" t="str">
            <v>출산</v>
          </cell>
          <cell r="P366" t="str">
            <v>출산</v>
          </cell>
          <cell r="Q366" t="str">
            <v>출산</v>
          </cell>
          <cell r="R366" t="str">
            <v>출산</v>
          </cell>
          <cell r="S366" t="str">
            <v>출산</v>
          </cell>
          <cell r="T366" t="str">
            <v>출산</v>
          </cell>
          <cell r="U366" t="str">
            <v>출산</v>
          </cell>
          <cell r="V366" t="str">
            <v>출산</v>
          </cell>
          <cell r="W366" t="str">
            <v>출산</v>
          </cell>
          <cell r="X366" t="str">
            <v>출산</v>
          </cell>
          <cell r="Y366" t="str">
            <v>출산</v>
          </cell>
          <cell r="Z366" t="str">
            <v>출산</v>
          </cell>
          <cell r="AA366" t="str">
            <v>출산</v>
          </cell>
          <cell r="AB366" t="str">
            <v>출산</v>
          </cell>
          <cell r="AC366" t="str">
            <v>출산</v>
          </cell>
          <cell r="AD366" t="str">
            <v>출산</v>
          </cell>
          <cell r="AE366" t="str">
            <v>출산</v>
          </cell>
          <cell r="AF366" t="str">
            <v>출산</v>
          </cell>
          <cell r="AG366" t="str">
            <v>출산</v>
          </cell>
          <cell r="AH366" t="str">
            <v>생휴</v>
          </cell>
          <cell r="AI366" t="str">
            <v>월차</v>
          </cell>
          <cell r="AJ366" t="str">
            <v>특휴</v>
          </cell>
          <cell r="AK366" t="str">
            <v>연차</v>
          </cell>
          <cell r="AN366" t="str">
            <v>연차</v>
          </cell>
          <cell r="AO366" t="str">
            <v>연차</v>
          </cell>
          <cell r="AQ366" t="str">
            <v>11/21~2/20(출산)</v>
          </cell>
          <cell r="AS366">
            <v>3</v>
          </cell>
          <cell r="AT366">
            <v>0</v>
          </cell>
          <cell r="AU366">
            <v>3</v>
          </cell>
          <cell r="AV366">
            <v>1</v>
          </cell>
          <cell r="AW366">
            <v>0</v>
          </cell>
          <cell r="AX366">
            <v>1</v>
          </cell>
          <cell r="AY366">
            <v>1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1</v>
          </cell>
          <cell r="BJ366">
            <v>5</v>
          </cell>
          <cell r="BK366">
            <v>-14</v>
          </cell>
          <cell r="BL366">
            <v>0</v>
          </cell>
        </row>
        <row r="367">
          <cell r="B367">
            <v>1535</v>
          </cell>
          <cell r="C367" t="str">
            <v>Marketing</v>
          </cell>
          <cell r="D367" t="str">
            <v>Marketing Admin</v>
          </cell>
          <cell r="E367" t="str">
            <v>이희경</v>
          </cell>
          <cell r="F367" t="str">
            <v>대리</v>
          </cell>
          <cell r="G367" t="str">
            <v>팀원</v>
          </cell>
          <cell r="H367" t="str">
            <v>2003-08-25</v>
          </cell>
          <cell r="I367" t="str">
            <v>여</v>
          </cell>
          <cell r="J367">
            <v>16.006849315068493</v>
          </cell>
          <cell r="K367">
            <v>0</v>
          </cell>
          <cell r="L367">
            <v>13</v>
          </cell>
          <cell r="M367">
            <v>13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L367">
            <v>20</v>
          </cell>
        </row>
        <row r="368">
          <cell r="B368">
            <v>1495</v>
          </cell>
          <cell r="C368" t="str">
            <v>Marketing</v>
          </cell>
          <cell r="D368" t="str">
            <v>Marketing Admin</v>
          </cell>
          <cell r="E368" t="str">
            <v>최지원</v>
          </cell>
          <cell r="F368" t="str">
            <v>주임</v>
          </cell>
          <cell r="G368" t="str">
            <v>팀원</v>
          </cell>
          <cell r="H368" t="str">
            <v>2003-04-21</v>
          </cell>
          <cell r="I368" t="str">
            <v>여</v>
          </cell>
          <cell r="J368">
            <v>10.958904109589042</v>
          </cell>
          <cell r="K368">
            <v>0</v>
          </cell>
          <cell r="L368">
            <v>13</v>
          </cell>
          <cell r="M368">
            <v>13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L368">
            <v>20</v>
          </cell>
        </row>
        <row r="369">
          <cell r="B369">
            <v>1481</v>
          </cell>
          <cell r="C369" t="str">
            <v>Marketing</v>
          </cell>
          <cell r="D369" t="str">
            <v>Marketing Admin</v>
          </cell>
          <cell r="E369" t="str">
            <v>이근숙</v>
          </cell>
          <cell r="F369" t="str">
            <v>사원</v>
          </cell>
          <cell r="G369" t="str">
            <v>팀원</v>
          </cell>
          <cell r="H369" t="str">
            <v>2003-02-04</v>
          </cell>
          <cell r="I369" t="str">
            <v>여</v>
          </cell>
          <cell r="J369">
            <v>12</v>
          </cell>
          <cell r="K369">
            <v>0</v>
          </cell>
          <cell r="L369">
            <v>13</v>
          </cell>
          <cell r="M369">
            <v>13</v>
          </cell>
          <cell r="AG369" t="str">
            <v>월차</v>
          </cell>
          <cell r="AK369" t="str">
            <v>생휴</v>
          </cell>
          <cell r="AS369">
            <v>0</v>
          </cell>
          <cell r="AT369">
            <v>0</v>
          </cell>
          <cell r="AU369">
            <v>0</v>
          </cell>
          <cell r="AV369">
            <v>1</v>
          </cell>
          <cell r="AW369">
            <v>0</v>
          </cell>
          <cell r="AX369">
            <v>1</v>
          </cell>
          <cell r="AY369">
            <v>1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2</v>
          </cell>
          <cell r="BL369">
            <v>18</v>
          </cell>
        </row>
        <row r="370">
          <cell r="B370">
            <v>1416</v>
          </cell>
          <cell r="C370" t="str">
            <v>Marketing</v>
          </cell>
          <cell r="D370" t="str">
            <v>Vaccine</v>
          </cell>
          <cell r="E370" t="str">
            <v>조정윤</v>
          </cell>
          <cell r="F370" t="str">
            <v>대리</v>
          </cell>
          <cell r="G370" t="str">
            <v>팀원</v>
          </cell>
          <cell r="H370" t="str">
            <v>2002-10-14</v>
          </cell>
          <cell r="I370" t="str">
            <v>여</v>
          </cell>
          <cell r="J370">
            <v>16</v>
          </cell>
          <cell r="K370">
            <v>0</v>
          </cell>
          <cell r="L370">
            <v>14</v>
          </cell>
          <cell r="M370">
            <v>14</v>
          </cell>
          <cell r="AG370" t="str">
            <v>출장</v>
          </cell>
          <cell r="AH370" t="str">
            <v>출장</v>
          </cell>
          <cell r="AI370" t="str">
            <v>출장</v>
          </cell>
          <cell r="AJ370" t="str">
            <v>출장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4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4</v>
          </cell>
          <cell r="BL370">
            <v>16</v>
          </cell>
        </row>
        <row r="371">
          <cell r="B371">
            <v>1587</v>
          </cell>
          <cell r="C371" t="str">
            <v>Marketing</v>
          </cell>
          <cell r="D371" t="str">
            <v>Vaccine</v>
          </cell>
          <cell r="E371" t="str">
            <v>이규남</v>
          </cell>
          <cell r="F371" t="str">
            <v>대리</v>
          </cell>
          <cell r="G371" t="str">
            <v>팀원</v>
          </cell>
          <cell r="H371" t="str">
            <v>2004-11-15</v>
          </cell>
          <cell r="I371" t="str">
            <v>남</v>
          </cell>
          <cell r="J371">
            <v>7.2602739726027394</v>
          </cell>
          <cell r="K371">
            <v>0</v>
          </cell>
          <cell r="L371">
            <v>12</v>
          </cell>
          <cell r="M371">
            <v>12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L371">
            <v>20</v>
          </cell>
        </row>
        <row r="372">
          <cell r="B372">
            <v>1238</v>
          </cell>
          <cell r="C372" t="str">
            <v>Marketing</v>
          </cell>
          <cell r="D372" t="str">
            <v>Vaccine</v>
          </cell>
          <cell r="E372" t="str">
            <v>강운용</v>
          </cell>
          <cell r="F372" t="str">
            <v>대리</v>
          </cell>
          <cell r="G372" t="str">
            <v>팀원</v>
          </cell>
          <cell r="H372" t="str">
            <v>1999-07-01</v>
          </cell>
          <cell r="I372" t="str">
            <v>여</v>
          </cell>
          <cell r="J372">
            <v>13.747945205479454</v>
          </cell>
          <cell r="K372">
            <v>0</v>
          </cell>
          <cell r="L372">
            <v>17</v>
          </cell>
          <cell r="M372">
            <v>17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L372">
            <v>20</v>
          </cell>
        </row>
        <row r="373">
          <cell r="B373">
            <v>1221</v>
          </cell>
          <cell r="C373" t="str">
            <v>Marketing</v>
          </cell>
          <cell r="D373" t="str">
            <v>CNS &amp; Onco</v>
          </cell>
          <cell r="E373" t="str">
            <v>국승영</v>
          </cell>
          <cell r="F373" t="str">
            <v>과장</v>
          </cell>
          <cell r="G373" t="str">
            <v>팀장</v>
          </cell>
          <cell r="H373" t="str">
            <v>1998-07-01</v>
          </cell>
          <cell r="I373" t="str">
            <v>남</v>
          </cell>
          <cell r="J373">
            <v>24</v>
          </cell>
          <cell r="K373">
            <v>0</v>
          </cell>
          <cell r="L373">
            <v>18</v>
          </cell>
          <cell r="M373">
            <v>18</v>
          </cell>
          <cell r="S373" t="str">
            <v>출장</v>
          </cell>
          <cell r="T373" t="str">
            <v>출장</v>
          </cell>
          <cell r="U373" t="str">
            <v>출장</v>
          </cell>
          <cell r="V373" t="str">
            <v>출장</v>
          </cell>
          <cell r="W373" t="str">
            <v>출장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5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5</v>
          </cell>
          <cell r="BL373">
            <v>15</v>
          </cell>
        </row>
        <row r="374">
          <cell r="B374">
            <v>1390</v>
          </cell>
          <cell r="C374" t="str">
            <v>Marketing</v>
          </cell>
          <cell r="D374" t="str">
            <v>CNS &amp; Onco</v>
          </cell>
          <cell r="E374" t="str">
            <v>신유석</v>
          </cell>
          <cell r="F374" t="str">
            <v>과장</v>
          </cell>
          <cell r="G374" t="str">
            <v>팀원</v>
          </cell>
          <cell r="H374" t="str">
            <v>2002-05-06</v>
          </cell>
          <cell r="I374" t="str">
            <v>남</v>
          </cell>
          <cell r="J374">
            <v>20</v>
          </cell>
          <cell r="K374">
            <v>0</v>
          </cell>
          <cell r="L374">
            <v>14</v>
          </cell>
          <cell r="M374">
            <v>14</v>
          </cell>
          <cell r="S374" t="str">
            <v>출장</v>
          </cell>
          <cell r="T374" t="str">
            <v>출장</v>
          </cell>
          <cell r="U374" t="str">
            <v>출장</v>
          </cell>
          <cell r="V374" t="str">
            <v>출장</v>
          </cell>
          <cell r="W374" t="str">
            <v>출장</v>
          </cell>
          <cell r="AH374" t="str">
            <v>출장</v>
          </cell>
          <cell r="AI374" t="str">
            <v>출장</v>
          </cell>
          <cell r="AJ374" t="str">
            <v>출장</v>
          </cell>
          <cell r="AK374" t="str">
            <v>출장</v>
          </cell>
          <cell r="AN374" t="str">
            <v>출장</v>
          </cell>
          <cell r="AO374" t="str">
            <v>출장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11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11</v>
          </cell>
          <cell r="BL374">
            <v>9</v>
          </cell>
        </row>
        <row r="375">
          <cell r="B375">
            <v>1295</v>
          </cell>
          <cell r="C375" t="str">
            <v>Marketing</v>
          </cell>
          <cell r="D375" t="str">
            <v>CNS &amp; Onco</v>
          </cell>
          <cell r="E375" t="str">
            <v>김준일</v>
          </cell>
          <cell r="F375" t="str">
            <v>주임</v>
          </cell>
          <cell r="G375" t="str">
            <v>팀원</v>
          </cell>
          <cell r="H375" t="str">
            <v>2000-02-01</v>
          </cell>
          <cell r="I375" t="str">
            <v>남</v>
          </cell>
          <cell r="J375">
            <v>17</v>
          </cell>
          <cell r="K375">
            <v>0</v>
          </cell>
          <cell r="L375">
            <v>16</v>
          </cell>
          <cell r="M375">
            <v>16</v>
          </cell>
          <cell r="AH375" t="str">
            <v>출장</v>
          </cell>
          <cell r="AI375" t="str">
            <v>출장</v>
          </cell>
          <cell r="AJ375" t="str">
            <v>출장</v>
          </cell>
          <cell r="AK375" t="str">
            <v>출장</v>
          </cell>
          <cell r="AN375" t="str">
            <v>출장</v>
          </cell>
          <cell r="AO375" t="str">
            <v>출장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6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6</v>
          </cell>
          <cell r="BL375">
            <v>14</v>
          </cell>
        </row>
        <row r="376">
          <cell r="B376">
            <v>1408</v>
          </cell>
          <cell r="C376" t="str">
            <v>Marketing</v>
          </cell>
          <cell r="D376" t="str">
            <v>CNS &amp; Onco</v>
          </cell>
          <cell r="E376" t="str">
            <v>김상훈</v>
          </cell>
          <cell r="F376" t="str">
            <v>대리</v>
          </cell>
          <cell r="G376" t="str">
            <v>팀원</v>
          </cell>
          <cell r="H376" t="str">
            <v>2002-09-09</v>
          </cell>
          <cell r="I376" t="str">
            <v>남</v>
          </cell>
          <cell r="J376">
            <v>20</v>
          </cell>
          <cell r="K376">
            <v>0</v>
          </cell>
          <cell r="L376">
            <v>14</v>
          </cell>
          <cell r="M376">
            <v>14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L376">
            <v>20</v>
          </cell>
        </row>
        <row r="377">
          <cell r="B377">
            <v>1219</v>
          </cell>
          <cell r="C377" t="str">
            <v>Marketing</v>
          </cell>
          <cell r="D377" t="str">
            <v>Respiratory</v>
          </cell>
          <cell r="E377" t="str">
            <v>윤영준</v>
          </cell>
          <cell r="F377" t="str">
            <v>과장</v>
          </cell>
          <cell r="G377" t="str">
            <v>팀원</v>
          </cell>
          <cell r="H377" t="str">
            <v>1998-07-01</v>
          </cell>
          <cell r="I377" t="str">
            <v>남</v>
          </cell>
          <cell r="J377">
            <v>24</v>
          </cell>
          <cell r="K377">
            <v>0</v>
          </cell>
          <cell r="L377">
            <v>18</v>
          </cell>
          <cell r="M377">
            <v>18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L377">
            <v>20</v>
          </cell>
        </row>
        <row r="378">
          <cell r="B378">
            <v>1588</v>
          </cell>
          <cell r="C378" t="str">
            <v>Marketing</v>
          </cell>
          <cell r="D378" t="str">
            <v>Respiratory</v>
          </cell>
          <cell r="E378" t="str">
            <v>조현욱</v>
          </cell>
          <cell r="F378" t="str">
            <v>주임</v>
          </cell>
          <cell r="G378" t="str">
            <v>팀원</v>
          </cell>
          <cell r="H378" t="str">
            <v>2004-11-22</v>
          </cell>
          <cell r="I378" t="str">
            <v>남</v>
          </cell>
          <cell r="J378">
            <v>9.0684931506849313</v>
          </cell>
          <cell r="K378">
            <v>0</v>
          </cell>
          <cell r="L378">
            <v>12</v>
          </cell>
          <cell r="M378">
            <v>12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L378">
            <v>20</v>
          </cell>
        </row>
        <row r="379">
          <cell r="B379">
            <v>1244</v>
          </cell>
          <cell r="C379" t="str">
            <v>Marketing</v>
          </cell>
          <cell r="D379" t="str">
            <v>GI&amp;Uro</v>
          </cell>
          <cell r="E379" t="str">
            <v>권희진</v>
          </cell>
          <cell r="F379" t="str">
            <v>과장</v>
          </cell>
          <cell r="G379" t="str">
            <v>팀장</v>
          </cell>
          <cell r="H379" t="str">
            <v>1999-07-01</v>
          </cell>
          <cell r="I379" t="str">
            <v>여</v>
          </cell>
          <cell r="J379">
            <v>23</v>
          </cell>
          <cell r="K379">
            <v>0</v>
          </cell>
          <cell r="L379">
            <v>17</v>
          </cell>
          <cell r="M379">
            <v>17</v>
          </cell>
          <cell r="AK379" t="str">
            <v>출장</v>
          </cell>
          <cell r="AL379" t="str">
            <v>휴일</v>
          </cell>
          <cell r="AM379" t="str">
            <v>휴일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2</v>
          </cell>
          <cell r="BB379">
            <v>0</v>
          </cell>
          <cell r="BC379">
            <v>1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1</v>
          </cell>
          <cell r="BL379">
            <v>19</v>
          </cell>
        </row>
        <row r="380">
          <cell r="B380">
            <v>1305</v>
          </cell>
          <cell r="C380" t="str">
            <v>Marketing</v>
          </cell>
          <cell r="D380" t="str">
            <v>GI&amp;Uro</v>
          </cell>
          <cell r="E380" t="str">
            <v>양재호</v>
          </cell>
          <cell r="F380" t="str">
            <v>대리</v>
          </cell>
          <cell r="G380" t="str">
            <v>팀원</v>
          </cell>
          <cell r="H380" t="str">
            <v>2000-04-17</v>
          </cell>
          <cell r="I380" t="str">
            <v>남</v>
          </cell>
          <cell r="J380">
            <v>20</v>
          </cell>
          <cell r="K380">
            <v>0</v>
          </cell>
          <cell r="L380">
            <v>16</v>
          </cell>
          <cell r="M380">
            <v>16</v>
          </cell>
          <cell r="AD380" t="str">
            <v>출장</v>
          </cell>
          <cell r="AE380" t="str">
            <v>휴일</v>
          </cell>
          <cell r="AF380" t="str">
            <v>휴일</v>
          </cell>
          <cell r="AG380" t="str">
            <v>2/18대휴</v>
          </cell>
          <cell r="AL380" t="str">
            <v>휴일</v>
          </cell>
          <cell r="AM380" t="str">
            <v>휴일</v>
          </cell>
          <cell r="AN380" t="str">
            <v>2/19대휴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4</v>
          </cell>
          <cell r="BB380">
            <v>2</v>
          </cell>
          <cell r="BC380">
            <v>1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3</v>
          </cell>
          <cell r="BL380">
            <v>17</v>
          </cell>
        </row>
        <row r="381">
          <cell r="B381">
            <v>1286</v>
          </cell>
          <cell r="C381" t="str">
            <v>Marketing</v>
          </cell>
          <cell r="D381" t="str">
            <v>GI&amp;Uro</v>
          </cell>
          <cell r="E381" t="str">
            <v>이희우</v>
          </cell>
          <cell r="F381" t="str">
            <v>주임</v>
          </cell>
          <cell r="G381" t="str">
            <v>팀원</v>
          </cell>
          <cell r="H381" t="str">
            <v>2000-02-01</v>
          </cell>
          <cell r="I381" t="str">
            <v>여</v>
          </cell>
          <cell r="J381">
            <v>21</v>
          </cell>
          <cell r="K381">
            <v>0</v>
          </cell>
          <cell r="L381">
            <v>16</v>
          </cell>
          <cell r="M381">
            <v>16</v>
          </cell>
          <cell r="AA381" t="str">
            <v>출장</v>
          </cell>
          <cell r="AB381" t="str">
            <v>출장</v>
          </cell>
          <cell r="AK381" t="str">
            <v>출장</v>
          </cell>
          <cell r="AL381" t="str">
            <v>휴일</v>
          </cell>
          <cell r="AM381" t="str">
            <v>휴일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2</v>
          </cell>
          <cell r="BB381">
            <v>0</v>
          </cell>
          <cell r="BC381">
            <v>3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3</v>
          </cell>
          <cell r="BL381">
            <v>17</v>
          </cell>
        </row>
        <row r="382">
          <cell r="B382">
            <v>1499</v>
          </cell>
          <cell r="C382" t="str">
            <v>Marketing</v>
          </cell>
          <cell r="D382" t="str">
            <v>GI&amp;Uro</v>
          </cell>
          <cell r="E382" t="str">
            <v>강혁승</v>
          </cell>
          <cell r="F382" t="str">
            <v>주임</v>
          </cell>
          <cell r="G382" t="str">
            <v>팀원</v>
          </cell>
          <cell r="H382" t="str">
            <v>2003-06-02</v>
          </cell>
          <cell r="I382" t="str">
            <v>남</v>
          </cell>
          <cell r="J382">
            <v>14</v>
          </cell>
          <cell r="K382">
            <v>0</v>
          </cell>
          <cell r="L382">
            <v>13</v>
          </cell>
          <cell r="M382">
            <v>13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L382">
            <v>20</v>
          </cell>
        </row>
        <row r="383">
          <cell r="B383">
            <v>1388</v>
          </cell>
          <cell r="C383" t="str">
            <v>Marketing</v>
          </cell>
          <cell r="D383" t="str">
            <v>Endo</v>
          </cell>
          <cell r="E383" t="str">
            <v>조승제</v>
          </cell>
          <cell r="F383" t="str">
            <v>부장</v>
          </cell>
          <cell r="G383" t="str">
            <v>팀장</v>
          </cell>
          <cell r="H383" t="str">
            <v>2002-03-18</v>
          </cell>
          <cell r="I383" t="str">
            <v>남</v>
          </cell>
          <cell r="J383">
            <v>20</v>
          </cell>
          <cell r="K383">
            <v>0</v>
          </cell>
          <cell r="L383">
            <v>14</v>
          </cell>
          <cell r="M383">
            <v>14</v>
          </cell>
          <cell r="Q383" t="str">
            <v>휴일</v>
          </cell>
          <cell r="R383" t="str">
            <v>휴일</v>
          </cell>
          <cell r="W383" t="str">
            <v>1/21대휴</v>
          </cell>
          <cell r="X383" t="str">
            <v>휴일</v>
          </cell>
          <cell r="AO383" t="str">
            <v>출장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3</v>
          </cell>
          <cell r="BB383">
            <v>1</v>
          </cell>
          <cell r="BC383">
            <v>1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2</v>
          </cell>
          <cell r="BL383">
            <v>18</v>
          </cell>
        </row>
        <row r="384">
          <cell r="B384">
            <v>1419</v>
          </cell>
          <cell r="C384" t="str">
            <v>Marketing</v>
          </cell>
          <cell r="D384" t="str">
            <v>Endo</v>
          </cell>
          <cell r="E384" t="str">
            <v>윤재경</v>
          </cell>
          <cell r="F384" t="str">
            <v>과장</v>
          </cell>
          <cell r="G384" t="str">
            <v>팀원</v>
          </cell>
          <cell r="H384" t="str">
            <v>2002-11-18</v>
          </cell>
          <cell r="I384" t="str">
            <v>남</v>
          </cell>
          <cell r="J384">
            <v>20</v>
          </cell>
          <cell r="K384">
            <v>0</v>
          </cell>
          <cell r="L384">
            <v>14</v>
          </cell>
          <cell r="M384">
            <v>14</v>
          </cell>
          <cell r="Q384" t="str">
            <v>휴일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1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L384">
            <v>20</v>
          </cell>
        </row>
        <row r="385">
          <cell r="B385">
            <v>1237</v>
          </cell>
          <cell r="C385" t="str">
            <v>Marketing</v>
          </cell>
          <cell r="D385" t="str">
            <v>Endo</v>
          </cell>
          <cell r="E385" t="str">
            <v>윤철환</v>
          </cell>
          <cell r="F385" t="str">
            <v>대리</v>
          </cell>
          <cell r="G385" t="str">
            <v>팀원</v>
          </cell>
          <cell r="H385" t="str">
            <v>1999-07-01</v>
          </cell>
          <cell r="I385" t="str">
            <v>남</v>
          </cell>
          <cell r="J385">
            <v>23</v>
          </cell>
          <cell r="K385">
            <v>0</v>
          </cell>
          <cell r="L385">
            <v>17</v>
          </cell>
          <cell r="M385">
            <v>17</v>
          </cell>
          <cell r="Q385" t="str">
            <v>휴일</v>
          </cell>
          <cell r="V385" t="str">
            <v>1/21대휴</v>
          </cell>
          <cell r="X385" t="str">
            <v>휴일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2</v>
          </cell>
          <cell r="BB385">
            <v>1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1</v>
          </cell>
          <cell r="BL385">
            <v>19</v>
          </cell>
        </row>
        <row r="386">
          <cell r="B386">
            <v>1369</v>
          </cell>
          <cell r="C386" t="str">
            <v>Marketing</v>
          </cell>
          <cell r="D386" t="str">
            <v>Endo</v>
          </cell>
          <cell r="E386" t="str">
            <v>이동일</v>
          </cell>
          <cell r="F386" t="str">
            <v>주임</v>
          </cell>
          <cell r="G386" t="str">
            <v>팀원</v>
          </cell>
          <cell r="H386" t="str">
            <v>2001-05-07</v>
          </cell>
          <cell r="I386" t="str">
            <v>남</v>
          </cell>
          <cell r="J386">
            <v>19</v>
          </cell>
          <cell r="K386">
            <v>0</v>
          </cell>
          <cell r="L386">
            <v>15</v>
          </cell>
          <cell r="M386">
            <v>15</v>
          </cell>
          <cell r="Q386" t="str">
            <v>휴일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1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L386">
            <v>20</v>
          </cell>
        </row>
        <row r="387">
          <cell r="B387">
            <v>1540</v>
          </cell>
          <cell r="C387" t="str">
            <v>Marketing</v>
          </cell>
          <cell r="D387" t="str">
            <v>CVS</v>
          </cell>
          <cell r="E387" t="str">
            <v>김진수</v>
          </cell>
          <cell r="F387" t="str">
            <v>부장</v>
          </cell>
          <cell r="G387" t="str">
            <v>팀장</v>
          </cell>
          <cell r="H387" t="str">
            <v>2003-12-15</v>
          </cell>
          <cell r="I387" t="str">
            <v>남</v>
          </cell>
          <cell r="J387">
            <v>19</v>
          </cell>
          <cell r="K387">
            <v>0</v>
          </cell>
          <cell r="L387">
            <v>13</v>
          </cell>
          <cell r="M387">
            <v>13</v>
          </cell>
          <cell r="AF387" t="str">
            <v>휴일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1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L387">
            <v>20</v>
          </cell>
        </row>
        <row r="388">
          <cell r="B388">
            <v>1424</v>
          </cell>
          <cell r="C388" t="str">
            <v>Marketing</v>
          </cell>
          <cell r="D388" t="str">
            <v>CVS</v>
          </cell>
          <cell r="E388" t="str">
            <v>채광수</v>
          </cell>
          <cell r="F388" t="str">
            <v>과장</v>
          </cell>
          <cell r="G388" t="str">
            <v>팀원</v>
          </cell>
          <cell r="H388" t="str">
            <v>2002-12-05</v>
          </cell>
          <cell r="I388" t="str">
            <v>남</v>
          </cell>
          <cell r="J388">
            <v>20</v>
          </cell>
          <cell r="K388">
            <v>0</v>
          </cell>
          <cell r="L388">
            <v>14</v>
          </cell>
          <cell r="M388">
            <v>14</v>
          </cell>
          <cell r="Q388" t="str">
            <v>휴일</v>
          </cell>
          <cell r="R388" t="str">
            <v>휴일</v>
          </cell>
          <cell r="X388" t="str">
            <v>휴일</v>
          </cell>
          <cell r="AB388" t="str">
            <v>1/21대휴</v>
          </cell>
          <cell r="AF388" t="str">
            <v>휴일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4</v>
          </cell>
          <cell r="BB388">
            <v>1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1</v>
          </cell>
          <cell r="BL388">
            <v>19</v>
          </cell>
        </row>
        <row r="389">
          <cell r="B389">
            <v>1422</v>
          </cell>
          <cell r="C389" t="str">
            <v>Marketing</v>
          </cell>
          <cell r="D389" t="str">
            <v>CVS</v>
          </cell>
          <cell r="E389" t="str">
            <v>김수경</v>
          </cell>
          <cell r="F389" t="str">
            <v>과장</v>
          </cell>
          <cell r="G389" t="str">
            <v>팀원</v>
          </cell>
          <cell r="H389" t="str">
            <v>2002-11-25</v>
          </cell>
          <cell r="I389" t="str">
            <v>여</v>
          </cell>
          <cell r="J389">
            <v>19</v>
          </cell>
          <cell r="K389">
            <v>0</v>
          </cell>
          <cell r="L389">
            <v>14</v>
          </cell>
          <cell r="M389">
            <v>14</v>
          </cell>
          <cell r="R389" t="str">
            <v>휴일</v>
          </cell>
          <cell r="AO389" t="str">
            <v>2/5대휴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1</v>
          </cell>
          <cell r="BB389">
            <v>1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1</v>
          </cell>
          <cell r="BL389">
            <v>19</v>
          </cell>
        </row>
        <row r="390">
          <cell r="B390">
            <v>1394</v>
          </cell>
          <cell r="C390" t="str">
            <v>Marketing</v>
          </cell>
          <cell r="D390" t="str">
            <v>CVS</v>
          </cell>
          <cell r="E390" t="str">
            <v>임윤아</v>
          </cell>
          <cell r="F390" t="str">
            <v>대리</v>
          </cell>
          <cell r="G390" t="str">
            <v>팀원</v>
          </cell>
          <cell r="H390" t="str">
            <v>2002-06-03</v>
          </cell>
          <cell r="I390" t="str">
            <v>여</v>
          </cell>
          <cell r="J390">
            <v>18</v>
          </cell>
          <cell r="K390">
            <v>0</v>
          </cell>
          <cell r="L390">
            <v>14</v>
          </cell>
          <cell r="M390">
            <v>14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L390">
            <v>20</v>
          </cell>
        </row>
        <row r="391">
          <cell r="B391">
            <v>1547</v>
          </cell>
          <cell r="C391" t="str">
            <v>Marketing</v>
          </cell>
          <cell r="D391" t="str">
            <v>CVS</v>
          </cell>
          <cell r="E391" t="str">
            <v>김하윤</v>
          </cell>
          <cell r="F391" t="str">
            <v>주임</v>
          </cell>
          <cell r="G391" t="str">
            <v>팀원</v>
          </cell>
          <cell r="H391" t="str">
            <v>2004-01-26</v>
          </cell>
          <cell r="I391" t="str">
            <v>여</v>
          </cell>
          <cell r="J391">
            <v>13.315068493150685</v>
          </cell>
          <cell r="K391">
            <v>0</v>
          </cell>
          <cell r="L391">
            <v>12</v>
          </cell>
          <cell r="M391">
            <v>12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L391">
            <v>20</v>
          </cell>
        </row>
        <row r="392">
          <cell r="B392">
            <v>1180</v>
          </cell>
          <cell r="C392" t="str">
            <v>BD</v>
          </cell>
          <cell r="D392" t="str">
            <v>BD</v>
          </cell>
          <cell r="E392" t="str">
            <v>고해영</v>
          </cell>
          <cell r="F392" t="str">
            <v>부장</v>
          </cell>
          <cell r="G392" t="str">
            <v>팀장</v>
          </cell>
          <cell r="H392" t="str">
            <v>1996-01-01</v>
          </cell>
          <cell r="I392" t="str">
            <v>여</v>
          </cell>
          <cell r="J392">
            <v>20</v>
          </cell>
          <cell r="K392">
            <v>0</v>
          </cell>
          <cell r="L392">
            <v>21</v>
          </cell>
          <cell r="M392">
            <v>21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L392">
            <v>20</v>
          </cell>
        </row>
        <row r="393">
          <cell r="B393">
            <v>1586</v>
          </cell>
          <cell r="C393" t="str">
            <v>BD</v>
          </cell>
          <cell r="D393" t="str">
            <v>BD</v>
          </cell>
          <cell r="E393" t="str">
            <v>김승수</v>
          </cell>
          <cell r="F393" t="str">
            <v>대리</v>
          </cell>
          <cell r="G393" t="str">
            <v>팀원</v>
          </cell>
          <cell r="H393" t="str">
            <v>2004-11-01</v>
          </cell>
          <cell r="I393" t="str">
            <v>남</v>
          </cell>
          <cell r="J393">
            <v>0</v>
          </cell>
          <cell r="K393">
            <v>-1.3561643835616444</v>
          </cell>
          <cell r="L393">
            <v>12</v>
          </cell>
          <cell r="M393">
            <v>10.643835616438356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L393">
            <v>20</v>
          </cell>
        </row>
        <row r="394">
          <cell r="B394">
            <v>1294</v>
          </cell>
          <cell r="C394" t="str">
            <v>BD</v>
          </cell>
          <cell r="D394" t="str">
            <v>BD</v>
          </cell>
          <cell r="E394" t="str">
            <v>나경숙</v>
          </cell>
          <cell r="F394" t="str">
            <v>주임</v>
          </cell>
          <cell r="G394" t="str">
            <v>팀원</v>
          </cell>
          <cell r="H394" t="str">
            <v>2000-02-01</v>
          </cell>
          <cell r="I394" t="str">
            <v>여</v>
          </cell>
          <cell r="J394">
            <v>13.5</v>
          </cell>
          <cell r="K394">
            <v>0</v>
          </cell>
          <cell r="L394">
            <v>16</v>
          </cell>
          <cell r="M394">
            <v>16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L394">
            <v>20</v>
          </cell>
        </row>
        <row r="395">
          <cell r="B395">
            <v>1015</v>
          </cell>
          <cell r="C395" t="str">
            <v>BD</v>
          </cell>
          <cell r="D395" t="str">
            <v>Special Project</v>
          </cell>
          <cell r="E395" t="str">
            <v>이종혁</v>
          </cell>
          <cell r="F395" t="str">
            <v>차장</v>
          </cell>
          <cell r="G395" t="str">
            <v>팀원</v>
          </cell>
          <cell r="H395" t="str">
            <v>1987-05-18</v>
          </cell>
          <cell r="I395" t="str">
            <v>남</v>
          </cell>
          <cell r="J395">
            <v>26</v>
          </cell>
          <cell r="K395">
            <v>0</v>
          </cell>
          <cell r="L395">
            <v>29</v>
          </cell>
          <cell r="M395">
            <v>29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L395">
            <v>20</v>
          </cell>
        </row>
        <row r="396">
          <cell r="B396">
            <v>1168</v>
          </cell>
          <cell r="C396" t="str">
            <v>BD</v>
          </cell>
          <cell r="D396" t="str">
            <v>Special Project</v>
          </cell>
          <cell r="E396" t="str">
            <v>정고명</v>
          </cell>
          <cell r="F396" t="str">
            <v>과장</v>
          </cell>
          <cell r="G396" t="str">
            <v>팀원</v>
          </cell>
          <cell r="H396" t="str">
            <v>1995-04-17</v>
          </cell>
          <cell r="I396" t="str">
            <v>남</v>
          </cell>
          <cell r="J396">
            <v>19</v>
          </cell>
          <cell r="K396">
            <v>0</v>
          </cell>
          <cell r="L396">
            <v>21</v>
          </cell>
          <cell r="M396">
            <v>21</v>
          </cell>
          <cell r="AL396" t="str">
            <v>휴일</v>
          </cell>
          <cell r="AM396" t="str">
            <v>휴일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2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L396">
            <v>20</v>
          </cell>
        </row>
        <row r="397">
          <cell r="B397">
            <v>1133</v>
          </cell>
          <cell r="C397" t="str">
            <v>PR</v>
          </cell>
          <cell r="D397" t="str">
            <v>PR</v>
          </cell>
          <cell r="E397" t="str">
            <v>윤미경</v>
          </cell>
          <cell r="F397" t="str">
            <v>차장</v>
          </cell>
          <cell r="G397" t="str">
            <v>팀원</v>
          </cell>
          <cell r="H397" t="str">
            <v>1993-11-10</v>
          </cell>
          <cell r="I397" t="str">
            <v>여</v>
          </cell>
          <cell r="J397">
            <v>20</v>
          </cell>
          <cell r="K397">
            <v>0</v>
          </cell>
          <cell r="L397">
            <v>23</v>
          </cell>
          <cell r="M397">
            <v>23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L397">
            <v>20</v>
          </cell>
        </row>
        <row r="398">
          <cell r="B398">
            <v>1541</v>
          </cell>
          <cell r="C398" t="str">
            <v>PR</v>
          </cell>
          <cell r="D398" t="str">
            <v>PR</v>
          </cell>
          <cell r="E398" t="str">
            <v>유재경</v>
          </cell>
          <cell r="F398" t="str">
            <v>과장</v>
          </cell>
          <cell r="G398" t="str">
            <v>팀원</v>
          </cell>
          <cell r="H398" t="str">
            <v>2004-01-05</v>
          </cell>
          <cell r="I398" t="str">
            <v>여</v>
          </cell>
          <cell r="J398">
            <v>8.8904109589041092</v>
          </cell>
          <cell r="K398">
            <v>0</v>
          </cell>
          <cell r="L398">
            <v>12</v>
          </cell>
          <cell r="M398">
            <v>12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L398">
            <v>20</v>
          </cell>
        </row>
        <row r="399">
          <cell r="B399">
            <v>1563</v>
          </cell>
          <cell r="C399" t="str">
            <v>PR</v>
          </cell>
          <cell r="D399" t="str">
            <v>PR</v>
          </cell>
          <cell r="E399" t="str">
            <v>양수진</v>
          </cell>
          <cell r="F399" t="str">
            <v>주임</v>
          </cell>
          <cell r="G399" t="str">
            <v>팀원</v>
          </cell>
          <cell r="H399" t="str">
            <v>2004-02-23</v>
          </cell>
          <cell r="I399" t="str">
            <v>여</v>
          </cell>
          <cell r="J399">
            <v>8.5479452054794525</v>
          </cell>
          <cell r="K399">
            <v>0</v>
          </cell>
          <cell r="L399">
            <v>12</v>
          </cell>
          <cell r="M399">
            <v>12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L399">
            <v>20</v>
          </cell>
        </row>
        <row r="400">
          <cell r="B400">
            <v>1487</v>
          </cell>
          <cell r="C400" t="str">
            <v>Medical</v>
          </cell>
          <cell r="D400" t="str">
            <v>Clinical Research</v>
          </cell>
          <cell r="E400" t="str">
            <v>임민정</v>
          </cell>
          <cell r="F400" t="str">
            <v>과장</v>
          </cell>
          <cell r="G400" t="str">
            <v>팀장</v>
          </cell>
          <cell r="H400" t="str">
            <v>2003-03-03</v>
          </cell>
          <cell r="I400" t="str">
            <v>여</v>
          </cell>
          <cell r="J400">
            <v>16.5</v>
          </cell>
          <cell r="K400">
            <v>0</v>
          </cell>
          <cell r="L400">
            <v>13</v>
          </cell>
          <cell r="M400">
            <v>13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L400">
            <v>20</v>
          </cell>
        </row>
        <row r="401">
          <cell r="B401">
            <v>1197</v>
          </cell>
          <cell r="C401" t="str">
            <v>Medical</v>
          </cell>
          <cell r="D401" t="str">
            <v>Clinical Research</v>
          </cell>
          <cell r="E401" t="str">
            <v>최미나</v>
          </cell>
          <cell r="F401" t="str">
            <v>과장</v>
          </cell>
          <cell r="G401" t="str">
            <v>팀원</v>
          </cell>
          <cell r="H401" t="str">
            <v>1997-04-24</v>
          </cell>
          <cell r="I401" t="str">
            <v>여</v>
          </cell>
          <cell r="J401">
            <v>7</v>
          </cell>
          <cell r="K401">
            <v>0</v>
          </cell>
          <cell r="L401">
            <v>19</v>
          </cell>
          <cell r="M401">
            <v>19</v>
          </cell>
          <cell r="P401" t="str">
            <v>반차</v>
          </cell>
          <cell r="S401" t="str">
            <v>반차</v>
          </cell>
          <cell r="U401" t="str">
            <v>생휴</v>
          </cell>
          <cell r="AO401" t="str">
            <v>출장</v>
          </cell>
          <cell r="AQ401" t="str">
            <v>10/24~1/21(출산)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2</v>
          </cell>
          <cell r="AX401">
            <v>1</v>
          </cell>
          <cell r="AY401">
            <v>1</v>
          </cell>
          <cell r="AZ401">
            <v>0</v>
          </cell>
          <cell r="BA401">
            <v>0</v>
          </cell>
          <cell r="BB401">
            <v>0</v>
          </cell>
          <cell r="BC401">
            <v>1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3</v>
          </cell>
          <cell r="BL401">
            <v>17</v>
          </cell>
        </row>
        <row r="402">
          <cell r="B402">
            <v>1584</v>
          </cell>
          <cell r="C402" t="str">
            <v>Medical</v>
          </cell>
          <cell r="D402" t="str">
            <v>Clinical Research</v>
          </cell>
          <cell r="E402" t="str">
            <v>손지원</v>
          </cell>
          <cell r="F402" t="str">
            <v>대리</v>
          </cell>
          <cell r="G402" t="str">
            <v>팀원</v>
          </cell>
          <cell r="H402" t="str">
            <v>2004-11-10</v>
          </cell>
          <cell r="I402" t="str">
            <v>여</v>
          </cell>
          <cell r="J402">
            <v>4.897260273972603</v>
          </cell>
          <cell r="K402">
            <v>0</v>
          </cell>
          <cell r="L402">
            <v>12</v>
          </cell>
          <cell r="M402">
            <v>12</v>
          </cell>
          <cell r="Q402" t="str">
            <v>휴일</v>
          </cell>
          <cell r="S402" t="str">
            <v>출장</v>
          </cell>
          <cell r="T402" t="str">
            <v>출장</v>
          </cell>
          <cell r="U402" t="str">
            <v>출장</v>
          </cell>
          <cell r="V402" t="str">
            <v>출장</v>
          </cell>
          <cell r="W402" t="str">
            <v>출장</v>
          </cell>
          <cell r="AH402" t="str">
            <v>생휴</v>
          </cell>
          <cell r="AO402" t="str">
            <v>2/24대 휴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1</v>
          </cell>
          <cell r="AZ402">
            <v>0</v>
          </cell>
          <cell r="BA402">
            <v>1</v>
          </cell>
          <cell r="BB402">
            <v>0</v>
          </cell>
          <cell r="BC402">
            <v>5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6</v>
          </cell>
          <cell r="BL402">
            <v>14</v>
          </cell>
        </row>
        <row r="403">
          <cell r="B403">
            <v>1301</v>
          </cell>
          <cell r="C403" t="str">
            <v>Medical</v>
          </cell>
          <cell r="D403" t="str">
            <v>Clinical Research</v>
          </cell>
          <cell r="E403" t="str">
            <v>이미경</v>
          </cell>
          <cell r="F403" t="str">
            <v>대리</v>
          </cell>
          <cell r="G403" t="str">
            <v>팀원</v>
          </cell>
          <cell r="H403" t="str">
            <v>2000-02-01</v>
          </cell>
          <cell r="I403" t="str">
            <v>여</v>
          </cell>
          <cell r="J403">
            <v>21</v>
          </cell>
          <cell r="K403">
            <v>0</v>
          </cell>
          <cell r="L403">
            <v>16</v>
          </cell>
          <cell r="M403">
            <v>16</v>
          </cell>
          <cell r="AN403" t="str">
            <v>생휴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1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1</v>
          </cell>
          <cell r="BL403">
            <v>19</v>
          </cell>
        </row>
        <row r="404">
          <cell r="B404">
            <v>1418</v>
          </cell>
          <cell r="C404" t="str">
            <v>Medical</v>
          </cell>
          <cell r="D404" t="str">
            <v>Clinical Research</v>
          </cell>
          <cell r="E404" t="str">
            <v>양현아</v>
          </cell>
          <cell r="F404" t="str">
            <v>대리</v>
          </cell>
          <cell r="G404" t="str">
            <v>팀원</v>
          </cell>
          <cell r="H404" t="str">
            <v>2002-04-01</v>
          </cell>
          <cell r="I404" t="str">
            <v>여</v>
          </cell>
          <cell r="J404">
            <v>20</v>
          </cell>
          <cell r="K404">
            <v>0</v>
          </cell>
          <cell r="L404">
            <v>14</v>
          </cell>
          <cell r="M404">
            <v>14</v>
          </cell>
          <cell r="Q404" t="str">
            <v>휴일</v>
          </cell>
          <cell r="X404" t="str">
            <v>휴일</v>
          </cell>
          <cell r="AO404" t="str">
            <v>생휴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1</v>
          </cell>
          <cell r="AZ404">
            <v>0</v>
          </cell>
          <cell r="BA404">
            <v>2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1</v>
          </cell>
          <cell r="BL404">
            <v>19</v>
          </cell>
        </row>
        <row r="405">
          <cell r="B405">
            <v>1395</v>
          </cell>
          <cell r="C405" t="str">
            <v>Medical</v>
          </cell>
          <cell r="D405" t="str">
            <v>Clinical Research</v>
          </cell>
          <cell r="E405" t="str">
            <v>박은순</v>
          </cell>
          <cell r="F405" t="str">
            <v>주임</v>
          </cell>
          <cell r="G405" t="str">
            <v>팀원</v>
          </cell>
          <cell r="H405" t="str">
            <v>2001-05-02</v>
          </cell>
          <cell r="I405" t="str">
            <v>여</v>
          </cell>
          <cell r="J405">
            <v>21</v>
          </cell>
          <cell r="K405">
            <v>0</v>
          </cell>
          <cell r="L405">
            <v>15</v>
          </cell>
          <cell r="M405">
            <v>15</v>
          </cell>
          <cell r="W405" t="str">
            <v>생휴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1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1</v>
          </cell>
          <cell r="BL405">
            <v>19</v>
          </cell>
        </row>
        <row r="406">
          <cell r="B406">
            <v>1373</v>
          </cell>
          <cell r="C406" t="str">
            <v>Medical</v>
          </cell>
          <cell r="D406" t="str">
            <v>Clinical Research</v>
          </cell>
          <cell r="E406" t="str">
            <v>김영화</v>
          </cell>
          <cell r="F406" t="str">
            <v>주임</v>
          </cell>
          <cell r="G406" t="str">
            <v>팀원</v>
          </cell>
          <cell r="H406" t="str">
            <v>2001-06-01</v>
          </cell>
          <cell r="I406" t="str">
            <v>여</v>
          </cell>
          <cell r="J406">
            <v>21</v>
          </cell>
          <cell r="K406">
            <v>0</v>
          </cell>
          <cell r="L406">
            <v>15</v>
          </cell>
          <cell r="M406">
            <v>15</v>
          </cell>
          <cell r="Z406" t="str">
            <v>생휴</v>
          </cell>
          <cell r="AO406" t="str">
            <v>출장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1</v>
          </cell>
          <cell r="AZ406">
            <v>0</v>
          </cell>
          <cell r="BA406">
            <v>0</v>
          </cell>
          <cell r="BB406">
            <v>0</v>
          </cell>
          <cell r="BC406">
            <v>1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2</v>
          </cell>
          <cell r="BL406">
            <v>18</v>
          </cell>
        </row>
        <row r="407">
          <cell r="B407">
            <v>1576</v>
          </cell>
          <cell r="C407" t="str">
            <v>Medical</v>
          </cell>
          <cell r="D407" t="str">
            <v>Clinical Research</v>
          </cell>
          <cell r="E407" t="str">
            <v>변명주</v>
          </cell>
          <cell r="F407" t="str">
            <v>주임</v>
          </cell>
          <cell r="G407" t="str">
            <v>팀원</v>
          </cell>
          <cell r="H407" t="str">
            <v>2003-09-22</v>
          </cell>
          <cell r="I407" t="str">
            <v>여</v>
          </cell>
          <cell r="J407">
            <v>19</v>
          </cell>
          <cell r="K407">
            <v>0</v>
          </cell>
          <cell r="L407">
            <v>13</v>
          </cell>
          <cell r="M407">
            <v>13</v>
          </cell>
          <cell r="N407" t="str">
            <v>생휴</v>
          </cell>
          <cell r="Z407" t="str">
            <v>반차</v>
          </cell>
          <cell r="AN407" t="str">
            <v>출장</v>
          </cell>
          <cell r="AO407" t="str">
            <v>출장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1</v>
          </cell>
          <cell r="AX407">
            <v>0.5</v>
          </cell>
          <cell r="AY407">
            <v>1</v>
          </cell>
          <cell r="AZ407">
            <v>0</v>
          </cell>
          <cell r="BA407">
            <v>0</v>
          </cell>
          <cell r="BB407">
            <v>0</v>
          </cell>
          <cell r="BC407">
            <v>2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3</v>
          </cell>
          <cell r="BL407">
            <v>17</v>
          </cell>
        </row>
        <row r="408">
          <cell r="B408">
            <v>1596</v>
          </cell>
          <cell r="C408" t="str">
            <v>Medical</v>
          </cell>
          <cell r="D408" t="str">
            <v>Clinical Research</v>
          </cell>
          <cell r="E408" t="str">
            <v>허선경</v>
          </cell>
          <cell r="F408" t="str">
            <v>주임</v>
          </cell>
          <cell r="G408" t="str">
            <v>팀원</v>
          </cell>
          <cell r="H408">
            <v>38481</v>
          </cell>
          <cell r="I408" t="str">
            <v>여</v>
          </cell>
          <cell r="J408">
            <v>5.493150684931507</v>
          </cell>
          <cell r="K408">
            <v>0</v>
          </cell>
          <cell r="L408">
            <v>11</v>
          </cell>
          <cell r="M408">
            <v>11</v>
          </cell>
          <cell r="AB408" t="str">
            <v>출장</v>
          </cell>
          <cell r="AC408" t="str">
            <v>출장</v>
          </cell>
          <cell r="AD408" t="str">
            <v>출장</v>
          </cell>
          <cell r="AI408" t="str">
            <v>생휴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1</v>
          </cell>
          <cell r="AZ408">
            <v>0</v>
          </cell>
          <cell r="BA408">
            <v>0</v>
          </cell>
          <cell r="BB408">
            <v>0</v>
          </cell>
          <cell r="BC408">
            <v>3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4</v>
          </cell>
          <cell r="BL408">
            <v>16</v>
          </cell>
        </row>
        <row r="409">
          <cell r="B409">
            <v>1537</v>
          </cell>
          <cell r="C409" t="str">
            <v>Medical</v>
          </cell>
          <cell r="D409" t="str">
            <v>Clinical Research</v>
          </cell>
          <cell r="E409" t="str">
            <v>박선영</v>
          </cell>
          <cell r="F409" t="str">
            <v>주임</v>
          </cell>
          <cell r="G409" t="str">
            <v>팀원</v>
          </cell>
          <cell r="H409" t="str">
            <v>2003-03-03</v>
          </cell>
          <cell r="I409" t="str">
            <v>여</v>
          </cell>
          <cell r="J409">
            <v>14</v>
          </cell>
          <cell r="K409">
            <v>0</v>
          </cell>
          <cell r="L409">
            <v>13</v>
          </cell>
          <cell r="M409">
            <v>13</v>
          </cell>
          <cell r="N409" t="str">
            <v>생휴</v>
          </cell>
          <cell r="O409" t="str">
            <v>월차</v>
          </cell>
          <cell r="AN409" t="str">
            <v>연반차</v>
          </cell>
          <cell r="AS409">
            <v>0</v>
          </cell>
          <cell r="AT409">
            <v>1</v>
          </cell>
          <cell r="AU409">
            <v>0.5</v>
          </cell>
          <cell r="AV409">
            <v>1</v>
          </cell>
          <cell r="AW409">
            <v>0</v>
          </cell>
          <cell r="AX409">
            <v>1</v>
          </cell>
          <cell r="AY409">
            <v>1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2</v>
          </cell>
          <cell r="BL409">
            <v>18</v>
          </cell>
        </row>
        <row r="410">
          <cell r="B410">
            <v>1613</v>
          </cell>
          <cell r="C410" t="str">
            <v>Medical</v>
          </cell>
          <cell r="D410" t="str">
            <v>Clinical Research</v>
          </cell>
          <cell r="E410" t="str">
            <v>원소영</v>
          </cell>
          <cell r="F410" t="str">
            <v>사원</v>
          </cell>
          <cell r="G410" t="str">
            <v>팀원</v>
          </cell>
          <cell r="H410">
            <v>38718</v>
          </cell>
          <cell r="I410" t="str">
            <v>여</v>
          </cell>
          <cell r="L410">
            <v>10</v>
          </cell>
          <cell r="M410">
            <v>10</v>
          </cell>
          <cell r="AH410" t="str">
            <v>생휴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1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1</v>
          </cell>
          <cell r="BK410">
            <v>1</v>
          </cell>
          <cell r="BL410">
            <v>20</v>
          </cell>
        </row>
        <row r="411">
          <cell r="B411">
            <v>1181</v>
          </cell>
          <cell r="C411" t="str">
            <v>Medical</v>
          </cell>
          <cell r="D411" t="str">
            <v>Clinical Operation</v>
          </cell>
          <cell r="E411" t="str">
            <v>박수연</v>
          </cell>
          <cell r="F411" t="str">
            <v>차장</v>
          </cell>
          <cell r="G411" t="str">
            <v>팀장</v>
          </cell>
          <cell r="H411" t="str">
            <v>1996-01-01</v>
          </cell>
          <cell r="I411" t="str">
            <v>여</v>
          </cell>
          <cell r="J411">
            <v>25.5</v>
          </cell>
          <cell r="K411">
            <v>0</v>
          </cell>
          <cell r="L411">
            <v>21</v>
          </cell>
          <cell r="M411">
            <v>21</v>
          </cell>
          <cell r="AI411" t="str">
            <v>생휴</v>
          </cell>
          <cell r="AK411" t="str">
            <v>반차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1</v>
          </cell>
          <cell r="AX411">
            <v>0.5</v>
          </cell>
          <cell r="AY411">
            <v>1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1</v>
          </cell>
          <cell r="BL411">
            <v>19</v>
          </cell>
        </row>
        <row r="412">
          <cell r="B412">
            <v>1614</v>
          </cell>
          <cell r="C412" t="str">
            <v>Medical</v>
          </cell>
          <cell r="D412" t="str">
            <v>Clinical Operation</v>
          </cell>
          <cell r="E412" t="str">
            <v>정옥재</v>
          </cell>
          <cell r="F412" t="str">
            <v>사원</v>
          </cell>
          <cell r="G412" t="str">
            <v>팀원</v>
          </cell>
          <cell r="H412">
            <v>38734</v>
          </cell>
          <cell r="I412" t="str">
            <v>여</v>
          </cell>
          <cell r="L412">
            <v>9.5616438356164384</v>
          </cell>
          <cell r="M412">
            <v>9.5616438356164384</v>
          </cell>
          <cell r="AB412" t="str">
            <v>반차</v>
          </cell>
          <cell r="AK412" t="str">
            <v>생휴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1</v>
          </cell>
          <cell r="AX412">
            <v>0.5</v>
          </cell>
          <cell r="AY412">
            <v>1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1</v>
          </cell>
          <cell r="BL412">
            <v>19</v>
          </cell>
        </row>
        <row r="413">
          <cell r="B413">
            <v>1566</v>
          </cell>
          <cell r="C413" t="str">
            <v>Medical</v>
          </cell>
          <cell r="D413" t="str">
            <v>RDPM</v>
          </cell>
          <cell r="E413" t="str">
            <v>김윤이</v>
          </cell>
          <cell r="F413" t="str">
            <v>주임</v>
          </cell>
          <cell r="G413" t="str">
            <v>팀원</v>
          </cell>
          <cell r="H413" t="str">
            <v>2004-03-17</v>
          </cell>
          <cell r="I413" t="str">
            <v>여</v>
          </cell>
          <cell r="J413">
            <v>17.917808219178081</v>
          </cell>
          <cell r="K413">
            <v>0</v>
          </cell>
          <cell r="L413">
            <v>12</v>
          </cell>
          <cell r="M413">
            <v>12</v>
          </cell>
          <cell r="W413" t="str">
            <v>생휴</v>
          </cell>
          <cell r="AN413" t="str">
            <v>특휴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1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1</v>
          </cell>
          <cell r="BJ413">
            <v>1</v>
          </cell>
          <cell r="BL413">
            <v>18</v>
          </cell>
        </row>
        <row r="414">
          <cell r="B414">
            <v>1510</v>
          </cell>
          <cell r="C414" t="str">
            <v>Medical</v>
          </cell>
          <cell r="D414" t="str">
            <v>CME</v>
          </cell>
          <cell r="E414" t="str">
            <v>김윤정</v>
          </cell>
          <cell r="F414" t="str">
            <v>주임</v>
          </cell>
          <cell r="G414" t="str">
            <v>팀원</v>
          </cell>
          <cell r="H414" t="str">
            <v>2003-07-01</v>
          </cell>
          <cell r="I414" t="str">
            <v>여</v>
          </cell>
          <cell r="J414">
            <v>12.013698630136986</v>
          </cell>
          <cell r="K414">
            <v>0</v>
          </cell>
          <cell r="L414">
            <v>13</v>
          </cell>
          <cell r="M414">
            <v>13</v>
          </cell>
          <cell r="X414" t="str">
            <v>휴일</v>
          </cell>
          <cell r="AC414" t="str">
            <v>생휴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1</v>
          </cell>
          <cell r="AZ414">
            <v>0</v>
          </cell>
          <cell r="BA414">
            <v>1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1</v>
          </cell>
          <cell r="BL414">
            <v>19</v>
          </cell>
        </row>
        <row r="415">
          <cell r="B415">
            <v>1604</v>
          </cell>
          <cell r="C415" t="str">
            <v>Medical</v>
          </cell>
          <cell r="D415" t="str">
            <v>MIS/PV</v>
          </cell>
          <cell r="E415" t="str">
            <v>유도라</v>
          </cell>
          <cell r="F415" t="str">
            <v>과장</v>
          </cell>
          <cell r="G415" t="str">
            <v>팀장</v>
          </cell>
          <cell r="H415">
            <v>38642</v>
          </cell>
          <cell r="I415" t="str">
            <v>여</v>
          </cell>
          <cell r="J415">
            <v>1.0821917808219177</v>
          </cell>
          <cell r="K415">
            <v>0</v>
          </cell>
          <cell r="L415">
            <v>11</v>
          </cell>
          <cell r="M415">
            <v>11</v>
          </cell>
          <cell r="S415" t="str">
            <v>출장</v>
          </cell>
          <cell r="T415" t="str">
            <v>출장</v>
          </cell>
          <cell r="U415" t="str">
            <v>출장</v>
          </cell>
          <cell r="V415" t="str">
            <v>출장</v>
          </cell>
          <cell r="W415" t="str">
            <v>출장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5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5</v>
          </cell>
          <cell r="BL415">
            <v>15</v>
          </cell>
        </row>
        <row r="416">
          <cell r="B416">
            <v>1601</v>
          </cell>
          <cell r="C416" t="str">
            <v>Medical</v>
          </cell>
          <cell r="D416" t="str">
            <v>MIS/PV</v>
          </cell>
          <cell r="E416" t="str">
            <v>이경민</v>
          </cell>
          <cell r="F416" t="str">
            <v>사원</v>
          </cell>
          <cell r="G416" t="str">
            <v>팀원</v>
          </cell>
          <cell r="H416">
            <v>38596</v>
          </cell>
          <cell r="I416" t="str">
            <v>여</v>
          </cell>
          <cell r="J416">
            <v>0</v>
          </cell>
          <cell r="K416">
            <v>-1.6575342465753424</v>
          </cell>
          <cell r="L416">
            <v>11</v>
          </cell>
          <cell r="M416">
            <v>9.3424657534246585</v>
          </cell>
          <cell r="AI416" t="str">
            <v>생휴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1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1</v>
          </cell>
          <cell r="BL416">
            <v>19</v>
          </cell>
        </row>
        <row r="417">
          <cell r="B417">
            <v>1207</v>
          </cell>
          <cell r="C417" t="str">
            <v>Regulatory</v>
          </cell>
          <cell r="D417" t="str">
            <v>Registration</v>
          </cell>
          <cell r="E417" t="str">
            <v>이소정</v>
          </cell>
          <cell r="F417" t="str">
            <v>과장</v>
          </cell>
          <cell r="G417" t="str">
            <v>팀장</v>
          </cell>
          <cell r="H417" t="str">
            <v>1997-10-01</v>
          </cell>
          <cell r="I417" t="str">
            <v>여</v>
          </cell>
          <cell r="J417">
            <v>24.5</v>
          </cell>
          <cell r="K417">
            <v>0</v>
          </cell>
          <cell r="L417">
            <v>19</v>
          </cell>
          <cell r="M417">
            <v>19</v>
          </cell>
          <cell r="AH417" t="str">
            <v>생휴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1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1</v>
          </cell>
          <cell r="BL417">
            <v>19</v>
          </cell>
        </row>
        <row r="418">
          <cell r="B418">
            <v>1205</v>
          </cell>
          <cell r="C418" t="str">
            <v>Regulatory</v>
          </cell>
          <cell r="D418" t="str">
            <v>Registration</v>
          </cell>
          <cell r="E418" t="str">
            <v>김지향</v>
          </cell>
          <cell r="F418" t="str">
            <v>과장</v>
          </cell>
          <cell r="G418" t="str">
            <v>팀원</v>
          </cell>
          <cell r="H418" t="str">
            <v>1997-08-11</v>
          </cell>
          <cell r="I418" t="str">
            <v>여</v>
          </cell>
          <cell r="J418">
            <v>18</v>
          </cell>
          <cell r="K418">
            <v>0</v>
          </cell>
          <cell r="L418">
            <v>19</v>
          </cell>
          <cell r="M418">
            <v>19</v>
          </cell>
          <cell r="T418" t="str">
            <v>생휴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1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1</v>
          </cell>
          <cell r="BL418">
            <v>19</v>
          </cell>
        </row>
        <row r="419">
          <cell r="B419">
            <v>1482</v>
          </cell>
          <cell r="C419" t="str">
            <v>Regulatory</v>
          </cell>
          <cell r="D419" t="str">
            <v>Registration</v>
          </cell>
          <cell r="E419" t="str">
            <v>서현미</v>
          </cell>
          <cell r="F419" t="str">
            <v>주임</v>
          </cell>
          <cell r="G419" t="str">
            <v>팀원</v>
          </cell>
          <cell r="H419" t="str">
            <v>2002-04-01</v>
          </cell>
          <cell r="I419" t="str">
            <v>여</v>
          </cell>
          <cell r="J419">
            <v>16</v>
          </cell>
          <cell r="K419">
            <v>0</v>
          </cell>
          <cell r="L419">
            <v>14</v>
          </cell>
          <cell r="M419">
            <v>14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L419">
            <v>20</v>
          </cell>
        </row>
        <row r="420">
          <cell r="B420">
            <v>1572</v>
          </cell>
          <cell r="C420" t="str">
            <v>Regulatory</v>
          </cell>
          <cell r="D420" t="str">
            <v>Registration</v>
          </cell>
          <cell r="E420" t="str">
            <v>안희영</v>
          </cell>
          <cell r="F420" t="str">
            <v>주임</v>
          </cell>
          <cell r="G420" t="str">
            <v>팀원</v>
          </cell>
          <cell r="H420" t="str">
            <v>2004-06-21</v>
          </cell>
          <cell r="I420" t="str">
            <v>여</v>
          </cell>
          <cell r="J420">
            <v>10.287671232876711</v>
          </cell>
          <cell r="K420">
            <v>0</v>
          </cell>
          <cell r="L420">
            <v>12</v>
          </cell>
          <cell r="M420">
            <v>12</v>
          </cell>
          <cell r="AD420" t="str">
            <v>생휴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1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1</v>
          </cell>
          <cell r="BL420">
            <v>19</v>
          </cell>
        </row>
        <row r="421">
          <cell r="B421">
            <v>1600</v>
          </cell>
          <cell r="C421" t="str">
            <v>Regulatory</v>
          </cell>
          <cell r="D421" t="str">
            <v>Registration</v>
          </cell>
          <cell r="E421" t="str">
            <v>구혜진</v>
          </cell>
          <cell r="F421" t="str">
            <v>사원</v>
          </cell>
          <cell r="G421" t="str">
            <v>팀원</v>
          </cell>
          <cell r="H421">
            <v>38596</v>
          </cell>
          <cell r="I421" t="str">
            <v>여</v>
          </cell>
          <cell r="J421">
            <v>0</v>
          </cell>
          <cell r="K421">
            <v>-1.1575342465753424</v>
          </cell>
          <cell r="L421">
            <v>11</v>
          </cell>
          <cell r="M421">
            <v>9.8424657534246585</v>
          </cell>
          <cell r="AO421" t="str">
            <v>생휴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1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1</v>
          </cell>
          <cell r="BL421">
            <v>19</v>
          </cell>
        </row>
        <row r="422">
          <cell r="B422">
            <v>5012</v>
          </cell>
          <cell r="C422" t="str">
            <v>Regulatory</v>
          </cell>
          <cell r="D422" t="str">
            <v>QMS</v>
          </cell>
          <cell r="E422" t="str">
            <v>고재천</v>
          </cell>
          <cell r="F422" t="str">
            <v>부장</v>
          </cell>
          <cell r="G422" t="str">
            <v>팀장</v>
          </cell>
          <cell r="H422" t="str">
            <v>1988-03-23</v>
          </cell>
          <cell r="I422" t="str">
            <v>남</v>
          </cell>
          <cell r="J422">
            <v>29</v>
          </cell>
          <cell r="K422">
            <v>0</v>
          </cell>
          <cell r="L422">
            <v>28</v>
          </cell>
          <cell r="M422">
            <v>28</v>
          </cell>
          <cell r="AI422" t="str">
            <v>반차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1</v>
          </cell>
          <cell r="AX422">
            <v>0.5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L422">
            <v>20</v>
          </cell>
        </row>
        <row r="423">
          <cell r="B423">
            <v>1436</v>
          </cell>
          <cell r="C423" t="str">
            <v>Regulatory</v>
          </cell>
          <cell r="D423" t="str">
            <v>QMS</v>
          </cell>
          <cell r="E423" t="str">
            <v>김정선</v>
          </cell>
          <cell r="F423" t="str">
            <v>사원</v>
          </cell>
          <cell r="G423" t="str">
            <v>팀원</v>
          </cell>
          <cell r="H423" t="str">
            <v>2003-01-07</v>
          </cell>
          <cell r="I423" t="str">
            <v>여</v>
          </cell>
          <cell r="J423">
            <v>10</v>
          </cell>
          <cell r="K423">
            <v>0</v>
          </cell>
          <cell r="L423">
            <v>13</v>
          </cell>
          <cell r="M423">
            <v>13</v>
          </cell>
          <cell r="AN423" t="str">
            <v>생휴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1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1</v>
          </cell>
          <cell r="BL423">
            <v>19</v>
          </cell>
        </row>
        <row r="424">
          <cell r="B424">
            <v>1101</v>
          </cell>
          <cell r="C424" t="str">
            <v>Regulatory</v>
          </cell>
          <cell r="D424" t="str">
            <v>Government Affaires</v>
          </cell>
          <cell r="E424" t="str">
            <v>이재원</v>
          </cell>
          <cell r="F424" t="str">
            <v>차장</v>
          </cell>
          <cell r="G424" t="str">
            <v>팀장</v>
          </cell>
          <cell r="H424" t="str">
            <v>1992-08-10</v>
          </cell>
          <cell r="I424" t="str">
            <v>남</v>
          </cell>
          <cell r="J424">
            <v>21</v>
          </cell>
          <cell r="K424">
            <v>0</v>
          </cell>
          <cell r="L424">
            <v>24</v>
          </cell>
          <cell r="M424">
            <v>24</v>
          </cell>
          <cell r="AM424" t="str">
            <v>휴일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1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L424">
            <v>20</v>
          </cell>
        </row>
        <row r="425">
          <cell r="B425">
            <v>1093</v>
          </cell>
          <cell r="C425" t="str">
            <v>Regulatory</v>
          </cell>
          <cell r="D425" t="str">
            <v>Pricing</v>
          </cell>
          <cell r="E425" t="str">
            <v>이봉주</v>
          </cell>
          <cell r="F425" t="str">
            <v>부장</v>
          </cell>
          <cell r="G425" t="str">
            <v>팀장</v>
          </cell>
          <cell r="H425" t="str">
            <v>1992-03-06</v>
          </cell>
          <cell r="I425" t="str">
            <v>남</v>
          </cell>
          <cell r="J425">
            <v>25</v>
          </cell>
          <cell r="K425">
            <v>0</v>
          </cell>
          <cell r="L425">
            <v>24</v>
          </cell>
          <cell r="M425">
            <v>24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L425">
            <v>20</v>
          </cell>
        </row>
        <row r="426">
          <cell r="B426">
            <v>1248</v>
          </cell>
          <cell r="C426" t="str">
            <v>Regulatory</v>
          </cell>
          <cell r="D426" t="str">
            <v>Pricing</v>
          </cell>
          <cell r="E426" t="str">
            <v>김정식</v>
          </cell>
          <cell r="F426" t="str">
            <v>차장</v>
          </cell>
          <cell r="G426" t="str">
            <v>팀원</v>
          </cell>
          <cell r="H426" t="str">
            <v>1999-10-01</v>
          </cell>
          <cell r="I426" t="str">
            <v>남</v>
          </cell>
          <cell r="J426">
            <v>16</v>
          </cell>
          <cell r="K426">
            <v>0</v>
          </cell>
          <cell r="L426">
            <v>17</v>
          </cell>
          <cell r="M426">
            <v>17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L426">
            <v>20</v>
          </cell>
        </row>
        <row r="427">
          <cell r="B427">
            <v>1538</v>
          </cell>
          <cell r="C427" t="str">
            <v>Bio Regulatory &amp; GA</v>
          </cell>
          <cell r="D427" t="str">
            <v>Bio Registration</v>
          </cell>
          <cell r="E427" t="str">
            <v>김보영</v>
          </cell>
          <cell r="F427" t="str">
            <v>과장</v>
          </cell>
          <cell r="G427" t="str">
            <v>팀원</v>
          </cell>
          <cell r="H427" t="str">
            <v>2003-11-10</v>
          </cell>
          <cell r="I427" t="str">
            <v>여</v>
          </cell>
          <cell r="J427">
            <v>14</v>
          </cell>
          <cell r="K427">
            <v>0</v>
          </cell>
          <cell r="L427">
            <v>13</v>
          </cell>
          <cell r="M427">
            <v>13</v>
          </cell>
          <cell r="Z427" t="str">
            <v>출장</v>
          </cell>
          <cell r="AA427" t="str">
            <v>출장</v>
          </cell>
          <cell r="AB427" t="str">
            <v>출장</v>
          </cell>
          <cell r="AC427" t="str">
            <v>출장</v>
          </cell>
          <cell r="AD427" t="str">
            <v>출장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5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5</v>
          </cell>
          <cell r="BL427">
            <v>15</v>
          </cell>
        </row>
        <row r="428">
          <cell r="B428">
            <v>1387</v>
          </cell>
          <cell r="C428" t="str">
            <v>Administration</v>
          </cell>
          <cell r="D428" t="str">
            <v>GM</v>
          </cell>
          <cell r="E428" t="str">
            <v>안현진</v>
          </cell>
          <cell r="F428" t="str">
            <v>차장</v>
          </cell>
          <cell r="G428" t="str">
            <v>팀원</v>
          </cell>
          <cell r="H428" t="str">
            <v>2002-01-04</v>
          </cell>
          <cell r="I428" t="str">
            <v>여</v>
          </cell>
          <cell r="J428">
            <v>17</v>
          </cell>
          <cell r="K428">
            <v>0</v>
          </cell>
          <cell r="L428">
            <v>14</v>
          </cell>
          <cell r="M428">
            <v>14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L428">
            <v>20</v>
          </cell>
        </row>
        <row r="429">
          <cell r="B429">
            <v>9050</v>
          </cell>
          <cell r="C429" t="str">
            <v>Administration</v>
          </cell>
          <cell r="D429" t="str">
            <v>GM</v>
          </cell>
          <cell r="E429" t="str">
            <v>전하서</v>
          </cell>
          <cell r="F429" t="str">
            <v>사원</v>
          </cell>
          <cell r="G429" t="str">
            <v>팀원</v>
          </cell>
          <cell r="H429">
            <v>38609</v>
          </cell>
          <cell r="I429" t="str">
            <v>남</v>
          </cell>
          <cell r="J429">
            <v>2.9863013698630136</v>
          </cell>
          <cell r="K429">
            <v>0</v>
          </cell>
          <cell r="L429">
            <v>11</v>
          </cell>
          <cell r="M429">
            <v>11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L429">
            <v>20</v>
          </cell>
        </row>
        <row r="430">
          <cell r="B430">
            <v>1425</v>
          </cell>
          <cell r="C430" t="str">
            <v>Finance</v>
          </cell>
          <cell r="D430" t="str">
            <v>Accounting</v>
          </cell>
          <cell r="E430" t="str">
            <v>이솔내</v>
          </cell>
          <cell r="F430" t="str">
            <v>과장</v>
          </cell>
          <cell r="G430" t="str">
            <v>팀원</v>
          </cell>
          <cell r="H430" t="str">
            <v>2003-01-06</v>
          </cell>
          <cell r="I430" t="str">
            <v>여</v>
          </cell>
          <cell r="J430">
            <v>9</v>
          </cell>
          <cell r="K430">
            <v>0</v>
          </cell>
          <cell r="L430">
            <v>13</v>
          </cell>
          <cell r="M430">
            <v>13</v>
          </cell>
          <cell r="P430" t="str">
            <v>반차</v>
          </cell>
          <cell r="S430" t="str">
            <v>반차</v>
          </cell>
          <cell r="T430" t="str">
            <v>생휴</v>
          </cell>
          <cell r="AG430" t="str">
            <v>연차</v>
          </cell>
          <cell r="AS430">
            <v>1</v>
          </cell>
          <cell r="AT430">
            <v>0</v>
          </cell>
          <cell r="AU430">
            <v>1</v>
          </cell>
          <cell r="AV430">
            <v>0</v>
          </cell>
          <cell r="AW430">
            <v>2</v>
          </cell>
          <cell r="AX430">
            <v>1</v>
          </cell>
          <cell r="AY430">
            <v>1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3</v>
          </cell>
          <cell r="BL430">
            <v>17</v>
          </cell>
        </row>
        <row r="431">
          <cell r="B431">
            <v>1053</v>
          </cell>
          <cell r="C431" t="str">
            <v>Finance</v>
          </cell>
          <cell r="D431" t="str">
            <v>Accounting</v>
          </cell>
          <cell r="E431" t="str">
            <v>이기순</v>
          </cell>
          <cell r="F431" t="str">
            <v>대리</v>
          </cell>
          <cell r="G431" t="str">
            <v>팀원</v>
          </cell>
          <cell r="H431" t="str">
            <v>1990-09-10</v>
          </cell>
          <cell r="I431" t="str">
            <v>여</v>
          </cell>
          <cell r="J431">
            <v>32</v>
          </cell>
          <cell r="K431">
            <v>0</v>
          </cell>
          <cell r="L431">
            <v>26</v>
          </cell>
          <cell r="M431">
            <v>26</v>
          </cell>
          <cell r="W431" t="str">
            <v>특휴</v>
          </cell>
          <cell r="Z431" t="str">
            <v>생휴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1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1</v>
          </cell>
          <cell r="BJ431">
            <v>1</v>
          </cell>
          <cell r="BL431">
            <v>18</v>
          </cell>
        </row>
        <row r="432">
          <cell r="B432">
            <v>1484</v>
          </cell>
          <cell r="C432" t="str">
            <v>Finance</v>
          </cell>
          <cell r="D432" t="str">
            <v>Accounting</v>
          </cell>
          <cell r="E432" t="str">
            <v>김도경</v>
          </cell>
          <cell r="F432" t="str">
            <v>대리</v>
          </cell>
          <cell r="G432" t="str">
            <v>팀원</v>
          </cell>
          <cell r="H432" t="str">
            <v>2003-02-24</v>
          </cell>
          <cell r="I432" t="str">
            <v>여</v>
          </cell>
          <cell r="J432">
            <v>12.5</v>
          </cell>
          <cell r="K432">
            <v>0</v>
          </cell>
          <cell r="L432">
            <v>13</v>
          </cell>
          <cell r="M432">
            <v>13</v>
          </cell>
          <cell r="W432" t="str">
            <v>생휴</v>
          </cell>
          <cell r="AG432" t="str">
            <v>월차</v>
          </cell>
          <cell r="AS432">
            <v>0</v>
          </cell>
          <cell r="AT432">
            <v>0</v>
          </cell>
          <cell r="AU432">
            <v>0</v>
          </cell>
          <cell r="AV432">
            <v>1</v>
          </cell>
          <cell r="AW432">
            <v>0</v>
          </cell>
          <cell r="AX432">
            <v>1</v>
          </cell>
          <cell r="AY432">
            <v>1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2</v>
          </cell>
          <cell r="BL432">
            <v>18</v>
          </cell>
        </row>
        <row r="433">
          <cell r="B433">
            <v>1113</v>
          </cell>
          <cell r="C433" t="str">
            <v>Finance</v>
          </cell>
          <cell r="D433" t="str">
            <v>Accounting</v>
          </cell>
          <cell r="E433" t="str">
            <v>고규석</v>
          </cell>
          <cell r="F433" t="str">
            <v>대리</v>
          </cell>
          <cell r="G433" t="str">
            <v>팀원</v>
          </cell>
          <cell r="H433" t="str">
            <v>1992-10-26</v>
          </cell>
          <cell r="I433" t="str">
            <v>남</v>
          </cell>
          <cell r="J433">
            <v>28.5</v>
          </cell>
          <cell r="K433">
            <v>0</v>
          </cell>
          <cell r="L433">
            <v>24</v>
          </cell>
          <cell r="M433">
            <v>24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L433">
            <v>20</v>
          </cell>
        </row>
        <row r="434">
          <cell r="B434">
            <v>1250</v>
          </cell>
          <cell r="C434" t="str">
            <v>Finance</v>
          </cell>
          <cell r="D434" t="str">
            <v>Accounting</v>
          </cell>
          <cell r="E434" t="str">
            <v>우지선</v>
          </cell>
          <cell r="F434" t="str">
            <v>대리</v>
          </cell>
          <cell r="G434" t="str">
            <v>팀원</v>
          </cell>
          <cell r="H434" t="str">
            <v>1999-11-01</v>
          </cell>
          <cell r="I434" t="str">
            <v>여</v>
          </cell>
          <cell r="J434">
            <v>21</v>
          </cell>
          <cell r="K434">
            <v>0</v>
          </cell>
          <cell r="L434">
            <v>17</v>
          </cell>
          <cell r="M434">
            <v>17</v>
          </cell>
          <cell r="AC434" t="str">
            <v>특휴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1</v>
          </cell>
          <cell r="BJ434">
            <v>0</v>
          </cell>
          <cell r="BL434">
            <v>19</v>
          </cell>
        </row>
        <row r="435">
          <cell r="B435">
            <v>1277</v>
          </cell>
          <cell r="C435" t="str">
            <v>Finance</v>
          </cell>
          <cell r="D435" t="str">
            <v>Planning</v>
          </cell>
          <cell r="E435" t="str">
            <v>김성태</v>
          </cell>
          <cell r="F435" t="str">
            <v>차장</v>
          </cell>
          <cell r="G435" t="str">
            <v>팀장</v>
          </cell>
          <cell r="H435" t="str">
            <v>2000-01-10</v>
          </cell>
          <cell r="I435" t="str">
            <v>남</v>
          </cell>
          <cell r="J435">
            <v>19.5</v>
          </cell>
          <cell r="K435">
            <v>0</v>
          </cell>
          <cell r="L435">
            <v>16</v>
          </cell>
          <cell r="M435">
            <v>16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L435">
            <v>20</v>
          </cell>
        </row>
        <row r="436">
          <cell r="B436">
            <v>1407</v>
          </cell>
          <cell r="C436" t="str">
            <v>Finance</v>
          </cell>
          <cell r="D436" t="str">
            <v>Planning</v>
          </cell>
          <cell r="E436" t="str">
            <v>최민정</v>
          </cell>
          <cell r="F436" t="str">
            <v>대리</v>
          </cell>
          <cell r="G436" t="str">
            <v>팀원</v>
          </cell>
          <cell r="H436" t="str">
            <v>2002-08-05</v>
          </cell>
          <cell r="I436" t="str">
            <v>여</v>
          </cell>
          <cell r="J436">
            <v>17.5</v>
          </cell>
          <cell r="K436">
            <v>0</v>
          </cell>
          <cell r="L436">
            <v>14</v>
          </cell>
          <cell r="M436">
            <v>14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L436">
            <v>20</v>
          </cell>
        </row>
        <row r="437">
          <cell r="B437">
            <v>1494</v>
          </cell>
          <cell r="C437" t="str">
            <v>Finance</v>
          </cell>
          <cell r="D437" t="str">
            <v>Planning</v>
          </cell>
          <cell r="E437" t="str">
            <v>박두범</v>
          </cell>
          <cell r="F437" t="str">
            <v>주임</v>
          </cell>
          <cell r="G437" t="str">
            <v>팀원</v>
          </cell>
          <cell r="H437" t="str">
            <v>2003-04-04</v>
          </cell>
          <cell r="I437" t="str">
            <v>남</v>
          </cell>
          <cell r="J437">
            <v>4.9246575342465739</v>
          </cell>
          <cell r="K437">
            <v>0</v>
          </cell>
          <cell r="L437">
            <v>13</v>
          </cell>
          <cell r="M437">
            <v>13</v>
          </cell>
          <cell r="AD437" t="str">
            <v>월차</v>
          </cell>
          <cell r="AS437">
            <v>0</v>
          </cell>
          <cell r="AT437">
            <v>0</v>
          </cell>
          <cell r="AU437">
            <v>0</v>
          </cell>
          <cell r="AV437">
            <v>1</v>
          </cell>
          <cell r="AW437">
            <v>0</v>
          </cell>
          <cell r="AX437">
            <v>1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1</v>
          </cell>
          <cell r="BL437">
            <v>19</v>
          </cell>
        </row>
        <row r="438">
          <cell r="B438">
            <v>1042</v>
          </cell>
          <cell r="C438" t="str">
            <v>Finance</v>
          </cell>
          <cell r="D438" t="str">
            <v>Treasury</v>
          </cell>
          <cell r="E438" t="str">
            <v>장진영</v>
          </cell>
          <cell r="F438" t="str">
            <v>차장</v>
          </cell>
          <cell r="G438" t="str">
            <v>팀장</v>
          </cell>
          <cell r="H438" t="str">
            <v>1989-09-18</v>
          </cell>
          <cell r="I438" t="str">
            <v>남</v>
          </cell>
          <cell r="J438">
            <v>33</v>
          </cell>
          <cell r="K438">
            <v>0</v>
          </cell>
          <cell r="L438">
            <v>27</v>
          </cell>
          <cell r="M438">
            <v>27</v>
          </cell>
          <cell r="AD438" t="str">
            <v>특휴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1</v>
          </cell>
          <cell r="BJ438">
            <v>0</v>
          </cell>
          <cell r="BL438">
            <v>19</v>
          </cell>
        </row>
        <row r="439">
          <cell r="B439">
            <v>1057</v>
          </cell>
          <cell r="C439" t="str">
            <v>Finance</v>
          </cell>
          <cell r="D439" t="str">
            <v>Treasury</v>
          </cell>
          <cell r="E439" t="str">
            <v>주석헌</v>
          </cell>
          <cell r="F439" t="str">
            <v>차장</v>
          </cell>
          <cell r="G439" t="str">
            <v>팀원</v>
          </cell>
          <cell r="H439" t="str">
            <v>1990-09-24</v>
          </cell>
          <cell r="I439" t="str">
            <v>남</v>
          </cell>
          <cell r="J439">
            <v>29</v>
          </cell>
          <cell r="K439">
            <v>0</v>
          </cell>
          <cell r="L439">
            <v>26</v>
          </cell>
          <cell r="M439">
            <v>26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L439">
            <v>20</v>
          </cell>
        </row>
        <row r="440">
          <cell r="B440">
            <v>1152</v>
          </cell>
          <cell r="C440" t="str">
            <v>Finance</v>
          </cell>
          <cell r="D440" t="str">
            <v>Treasury</v>
          </cell>
          <cell r="E440" t="str">
            <v>이해진</v>
          </cell>
          <cell r="F440" t="str">
            <v>과장</v>
          </cell>
          <cell r="G440" t="str">
            <v>팀원</v>
          </cell>
          <cell r="H440" t="str">
            <v>1994-10-01</v>
          </cell>
          <cell r="I440" t="str">
            <v>여</v>
          </cell>
          <cell r="J440">
            <v>28</v>
          </cell>
          <cell r="K440">
            <v>0</v>
          </cell>
          <cell r="L440">
            <v>22</v>
          </cell>
          <cell r="M440">
            <v>22</v>
          </cell>
          <cell r="W440" t="str">
            <v>생휴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1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1</v>
          </cell>
          <cell r="BL440">
            <v>19</v>
          </cell>
        </row>
        <row r="441">
          <cell r="B441">
            <v>1142</v>
          </cell>
          <cell r="C441" t="str">
            <v>Finance</v>
          </cell>
          <cell r="D441" t="str">
            <v>Treasury</v>
          </cell>
          <cell r="E441" t="str">
            <v>문혜경</v>
          </cell>
          <cell r="F441" t="str">
            <v>주임</v>
          </cell>
          <cell r="G441" t="str">
            <v>팀원</v>
          </cell>
          <cell r="H441" t="str">
            <v>1994-06-07</v>
          </cell>
          <cell r="I441" t="str">
            <v>여</v>
          </cell>
          <cell r="J441">
            <v>28</v>
          </cell>
          <cell r="K441">
            <v>0</v>
          </cell>
          <cell r="L441">
            <v>22</v>
          </cell>
          <cell r="M441">
            <v>22</v>
          </cell>
          <cell r="AD441" t="str">
            <v>생휴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1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1</v>
          </cell>
          <cell r="BL441">
            <v>19</v>
          </cell>
        </row>
        <row r="442">
          <cell r="B442">
            <v>1038</v>
          </cell>
          <cell r="C442" t="str">
            <v>Finance</v>
          </cell>
          <cell r="D442" t="str">
            <v>Procurement</v>
          </cell>
          <cell r="E442" t="str">
            <v>임지순</v>
          </cell>
          <cell r="F442" t="str">
            <v>부장</v>
          </cell>
          <cell r="G442" t="str">
            <v>팀장</v>
          </cell>
          <cell r="H442" t="str">
            <v>1989-04-10</v>
          </cell>
          <cell r="I442" t="str">
            <v>남</v>
          </cell>
          <cell r="J442">
            <v>24.5</v>
          </cell>
          <cell r="K442">
            <v>0</v>
          </cell>
          <cell r="L442">
            <v>27</v>
          </cell>
          <cell r="M442">
            <v>27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L442">
            <v>20</v>
          </cell>
        </row>
        <row r="443">
          <cell r="B443">
            <v>1478</v>
          </cell>
          <cell r="C443" t="str">
            <v>Finance</v>
          </cell>
          <cell r="D443" t="str">
            <v>Procurement</v>
          </cell>
          <cell r="E443" t="str">
            <v>최인주</v>
          </cell>
          <cell r="F443" t="str">
            <v>사원</v>
          </cell>
          <cell r="G443" t="str">
            <v>팀원</v>
          </cell>
          <cell r="H443" t="str">
            <v>2003-01-07</v>
          </cell>
          <cell r="I443" t="str">
            <v>여</v>
          </cell>
          <cell r="J443">
            <v>15</v>
          </cell>
          <cell r="K443">
            <v>0</v>
          </cell>
          <cell r="L443">
            <v>13</v>
          </cell>
          <cell r="M443">
            <v>13</v>
          </cell>
          <cell r="AG443" t="str">
            <v>생휴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1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1</v>
          </cell>
          <cell r="BL443">
            <v>19</v>
          </cell>
        </row>
        <row r="444">
          <cell r="B444">
            <v>1132</v>
          </cell>
          <cell r="C444" t="str">
            <v>Finance</v>
          </cell>
          <cell r="D444" t="str">
            <v>Demand</v>
          </cell>
          <cell r="E444" t="str">
            <v>배정열</v>
          </cell>
          <cell r="F444" t="str">
            <v>차장</v>
          </cell>
          <cell r="G444" t="str">
            <v>팀장</v>
          </cell>
          <cell r="H444" t="str">
            <v>1993-11-01</v>
          </cell>
          <cell r="I444" t="str">
            <v>여</v>
          </cell>
          <cell r="J444">
            <v>29</v>
          </cell>
          <cell r="K444">
            <v>0</v>
          </cell>
          <cell r="L444">
            <v>23</v>
          </cell>
          <cell r="M444">
            <v>23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L444">
            <v>20</v>
          </cell>
        </row>
        <row r="445">
          <cell r="B445">
            <v>1492</v>
          </cell>
          <cell r="C445" t="str">
            <v>Finance</v>
          </cell>
          <cell r="D445" t="str">
            <v>Demand</v>
          </cell>
          <cell r="E445" t="str">
            <v>한윤희</v>
          </cell>
          <cell r="F445" t="str">
            <v>주임</v>
          </cell>
          <cell r="G445" t="str">
            <v>팀원</v>
          </cell>
          <cell r="H445" t="str">
            <v>2003-03-17</v>
          </cell>
          <cell r="I445" t="str">
            <v>여</v>
          </cell>
          <cell r="J445">
            <v>17.5</v>
          </cell>
          <cell r="K445">
            <v>0</v>
          </cell>
          <cell r="L445">
            <v>13</v>
          </cell>
          <cell r="M445">
            <v>13</v>
          </cell>
          <cell r="N445" t="str">
            <v>특휴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1</v>
          </cell>
          <cell r="BJ445">
            <v>0</v>
          </cell>
          <cell r="BL445">
            <v>19</v>
          </cell>
        </row>
        <row r="446">
          <cell r="B446">
            <v>1611</v>
          </cell>
          <cell r="C446" t="str">
            <v>Finance</v>
          </cell>
          <cell r="D446" t="str">
            <v>Demand</v>
          </cell>
          <cell r="E446" t="str">
            <v>서지현</v>
          </cell>
          <cell r="F446" t="str">
            <v>주임</v>
          </cell>
          <cell r="G446" t="str">
            <v>팀원</v>
          </cell>
          <cell r="H446">
            <v>38718</v>
          </cell>
          <cell r="I446" t="str">
            <v>여</v>
          </cell>
          <cell r="L446">
            <v>10</v>
          </cell>
          <cell r="M446">
            <v>10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L446">
            <v>20</v>
          </cell>
        </row>
        <row r="447">
          <cell r="B447">
            <v>1052</v>
          </cell>
          <cell r="C447" t="str">
            <v>Finance</v>
          </cell>
          <cell r="D447" t="str">
            <v>Order Processing</v>
          </cell>
          <cell r="E447" t="str">
            <v>강신학</v>
          </cell>
          <cell r="F447" t="str">
            <v>과장</v>
          </cell>
          <cell r="G447" t="str">
            <v>팀원</v>
          </cell>
          <cell r="H447" t="str">
            <v>1990-06-25</v>
          </cell>
          <cell r="I447" t="str">
            <v>남</v>
          </cell>
          <cell r="J447">
            <v>29</v>
          </cell>
          <cell r="K447">
            <v>0</v>
          </cell>
          <cell r="L447">
            <v>26</v>
          </cell>
          <cell r="M447">
            <v>26</v>
          </cell>
          <cell r="AK447" t="str">
            <v>반차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1</v>
          </cell>
          <cell r="AX447">
            <v>0.5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L447">
            <v>20</v>
          </cell>
        </row>
        <row r="448">
          <cell r="B448">
            <v>1567</v>
          </cell>
          <cell r="C448" t="str">
            <v>Finance</v>
          </cell>
          <cell r="D448" t="str">
            <v>Order Processing</v>
          </cell>
          <cell r="E448" t="str">
            <v>이경혜</v>
          </cell>
          <cell r="F448" t="str">
            <v>사원</v>
          </cell>
          <cell r="G448" t="str">
            <v>팀원</v>
          </cell>
          <cell r="H448" t="str">
            <v>2004-06-28</v>
          </cell>
          <cell r="I448" t="str">
            <v>여</v>
          </cell>
          <cell r="J448">
            <v>10.095890410958905</v>
          </cell>
          <cell r="K448">
            <v>0</v>
          </cell>
          <cell r="L448">
            <v>12</v>
          </cell>
          <cell r="M448">
            <v>12</v>
          </cell>
          <cell r="AC448" t="str">
            <v>생휴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1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1</v>
          </cell>
          <cell r="BL448">
            <v>19</v>
          </cell>
        </row>
        <row r="449">
          <cell r="B449">
            <v>1204</v>
          </cell>
          <cell r="C449" t="str">
            <v>Finance</v>
          </cell>
          <cell r="D449" t="str">
            <v>IT</v>
          </cell>
          <cell r="E449" t="str">
            <v>곽수헌</v>
          </cell>
          <cell r="F449" t="str">
            <v>부장</v>
          </cell>
          <cell r="G449" t="str">
            <v>팀장</v>
          </cell>
          <cell r="H449" t="str">
            <v>1997-07-21</v>
          </cell>
          <cell r="I449" t="str">
            <v>여</v>
          </cell>
          <cell r="J449">
            <v>17</v>
          </cell>
          <cell r="K449">
            <v>0</v>
          </cell>
          <cell r="L449">
            <v>19</v>
          </cell>
          <cell r="M449">
            <v>19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L449">
            <v>20</v>
          </cell>
        </row>
        <row r="450">
          <cell r="B450">
            <v>1153</v>
          </cell>
          <cell r="C450" t="str">
            <v>Finance</v>
          </cell>
          <cell r="D450" t="str">
            <v>IT</v>
          </cell>
          <cell r="E450" t="str">
            <v>오석희</v>
          </cell>
          <cell r="F450" t="str">
            <v>과장</v>
          </cell>
          <cell r="G450" t="str">
            <v>팀원</v>
          </cell>
          <cell r="H450" t="str">
            <v>1994-10-17</v>
          </cell>
          <cell r="I450" t="str">
            <v>남</v>
          </cell>
          <cell r="J450">
            <v>23.5</v>
          </cell>
          <cell r="K450">
            <v>0</v>
          </cell>
          <cell r="L450">
            <v>22</v>
          </cell>
          <cell r="M450">
            <v>22</v>
          </cell>
          <cell r="W450" t="str">
            <v>반차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1</v>
          </cell>
          <cell r="AX450">
            <v>0.5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L450">
            <v>20</v>
          </cell>
        </row>
        <row r="451">
          <cell r="B451">
            <v>1565</v>
          </cell>
          <cell r="C451" t="str">
            <v>Finance</v>
          </cell>
          <cell r="D451" t="str">
            <v>IT</v>
          </cell>
          <cell r="E451" t="str">
            <v>이호준A</v>
          </cell>
          <cell r="F451" t="str">
            <v>대리</v>
          </cell>
          <cell r="G451" t="str">
            <v>팀원</v>
          </cell>
          <cell r="H451" t="str">
            <v>2004-03-16</v>
          </cell>
          <cell r="I451" t="str">
            <v>남</v>
          </cell>
          <cell r="J451">
            <v>9.9726027397260282</v>
          </cell>
          <cell r="K451">
            <v>0</v>
          </cell>
          <cell r="L451">
            <v>12</v>
          </cell>
          <cell r="M451">
            <v>12</v>
          </cell>
          <cell r="O451" t="str">
            <v>반차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1</v>
          </cell>
          <cell r="AX451">
            <v>0.5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L451">
            <v>20</v>
          </cell>
        </row>
        <row r="452">
          <cell r="B452">
            <v>1154</v>
          </cell>
          <cell r="C452" t="str">
            <v>Finance</v>
          </cell>
          <cell r="D452" t="str">
            <v>IT</v>
          </cell>
          <cell r="E452" t="str">
            <v>오형주</v>
          </cell>
          <cell r="F452" t="str">
            <v>주임</v>
          </cell>
          <cell r="G452" t="str">
            <v>팀원</v>
          </cell>
          <cell r="H452" t="str">
            <v>1994-12-01</v>
          </cell>
          <cell r="I452" t="str">
            <v>여</v>
          </cell>
          <cell r="J452">
            <v>20</v>
          </cell>
          <cell r="K452">
            <v>0</v>
          </cell>
          <cell r="L452">
            <v>22</v>
          </cell>
          <cell r="M452">
            <v>22</v>
          </cell>
          <cell r="T452" t="str">
            <v>반차</v>
          </cell>
          <cell r="U452" t="str">
            <v>반차</v>
          </cell>
          <cell r="AH452" t="str">
            <v>생휴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2</v>
          </cell>
          <cell r="AX452">
            <v>1</v>
          </cell>
          <cell r="AY452">
            <v>1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2</v>
          </cell>
          <cell r="BL452">
            <v>18</v>
          </cell>
        </row>
        <row r="453">
          <cell r="B453">
            <v>1589</v>
          </cell>
          <cell r="C453" t="str">
            <v>Finance</v>
          </cell>
          <cell r="D453" t="str">
            <v>IT</v>
          </cell>
          <cell r="E453" t="str">
            <v>문수정</v>
          </cell>
          <cell r="F453" t="str">
            <v>대리</v>
          </cell>
          <cell r="G453" t="str">
            <v>팀원</v>
          </cell>
          <cell r="H453" t="str">
            <v>2004-12-20</v>
          </cell>
          <cell r="I453" t="str">
            <v>여</v>
          </cell>
          <cell r="J453">
            <v>2.3013698630136989</v>
          </cell>
          <cell r="K453">
            <v>0</v>
          </cell>
          <cell r="L453">
            <v>12</v>
          </cell>
          <cell r="M453">
            <v>12</v>
          </cell>
          <cell r="AG453" t="str">
            <v>생휴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1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1</v>
          </cell>
          <cell r="BL453">
            <v>19</v>
          </cell>
        </row>
        <row r="454">
          <cell r="B454">
            <v>1058</v>
          </cell>
          <cell r="C454" t="str">
            <v>HR&amp;GA</v>
          </cell>
          <cell r="D454" t="str">
            <v>HR Operations</v>
          </cell>
          <cell r="E454" t="str">
            <v>정대은</v>
          </cell>
          <cell r="F454" t="str">
            <v>부장</v>
          </cell>
          <cell r="G454" t="str">
            <v>팀장</v>
          </cell>
          <cell r="H454" t="str">
            <v>1990-10-08</v>
          </cell>
          <cell r="I454" t="str">
            <v>남</v>
          </cell>
          <cell r="J454">
            <v>30.5</v>
          </cell>
          <cell r="K454">
            <v>0</v>
          </cell>
          <cell r="L454">
            <v>26</v>
          </cell>
          <cell r="M454">
            <v>26</v>
          </cell>
          <cell r="AN454" t="str">
            <v>장근</v>
          </cell>
          <cell r="AO454" t="str">
            <v>장근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2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2</v>
          </cell>
          <cell r="BL454">
            <v>18</v>
          </cell>
        </row>
        <row r="455">
          <cell r="B455">
            <v>1415</v>
          </cell>
          <cell r="C455" t="str">
            <v>HR&amp;GA</v>
          </cell>
          <cell r="D455" t="str">
            <v>HR Operations</v>
          </cell>
          <cell r="E455" t="str">
            <v>박지호</v>
          </cell>
          <cell r="F455" t="str">
            <v>과장</v>
          </cell>
          <cell r="G455" t="str">
            <v>팀원</v>
          </cell>
          <cell r="H455" t="str">
            <v>2002-10-10</v>
          </cell>
          <cell r="I455" t="str">
            <v>남</v>
          </cell>
          <cell r="J455">
            <v>15</v>
          </cell>
          <cell r="K455">
            <v>0</v>
          </cell>
          <cell r="L455">
            <v>14</v>
          </cell>
          <cell r="M455">
            <v>14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L455">
            <v>20</v>
          </cell>
        </row>
        <row r="456">
          <cell r="B456">
            <v>1374</v>
          </cell>
          <cell r="C456" t="str">
            <v>HR&amp;GA</v>
          </cell>
          <cell r="D456" t="str">
            <v>HR Operations</v>
          </cell>
          <cell r="E456" t="str">
            <v>조선영</v>
          </cell>
          <cell r="F456" t="str">
            <v>대리</v>
          </cell>
          <cell r="G456" t="str">
            <v>팀원</v>
          </cell>
          <cell r="H456" t="str">
            <v>2001-08-01</v>
          </cell>
          <cell r="I456" t="str">
            <v>여</v>
          </cell>
          <cell r="J456">
            <v>17.5</v>
          </cell>
          <cell r="K456">
            <v>0</v>
          </cell>
          <cell r="L456">
            <v>15</v>
          </cell>
          <cell r="M456">
            <v>15</v>
          </cell>
          <cell r="AC456" t="str">
            <v>생휴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1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1</v>
          </cell>
          <cell r="BL456">
            <v>19</v>
          </cell>
        </row>
        <row r="457">
          <cell r="B457">
            <v>1175</v>
          </cell>
          <cell r="C457" t="str">
            <v>HR&amp;GA</v>
          </cell>
          <cell r="D457" t="str">
            <v>HR Operations</v>
          </cell>
          <cell r="E457" t="str">
            <v>김연화</v>
          </cell>
          <cell r="F457" t="str">
            <v>주임</v>
          </cell>
          <cell r="G457" t="str">
            <v>팀원</v>
          </cell>
          <cell r="H457" t="str">
            <v>1995-12-18</v>
          </cell>
          <cell r="I457" t="str">
            <v>여</v>
          </cell>
          <cell r="J457">
            <v>27</v>
          </cell>
          <cell r="K457">
            <v>0</v>
          </cell>
          <cell r="L457">
            <v>21</v>
          </cell>
          <cell r="M457">
            <v>21</v>
          </cell>
          <cell r="W457" t="str">
            <v>반차</v>
          </cell>
          <cell r="AI457" t="str">
            <v>생휴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1</v>
          </cell>
          <cell r="AX457">
            <v>0.5</v>
          </cell>
          <cell r="AY457">
            <v>1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1</v>
          </cell>
          <cell r="BL457">
            <v>19</v>
          </cell>
        </row>
        <row r="458">
          <cell r="B458">
            <v>1129</v>
          </cell>
          <cell r="C458" t="str">
            <v>HR&amp;GA</v>
          </cell>
          <cell r="D458" t="str">
            <v>Compensation &amp; Benefit</v>
          </cell>
          <cell r="E458" t="str">
            <v>서영희</v>
          </cell>
          <cell r="F458" t="str">
            <v>차장</v>
          </cell>
          <cell r="G458" t="str">
            <v>팀장</v>
          </cell>
          <cell r="H458" t="str">
            <v>1993-06-01</v>
          </cell>
          <cell r="I458" t="str">
            <v>여</v>
          </cell>
          <cell r="J458">
            <v>26.5</v>
          </cell>
          <cell r="K458">
            <v>0</v>
          </cell>
          <cell r="L458">
            <v>23</v>
          </cell>
          <cell r="M458">
            <v>23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L458">
            <v>20</v>
          </cell>
        </row>
        <row r="459">
          <cell r="B459">
            <v>1571</v>
          </cell>
          <cell r="C459" t="str">
            <v>HR&amp;GA</v>
          </cell>
          <cell r="D459" t="str">
            <v>Compensation &amp; Benefit</v>
          </cell>
          <cell r="E459" t="str">
            <v>권보경</v>
          </cell>
          <cell r="F459" t="str">
            <v>주임</v>
          </cell>
          <cell r="G459" t="str">
            <v>팀원</v>
          </cell>
          <cell r="H459" t="str">
            <v>2004-06-16</v>
          </cell>
          <cell r="I459" t="str">
            <v>여</v>
          </cell>
          <cell r="J459">
            <v>6.9246575342465757</v>
          </cell>
          <cell r="K459">
            <v>0</v>
          </cell>
          <cell r="L459">
            <v>12</v>
          </cell>
          <cell r="M459">
            <v>12</v>
          </cell>
          <cell r="AN459" t="str">
            <v>생휴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1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1</v>
          </cell>
          <cell r="BL459">
            <v>19</v>
          </cell>
        </row>
        <row r="460">
          <cell r="B460">
            <v>1183</v>
          </cell>
          <cell r="C460" t="str">
            <v>HR&amp;GA</v>
          </cell>
          <cell r="D460" t="str">
            <v>GA</v>
          </cell>
          <cell r="E460" t="str">
            <v>안상용</v>
          </cell>
          <cell r="F460" t="str">
            <v>차장</v>
          </cell>
          <cell r="G460" t="str">
            <v>팀장</v>
          </cell>
          <cell r="H460" t="str">
            <v>1996-03-18</v>
          </cell>
          <cell r="I460" t="str">
            <v>남</v>
          </cell>
          <cell r="J460">
            <v>15</v>
          </cell>
          <cell r="K460">
            <v>0</v>
          </cell>
          <cell r="L460">
            <v>20</v>
          </cell>
          <cell r="M460">
            <v>20</v>
          </cell>
          <cell r="AN460" t="str">
            <v>반차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1</v>
          </cell>
          <cell r="AX460">
            <v>0.5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L460">
            <v>20</v>
          </cell>
        </row>
        <row r="461">
          <cell r="B461">
            <v>1405</v>
          </cell>
          <cell r="C461" t="str">
            <v>HR&amp;GA</v>
          </cell>
          <cell r="D461" t="str">
            <v>GA</v>
          </cell>
          <cell r="E461" t="str">
            <v>정윤성</v>
          </cell>
          <cell r="F461" t="str">
            <v>주임</v>
          </cell>
          <cell r="G461" t="str">
            <v>팀원</v>
          </cell>
          <cell r="H461" t="str">
            <v>2001-01-01</v>
          </cell>
          <cell r="I461" t="str">
            <v>남</v>
          </cell>
          <cell r="J461">
            <v>21</v>
          </cell>
          <cell r="K461">
            <v>0</v>
          </cell>
          <cell r="L461">
            <v>16</v>
          </cell>
          <cell r="M461">
            <v>16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L461">
            <v>20</v>
          </cell>
        </row>
        <row r="462">
          <cell r="B462">
            <v>1261</v>
          </cell>
          <cell r="C462" t="str">
            <v>HR&amp;GA</v>
          </cell>
          <cell r="D462" t="str">
            <v>GA</v>
          </cell>
          <cell r="E462" t="str">
            <v>장정녀</v>
          </cell>
          <cell r="F462" t="str">
            <v>사원</v>
          </cell>
          <cell r="G462" t="str">
            <v>팀원</v>
          </cell>
          <cell r="H462" t="str">
            <v>2000-01-01</v>
          </cell>
          <cell r="I462" t="str">
            <v>여</v>
          </cell>
          <cell r="J462">
            <v>11.5</v>
          </cell>
          <cell r="K462">
            <v>0</v>
          </cell>
          <cell r="L462">
            <v>17</v>
          </cell>
          <cell r="M462">
            <v>17</v>
          </cell>
          <cell r="N462" t="str">
            <v>연차</v>
          </cell>
          <cell r="O462" t="str">
            <v>연차</v>
          </cell>
          <cell r="P462" t="str">
            <v>월차</v>
          </cell>
          <cell r="AO462" t="str">
            <v>생휴</v>
          </cell>
          <cell r="AS462">
            <v>2</v>
          </cell>
          <cell r="AT462">
            <v>0</v>
          </cell>
          <cell r="AU462">
            <v>2</v>
          </cell>
          <cell r="AV462">
            <v>1</v>
          </cell>
          <cell r="AW462">
            <v>0</v>
          </cell>
          <cell r="AX462">
            <v>1</v>
          </cell>
          <cell r="AY462">
            <v>1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4</v>
          </cell>
          <cell r="BL462">
            <v>16</v>
          </cell>
        </row>
        <row r="463">
          <cell r="B463">
            <v>1574</v>
          </cell>
          <cell r="C463" t="str">
            <v>HR&amp;GA</v>
          </cell>
          <cell r="D463" t="str">
            <v>GA</v>
          </cell>
          <cell r="E463" t="str">
            <v>엄정하</v>
          </cell>
          <cell r="F463" t="str">
            <v>사원</v>
          </cell>
          <cell r="G463" t="str">
            <v>팀원</v>
          </cell>
          <cell r="H463" t="str">
            <v>2004-01-05</v>
          </cell>
          <cell r="I463" t="str">
            <v>여</v>
          </cell>
          <cell r="J463">
            <v>14</v>
          </cell>
          <cell r="K463">
            <v>0</v>
          </cell>
          <cell r="L463">
            <v>12</v>
          </cell>
          <cell r="M463">
            <v>12</v>
          </cell>
          <cell r="S463" t="str">
            <v>생휴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1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1</v>
          </cell>
          <cell r="BL463">
            <v>19</v>
          </cell>
        </row>
        <row r="464">
          <cell r="B464">
            <v>1631</v>
          </cell>
          <cell r="C464" t="str">
            <v>Legal</v>
          </cell>
          <cell r="D464" t="str">
            <v>Legal</v>
          </cell>
          <cell r="E464" t="str">
            <v>양지경</v>
          </cell>
          <cell r="F464" t="str">
            <v>주임</v>
          </cell>
          <cell r="G464" t="str">
            <v>팀원</v>
          </cell>
          <cell r="H464">
            <v>38439</v>
          </cell>
          <cell r="I464" t="str">
            <v>여</v>
          </cell>
          <cell r="J464">
            <v>4.6438356164383565</v>
          </cell>
          <cell r="K464">
            <v>0</v>
          </cell>
          <cell r="L464">
            <v>11</v>
          </cell>
          <cell r="M464">
            <v>11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L464">
            <v>20</v>
          </cell>
        </row>
        <row r="465">
          <cell r="B465">
            <v>8011</v>
          </cell>
          <cell r="C465" t="str">
            <v>Consumer</v>
          </cell>
          <cell r="D465" t="str">
            <v>Consumer admin</v>
          </cell>
          <cell r="E465" t="str">
            <v>백하나</v>
          </cell>
          <cell r="F465" t="str">
            <v>사원</v>
          </cell>
          <cell r="G465" t="str">
            <v>임원</v>
          </cell>
          <cell r="H465">
            <v>38657</v>
          </cell>
          <cell r="I465" t="str">
            <v>여</v>
          </cell>
          <cell r="J465">
            <v>0.67123287671232879</v>
          </cell>
          <cell r="K465">
            <v>0</v>
          </cell>
          <cell r="L465">
            <v>11</v>
          </cell>
          <cell r="M465">
            <v>11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L465">
            <v>20</v>
          </cell>
        </row>
        <row r="466">
          <cell r="B466">
            <v>8005</v>
          </cell>
          <cell r="C466" t="str">
            <v>Consumer</v>
          </cell>
          <cell r="D466" t="str">
            <v>Marketing</v>
          </cell>
          <cell r="E466" t="str">
            <v>고진관</v>
          </cell>
          <cell r="F466" t="str">
            <v>차장</v>
          </cell>
          <cell r="G466" t="str">
            <v>팀원</v>
          </cell>
          <cell r="H466" t="str">
            <v>2000-03-02</v>
          </cell>
          <cell r="I466" t="str">
            <v>남</v>
          </cell>
          <cell r="J466">
            <v>13</v>
          </cell>
          <cell r="K466">
            <v>0</v>
          </cell>
          <cell r="L466">
            <v>16</v>
          </cell>
          <cell r="M466">
            <v>16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L466">
            <v>20</v>
          </cell>
        </row>
        <row r="467">
          <cell r="B467">
            <v>8007</v>
          </cell>
          <cell r="C467" t="str">
            <v>Consumer</v>
          </cell>
          <cell r="D467" t="str">
            <v>Marketing</v>
          </cell>
          <cell r="E467" t="str">
            <v>배연희</v>
          </cell>
          <cell r="F467" t="str">
            <v>주임</v>
          </cell>
          <cell r="G467" t="str">
            <v>팀원</v>
          </cell>
          <cell r="H467" t="str">
            <v>2002-01-03</v>
          </cell>
          <cell r="I467" t="str">
            <v>여</v>
          </cell>
          <cell r="J467">
            <v>13</v>
          </cell>
          <cell r="K467">
            <v>0</v>
          </cell>
          <cell r="L467">
            <v>14</v>
          </cell>
          <cell r="M467">
            <v>14</v>
          </cell>
          <cell r="AO467" t="str">
            <v>생휴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1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1</v>
          </cell>
          <cell r="BL467">
            <v>19</v>
          </cell>
        </row>
        <row r="468">
          <cell r="B468">
            <v>8002</v>
          </cell>
          <cell r="C468" t="str">
            <v>Consumer</v>
          </cell>
          <cell r="D468" t="str">
            <v>Sales</v>
          </cell>
          <cell r="E468" t="str">
            <v>신대호</v>
          </cell>
          <cell r="F468" t="str">
            <v>차장</v>
          </cell>
          <cell r="G468" t="str">
            <v>팀원</v>
          </cell>
          <cell r="H468" t="str">
            <v>1996-01-01</v>
          </cell>
          <cell r="I468" t="str">
            <v>남</v>
          </cell>
          <cell r="J468">
            <v>18</v>
          </cell>
          <cell r="K468">
            <v>0</v>
          </cell>
          <cell r="L468">
            <v>21</v>
          </cell>
          <cell r="M468">
            <v>21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L468">
            <v>20</v>
          </cell>
        </row>
        <row r="469">
          <cell r="B469">
            <v>8006</v>
          </cell>
          <cell r="C469" t="str">
            <v>Consumer</v>
          </cell>
          <cell r="D469" t="str">
            <v>Sales</v>
          </cell>
          <cell r="E469" t="str">
            <v>이성욱</v>
          </cell>
          <cell r="F469" t="str">
            <v>차장</v>
          </cell>
          <cell r="G469" t="str">
            <v>팀원</v>
          </cell>
          <cell r="H469" t="str">
            <v>2001-09-03</v>
          </cell>
          <cell r="I469" t="str">
            <v>남</v>
          </cell>
          <cell r="J469">
            <v>11</v>
          </cell>
          <cell r="K469">
            <v>0</v>
          </cell>
          <cell r="L469">
            <v>15</v>
          </cell>
          <cell r="M469">
            <v>15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L469">
            <v>20</v>
          </cell>
        </row>
        <row r="470">
          <cell r="B470">
            <v>1608</v>
          </cell>
          <cell r="C470" t="str">
            <v>Bio Medical</v>
          </cell>
          <cell r="D470" t="str">
            <v>Bio-CR</v>
          </cell>
          <cell r="E470" t="str">
            <v>최은정</v>
          </cell>
          <cell r="F470" t="str">
            <v>대리</v>
          </cell>
          <cell r="G470" t="str">
            <v>팀원</v>
          </cell>
          <cell r="H470">
            <v>38687</v>
          </cell>
          <cell r="I470" t="str">
            <v>여</v>
          </cell>
          <cell r="J470">
            <v>0.84931506849315064</v>
          </cell>
          <cell r="K470">
            <v>0</v>
          </cell>
          <cell r="L470">
            <v>11</v>
          </cell>
          <cell r="M470">
            <v>11</v>
          </cell>
          <cell r="S470" t="str">
            <v>출장</v>
          </cell>
          <cell r="T470" t="str">
            <v>출장</v>
          </cell>
          <cell r="U470" t="str">
            <v>출장</v>
          </cell>
          <cell r="V470" t="str">
            <v>출장</v>
          </cell>
          <cell r="W470" t="str">
            <v>출장</v>
          </cell>
          <cell r="AO470" t="str">
            <v>생휴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1</v>
          </cell>
          <cell r="AZ470">
            <v>0</v>
          </cell>
          <cell r="BA470">
            <v>0</v>
          </cell>
          <cell r="BB470">
            <v>0</v>
          </cell>
          <cell r="BC470">
            <v>5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6</v>
          </cell>
          <cell r="BL470">
            <v>14</v>
          </cell>
        </row>
        <row r="471">
          <cell r="B471">
            <v>1564</v>
          </cell>
          <cell r="C471" t="str">
            <v>Bio Medical</v>
          </cell>
          <cell r="D471" t="str">
            <v>Bio-CR</v>
          </cell>
          <cell r="E471" t="str">
            <v>최현진</v>
          </cell>
          <cell r="F471" t="str">
            <v>사원</v>
          </cell>
          <cell r="G471" t="str">
            <v>팀원</v>
          </cell>
          <cell r="H471" t="str">
            <v>2004-03-08</v>
          </cell>
          <cell r="I471" t="str">
            <v>여</v>
          </cell>
          <cell r="J471">
            <v>17</v>
          </cell>
          <cell r="K471">
            <v>0</v>
          </cell>
          <cell r="L471">
            <v>12</v>
          </cell>
          <cell r="M471">
            <v>12</v>
          </cell>
          <cell r="N471" t="str">
            <v>생휴</v>
          </cell>
          <cell r="O471" t="str">
            <v>월차</v>
          </cell>
          <cell r="AS471">
            <v>0</v>
          </cell>
          <cell r="AT471">
            <v>0</v>
          </cell>
          <cell r="AU471">
            <v>0</v>
          </cell>
          <cell r="AV471">
            <v>1</v>
          </cell>
          <cell r="AW471">
            <v>0</v>
          </cell>
          <cell r="AX471">
            <v>1</v>
          </cell>
          <cell r="AY471">
            <v>1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2</v>
          </cell>
          <cell r="BL471">
            <v>18</v>
          </cell>
        </row>
        <row r="472">
          <cell r="B472">
            <v>9051</v>
          </cell>
          <cell r="C472" t="str">
            <v>Bio Medical</v>
          </cell>
          <cell r="D472" t="str">
            <v>Bio-CR</v>
          </cell>
          <cell r="E472" t="str">
            <v>김경하</v>
          </cell>
          <cell r="F472" t="str">
            <v>주임</v>
          </cell>
          <cell r="G472" t="str">
            <v>팀원</v>
          </cell>
          <cell r="H472">
            <v>38635</v>
          </cell>
          <cell r="I472" t="str">
            <v>여</v>
          </cell>
          <cell r="J472">
            <v>2.2739726027397262</v>
          </cell>
          <cell r="K472">
            <v>0</v>
          </cell>
          <cell r="L472">
            <v>11</v>
          </cell>
          <cell r="M472">
            <v>11</v>
          </cell>
          <cell r="Z472" t="str">
            <v>생휴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1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1</v>
          </cell>
          <cell r="BL472">
            <v>19</v>
          </cell>
        </row>
        <row r="473">
          <cell r="B473">
            <v>9054</v>
          </cell>
          <cell r="C473" t="str">
            <v>Bio Medical</v>
          </cell>
          <cell r="D473" t="str">
            <v>Bio-CR</v>
          </cell>
          <cell r="E473" t="str">
            <v>석봉은</v>
          </cell>
          <cell r="F473" t="str">
            <v>사원</v>
          </cell>
          <cell r="G473" t="str">
            <v>팀원</v>
          </cell>
          <cell r="H473">
            <v>38649</v>
          </cell>
          <cell r="I473" t="str">
            <v>여</v>
          </cell>
          <cell r="J473">
            <v>1.8904109589041096</v>
          </cell>
          <cell r="K473">
            <v>0</v>
          </cell>
          <cell r="L473">
            <v>11</v>
          </cell>
          <cell r="M473">
            <v>11</v>
          </cell>
          <cell r="P473" t="str">
            <v>경조(오빠결혼)</v>
          </cell>
          <cell r="AK473" t="str">
            <v>생휴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1</v>
          </cell>
          <cell r="AZ473">
            <v>1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2</v>
          </cell>
          <cell r="BL473">
            <v>18</v>
          </cell>
        </row>
        <row r="474">
          <cell r="B474">
            <v>1605</v>
          </cell>
          <cell r="C474" t="str">
            <v>Bio Medical</v>
          </cell>
          <cell r="D474" t="str">
            <v>Bio-PMS</v>
          </cell>
          <cell r="E474" t="str">
            <v>현수미</v>
          </cell>
          <cell r="F474" t="str">
            <v>주임</v>
          </cell>
          <cell r="G474" t="str">
            <v>팀원</v>
          </cell>
          <cell r="H474">
            <v>38629</v>
          </cell>
          <cell r="I474" t="str">
            <v>여</v>
          </cell>
          <cell r="J474">
            <v>2.4383561643835616</v>
          </cell>
          <cell r="K474">
            <v>0</v>
          </cell>
          <cell r="L474">
            <v>11</v>
          </cell>
          <cell r="M474">
            <v>11</v>
          </cell>
          <cell r="N474" t="str">
            <v>생휴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1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1</v>
          </cell>
          <cell r="BL474">
            <v>19</v>
          </cell>
        </row>
        <row r="475">
          <cell r="B475">
            <v>1612</v>
          </cell>
          <cell r="C475" t="str">
            <v>Bio Medical</v>
          </cell>
          <cell r="D475" t="str">
            <v>Bio-PMS</v>
          </cell>
          <cell r="E475" t="str">
            <v>임민영</v>
          </cell>
          <cell r="F475" t="str">
            <v>주임</v>
          </cell>
          <cell r="G475" t="str">
            <v>팀원</v>
          </cell>
          <cell r="H475">
            <v>38642</v>
          </cell>
          <cell r="I475" t="str">
            <v>여</v>
          </cell>
          <cell r="J475">
            <v>2.0821917808219177</v>
          </cell>
          <cell r="K475">
            <v>0</v>
          </cell>
          <cell r="L475">
            <v>11</v>
          </cell>
          <cell r="M475">
            <v>11</v>
          </cell>
          <cell r="AN475" t="str">
            <v>생휴</v>
          </cell>
          <cell r="AS475">
            <v>0</v>
          </cell>
          <cell r="AT475">
            <v>0</v>
          </cell>
          <cell r="AU475">
            <v>0</v>
          </cell>
          <cell r="AV475">
            <v>1</v>
          </cell>
          <cell r="AW475">
            <v>0</v>
          </cell>
          <cell r="AX475">
            <v>1</v>
          </cell>
          <cell r="AY475">
            <v>1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2</v>
          </cell>
          <cell r="BL475">
            <v>20</v>
          </cell>
        </row>
        <row r="476">
          <cell r="B476">
            <v>9053</v>
          </cell>
          <cell r="C476" t="str">
            <v>Bio Medical</v>
          </cell>
          <cell r="D476" t="str">
            <v>Bio-PMS</v>
          </cell>
          <cell r="E476" t="str">
            <v>남은영</v>
          </cell>
          <cell r="F476" t="str">
            <v>사원</v>
          </cell>
          <cell r="G476" t="str">
            <v>팀원</v>
          </cell>
          <cell r="H476">
            <v>38642</v>
          </cell>
          <cell r="I476" t="str">
            <v>여</v>
          </cell>
          <cell r="J476">
            <v>2.0821917808219177</v>
          </cell>
          <cell r="K476">
            <v>0</v>
          </cell>
          <cell r="L476">
            <v>11</v>
          </cell>
          <cell r="M476">
            <v>11</v>
          </cell>
          <cell r="V476" t="str">
            <v>생휴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1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1</v>
          </cell>
          <cell r="BL476">
            <v>19</v>
          </cell>
        </row>
        <row r="477">
          <cell r="B477">
            <v>9055</v>
          </cell>
          <cell r="C477" t="str">
            <v>Bio Medical</v>
          </cell>
          <cell r="D477" t="str">
            <v>Bio-PMS</v>
          </cell>
          <cell r="E477" t="str">
            <v>김혜령</v>
          </cell>
          <cell r="F477" t="str">
            <v>사원</v>
          </cell>
          <cell r="G477" t="str">
            <v>팀원</v>
          </cell>
          <cell r="H477">
            <v>38642</v>
          </cell>
          <cell r="I477" t="str">
            <v>여</v>
          </cell>
          <cell r="J477">
            <v>2.0821917808219177</v>
          </cell>
          <cell r="K477">
            <v>0</v>
          </cell>
          <cell r="L477">
            <v>11</v>
          </cell>
          <cell r="M477">
            <v>11</v>
          </cell>
          <cell r="AN477" t="str">
            <v>생휴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1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1</v>
          </cell>
          <cell r="BL477">
            <v>19</v>
          </cell>
        </row>
        <row r="478">
          <cell r="B478">
            <v>1448</v>
          </cell>
          <cell r="C478" t="str">
            <v>Bio Medical</v>
          </cell>
          <cell r="D478" t="str">
            <v>Bio-MIS</v>
          </cell>
          <cell r="E478" t="str">
            <v>박숙현</v>
          </cell>
          <cell r="F478" t="str">
            <v>주임</v>
          </cell>
          <cell r="G478" t="str">
            <v>팀원</v>
          </cell>
          <cell r="H478" t="str">
            <v>2003-01-07</v>
          </cell>
          <cell r="I478" t="str">
            <v>여</v>
          </cell>
          <cell r="J478">
            <v>18</v>
          </cell>
          <cell r="K478">
            <v>0</v>
          </cell>
          <cell r="L478">
            <v>13</v>
          </cell>
          <cell r="M478">
            <v>13</v>
          </cell>
          <cell r="AG478" t="str">
            <v>생휴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1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1</v>
          </cell>
          <cell r="BL478">
            <v>19</v>
          </cell>
        </row>
        <row r="479">
          <cell r="B479">
            <v>8012</v>
          </cell>
          <cell r="C479" t="str">
            <v>Consumer</v>
          </cell>
          <cell r="D479" t="str">
            <v>Consumer admin</v>
          </cell>
          <cell r="E479" t="str">
            <v>김종희</v>
          </cell>
          <cell r="F479" t="str">
            <v>대리</v>
          </cell>
          <cell r="G479" t="str">
            <v>팀원</v>
          </cell>
          <cell r="H479">
            <v>38749</v>
          </cell>
          <cell r="I479" t="str">
            <v>여</v>
          </cell>
          <cell r="L479">
            <v>9.1506849315068486</v>
          </cell>
          <cell r="M479">
            <v>9.1506849315068486</v>
          </cell>
          <cell r="AG479" t="str">
            <v>생휴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1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1</v>
          </cell>
          <cell r="BL479">
            <v>19</v>
          </cell>
        </row>
        <row r="480">
          <cell r="B480">
            <v>1615</v>
          </cell>
          <cell r="E480" t="str">
            <v>고강석</v>
          </cell>
          <cell r="F480" t="str">
            <v>사원</v>
          </cell>
          <cell r="G480" t="str">
            <v>팀원</v>
          </cell>
          <cell r="H480">
            <v>38733</v>
          </cell>
          <cell r="I480" t="str">
            <v>남</v>
          </cell>
          <cell r="L480">
            <v>9.5890410958904102</v>
          </cell>
          <cell r="M480">
            <v>9.5890410958904102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L480">
            <v>20</v>
          </cell>
        </row>
        <row r="481">
          <cell r="B481">
            <v>1616</v>
          </cell>
          <cell r="E481" t="str">
            <v>김세희</v>
          </cell>
          <cell r="F481" t="str">
            <v>사원</v>
          </cell>
          <cell r="G481" t="str">
            <v>팀원</v>
          </cell>
          <cell r="H481">
            <v>38733</v>
          </cell>
          <cell r="I481" t="str">
            <v>여</v>
          </cell>
          <cell r="L481">
            <v>9.5890410958904102</v>
          </cell>
          <cell r="M481">
            <v>9.5890410958904102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L481">
            <v>20</v>
          </cell>
        </row>
        <row r="482">
          <cell r="B482">
            <v>1617</v>
          </cell>
          <cell r="E482" t="str">
            <v>박정선</v>
          </cell>
          <cell r="F482" t="str">
            <v>사원</v>
          </cell>
          <cell r="G482" t="str">
            <v>팀원</v>
          </cell>
          <cell r="H482">
            <v>38733</v>
          </cell>
          <cell r="I482" t="str">
            <v>여</v>
          </cell>
          <cell r="L482">
            <v>9.5890410958904102</v>
          </cell>
          <cell r="M482">
            <v>9.5890410958904102</v>
          </cell>
          <cell r="AK482" t="str">
            <v>생휴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1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1</v>
          </cell>
          <cell r="BL482">
            <v>19</v>
          </cell>
        </row>
        <row r="483">
          <cell r="B483">
            <v>1618</v>
          </cell>
          <cell r="E483" t="str">
            <v>백경진</v>
          </cell>
          <cell r="F483" t="str">
            <v>사원</v>
          </cell>
          <cell r="G483" t="str">
            <v>팀원</v>
          </cell>
          <cell r="H483">
            <v>38733</v>
          </cell>
          <cell r="I483" t="str">
            <v>여</v>
          </cell>
          <cell r="L483">
            <v>9.5890410958904102</v>
          </cell>
          <cell r="M483">
            <v>9.5890410958904102</v>
          </cell>
          <cell r="AK483" t="str">
            <v>생휴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1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1</v>
          </cell>
          <cell r="BL483">
            <v>19</v>
          </cell>
        </row>
        <row r="484">
          <cell r="B484">
            <v>1619</v>
          </cell>
          <cell r="E484" t="str">
            <v>서성덕</v>
          </cell>
          <cell r="F484" t="str">
            <v>사원</v>
          </cell>
          <cell r="G484" t="str">
            <v>팀원</v>
          </cell>
          <cell r="H484">
            <v>38733</v>
          </cell>
          <cell r="I484" t="str">
            <v>남</v>
          </cell>
          <cell r="L484">
            <v>9.5890410958904102</v>
          </cell>
          <cell r="M484">
            <v>9.5890410958904102</v>
          </cell>
          <cell r="AK484" t="str">
            <v>월차</v>
          </cell>
          <cell r="AS484">
            <v>0</v>
          </cell>
          <cell r="AT484">
            <v>0</v>
          </cell>
          <cell r="AU484">
            <v>0</v>
          </cell>
          <cell r="AV484">
            <v>1</v>
          </cell>
          <cell r="AW484">
            <v>0</v>
          </cell>
          <cell r="AX484">
            <v>1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1</v>
          </cell>
          <cell r="BL484">
            <v>19</v>
          </cell>
        </row>
        <row r="485">
          <cell r="B485">
            <v>1620</v>
          </cell>
          <cell r="E485" t="str">
            <v>신동호</v>
          </cell>
          <cell r="F485" t="str">
            <v>사원</v>
          </cell>
          <cell r="G485" t="str">
            <v>팀원</v>
          </cell>
          <cell r="H485">
            <v>38733</v>
          </cell>
          <cell r="I485" t="str">
            <v>남</v>
          </cell>
          <cell r="L485">
            <v>9.5890410958904102</v>
          </cell>
          <cell r="M485">
            <v>9.5890410958904102</v>
          </cell>
          <cell r="AN485" t="str">
            <v>월차</v>
          </cell>
          <cell r="AS485">
            <v>0</v>
          </cell>
          <cell r="AT485">
            <v>0</v>
          </cell>
          <cell r="AU485">
            <v>0</v>
          </cell>
          <cell r="AV485">
            <v>1</v>
          </cell>
          <cell r="AW485">
            <v>0</v>
          </cell>
          <cell r="AX485">
            <v>1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1</v>
          </cell>
          <cell r="BL485">
            <v>19</v>
          </cell>
        </row>
        <row r="486">
          <cell r="B486">
            <v>1621</v>
          </cell>
          <cell r="E486" t="str">
            <v>안충기</v>
          </cell>
          <cell r="F486" t="str">
            <v>사원</v>
          </cell>
          <cell r="G486" t="str">
            <v>팀원</v>
          </cell>
          <cell r="H486">
            <v>38733</v>
          </cell>
          <cell r="I486" t="str">
            <v>남</v>
          </cell>
          <cell r="L486">
            <v>9.5890410958904102</v>
          </cell>
          <cell r="M486">
            <v>9.5890410958904102</v>
          </cell>
          <cell r="AK486" t="str">
            <v>월차</v>
          </cell>
          <cell r="AS486">
            <v>0</v>
          </cell>
          <cell r="AT486">
            <v>0</v>
          </cell>
          <cell r="AU486">
            <v>0</v>
          </cell>
          <cell r="AV486">
            <v>1</v>
          </cell>
          <cell r="AW486">
            <v>0</v>
          </cell>
          <cell r="AX486">
            <v>1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1</v>
          </cell>
          <cell r="BL486">
            <v>19</v>
          </cell>
        </row>
        <row r="487">
          <cell r="B487">
            <v>1622</v>
          </cell>
          <cell r="E487" t="str">
            <v>유미선</v>
          </cell>
          <cell r="F487" t="str">
            <v>사원</v>
          </cell>
          <cell r="G487" t="str">
            <v>팀원</v>
          </cell>
          <cell r="H487">
            <v>38733</v>
          </cell>
          <cell r="I487" t="str">
            <v>여</v>
          </cell>
          <cell r="L487">
            <v>9.5890410958904102</v>
          </cell>
          <cell r="M487">
            <v>9.5890410958904102</v>
          </cell>
          <cell r="AI487" t="str">
            <v>생휴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1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1</v>
          </cell>
          <cell r="BL487">
            <v>19</v>
          </cell>
        </row>
        <row r="488">
          <cell r="B488">
            <v>1623</v>
          </cell>
          <cell r="E488" t="str">
            <v>이규호</v>
          </cell>
          <cell r="F488" t="str">
            <v>사원</v>
          </cell>
          <cell r="G488" t="str">
            <v>팀원</v>
          </cell>
          <cell r="H488">
            <v>38733</v>
          </cell>
          <cell r="I488" t="str">
            <v>남</v>
          </cell>
          <cell r="L488">
            <v>9.5890410958904102</v>
          </cell>
          <cell r="M488">
            <v>9.5890410958904102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L488">
            <v>20</v>
          </cell>
        </row>
        <row r="489">
          <cell r="B489">
            <v>1624</v>
          </cell>
          <cell r="E489" t="str">
            <v>이현식</v>
          </cell>
          <cell r="F489" t="str">
            <v>사원</v>
          </cell>
          <cell r="G489" t="str">
            <v>팀원</v>
          </cell>
          <cell r="H489">
            <v>38733</v>
          </cell>
          <cell r="I489" t="str">
            <v>남</v>
          </cell>
          <cell r="L489">
            <v>9.5890410958904102</v>
          </cell>
          <cell r="M489">
            <v>9.5890410958904102</v>
          </cell>
          <cell r="AG489" t="str">
            <v>월차</v>
          </cell>
          <cell r="AS489">
            <v>0</v>
          </cell>
          <cell r="AT489">
            <v>0</v>
          </cell>
          <cell r="AU489">
            <v>0</v>
          </cell>
          <cell r="AV489">
            <v>1</v>
          </cell>
          <cell r="AW489">
            <v>0</v>
          </cell>
          <cell r="AX489">
            <v>1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1</v>
          </cell>
          <cell r="BL489">
            <v>19</v>
          </cell>
        </row>
        <row r="490">
          <cell r="B490">
            <v>1625</v>
          </cell>
          <cell r="E490" t="str">
            <v>최선</v>
          </cell>
          <cell r="F490" t="str">
            <v>사원</v>
          </cell>
          <cell r="G490" t="str">
            <v>팀원</v>
          </cell>
          <cell r="H490">
            <v>38733</v>
          </cell>
          <cell r="I490" t="str">
            <v>여</v>
          </cell>
          <cell r="L490">
            <v>9.5890410958904102</v>
          </cell>
          <cell r="M490">
            <v>9.5890410958904102</v>
          </cell>
          <cell r="P490" t="str">
            <v>생휴</v>
          </cell>
          <cell r="AG490" t="str">
            <v>연차</v>
          </cell>
          <cell r="AH490" t="str">
            <v>월차</v>
          </cell>
          <cell r="AS490">
            <v>1</v>
          </cell>
          <cell r="AT490">
            <v>0</v>
          </cell>
          <cell r="AU490">
            <v>1</v>
          </cell>
          <cell r="AV490">
            <v>1</v>
          </cell>
          <cell r="AW490">
            <v>0</v>
          </cell>
          <cell r="AX490">
            <v>1</v>
          </cell>
          <cell r="AY490">
            <v>1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3</v>
          </cell>
          <cell r="BL490">
            <v>17</v>
          </cell>
        </row>
        <row r="491">
          <cell r="B491">
            <v>1626</v>
          </cell>
          <cell r="E491" t="str">
            <v>이문영</v>
          </cell>
          <cell r="F491" t="str">
            <v>주임</v>
          </cell>
          <cell r="G491" t="str">
            <v>팀원</v>
          </cell>
          <cell r="H491">
            <v>38768</v>
          </cell>
          <cell r="I491" t="str">
            <v>여</v>
          </cell>
          <cell r="L491">
            <v>8.6301369863013697</v>
          </cell>
          <cell r="M491">
            <v>8.6301369863013697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-13</v>
          </cell>
          <cell r="BL491">
            <v>7</v>
          </cell>
        </row>
        <row r="492">
          <cell r="B492">
            <v>1627</v>
          </cell>
          <cell r="E492" t="str">
            <v>권남희</v>
          </cell>
          <cell r="F492" t="str">
            <v>부장</v>
          </cell>
          <cell r="G492" t="str">
            <v>팀원</v>
          </cell>
          <cell r="H492">
            <v>38768</v>
          </cell>
          <cell r="I492" t="str">
            <v>여</v>
          </cell>
          <cell r="L492">
            <v>8.6301369863013697</v>
          </cell>
          <cell r="M492">
            <v>8.6301369863013697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-13</v>
          </cell>
          <cell r="BL492">
            <v>7</v>
          </cell>
        </row>
        <row r="493"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L493">
            <v>20</v>
          </cell>
        </row>
        <row r="494">
          <cell r="B494">
            <v>1144</v>
          </cell>
          <cell r="C494" t="str">
            <v>Finance</v>
          </cell>
          <cell r="D494" t="str">
            <v>Accounting</v>
          </cell>
          <cell r="E494" t="str">
            <v>공미정</v>
          </cell>
          <cell r="F494" t="str">
            <v>주임</v>
          </cell>
          <cell r="G494" t="str">
            <v>팀원</v>
          </cell>
          <cell r="H494" t="str">
            <v>1994-08-29</v>
          </cell>
          <cell r="I494" t="str">
            <v>여</v>
          </cell>
          <cell r="J494">
            <v>24.794520547945204</v>
          </cell>
          <cell r="K494">
            <v>0</v>
          </cell>
          <cell r="L494">
            <v>22</v>
          </cell>
          <cell r="M494">
            <v>22</v>
          </cell>
          <cell r="AQ494" t="str">
            <v>9/5~7/19(육아휴직)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-20</v>
          </cell>
          <cell r="BL494">
            <v>0</v>
          </cell>
        </row>
        <row r="495">
          <cell r="B495">
            <v>1185</v>
          </cell>
          <cell r="C495" t="str">
            <v>Marketing</v>
          </cell>
          <cell r="D495" t="str">
            <v>Vaccine</v>
          </cell>
          <cell r="E495" t="str">
            <v>임남희</v>
          </cell>
          <cell r="F495" t="str">
            <v>차장</v>
          </cell>
          <cell r="G495" t="str">
            <v>팀장</v>
          </cell>
          <cell r="H495" t="str">
            <v>1996-07-01</v>
          </cell>
          <cell r="I495" t="str">
            <v>여</v>
          </cell>
          <cell r="J495">
            <v>26</v>
          </cell>
          <cell r="K495">
            <v>0</v>
          </cell>
          <cell r="L495">
            <v>20</v>
          </cell>
          <cell r="M495">
            <v>20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L495">
            <v>20</v>
          </cell>
        </row>
        <row r="496">
          <cell r="B496">
            <v>1392</v>
          </cell>
          <cell r="C496" t="str">
            <v>Marketing</v>
          </cell>
          <cell r="D496" t="str">
            <v>Respiratory</v>
          </cell>
          <cell r="E496" t="str">
            <v>이동수</v>
          </cell>
          <cell r="F496" t="str">
            <v>과장</v>
          </cell>
          <cell r="G496" t="str">
            <v>팀장</v>
          </cell>
          <cell r="H496" t="str">
            <v>2002-05-13</v>
          </cell>
          <cell r="I496" t="str">
            <v>남</v>
          </cell>
          <cell r="J496">
            <v>16</v>
          </cell>
          <cell r="K496">
            <v>0</v>
          </cell>
          <cell r="L496">
            <v>14</v>
          </cell>
          <cell r="M496">
            <v>14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L496">
            <v>20</v>
          </cell>
        </row>
        <row r="497">
          <cell r="B497">
            <v>1610</v>
          </cell>
          <cell r="C497" t="str">
            <v>Marketing</v>
          </cell>
          <cell r="D497" t="str">
            <v>Respiratory</v>
          </cell>
          <cell r="E497" t="str">
            <v>Stephene Nardo</v>
          </cell>
          <cell r="F497" t="str">
            <v>과장</v>
          </cell>
          <cell r="G497" t="str">
            <v>팀장</v>
          </cell>
          <cell r="H497">
            <v>38718</v>
          </cell>
          <cell r="I497" t="str">
            <v>남</v>
          </cell>
          <cell r="N497" t="str">
            <v>연차</v>
          </cell>
          <cell r="S497" t="str">
            <v>연차</v>
          </cell>
          <cell r="T497" t="str">
            <v>연차</v>
          </cell>
          <cell r="U497" t="str">
            <v>연차</v>
          </cell>
          <cell r="AO497" t="str">
            <v>출장</v>
          </cell>
          <cell r="AS497">
            <v>4</v>
          </cell>
          <cell r="AT497">
            <v>0</v>
          </cell>
          <cell r="AU497">
            <v>4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1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5</v>
          </cell>
          <cell r="BL497">
            <v>15</v>
          </cell>
        </row>
        <row r="500">
          <cell r="BM500" t="str">
            <v>정산연차</v>
          </cell>
        </row>
        <row r="501">
          <cell r="B501">
            <v>1423</v>
          </cell>
          <cell r="C501" t="str">
            <v>CV</v>
          </cell>
          <cell r="D501" t="str">
            <v>CV GH 서울1팀</v>
          </cell>
          <cell r="E501" t="str">
            <v>박성준</v>
          </cell>
          <cell r="F501" t="str">
            <v>과장</v>
          </cell>
          <cell r="G501" t="str">
            <v>팀원</v>
          </cell>
          <cell r="H501" t="str">
            <v>2002-12-02</v>
          </cell>
          <cell r="I501" t="str">
            <v>남</v>
          </cell>
          <cell r="J501">
            <v>11</v>
          </cell>
          <cell r="K501">
            <v>0</v>
          </cell>
          <cell r="L501">
            <v>14</v>
          </cell>
          <cell r="M501">
            <v>14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-17</v>
          </cell>
          <cell r="BL501">
            <v>3</v>
          </cell>
          <cell r="BM501">
            <v>1.3808219178082193</v>
          </cell>
        </row>
        <row r="502">
          <cell r="B502">
            <v>1603</v>
          </cell>
          <cell r="C502" t="str">
            <v>Finance</v>
          </cell>
          <cell r="D502" t="str">
            <v>Accounting</v>
          </cell>
          <cell r="E502" t="str">
            <v>노우정</v>
          </cell>
          <cell r="F502" t="str">
            <v>차장</v>
          </cell>
          <cell r="G502" t="str">
            <v>팀장</v>
          </cell>
          <cell r="H502">
            <v>38635</v>
          </cell>
          <cell r="I502" t="str">
            <v>여</v>
          </cell>
          <cell r="J502">
            <v>2.2739726027397262</v>
          </cell>
          <cell r="K502">
            <v>0</v>
          </cell>
          <cell r="L502">
            <v>11</v>
          </cell>
          <cell r="M502">
            <v>11</v>
          </cell>
          <cell r="U502" t="str">
            <v>생휴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1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1</v>
          </cell>
          <cell r="BK502">
            <v>-7</v>
          </cell>
          <cell r="BL502">
            <v>12</v>
          </cell>
          <cell r="BM502">
            <v>-2.2999999999999998</v>
          </cell>
        </row>
        <row r="503">
          <cell r="B503">
            <v>1325</v>
          </cell>
          <cell r="C503" t="str">
            <v>Regulatory</v>
          </cell>
          <cell r="D503" t="str">
            <v>Government Affaires</v>
          </cell>
          <cell r="E503" t="str">
            <v>고영곤</v>
          </cell>
          <cell r="F503" t="str">
            <v>주임</v>
          </cell>
          <cell r="G503" t="str">
            <v>팀원</v>
          </cell>
          <cell r="H503" t="str">
            <v>2001-02-26</v>
          </cell>
          <cell r="I503" t="str">
            <v>남</v>
          </cell>
          <cell r="J503">
            <v>19</v>
          </cell>
          <cell r="K503">
            <v>0</v>
          </cell>
          <cell r="L503">
            <v>15</v>
          </cell>
          <cell r="M503">
            <v>15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L503">
            <v>20</v>
          </cell>
          <cell r="BM503">
            <v>2.4246575342465753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B3" t="str">
            <v>E-ID</v>
          </cell>
          <cell r="C3" t="str">
            <v>Department</v>
          </cell>
          <cell r="D3" t="str">
            <v>Team</v>
          </cell>
          <cell r="E3" t="str">
            <v>Name</v>
          </cell>
          <cell r="F3" t="str">
            <v>K.Title</v>
          </cell>
          <cell r="G3" t="str">
            <v>F.Title</v>
          </cell>
          <cell r="H3" t="str">
            <v>입사일</v>
          </cell>
          <cell r="I3" t="str">
            <v>성별</v>
          </cell>
          <cell r="J3" t="str">
            <v>05정산</v>
          </cell>
          <cell r="K3" t="str">
            <v>05이월</v>
          </cell>
          <cell r="L3" t="str">
            <v>06발생</v>
          </cell>
          <cell r="M3" t="str">
            <v>06총연차</v>
          </cell>
          <cell r="N3">
            <v>1</v>
          </cell>
          <cell r="O3">
            <v>2</v>
          </cell>
          <cell r="P3">
            <v>3</v>
          </cell>
          <cell r="Q3">
            <v>4</v>
          </cell>
          <cell r="R3">
            <v>5</v>
          </cell>
          <cell r="S3">
            <v>6</v>
          </cell>
          <cell r="T3">
            <v>7</v>
          </cell>
          <cell r="U3">
            <v>8</v>
          </cell>
          <cell r="V3">
            <v>9</v>
          </cell>
          <cell r="W3">
            <v>10</v>
          </cell>
          <cell r="X3">
            <v>11</v>
          </cell>
          <cell r="Y3">
            <v>12</v>
          </cell>
          <cell r="Z3">
            <v>13</v>
          </cell>
          <cell r="AA3">
            <v>14</v>
          </cell>
          <cell r="AB3">
            <v>15</v>
          </cell>
          <cell r="AC3">
            <v>16</v>
          </cell>
          <cell r="AD3">
            <v>17</v>
          </cell>
          <cell r="AE3">
            <v>18</v>
          </cell>
          <cell r="AF3">
            <v>19</v>
          </cell>
          <cell r="AG3">
            <v>20</v>
          </cell>
          <cell r="AH3">
            <v>21</v>
          </cell>
          <cell r="AI3">
            <v>22</v>
          </cell>
          <cell r="AJ3">
            <v>23</v>
          </cell>
          <cell r="AK3">
            <v>24</v>
          </cell>
          <cell r="AL3">
            <v>25</v>
          </cell>
          <cell r="AM3">
            <v>26</v>
          </cell>
          <cell r="AN3">
            <v>27</v>
          </cell>
          <cell r="AO3">
            <v>28</v>
          </cell>
          <cell r="AP3">
            <v>29</v>
          </cell>
          <cell r="AQ3">
            <v>30</v>
          </cell>
          <cell r="AR3">
            <v>31</v>
          </cell>
          <cell r="AT3" t="str">
            <v>Remark</v>
          </cell>
          <cell r="AV3" t="str">
            <v>연차</v>
          </cell>
          <cell r="AW3" t="str">
            <v>연반차</v>
          </cell>
          <cell r="AX3" t="str">
            <v>연차TTL</v>
          </cell>
          <cell r="AY3" t="str">
            <v>월차</v>
          </cell>
          <cell r="AZ3" t="str">
            <v>반차</v>
          </cell>
          <cell r="BA3" t="str">
            <v>월차TTL</v>
          </cell>
          <cell r="BB3" t="str">
            <v>생휴</v>
          </cell>
          <cell r="BC3" t="str">
            <v>경조</v>
          </cell>
          <cell r="BD3" t="str">
            <v>휴일</v>
          </cell>
          <cell r="BE3" t="str">
            <v>대휴</v>
          </cell>
          <cell r="BF3" t="str">
            <v>출장</v>
          </cell>
          <cell r="BG3" t="str">
            <v>병가</v>
          </cell>
          <cell r="BH3" t="str">
            <v>장근</v>
          </cell>
          <cell r="BI3" t="str">
            <v>훈련반</v>
          </cell>
          <cell r="BJ3" t="str">
            <v>훈련</v>
          </cell>
          <cell r="BK3" t="str">
            <v>훈련TTL</v>
          </cell>
          <cell r="BL3" t="str">
            <v>특휴</v>
          </cell>
          <cell r="BM3" t="str">
            <v>회의</v>
          </cell>
          <cell r="BN3" t="str">
            <v>TTL</v>
          </cell>
          <cell r="BO3" t="str">
            <v>조정</v>
          </cell>
          <cell r="BP3" t="str">
            <v>실근무</v>
          </cell>
        </row>
        <row r="4">
          <cell r="B4">
            <v>1024</v>
          </cell>
          <cell r="C4" t="str">
            <v>CVS</v>
          </cell>
          <cell r="D4" t="str">
            <v>CVS Sales</v>
          </cell>
          <cell r="E4" t="str">
            <v>김종호</v>
          </cell>
          <cell r="F4" t="str">
            <v>상무</v>
          </cell>
          <cell r="G4" t="str">
            <v>임원</v>
          </cell>
          <cell r="H4" t="str">
            <v>1988-02-22</v>
          </cell>
          <cell r="I4" t="str">
            <v>남</v>
          </cell>
          <cell r="J4">
            <v>10</v>
          </cell>
          <cell r="K4">
            <v>5</v>
          </cell>
          <cell r="L4">
            <v>30</v>
          </cell>
          <cell r="M4">
            <v>35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P4">
            <v>22</v>
          </cell>
        </row>
        <row r="5">
          <cell r="B5">
            <v>1162</v>
          </cell>
          <cell r="C5" t="str">
            <v>AS</v>
          </cell>
          <cell r="D5" t="str">
            <v>AS Sales</v>
          </cell>
          <cell r="E5" t="str">
            <v>이병춘</v>
          </cell>
          <cell r="F5" t="str">
            <v>이사</v>
          </cell>
          <cell r="G5" t="str">
            <v>임원</v>
          </cell>
          <cell r="H5" t="str">
            <v>1995-04-01</v>
          </cell>
          <cell r="I5" t="str">
            <v>남</v>
          </cell>
          <cell r="J5">
            <v>27</v>
          </cell>
          <cell r="K5">
            <v>0</v>
          </cell>
          <cell r="L5">
            <v>30</v>
          </cell>
          <cell r="M5">
            <v>30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P5">
            <v>22</v>
          </cell>
        </row>
        <row r="6">
          <cell r="B6">
            <v>1172</v>
          </cell>
          <cell r="C6" t="str">
            <v xml:space="preserve">CNS &amp; Onco </v>
          </cell>
          <cell r="D6" t="str">
            <v>CNS &amp; Onco Sales</v>
          </cell>
          <cell r="E6" t="str">
            <v>김병화</v>
          </cell>
          <cell r="F6" t="str">
            <v>상무</v>
          </cell>
          <cell r="G6" t="str">
            <v>임원</v>
          </cell>
          <cell r="H6" t="str">
            <v>1995-04-24</v>
          </cell>
          <cell r="I6" t="str">
            <v>남</v>
          </cell>
          <cell r="J6">
            <v>10</v>
          </cell>
          <cell r="K6">
            <v>5</v>
          </cell>
          <cell r="L6">
            <v>30</v>
          </cell>
          <cell r="M6">
            <v>35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P6">
            <v>22</v>
          </cell>
        </row>
        <row r="7">
          <cell r="B7">
            <v>1108</v>
          </cell>
          <cell r="C7" t="str">
            <v>GI &amp; Uro</v>
          </cell>
          <cell r="D7" t="str">
            <v>GI &amp; Uro Sales</v>
          </cell>
          <cell r="E7" t="str">
            <v>조성배</v>
          </cell>
          <cell r="F7" t="str">
            <v>이사</v>
          </cell>
          <cell r="G7" t="str">
            <v>임원</v>
          </cell>
          <cell r="H7" t="str">
            <v>1992-08-10</v>
          </cell>
          <cell r="I7" t="str">
            <v>남</v>
          </cell>
          <cell r="J7">
            <v>30</v>
          </cell>
          <cell r="K7">
            <v>0</v>
          </cell>
          <cell r="L7">
            <v>30</v>
          </cell>
          <cell r="M7">
            <v>30</v>
          </cell>
          <cell r="Q7" t="str">
            <v>휴일</v>
          </cell>
          <cell r="R7" t="str">
            <v>휴일</v>
          </cell>
          <cell r="X7" t="str">
            <v>휴일</v>
          </cell>
          <cell r="Y7" t="str">
            <v>휴일</v>
          </cell>
          <cell r="AQ7" t="str">
            <v>회의</v>
          </cell>
          <cell r="AR7" t="str">
            <v>회의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4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2</v>
          </cell>
          <cell r="BN7">
            <v>2</v>
          </cell>
          <cell r="BP7">
            <v>22</v>
          </cell>
        </row>
        <row r="8">
          <cell r="B8">
            <v>1023</v>
          </cell>
          <cell r="C8" t="str">
            <v>Vaccine</v>
          </cell>
          <cell r="D8" t="str">
            <v>Vaccine Sales</v>
          </cell>
          <cell r="E8" t="str">
            <v>강은구</v>
          </cell>
          <cell r="F8" t="str">
            <v>이사</v>
          </cell>
          <cell r="G8" t="str">
            <v>임원</v>
          </cell>
          <cell r="H8" t="str">
            <v>1988-02-22</v>
          </cell>
          <cell r="I8" t="str">
            <v>남</v>
          </cell>
          <cell r="J8">
            <v>30</v>
          </cell>
          <cell r="K8">
            <v>0</v>
          </cell>
          <cell r="L8">
            <v>30</v>
          </cell>
          <cell r="M8">
            <v>30</v>
          </cell>
          <cell r="S8" t="str">
            <v>출장</v>
          </cell>
          <cell r="T8" t="str">
            <v>출장</v>
          </cell>
          <cell r="U8" t="str">
            <v>출장</v>
          </cell>
          <cell r="V8" t="str">
            <v>출장</v>
          </cell>
          <cell r="W8" t="str">
            <v>출장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5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5</v>
          </cell>
          <cell r="BP8">
            <v>17</v>
          </cell>
        </row>
        <row r="9">
          <cell r="B9">
            <v>1188</v>
          </cell>
          <cell r="C9" t="str">
            <v>Commercial Excellence</v>
          </cell>
          <cell r="D9" t="str">
            <v>Operation&amp;Coordination</v>
          </cell>
          <cell r="E9" t="str">
            <v>이주철</v>
          </cell>
          <cell r="F9" t="str">
            <v>상무</v>
          </cell>
          <cell r="G9" t="str">
            <v>임원</v>
          </cell>
          <cell r="H9" t="str">
            <v>1996-10-01</v>
          </cell>
          <cell r="I9" t="str">
            <v>남</v>
          </cell>
          <cell r="J9">
            <v>10</v>
          </cell>
          <cell r="K9">
            <v>5</v>
          </cell>
          <cell r="L9">
            <v>30</v>
          </cell>
          <cell r="M9">
            <v>35</v>
          </cell>
          <cell r="T9" t="str">
            <v>출장</v>
          </cell>
          <cell r="U9" t="str">
            <v>출장</v>
          </cell>
          <cell r="V9" t="str">
            <v>출장</v>
          </cell>
          <cell r="AC9" t="str">
            <v>회의</v>
          </cell>
          <cell r="AD9" t="str">
            <v>회의</v>
          </cell>
          <cell r="AJ9" t="str">
            <v>출장</v>
          </cell>
          <cell r="AK9" t="str">
            <v>출장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5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2</v>
          </cell>
          <cell r="BN9">
            <v>7</v>
          </cell>
          <cell r="BP9">
            <v>17</v>
          </cell>
        </row>
        <row r="10">
          <cell r="B10">
            <v>1389</v>
          </cell>
          <cell r="C10" t="str">
            <v>Marketing</v>
          </cell>
          <cell r="D10" t="str">
            <v>Marketing Admin</v>
          </cell>
          <cell r="E10" t="str">
            <v>이춘엽</v>
          </cell>
          <cell r="F10" t="str">
            <v>부사장</v>
          </cell>
          <cell r="G10" t="str">
            <v>임원</v>
          </cell>
          <cell r="H10" t="str">
            <v>2002-04-01</v>
          </cell>
          <cell r="I10" t="str">
            <v>남</v>
          </cell>
          <cell r="J10">
            <v>10</v>
          </cell>
          <cell r="K10">
            <v>5</v>
          </cell>
          <cell r="L10">
            <v>30</v>
          </cell>
          <cell r="M10">
            <v>35</v>
          </cell>
          <cell r="P10" t="str">
            <v>출장</v>
          </cell>
          <cell r="S10" t="str">
            <v>출장</v>
          </cell>
          <cell r="Z10" t="str">
            <v>출장</v>
          </cell>
          <cell r="AA10" t="str">
            <v>출장</v>
          </cell>
          <cell r="AB10" t="str">
            <v>출장</v>
          </cell>
          <cell r="AC10" t="str">
            <v>출장</v>
          </cell>
          <cell r="AD10" t="str">
            <v>출장</v>
          </cell>
          <cell r="AG10" t="str">
            <v>출장</v>
          </cell>
          <cell r="AH10" t="str">
            <v>출장</v>
          </cell>
          <cell r="AI10" t="str">
            <v>출장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10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10</v>
          </cell>
          <cell r="BP10">
            <v>12</v>
          </cell>
        </row>
        <row r="11">
          <cell r="B11">
            <v>1597</v>
          </cell>
          <cell r="C11" t="str">
            <v>Marketing</v>
          </cell>
          <cell r="D11" t="str">
            <v>Marketing Admin</v>
          </cell>
          <cell r="E11" t="str">
            <v>Fraser Matthew</v>
          </cell>
          <cell r="F11" t="str">
            <v>상무</v>
          </cell>
          <cell r="G11" t="str">
            <v>임원</v>
          </cell>
          <cell r="H11">
            <v>38504</v>
          </cell>
          <cell r="I11" t="str">
            <v>남</v>
          </cell>
          <cell r="J11">
            <v>4.589041095890412</v>
          </cell>
          <cell r="K11">
            <v>0</v>
          </cell>
          <cell r="L11">
            <v>30</v>
          </cell>
          <cell r="M11">
            <v>30</v>
          </cell>
          <cell r="O11" t="str">
            <v>연차</v>
          </cell>
          <cell r="P11" t="str">
            <v>연차</v>
          </cell>
          <cell r="S11" t="str">
            <v>연차</v>
          </cell>
          <cell r="T11" t="str">
            <v>연차</v>
          </cell>
          <cell r="U11" t="str">
            <v>연차</v>
          </cell>
          <cell r="V11" t="str">
            <v>연차</v>
          </cell>
          <cell r="W11" t="str">
            <v>연차</v>
          </cell>
          <cell r="Z11" t="str">
            <v>연차</v>
          </cell>
          <cell r="AA11" t="str">
            <v>연차</v>
          </cell>
          <cell r="AB11" t="str">
            <v>연차</v>
          </cell>
          <cell r="AC11" t="str">
            <v>연차</v>
          </cell>
          <cell r="AD11" t="str">
            <v>연차</v>
          </cell>
          <cell r="AG11" t="str">
            <v>출장</v>
          </cell>
          <cell r="AH11" t="str">
            <v>출장</v>
          </cell>
          <cell r="AI11" t="str">
            <v>출장</v>
          </cell>
          <cell r="AO11" t="str">
            <v>출장</v>
          </cell>
          <cell r="AP11" t="str">
            <v>출장</v>
          </cell>
          <cell r="AQ11" t="str">
            <v>출장</v>
          </cell>
          <cell r="AV11">
            <v>12</v>
          </cell>
          <cell r="AW11">
            <v>0</v>
          </cell>
          <cell r="AX11">
            <v>12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6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18</v>
          </cell>
          <cell r="BP11">
            <v>4</v>
          </cell>
        </row>
        <row r="12">
          <cell r="B12">
            <v>1542</v>
          </cell>
          <cell r="C12" t="str">
            <v>Marketing</v>
          </cell>
          <cell r="D12" t="str">
            <v>Vaccine</v>
          </cell>
          <cell r="E12" t="str">
            <v>주상은</v>
          </cell>
          <cell r="F12" t="str">
            <v>이사</v>
          </cell>
          <cell r="G12" t="str">
            <v>임원</v>
          </cell>
          <cell r="H12" t="str">
            <v>2004-01-01</v>
          </cell>
          <cell r="I12" t="str">
            <v>여</v>
          </cell>
          <cell r="J12">
            <v>15.890410958904109</v>
          </cell>
          <cell r="K12">
            <v>0</v>
          </cell>
          <cell r="L12">
            <v>30</v>
          </cell>
          <cell r="M12">
            <v>30</v>
          </cell>
          <cell r="W12" t="str">
            <v>2/26대휴</v>
          </cell>
          <cell r="AG12" t="str">
            <v>출장</v>
          </cell>
          <cell r="AH12" t="str">
            <v>출장</v>
          </cell>
          <cell r="AI12" t="str">
            <v>출장</v>
          </cell>
          <cell r="AJ12" t="str">
            <v>출장</v>
          </cell>
          <cell r="AN12" t="str">
            <v>출장</v>
          </cell>
          <cell r="AO12" t="str">
            <v>출장</v>
          </cell>
          <cell r="AP12" t="str">
            <v>출장</v>
          </cell>
          <cell r="AQ12" t="str">
            <v>출장</v>
          </cell>
          <cell r="AR12" t="str">
            <v>출장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</v>
          </cell>
          <cell r="BF12">
            <v>9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10</v>
          </cell>
          <cell r="BP12">
            <v>12</v>
          </cell>
        </row>
        <row r="13">
          <cell r="B13">
            <v>9027</v>
          </cell>
          <cell r="C13" t="str">
            <v>General Advisor</v>
          </cell>
          <cell r="D13" t="str">
            <v>General Advisor</v>
          </cell>
          <cell r="E13" t="str">
            <v>최현식</v>
          </cell>
          <cell r="F13" t="str">
            <v>상임고문</v>
          </cell>
          <cell r="G13" t="str">
            <v>임원</v>
          </cell>
          <cell r="H13">
            <v>38078</v>
          </cell>
          <cell r="I13" t="str">
            <v>남</v>
          </cell>
          <cell r="J13">
            <v>10</v>
          </cell>
          <cell r="K13">
            <v>5</v>
          </cell>
          <cell r="L13">
            <v>30</v>
          </cell>
          <cell r="M13">
            <v>35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P13">
            <v>22</v>
          </cell>
        </row>
        <row r="14">
          <cell r="B14">
            <v>1041</v>
          </cell>
          <cell r="C14" t="str">
            <v>BD</v>
          </cell>
          <cell r="D14" t="str">
            <v>BD</v>
          </cell>
          <cell r="E14" t="str">
            <v>조남용</v>
          </cell>
          <cell r="F14" t="str">
            <v>상무</v>
          </cell>
          <cell r="G14" t="str">
            <v>임원</v>
          </cell>
          <cell r="H14" t="str">
            <v>1989-09-18</v>
          </cell>
          <cell r="I14" t="str">
            <v>남</v>
          </cell>
          <cell r="J14">
            <v>10</v>
          </cell>
          <cell r="K14">
            <v>5</v>
          </cell>
          <cell r="L14">
            <v>30</v>
          </cell>
          <cell r="M14">
            <v>35</v>
          </cell>
          <cell r="W14" t="str">
            <v>연반차</v>
          </cell>
          <cell r="AV14">
            <v>0</v>
          </cell>
          <cell r="AW14">
            <v>1</v>
          </cell>
          <cell r="AX14">
            <v>0.5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P14">
            <v>22</v>
          </cell>
        </row>
        <row r="15">
          <cell r="B15">
            <v>1404</v>
          </cell>
          <cell r="C15" t="str">
            <v>PR</v>
          </cell>
          <cell r="D15" t="str">
            <v>PR</v>
          </cell>
          <cell r="E15" t="str">
            <v>양윤희</v>
          </cell>
          <cell r="F15" t="str">
            <v>이사</v>
          </cell>
          <cell r="G15" t="str">
            <v>임원</v>
          </cell>
          <cell r="H15" t="str">
            <v>2002-07-02</v>
          </cell>
          <cell r="I15" t="str">
            <v>여</v>
          </cell>
          <cell r="J15">
            <v>16</v>
          </cell>
          <cell r="K15">
            <v>0</v>
          </cell>
          <cell r="L15">
            <v>30</v>
          </cell>
          <cell r="M15">
            <v>30</v>
          </cell>
          <cell r="O15" t="str">
            <v>출장</v>
          </cell>
          <cell r="P15" t="str">
            <v>출장</v>
          </cell>
          <cell r="W15" t="str">
            <v>연차</v>
          </cell>
          <cell r="AD15" t="str">
            <v>연차</v>
          </cell>
          <cell r="AV15">
            <v>2</v>
          </cell>
          <cell r="AW15">
            <v>0</v>
          </cell>
          <cell r="AX15">
            <v>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4</v>
          </cell>
          <cell r="BO15">
            <v>-1</v>
          </cell>
          <cell r="BP15">
            <v>17</v>
          </cell>
        </row>
        <row r="16">
          <cell r="B16">
            <v>1590</v>
          </cell>
          <cell r="C16" t="str">
            <v>Medical</v>
          </cell>
          <cell r="D16" t="str">
            <v>Clinical Research</v>
          </cell>
          <cell r="E16" t="str">
            <v>이일섭</v>
          </cell>
          <cell r="F16" t="str">
            <v>부사장</v>
          </cell>
          <cell r="G16" t="str">
            <v>임원</v>
          </cell>
          <cell r="H16" t="str">
            <v>2005-01-01</v>
          </cell>
          <cell r="I16" t="str">
            <v>남</v>
          </cell>
          <cell r="J16">
            <v>10</v>
          </cell>
          <cell r="K16">
            <v>5</v>
          </cell>
          <cell r="L16">
            <v>30</v>
          </cell>
          <cell r="M16">
            <v>35</v>
          </cell>
          <cell r="P16" t="str">
            <v>연반차</v>
          </cell>
          <cell r="T16" t="str">
            <v>출장</v>
          </cell>
          <cell r="U16" t="str">
            <v>출장</v>
          </cell>
          <cell r="V16" t="str">
            <v>출장</v>
          </cell>
          <cell r="W16" t="str">
            <v>출장</v>
          </cell>
          <cell r="AG16" t="str">
            <v>출장</v>
          </cell>
          <cell r="AH16" t="str">
            <v>출장</v>
          </cell>
          <cell r="AV16">
            <v>0</v>
          </cell>
          <cell r="AW16">
            <v>1</v>
          </cell>
          <cell r="AX16">
            <v>0.5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6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6</v>
          </cell>
          <cell r="BP16">
            <v>16</v>
          </cell>
        </row>
        <row r="17">
          <cell r="B17">
            <v>1609</v>
          </cell>
          <cell r="C17" t="str">
            <v>Medical</v>
          </cell>
          <cell r="D17" t="str">
            <v>RDPM/CME</v>
          </cell>
          <cell r="E17" t="str">
            <v>최원</v>
          </cell>
          <cell r="F17" t="str">
            <v>상무</v>
          </cell>
          <cell r="G17" t="str">
            <v>임원</v>
          </cell>
          <cell r="H17">
            <v>38726</v>
          </cell>
          <cell r="I17" t="str">
            <v>남</v>
          </cell>
          <cell r="J17">
            <v>0</v>
          </cell>
          <cell r="K17">
            <v>0</v>
          </cell>
          <cell r="L17">
            <v>29.342465753424658</v>
          </cell>
          <cell r="M17">
            <v>29.342465753424658</v>
          </cell>
          <cell r="V17" t="str">
            <v>출장</v>
          </cell>
          <cell r="W17" t="str">
            <v>출장</v>
          </cell>
          <cell r="AG17" t="str">
            <v>출장</v>
          </cell>
          <cell r="AH17" t="str">
            <v>출장</v>
          </cell>
          <cell r="AI17" t="str">
            <v>출장</v>
          </cell>
          <cell r="AJ17" t="str">
            <v>연반차</v>
          </cell>
          <cell r="AO17" t="str">
            <v>연반차</v>
          </cell>
          <cell r="AP17" t="str">
            <v>연차</v>
          </cell>
          <cell r="AV17">
            <v>1</v>
          </cell>
          <cell r="AW17">
            <v>2</v>
          </cell>
          <cell r="AX17">
            <v>2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5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7</v>
          </cell>
          <cell r="BP17">
            <v>15</v>
          </cell>
        </row>
        <row r="18">
          <cell r="B18">
            <v>1143</v>
          </cell>
          <cell r="C18" t="str">
            <v>Regulatory</v>
          </cell>
          <cell r="D18" t="str">
            <v>Registration</v>
          </cell>
          <cell r="E18" t="str">
            <v>김성호</v>
          </cell>
          <cell r="F18" t="str">
            <v>상무</v>
          </cell>
          <cell r="G18" t="str">
            <v>임원</v>
          </cell>
          <cell r="H18" t="str">
            <v>1994-08-16</v>
          </cell>
          <cell r="I18" t="str">
            <v>남</v>
          </cell>
          <cell r="J18">
            <v>10</v>
          </cell>
          <cell r="K18">
            <v>5</v>
          </cell>
          <cell r="L18">
            <v>30</v>
          </cell>
          <cell r="M18">
            <v>35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P18">
            <v>22</v>
          </cell>
        </row>
        <row r="19">
          <cell r="B19">
            <v>1018</v>
          </cell>
          <cell r="C19" t="str">
            <v>Regulatory</v>
          </cell>
          <cell r="D19" t="str">
            <v xml:space="preserve">Business Environment &amp; Standard Dept. </v>
          </cell>
          <cell r="E19" t="str">
            <v>연정흠</v>
          </cell>
          <cell r="F19" t="str">
            <v>이사</v>
          </cell>
          <cell r="G19" t="str">
            <v>임원</v>
          </cell>
          <cell r="H19" t="str">
            <v>1987-08-16</v>
          </cell>
          <cell r="I19" t="str">
            <v>남</v>
          </cell>
          <cell r="J19">
            <v>10</v>
          </cell>
          <cell r="K19">
            <v>5</v>
          </cell>
          <cell r="L19">
            <v>30</v>
          </cell>
          <cell r="M19">
            <v>35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P19">
            <v>22</v>
          </cell>
        </row>
        <row r="20">
          <cell r="B20">
            <v>1575</v>
          </cell>
          <cell r="C20" t="str">
            <v>Bio Regulatory &amp; GA</v>
          </cell>
          <cell r="D20" t="str">
            <v>Bio Registration</v>
          </cell>
          <cell r="E20" t="str">
            <v>김경호</v>
          </cell>
          <cell r="F20" t="str">
            <v>상무</v>
          </cell>
          <cell r="G20" t="str">
            <v>임원</v>
          </cell>
          <cell r="H20" t="str">
            <v>2004-08-01</v>
          </cell>
          <cell r="I20" t="str">
            <v>남</v>
          </cell>
          <cell r="J20">
            <v>10</v>
          </cell>
          <cell r="K20">
            <v>5</v>
          </cell>
          <cell r="L20">
            <v>30</v>
          </cell>
          <cell r="M20">
            <v>35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P20">
            <v>22</v>
          </cell>
        </row>
        <row r="21">
          <cell r="B21">
            <v>1208</v>
          </cell>
          <cell r="C21" t="str">
            <v>Administration</v>
          </cell>
          <cell r="D21" t="str">
            <v>GM</v>
          </cell>
          <cell r="E21" t="str">
            <v>김진호</v>
          </cell>
          <cell r="F21" t="str">
            <v>사장</v>
          </cell>
          <cell r="G21" t="str">
            <v>임원</v>
          </cell>
          <cell r="H21" t="str">
            <v>1997-11-10</v>
          </cell>
          <cell r="I21" t="str">
            <v>남</v>
          </cell>
          <cell r="J21">
            <v>10</v>
          </cell>
          <cell r="K21">
            <v>5</v>
          </cell>
          <cell r="L21">
            <v>30</v>
          </cell>
          <cell r="M21">
            <v>35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P21">
            <v>22</v>
          </cell>
        </row>
        <row r="22">
          <cell r="B22">
            <v>1391</v>
          </cell>
          <cell r="C22" t="str">
            <v>Finance</v>
          </cell>
          <cell r="D22" t="str">
            <v>Accounting</v>
          </cell>
          <cell r="E22" t="str">
            <v>김영도</v>
          </cell>
          <cell r="F22" t="str">
            <v>부사장</v>
          </cell>
          <cell r="G22" t="str">
            <v>임원</v>
          </cell>
          <cell r="H22" t="str">
            <v>2002-05-13</v>
          </cell>
          <cell r="I22" t="str">
            <v>남</v>
          </cell>
          <cell r="J22">
            <v>10</v>
          </cell>
          <cell r="K22">
            <v>5</v>
          </cell>
          <cell r="L22">
            <v>30</v>
          </cell>
          <cell r="M22">
            <v>35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P22">
            <v>22</v>
          </cell>
        </row>
        <row r="23">
          <cell r="B23">
            <v>1595</v>
          </cell>
          <cell r="C23" t="str">
            <v>Finance</v>
          </cell>
          <cell r="D23" t="str">
            <v>Accounting</v>
          </cell>
          <cell r="E23" t="str">
            <v>윤성덕</v>
          </cell>
          <cell r="F23" t="str">
            <v>이사</v>
          </cell>
          <cell r="G23" t="str">
            <v>임원</v>
          </cell>
          <cell r="H23">
            <v>38448</v>
          </cell>
          <cell r="I23" t="str">
            <v>남</v>
          </cell>
          <cell r="J23">
            <v>10</v>
          </cell>
          <cell r="K23">
            <v>2.1917808219178099</v>
          </cell>
          <cell r="L23">
            <v>30</v>
          </cell>
          <cell r="M23">
            <v>32.19178082191781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P23">
            <v>22</v>
          </cell>
        </row>
        <row r="24">
          <cell r="B24">
            <v>1539</v>
          </cell>
          <cell r="C24" t="str">
            <v>Finance</v>
          </cell>
          <cell r="D24" t="str">
            <v>Planning</v>
          </cell>
          <cell r="E24" t="str">
            <v>남찬희</v>
          </cell>
          <cell r="F24" t="str">
            <v>이사</v>
          </cell>
          <cell r="G24" t="str">
            <v>임원</v>
          </cell>
          <cell r="H24" t="str">
            <v>2003-11-10</v>
          </cell>
          <cell r="I24" t="str">
            <v>여</v>
          </cell>
          <cell r="J24">
            <v>16</v>
          </cell>
          <cell r="K24">
            <v>0</v>
          </cell>
          <cell r="L24">
            <v>30</v>
          </cell>
          <cell r="M24">
            <v>30</v>
          </cell>
          <cell r="AQ24" t="str">
            <v>연차반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P24">
            <v>22</v>
          </cell>
        </row>
        <row r="25">
          <cell r="B25">
            <v>1583</v>
          </cell>
          <cell r="C25" t="str">
            <v>HR&amp;GA</v>
          </cell>
          <cell r="D25" t="str">
            <v>HR Operations</v>
          </cell>
          <cell r="E25" t="str">
            <v>유삼동</v>
          </cell>
          <cell r="F25" t="str">
            <v>전무</v>
          </cell>
          <cell r="G25" t="str">
            <v>임원</v>
          </cell>
          <cell r="H25" t="str">
            <v>2004-10-01</v>
          </cell>
          <cell r="I25" t="str">
            <v>남</v>
          </cell>
          <cell r="J25">
            <v>10</v>
          </cell>
          <cell r="K25">
            <v>5</v>
          </cell>
          <cell r="L25">
            <v>30</v>
          </cell>
          <cell r="M25">
            <v>35</v>
          </cell>
          <cell r="AD25" t="str">
            <v>연반차</v>
          </cell>
          <cell r="AV25">
            <v>0</v>
          </cell>
          <cell r="AW25">
            <v>1</v>
          </cell>
          <cell r="AX25">
            <v>0.5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P25">
            <v>22</v>
          </cell>
        </row>
        <row r="26">
          <cell r="B26">
            <v>1594</v>
          </cell>
          <cell r="C26" t="str">
            <v>Legal</v>
          </cell>
          <cell r="D26" t="str">
            <v>Legal</v>
          </cell>
          <cell r="E26" t="str">
            <v>연태준</v>
          </cell>
          <cell r="F26" t="str">
            <v>상무</v>
          </cell>
          <cell r="G26" t="str">
            <v>임원</v>
          </cell>
          <cell r="H26">
            <v>38443</v>
          </cell>
          <cell r="I26" t="str">
            <v>남</v>
          </cell>
          <cell r="J26">
            <v>10</v>
          </cell>
          <cell r="K26">
            <v>2.1027397260273979</v>
          </cell>
          <cell r="L26">
            <v>30</v>
          </cell>
          <cell r="M26">
            <v>32.102739726027394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P26">
            <v>22</v>
          </cell>
        </row>
        <row r="27">
          <cell r="B27">
            <v>8003</v>
          </cell>
          <cell r="C27" t="str">
            <v>Consumer</v>
          </cell>
          <cell r="D27" t="str">
            <v>Marketing</v>
          </cell>
          <cell r="E27" t="str">
            <v>지승렬</v>
          </cell>
          <cell r="F27" t="str">
            <v>이사</v>
          </cell>
          <cell r="G27" t="str">
            <v>임원</v>
          </cell>
          <cell r="H27" t="str">
            <v>1996-08-19</v>
          </cell>
          <cell r="I27" t="str">
            <v>남</v>
          </cell>
          <cell r="J27">
            <v>10</v>
          </cell>
          <cell r="K27">
            <v>5</v>
          </cell>
          <cell r="L27">
            <v>30</v>
          </cell>
          <cell r="M27">
            <v>35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P27">
            <v>22</v>
          </cell>
        </row>
        <row r="28">
          <cell r="M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P28">
            <v>22</v>
          </cell>
        </row>
        <row r="29">
          <cell r="B29">
            <v>1073</v>
          </cell>
          <cell r="C29" t="str">
            <v>CVS</v>
          </cell>
          <cell r="D29" t="str">
            <v>Regional Sales Manager</v>
          </cell>
          <cell r="E29" t="str">
            <v>박원호</v>
          </cell>
          <cell r="F29" t="str">
            <v>부장</v>
          </cell>
          <cell r="G29" t="str">
            <v>본부장</v>
          </cell>
          <cell r="H29" t="str">
            <v>1991-09-09</v>
          </cell>
          <cell r="I29" t="str">
            <v>남</v>
          </cell>
          <cell r="J29">
            <v>30</v>
          </cell>
          <cell r="K29">
            <v>0</v>
          </cell>
          <cell r="L29">
            <v>25</v>
          </cell>
          <cell r="M29">
            <v>25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P29">
            <v>22</v>
          </cell>
        </row>
        <row r="30">
          <cell r="B30">
            <v>1034</v>
          </cell>
          <cell r="C30" t="str">
            <v>CVS</v>
          </cell>
          <cell r="D30" t="str">
            <v>CVS GH 서울1팀</v>
          </cell>
          <cell r="E30" t="str">
            <v>최규덕</v>
          </cell>
          <cell r="F30" t="str">
            <v>차장</v>
          </cell>
          <cell r="G30" t="str">
            <v>팀장</v>
          </cell>
          <cell r="H30" t="str">
            <v>1989-03-27</v>
          </cell>
          <cell r="I30" t="str">
            <v>남</v>
          </cell>
          <cell r="J30">
            <v>27</v>
          </cell>
          <cell r="K30">
            <v>0</v>
          </cell>
          <cell r="L30">
            <v>27</v>
          </cell>
          <cell r="M30">
            <v>27</v>
          </cell>
          <cell r="N30" t="str">
            <v>휴일</v>
          </cell>
          <cell r="R30" t="str">
            <v>휴일</v>
          </cell>
          <cell r="AE30" t="str">
            <v>휴일</v>
          </cell>
          <cell r="AF30" t="str">
            <v>휴일</v>
          </cell>
          <cell r="AM30" t="str">
            <v>휴일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5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P30">
            <v>22</v>
          </cell>
        </row>
        <row r="31">
          <cell r="B31">
            <v>1210</v>
          </cell>
          <cell r="C31" t="str">
            <v>CVS</v>
          </cell>
          <cell r="D31" t="str">
            <v>CVS GH 서울1팀</v>
          </cell>
          <cell r="E31" t="str">
            <v>김기성</v>
          </cell>
          <cell r="F31" t="str">
            <v>차장</v>
          </cell>
          <cell r="G31" t="str">
            <v>팀원</v>
          </cell>
          <cell r="H31" t="str">
            <v>1997-11-17</v>
          </cell>
          <cell r="I31" t="str">
            <v>남</v>
          </cell>
          <cell r="J31">
            <v>19</v>
          </cell>
          <cell r="K31">
            <v>0</v>
          </cell>
          <cell r="L31">
            <v>19</v>
          </cell>
          <cell r="M31">
            <v>19</v>
          </cell>
          <cell r="AE31" t="str">
            <v>휴일</v>
          </cell>
          <cell r="AF31" t="str">
            <v>휴일</v>
          </cell>
          <cell r="AG31" t="str">
            <v>3/19대휴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2</v>
          </cell>
          <cell r="BE31">
            <v>1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P31">
            <v>21</v>
          </cell>
        </row>
        <row r="32">
          <cell r="B32">
            <v>1599</v>
          </cell>
          <cell r="C32" t="str">
            <v>CVS</v>
          </cell>
          <cell r="D32" t="str">
            <v>CVS GH 서울1팀</v>
          </cell>
          <cell r="E32" t="str">
            <v>김재환</v>
          </cell>
          <cell r="F32" t="str">
            <v>주임</v>
          </cell>
          <cell r="G32" t="str">
            <v>팀원</v>
          </cell>
          <cell r="H32">
            <v>38548</v>
          </cell>
          <cell r="I32" t="str">
            <v>남</v>
          </cell>
          <cell r="J32">
            <v>0</v>
          </cell>
          <cell r="K32">
            <v>-0.34246575342465757</v>
          </cell>
          <cell r="L32">
            <v>11</v>
          </cell>
          <cell r="M32">
            <v>10.657534246575342</v>
          </cell>
          <cell r="AE32" t="str">
            <v>휴일</v>
          </cell>
          <cell r="AF32" t="str">
            <v>휴일</v>
          </cell>
          <cell r="AN32" t="str">
            <v>3/19대휴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2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1</v>
          </cell>
          <cell r="BP32">
            <v>21</v>
          </cell>
        </row>
        <row r="33">
          <cell r="B33">
            <v>1232</v>
          </cell>
          <cell r="C33" t="str">
            <v>CVS</v>
          </cell>
          <cell r="D33" t="str">
            <v>CVS GH 서울1팀</v>
          </cell>
          <cell r="E33" t="str">
            <v>노승열</v>
          </cell>
          <cell r="F33" t="str">
            <v>대리</v>
          </cell>
          <cell r="G33" t="str">
            <v>팀원</v>
          </cell>
          <cell r="H33" t="str">
            <v>1999-07-01</v>
          </cell>
          <cell r="I33" t="str">
            <v>남</v>
          </cell>
          <cell r="J33">
            <v>18</v>
          </cell>
          <cell r="K33">
            <v>0</v>
          </cell>
          <cell r="L33">
            <v>17</v>
          </cell>
          <cell r="M33">
            <v>17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P33">
            <v>22</v>
          </cell>
        </row>
        <row r="34">
          <cell r="B34">
            <v>1437</v>
          </cell>
          <cell r="C34" t="str">
            <v>CVS</v>
          </cell>
          <cell r="D34" t="str">
            <v>CVS GH 서울1팀</v>
          </cell>
          <cell r="E34" t="str">
            <v>김제중</v>
          </cell>
          <cell r="F34" t="str">
            <v>주임</v>
          </cell>
          <cell r="G34" t="str">
            <v>팀원</v>
          </cell>
          <cell r="H34" t="str">
            <v>2003-01-07</v>
          </cell>
          <cell r="I34" t="str">
            <v>남</v>
          </cell>
          <cell r="J34">
            <v>11</v>
          </cell>
          <cell r="K34">
            <v>0</v>
          </cell>
          <cell r="L34">
            <v>13</v>
          </cell>
          <cell r="M34">
            <v>13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P34">
            <v>22</v>
          </cell>
        </row>
        <row r="35">
          <cell r="B35">
            <v>1354</v>
          </cell>
          <cell r="C35" t="str">
            <v>CVS</v>
          </cell>
          <cell r="D35" t="str">
            <v>CVS GH 서울1팀</v>
          </cell>
          <cell r="E35" t="str">
            <v>김택</v>
          </cell>
          <cell r="F35" t="str">
            <v>주임</v>
          </cell>
          <cell r="G35" t="str">
            <v>팀원</v>
          </cell>
          <cell r="H35" t="str">
            <v>2001-04-30</v>
          </cell>
          <cell r="I35" t="str">
            <v>남</v>
          </cell>
          <cell r="J35">
            <v>13</v>
          </cell>
          <cell r="K35">
            <v>0</v>
          </cell>
          <cell r="L35">
            <v>15</v>
          </cell>
          <cell r="M35">
            <v>15</v>
          </cell>
          <cell r="Y35" t="str">
            <v>휴일</v>
          </cell>
          <cell r="AN35" t="str">
            <v>3/12대휴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</v>
          </cell>
          <cell r="BE35">
            <v>1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1</v>
          </cell>
          <cell r="BP35">
            <v>21</v>
          </cell>
        </row>
        <row r="36">
          <cell r="B36">
            <v>1463</v>
          </cell>
          <cell r="C36" t="str">
            <v>CVS</v>
          </cell>
          <cell r="D36" t="str">
            <v>CVS GH 서울1팀</v>
          </cell>
          <cell r="E36" t="str">
            <v>이계왕</v>
          </cell>
          <cell r="F36" t="str">
            <v>주임</v>
          </cell>
          <cell r="G36" t="str">
            <v>팀원</v>
          </cell>
          <cell r="H36" t="str">
            <v>2003-01-07</v>
          </cell>
          <cell r="I36" t="str">
            <v>남</v>
          </cell>
          <cell r="J36">
            <v>9</v>
          </cell>
          <cell r="K36">
            <v>0</v>
          </cell>
          <cell r="L36">
            <v>13</v>
          </cell>
          <cell r="M36">
            <v>13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P36">
            <v>22</v>
          </cell>
        </row>
        <row r="37">
          <cell r="B37">
            <v>1309</v>
          </cell>
          <cell r="C37" t="str">
            <v>CVS</v>
          </cell>
          <cell r="D37" t="str">
            <v>CVS GH 서울1팀</v>
          </cell>
          <cell r="E37" t="str">
            <v>조성찬</v>
          </cell>
          <cell r="F37" t="str">
            <v>대리</v>
          </cell>
          <cell r="G37" t="str">
            <v>팀원</v>
          </cell>
          <cell r="H37" t="str">
            <v>2000-05-02</v>
          </cell>
          <cell r="I37" t="str">
            <v>남</v>
          </cell>
          <cell r="J37">
            <v>15</v>
          </cell>
          <cell r="K37">
            <v>0</v>
          </cell>
          <cell r="L37">
            <v>16</v>
          </cell>
          <cell r="M37">
            <v>16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P37">
            <v>22</v>
          </cell>
        </row>
        <row r="38">
          <cell r="B38">
            <v>1202</v>
          </cell>
          <cell r="C38" t="str">
            <v>CVS</v>
          </cell>
          <cell r="D38" t="str">
            <v>CVS GH 서울2팀</v>
          </cell>
          <cell r="E38" t="str">
            <v>이형우</v>
          </cell>
          <cell r="F38" t="str">
            <v>차장</v>
          </cell>
          <cell r="G38" t="str">
            <v>팀장</v>
          </cell>
          <cell r="H38" t="str">
            <v>1997-07-14</v>
          </cell>
          <cell r="I38" t="str">
            <v>남</v>
          </cell>
          <cell r="J38">
            <v>20</v>
          </cell>
          <cell r="K38">
            <v>0</v>
          </cell>
          <cell r="L38">
            <v>19</v>
          </cell>
          <cell r="M38">
            <v>19</v>
          </cell>
          <cell r="W38" t="str">
            <v>근무</v>
          </cell>
          <cell r="X38" t="str">
            <v>휴일</v>
          </cell>
          <cell r="AF38" t="str">
            <v>휴일</v>
          </cell>
          <cell r="AM38" t="str">
            <v>휴일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3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P38">
            <v>22</v>
          </cell>
        </row>
        <row r="39">
          <cell r="B39">
            <v>1417</v>
          </cell>
          <cell r="C39" t="str">
            <v>CVS</v>
          </cell>
          <cell r="D39" t="str">
            <v>CVS GH 서울2팀</v>
          </cell>
          <cell r="E39" t="str">
            <v>김형수</v>
          </cell>
          <cell r="F39" t="str">
            <v>주임</v>
          </cell>
          <cell r="G39" t="str">
            <v>팀원</v>
          </cell>
          <cell r="H39" t="str">
            <v>2002-11-04</v>
          </cell>
          <cell r="I39" t="str">
            <v>남</v>
          </cell>
          <cell r="J39">
            <v>16</v>
          </cell>
          <cell r="K39">
            <v>0</v>
          </cell>
          <cell r="L39">
            <v>14</v>
          </cell>
          <cell r="M39">
            <v>14</v>
          </cell>
          <cell r="AF39" t="str">
            <v>휴일</v>
          </cell>
          <cell r="AJ39" t="str">
            <v>2/25대휴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1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1</v>
          </cell>
          <cell r="BP39">
            <v>21</v>
          </cell>
        </row>
        <row r="40">
          <cell r="B40">
            <v>1323</v>
          </cell>
          <cell r="C40" t="str">
            <v>CVS</v>
          </cell>
          <cell r="D40" t="str">
            <v>CVS GH 서울2팀</v>
          </cell>
          <cell r="E40" t="str">
            <v>이윤복</v>
          </cell>
          <cell r="F40" t="str">
            <v>대리</v>
          </cell>
          <cell r="G40" t="str">
            <v>팀원</v>
          </cell>
          <cell r="H40" t="str">
            <v>2001-02-26</v>
          </cell>
          <cell r="I40" t="str">
            <v>남</v>
          </cell>
          <cell r="J40">
            <v>13</v>
          </cell>
          <cell r="K40">
            <v>0</v>
          </cell>
          <cell r="L40">
            <v>15</v>
          </cell>
          <cell r="M40">
            <v>15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P40">
            <v>22</v>
          </cell>
        </row>
        <row r="41">
          <cell r="B41">
            <v>1319</v>
          </cell>
          <cell r="C41" t="str">
            <v>CVS</v>
          </cell>
          <cell r="D41" t="str">
            <v>CVS GH 서울2팀</v>
          </cell>
          <cell r="E41" t="str">
            <v>이수성</v>
          </cell>
          <cell r="F41" t="str">
            <v>대리</v>
          </cell>
          <cell r="G41" t="str">
            <v>팀원</v>
          </cell>
          <cell r="H41" t="str">
            <v>2001-02-26</v>
          </cell>
          <cell r="I41" t="str">
            <v>남</v>
          </cell>
          <cell r="J41">
            <v>15</v>
          </cell>
          <cell r="K41">
            <v>0</v>
          </cell>
          <cell r="L41">
            <v>15</v>
          </cell>
          <cell r="M41">
            <v>15</v>
          </cell>
          <cell r="X41" t="str">
            <v>휴일</v>
          </cell>
          <cell r="Z41" t="str">
            <v>2/19대휴</v>
          </cell>
          <cell r="AF41" t="str">
            <v>휴일</v>
          </cell>
          <cell r="AN41" t="str">
            <v>3/19대휴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2</v>
          </cell>
          <cell r="BE41">
            <v>2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P41">
            <v>20</v>
          </cell>
        </row>
        <row r="42">
          <cell r="B42">
            <v>1491</v>
          </cell>
          <cell r="C42" t="str">
            <v>CVS</v>
          </cell>
          <cell r="D42" t="str">
            <v>CVS GH 서울2팀</v>
          </cell>
          <cell r="E42" t="str">
            <v>정지원</v>
          </cell>
          <cell r="F42" t="str">
            <v>주임</v>
          </cell>
          <cell r="G42" t="str">
            <v>팀원</v>
          </cell>
          <cell r="H42" t="str">
            <v>2003-03-10</v>
          </cell>
          <cell r="I42" t="str">
            <v>남</v>
          </cell>
          <cell r="J42">
            <v>13</v>
          </cell>
          <cell r="K42">
            <v>0</v>
          </cell>
          <cell r="L42">
            <v>13</v>
          </cell>
          <cell r="M42">
            <v>13</v>
          </cell>
          <cell r="X42" t="str">
            <v>휴일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1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P42">
            <v>22</v>
          </cell>
        </row>
        <row r="43">
          <cell r="B43">
            <v>1427</v>
          </cell>
          <cell r="C43" t="str">
            <v>CVS</v>
          </cell>
          <cell r="D43" t="str">
            <v>CVS GH 서울2팀</v>
          </cell>
          <cell r="E43" t="str">
            <v>곽명주</v>
          </cell>
          <cell r="F43" t="str">
            <v>대리</v>
          </cell>
          <cell r="G43" t="str">
            <v>팀원</v>
          </cell>
          <cell r="H43" t="str">
            <v>2003-01-07</v>
          </cell>
          <cell r="I43" t="str">
            <v>남</v>
          </cell>
          <cell r="J43">
            <v>13</v>
          </cell>
          <cell r="K43">
            <v>0</v>
          </cell>
          <cell r="L43">
            <v>13</v>
          </cell>
          <cell r="M43">
            <v>13</v>
          </cell>
          <cell r="W43" t="str">
            <v>근무</v>
          </cell>
          <cell r="X43" t="str">
            <v>휴일</v>
          </cell>
          <cell r="AQ43" t="str">
            <v>3/11대휴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1</v>
          </cell>
          <cell r="BE43">
            <v>1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1</v>
          </cell>
          <cell r="BP43">
            <v>21</v>
          </cell>
        </row>
        <row r="44">
          <cell r="B44">
            <v>1361</v>
          </cell>
          <cell r="C44" t="str">
            <v>CVS</v>
          </cell>
          <cell r="D44" t="str">
            <v>CVS GH 서울2팀</v>
          </cell>
          <cell r="E44" t="str">
            <v>장준</v>
          </cell>
          <cell r="F44" t="str">
            <v>주임</v>
          </cell>
          <cell r="G44" t="str">
            <v>팀원</v>
          </cell>
          <cell r="H44" t="str">
            <v>2001-04-30</v>
          </cell>
          <cell r="I44" t="str">
            <v>남</v>
          </cell>
          <cell r="J44">
            <v>13</v>
          </cell>
          <cell r="K44">
            <v>0</v>
          </cell>
          <cell r="L44">
            <v>15</v>
          </cell>
          <cell r="M44">
            <v>15</v>
          </cell>
          <cell r="R44" t="str">
            <v>휴일</v>
          </cell>
          <cell r="X44" t="str">
            <v>휴일</v>
          </cell>
          <cell r="Y44" t="str">
            <v>휴일</v>
          </cell>
          <cell r="AG44" t="str">
            <v>훈련반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3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1</v>
          </cell>
          <cell r="BJ44">
            <v>0</v>
          </cell>
          <cell r="BK44">
            <v>0.5</v>
          </cell>
          <cell r="BL44">
            <v>0</v>
          </cell>
          <cell r="BM44">
            <v>0</v>
          </cell>
          <cell r="BN44">
            <v>0</v>
          </cell>
          <cell r="BP44">
            <v>22</v>
          </cell>
        </row>
        <row r="45">
          <cell r="B45">
            <v>1592</v>
          </cell>
          <cell r="C45" t="str">
            <v>CVS</v>
          </cell>
          <cell r="D45" t="str">
            <v>CVS GH 서울2팀</v>
          </cell>
          <cell r="E45" t="str">
            <v>홍길남</v>
          </cell>
          <cell r="F45" t="str">
            <v>과장</v>
          </cell>
          <cell r="G45" t="str">
            <v>팀원</v>
          </cell>
          <cell r="H45">
            <v>38425</v>
          </cell>
          <cell r="I45" t="str">
            <v>남</v>
          </cell>
          <cell r="J45">
            <v>0</v>
          </cell>
          <cell r="K45">
            <v>-0.97260273972602818</v>
          </cell>
          <cell r="L45">
            <v>11</v>
          </cell>
          <cell r="M45">
            <v>10.027397260273972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P45">
            <v>22</v>
          </cell>
        </row>
        <row r="46">
          <cell r="B46">
            <v>1379</v>
          </cell>
          <cell r="C46" t="str">
            <v>CVS</v>
          </cell>
          <cell r="D46" t="str">
            <v>CVS GH 서울2팀</v>
          </cell>
          <cell r="E46" t="str">
            <v>김세곤</v>
          </cell>
          <cell r="F46" t="str">
            <v>주임</v>
          </cell>
          <cell r="G46" t="str">
            <v>팀원</v>
          </cell>
          <cell r="H46" t="str">
            <v>2001-11-19</v>
          </cell>
          <cell r="I46" t="str">
            <v>남</v>
          </cell>
          <cell r="J46">
            <v>16</v>
          </cell>
          <cell r="K46">
            <v>0</v>
          </cell>
          <cell r="L46">
            <v>15</v>
          </cell>
          <cell r="M46">
            <v>15</v>
          </cell>
          <cell r="P46" t="str">
            <v>2/11대휴</v>
          </cell>
          <cell r="AM46" t="str">
            <v>휴일</v>
          </cell>
          <cell r="AN46" t="str">
            <v>3/26대휴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1</v>
          </cell>
          <cell r="BE46">
            <v>2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2</v>
          </cell>
          <cell r="BP46">
            <v>20</v>
          </cell>
        </row>
        <row r="47">
          <cell r="B47">
            <v>1102</v>
          </cell>
          <cell r="C47" t="str">
            <v>CVS</v>
          </cell>
          <cell r="D47" t="str">
            <v>CVS GH East팀</v>
          </cell>
          <cell r="E47" t="str">
            <v>마희종</v>
          </cell>
          <cell r="F47" t="str">
            <v>차장</v>
          </cell>
          <cell r="G47" t="str">
            <v>팀장</v>
          </cell>
          <cell r="H47" t="str">
            <v>1992-08-10</v>
          </cell>
          <cell r="I47" t="str">
            <v>남</v>
          </cell>
          <cell r="J47">
            <v>30</v>
          </cell>
          <cell r="K47">
            <v>0</v>
          </cell>
          <cell r="L47">
            <v>24</v>
          </cell>
          <cell r="M47">
            <v>24</v>
          </cell>
          <cell r="N47" t="str">
            <v>휴일</v>
          </cell>
          <cell r="Q47" t="str">
            <v>휴일</v>
          </cell>
          <cell r="R47" t="str">
            <v>휴일</v>
          </cell>
          <cell r="X47" t="str">
            <v>휴일</v>
          </cell>
          <cell r="AE47" t="str">
            <v>휴일</v>
          </cell>
          <cell r="AF47" t="str">
            <v>휴일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6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P47">
            <v>22</v>
          </cell>
        </row>
        <row r="48">
          <cell r="B48">
            <v>1229</v>
          </cell>
          <cell r="C48" t="str">
            <v>CVS</v>
          </cell>
          <cell r="D48" t="str">
            <v>CVS GH East팀</v>
          </cell>
          <cell r="E48" t="str">
            <v>김병국</v>
          </cell>
          <cell r="F48" t="str">
            <v>과장</v>
          </cell>
          <cell r="G48" t="str">
            <v>팀원</v>
          </cell>
          <cell r="H48" t="str">
            <v>1999-06-01</v>
          </cell>
          <cell r="I48" t="str">
            <v>남</v>
          </cell>
          <cell r="J48">
            <v>19</v>
          </cell>
          <cell r="K48">
            <v>0</v>
          </cell>
          <cell r="L48">
            <v>17</v>
          </cell>
          <cell r="M48">
            <v>17</v>
          </cell>
          <cell r="R48" t="str">
            <v>휴일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P48">
            <v>22</v>
          </cell>
        </row>
        <row r="49">
          <cell r="B49">
            <v>1549</v>
          </cell>
          <cell r="C49" t="str">
            <v>CVS</v>
          </cell>
          <cell r="D49" t="str">
            <v>CVS GH East팀</v>
          </cell>
          <cell r="E49" t="str">
            <v>박재민</v>
          </cell>
          <cell r="F49" t="str">
            <v>사원</v>
          </cell>
          <cell r="G49" t="str">
            <v>팀원</v>
          </cell>
          <cell r="H49" t="str">
            <v>2004-01-26</v>
          </cell>
          <cell r="I49" t="str">
            <v>남</v>
          </cell>
          <cell r="J49">
            <v>12.315068493150685</v>
          </cell>
          <cell r="K49">
            <v>0</v>
          </cell>
          <cell r="L49">
            <v>12</v>
          </cell>
          <cell r="M49">
            <v>12</v>
          </cell>
          <cell r="Q49" t="str">
            <v>휴일</v>
          </cell>
          <cell r="R49" t="str">
            <v>휴일</v>
          </cell>
          <cell r="V49" t="str">
            <v>병가</v>
          </cell>
          <cell r="W49" t="str">
            <v>병가</v>
          </cell>
          <cell r="Z49" t="str">
            <v>병가</v>
          </cell>
          <cell r="AJ49" t="str">
            <v>훈련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2</v>
          </cell>
          <cell r="BE49">
            <v>0</v>
          </cell>
          <cell r="BF49">
            <v>0</v>
          </cell>
          <cell r="BG49">
            <v>3</v>
          </cell>
          <cell r="BH49">
            <v>0</v>
          </cell>
          <cell r="BI49">
            <v>0</v>
          </cell>
          <cell r="BJ49">
            <v>1</v>
          </cell>
          <cell r="BK49">
            <v>1</v>
          </cell>
          <cell r="BL49">
            <v>0</v>
          </cell>
          <cell r="BM49">
            <v>0</v>
          </cell>
          <cell r="BN49">
            <v>4</v>
          </cell>
          <cell r="BP49">
            <v>18</v>
          </cell>
        </row>
        <row r="50">
          <cell r="B50">
            <v>1191</v>
          </cell>
          <cell r="C50" t="str">
            <v>CVS</v>
          </cell>
          <cell r="D50" t="str">
            <v>CVS GH East팀</v>
          </cell>
          <cell r="E50" t="str">
            <v>김태연</v>
          </cell>
          <cell r="F50" t="str">
            <v>차장</v>
          </cell>
          <cell r="G50" t="str">
            <v>팀원</v>
          </cell>
          <cell r="H50" t="str">
            <v>1997-01-01</v>
          </cell>
          <cell r="I50" t="str">
            <v>남</v>
          </cell>
          <cell r="J50">
            <v>20.5</v>
          </cell>
          <cell r="K50">
            <v>0</v>
          </cell>
          <cell r="L50">
            <v>20</v>
          </cell>
          <cell r="M50">
            <v>20</v>
          </cell>
          <cell r="R50" t="str">
            <v>휴일</v>
          </cell>
          <cell r="AL50" t="str">
            <v>휴일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P50">
            <v>22</v>
          </cell>
        </row>
        <row r="51">
          <cell r="B51">
            <v>1550</v>
          </cell>
          <cell r="C51" t="str">
            <v>CVS</v>
          </cell>
          <cell r="D51" t="str">
            <v>CVS GH East팀</v>
          </cell>
          <cell r="E51" t="str">
            <v>박철주</v>
          </cell>
          <cell r="F51" t="str">
            <v>사원</v>
          </cell>
          <cell r="G51" t="str">
            <v>팀원</v>
          </cell>
          <cell r="H51" t="str">
            <v>2004-01-26</v>
          </cell>
          <cell r="I51" t="str">
            <v>남</v>
          </cell>
          <cell r="J51">
            <v>9.3150684931506831</v>
          </cell>
          <cell r="K51">
            <v>0</v>
          </cell>
          <cell r="L51">
            <v>12</v>
          </cell>
          <cell r="M51">
            <v>12</v>
          </cell>
          <cell r="N51" t="str">
            <v>휴일</v>
          </cell>
          <cell r="R51" t="str">
            <v>휴일</v>
          </cell>
          <cell r="AE51" t="str">
            <v>휴일</v>
          </cell>
          <cell r="AF51" t="str">
            <v>휴일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4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P51">
            <v>22</v>
          </cell>
        </row>
        <row r="52">
          <cell r="B52">
            <v>1339</v>
          </cell>
          <cell r="C52" t="str">
            <v>CVS</v>
          </cell>
          <cell r="D52" t="str">
            <v>CVS GH East팀</v>
          </cell>
          <cell r="E52" t="str">
            <v>신상흔</v>
          </cell>
          <cell r="F52" t="str">
            <v>주임</v>
          </cell>
          <cell r="G52" t="str">
            <v>팀원</v>
          </cell>
          <cell r="H52" t="str">
            <v>2001-02-26</v>
          </cell>
          <cell r="I52" t="str">
            <v>남</v>
          </cell>
          <cell r="J52">
            <v>11</v>
          </cell>
          <cell r="K52">
            <v>0</v>
          </cell>
          <cell r="L52">
            <v>15</v>
          </cell>
          <cell r="M52">
            <v>15</v>
          </cell>
          <cell r="R52" t="str">
            <v>휴일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1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P52">
            <v>22</v>
          </cell>
        </row>
        <row r="53">
          <cell r="B53">
            <v>1252</v>
          </cell>
          <cell r="C53" t="str">
            <v>CVS</v>
          </cell>
          <cell r="D53" t="str">
            <v>CVS GH East팀</v>
          </cell>
          <cell r="E53" t="str">
            <v>황준식</v>
          </cell>
          <cell r="F53" t="str">
            <v>주임</v>
          </cell>
          <cell r="G53" t="str">
            <v>팀원</v>
          </cell>
          <cell r="H53" t="str">
            <v>1999-12-01</v>
          </cell>
          <cell r="I53" t="str">
            <v>남</v>
          </cell>
          <cell r="J53">
            <v>19.5</v>
          </cell>
          <cell r="K53">
            <v>0</v>
          </cell>
          <cell r="L53">
            <v>17</v>
          </cell>
          <cell r="M53">
            <v>17</v>
          </cell>
          <cell r="R53" t="str">
            <v>휴일</v>
          </cell>
          <cell r="AD53" t="str">
            <v>2/18대휴</v>
          </cell>
          <cell r="AE53" t="str">
            <v>휴일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2</v>
          </cell>
          <cell r="BE53">
            <v>1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1</v>
          </cell>
          <cell r="BP53">
            <v>21</v>
          </cell>
        </row>
        <row r="54">
          <cell r="B54">
            <v>1230</v>
          </cell>
          <cell r="C54" t="str">
            <v>CVS</v>
          </cell>
          <cell r="D54" t="str">
            <v>CVS GH East팀</v>
          </cell>
          <cell r="E54" t="str">
            <v>정영수</v>
          </cell>
          <cell r="F54" t="str">
            <v>대리</v>
          </cell>
          <cell r="G54" t="str">
            <v>팀원</v>
          </cell>
          <cell r="H54" t="str">
            <v>1999-06-01</v>
          </cell>
          <cell r="I54" t="str">
            <v>남</v>
          </cell>
          <cell r="J54">
            <v>14</v>
          </cell>
          <cell r="K54">
            <v>0</v>
          </cell>
          <cell r="L54">
            <v>17</v>
          </cell>
          <cell r="M54">
            <v>17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P54">
            <v>22</v>
          </cell>
        </row>
        <row r="55">
          <cell r="B55">
            <v>1062</v>
          </cell>
          <cell r="C55" t="str">
            <v>CVS</v>
          </cell>
          <cell r="D55" t="str">
            <v>CVS GH West팀</v>
          </cell>
          <cell r="E55" t="str">
            <v>유수청</v>
          </cell>
          <cell r="F55" t="str">
            <v>차장</v>
          </cell>
          <cell r="G55" t="str">
            <v>팀장</v>
          </cell>
          <cell r="H55" t="str">
            <v>1990-12-10</v>
          </cell>
          <cell r="I55" t="str">
            <v>남</v>
          </cell>
          <cell r="J55">
            <v>32</v>
          </cell>
          <cell r="K55">
            <v>0</v>
          </cell>
          <cell r="L55">
            <v>26</v>
          </cell>
          <cell r="M55">
            <v>26</v>
          </cell>
          <cell r="Z55" t="str">
            <v>출장</v>
          </cell>
          <cell r="AA55" t="str">
            <v>출장</v>
          </cell>
          <cell r="AB55" t="str">
            <v>출장</v>
          </cell>
          <cell r="AC55" t="str">
            <v>출장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4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4</v>
          </cell>
          <cell r="BP55">
            <v>18</v>
          </cell>
        </row>
        <row r="56">
          <cell r="B56">
            <v>1363</v>
          </cell>
          <cell r="C56" t="str">
            <v>CVS</v>
          </cell>
          <cell r="D56" t="str">
            <v>CVS GH West팀</v>
          </cell>
          <cell r="E56" t="str">
            <v>박동윤</v>
          </cell>
          <cell r="F56" t="str">
            <v>대리</v>
          </cell>
          <cell r="G56" t="str">
            <v>팀원</v>
          </cell>
          <cell r="H56" t="str">
            <v>2001-04-30</v>
          </cell>
          <cell r="I56" t="str">
            <v>남</v>
          </cell>
          <cell r="J56">
            <v>17</v>
          </cell>
          <cell r="K56">
            <v>0</v>
          </cell>
          <cell r="L56">
            <v>15</v>
          </cell>
          <cell r="M56">
            <v>15</v>
          </cell>
          <cell r="Q56" t="str">
            <v>휴일</v>
          </cell>
          <cell r="X56" t="str">
            <v>휴일</v>
          </cell>
          <cell r="AE56" t="str">
            <v>휴일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3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P56">
            <v>22</v>
          </cell>
        </row>
        <row r="57">
          <cell r="B57">
            <v>1263</v>
          </cell>
          <cell r="C57" t="str">
            <v>CVS</v>
          </cell>
          <cell r="D57" t="str">
            <v>CVS GH West팀</v>
          </cell>
          <cell r="E57" t="str">
            <v>강태용</v>
          </cell>
          <cell r="F57" t="str">
            <v>주임</v>
          </cell>
          <cell r="G57" t="str">
            <v>팀원</v>
          </cell>
          <cell r="H57" t="str">
            <v>2000-01-10</v>
          </cell>
          <cell r="I57" t="str">
            <v>남</v>
          </cell>
          <cell r="J57">
            <v>18</v>
          </cell>
          <cell r="K57">
            <v>0</v>
          </cell>
          <cell r="L57">
            <v>16</v>
          </cell>
          <cell r="M57">
            <v>16</v>
          </cell>
          <cell r="Q57" t="str">
            <v>휴일</v>
          </cell>
          <cell r="R57" t="str">
            <v>휴일</v>
          </cell>
          <cell r="AE57" t="str">
            <v>휴일</v>
          </cell>
          <cell r="AR57" t="str">
            <v>3/4대휴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3</v>
          </cell>
          <cell r="BE57">
            <v>1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1</v>
          </cell>
          <cell r="BP57">
            <v>21</v>
          </cell>
        </row>
        <row r="58">
          <cell r="B58">
            <v>1553</v>
          </cell>
          <cell r="C58" t="str">
            <v>CVS</v>
          </cell>
          <cell r="D58" t="str">
            <v>CVS GH West팀</v>
          </cell>
          <cell r="E58" t="str">
            <v>양주안</v>
          </cell>
          <cell r="F58" t="str">
            <v>대리</v>
          </cell>
          <cell r="G58" t="str">
            <v>팀원</v>
          </cell>
          <cell r="H58" t="str">
            <v>2004-01-26</v>
          </cell>
          <cell r="I58" t="str">
            <v>남</v>
          </cell>
          <cell r="J58">
            <v>6.3150684931506849</v>
          </cell>
          <cell r="K58">
            <v>0</v>
          </cell>
          <cell r="L58">
            <v>12</v>
          </cell>
          <cell r="M58">
            <v>12</v>
          </cell>
          <cell r="AL58" t="str">
            <v>휴일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1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P58">
            <v>22</v>
          </cell>
        </row>
        <row r="59">
          <cell r="B59">
            <v>1432</v>
          </cell>
          <cell r="C59" t="str">
            <v>CVS</v>
          </cell>
          <cell r="D59" t="str">
            <v>CVS GH West팀</v>
          </cell>
          <cell r="E59" t="str">
            <v>김상헌</v>
          </cell>
          <cell r="F59" t="str">
            <v>사원</v>
          </cell>
          <cell r="G59" t="str">
            <v>팀원</v>
          </cell>
          <cell r="H59" t="str">
            <v>2003-01-07</v>
          </cell>
          <cell r="I59" t="str">
            <v>남</v>
          </cell>
          <cell r="J59">
            <v>13</v>
          </cell>
          <cell r="K59">
            <v>0</v>
          </cell>
          <cell r="L59">
            <v>13</v>
          </cell>
          <cell r="M59">
            <v>13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P59">
            <v>22</v>
          </cell>
        </row>
        <row r="60">
          <cell r="B60">
            <v>1140</v>
          </cell>
          <cell r="C60" t="str">
            <v>CVS</v>
          </cell>
          <cell r="D60" t="str">
            <v>CVS GH West팀</v>
          </cell>
          <cell r="E60" t="str">
            <v>정경선</v>
          </cell>
          <cell r="F60" t="str">
            <v>차장</v>
          </cell>
          <cell r="G60" t="str">
            <v>팀원</v>
          </cell>
          <cell r="H60" t="str">
            <v>1994-05-02</v>
          </cell>
          <cell r="I60" t="str">
            <v>남</v>
          </cell>
          <cell r="J60">
            <v>21</v>
          </cell>
          <cell r="K60">
            <v>0</v>
          </cell>
          <cell r="L60">
            <v>22</v>
          </cell>
          <cell r="M60">
            <v>22</v>
          </cell>
          <cell r="AE60" t="str">
            <v>휴일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P60">
            <v>22</v>
          </cell>
        </row>
        <row r="61">
          <cell r="B61">
            <v>1039</v>
          </cell>
          <cell r="C61" t="str">
            <v>CVS</v>
          </cell>
          <cell r="D61" t="str">
            <v>Regional Sales Manager</v>
          </cell>
          <cell r="E61" t="str">
            <v>윤정락</v>
          </cell>
          <cell r="F61" t="str">
            <v>부장</v>
          </cell>
          <cell r="G61" t="str">
            <v>본부장</v>
          </cell>
          <cell r="H61" t="str">
            <v>1989-07-25</v>
          </cell>
          <cell r="I61" t="str">
            <v>남</v>
          </cell>
          <cell r="J61">
            <v>27</v>
          </cell>
          <cell r="K61">
            <v>0</v>
          </cell>
          <cell r="L61">
            <v>27</v>
          </cell>
          <cell r="M61">
            <v>27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P61">
            <v>22</v>
          </cell>
        </row>
        <row r="62">
          <cell r="B62">
            <v>1303</v>
          </cell>
          <cell r="C62" t="str">
            <v>CVS</v>
          </cell>
          <cell r="D62" t="str">
            <v>CVS CL 서울1팀</v>
          </cell>
          <cell r="E62" t="str">
            <v>정호인</v>
          </cell>
          <cell r="F62" t="str">
            <v>차장</v>
          </cell>
          <cell r="G62" t="str">
            <v>팀장</v>
          </cell>
          <cell r="H62" t="str">
            <v>2000-03-01</v>
          </cell>
          <cell r="I62" t="str">
            <v>남</v>
          </cell>
          <cell r="J62">
            <v>16</v>
          </cell>
          <cell r="K62">
            <v>0</v>
          </cell>
          <cell r="L62">
            <v>16</v>
          </cell>
          <cell r="M62">
            <v>16</v>
          </cell>
          <cell r="AL62" t="str">
            <v>휴일</v>
          </cell>
          <cell r="AN62" t="str">
            <v>3/25대휴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</v>
          </cell>
          <cell r="BE62">
            <v>1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1</v>
          </cell>
          <cell r="BP62">
            <v>21</v>
          </cell>
        </row>
        <row r="63">
          <cell r="B63">
            <v>1316</v>
          </cell>
          <cell r="C63" t="str">
            <v>CVS</v>
          </cell>
          <cell r="D63" t="str">
            <v>CVS CL 서울1팀</v>
          </cell>
          <cell r="E63" t="str">
            <v>최희승</v>
          </cell>
          <cell r="F63" t="str">
            <v>주임</v>
          </cell>
          <cell r="G63" t="str">
            <v>팀원</v>
          </cell>
          <cell r="H63" t="str">
            <v>2001-02-26</v>
          </cell>
          <cell r="I63" t="str">
            <v>남</v>
          </cell>
          <cell r="J63">
            <v>13</v>
          </cell>
          <cell r="K63">
            <v>0</v>
          </cell>
          <cell r="L63">
            <v>15</v>
          </cell>
          <cell r="M63">
            <v>15</v>
          </cell>
          <cell r="AL63" t="str">
            <v>휴일</v>
          </cell>
          <cell r="AN63" t="str">
            <v>3/25대휴</v>
          </cell>
          <cell r="AR63" t="str">
            <v>훈련반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1</v>
          </cell>
          <cell r="BE63">
            <v>1</v>
          </cell>
          <cell r="BF63">
            <v>0</v>
          </cell>
          <cell r="BG63">
            <v>0</v>
          </cell>
          <cell r="BH63">
            <v>0</v>
          </cell>
          <cell r="BI63">
            <v>1</v>
          </cell>
          <cell r="BJ63">
            <v>0</v>
          </cell>
          <cell r="BK63">
            <v>0.5</v>
          </cell>
          <cell r="BL63">
            <v>0</v>
          </cell>
          <cell r="BM63">
            <v>0</v>
          </cell>
          <cell r="BN63">
            <v>1</v>
          </cell>
          <cell r="BP63">
            <v>21</v>
          </cell>
        </row>
        <row r="64">
          <cell r="B64">
            <v>1382</v>
          </cell>
          <cell r="C64" t="str">
            <v>CVS</v>
          </cell>
          <cell r="D64" t="str">
            <v>CVS CL 서울1팀</v>
          </cell>
          <cell r="E64" t="str">
            <v>박문용</v>
          </cell>
          <cell r="F64" t="str">
            <v>주임</v>
          </cell>
          <cell r="G64" t="str">
            <v>팀원</v>
          </cell>
          <cell r="H64" t="str">
            <v>2001-11-19</v>
          </cell>
          <cell r="I64" t="str">
            <v>남</v>
          </cell>
          <cell r="J64">
            <v>12</v>
          </cell>
          <cell r="K64">
            <v>0</v>
          </cell>
          <cell r="L64">
            <v>15</v>
          </cell>
          <cell r="M64">
            <v>15</v>
          </cell>
          <cell r="AL64" t="str">
            <v>휴일</v>
          </cell>
          <cell r="AN64" t="str">
            <v>3/25대휴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</v>
          </cell>
          <cell r="BE64">
            <v>1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1</v>
          </cell>
          <cell r="BP64">
            <v>21</v>
          </cell>
        </row>
        <row r="65">
          <cell r="B65">
            <v>1318</v>
          </cell>
          <cell r="C65" t="str">
            <v>CVS</v>
          </cell>
          <cell r="D65" t="str">
            <v>CVS CL 서울1팀</v>
          </cell>
          <cell r="E65" t="str">
            <v>홍준석</v>
          </cell>
          <cell r="F65" t="str">
            <v>대리</v>
          </cell>
          <cell r="G65" t="str">
            <v>팀원</v>
          </cell>
          <cell r="H65" t="str">
            <v>2001-02-26</v>
          </cell>
          <cell r="I65" t="str">
            <v>남</v>
          </cell>
          <cell r="J65">
            <v>12</v>
          </cell>
          <cell r="K65">
            <v>0</v>
          </cell>
          <cell r="L65">
            <v>15</v>
          </cell>
          <cell r="M65">
            <v>15</v>
          </cell>
          <cell r="AD65" t="str">
            <v>월차</v>
          </cell>
          <cell r="AL65" t="str">
            <v>휴일</v>
          </cell>
          <cell r="AN65" t="str">
            <v>3/25대휴</v>
          </cell>
          <cell r="AV65">
            <v>0</v>
          </cell>
          <cell r="AW65">
            <v>0</v>
          </cell>
          <cell r="AX65">
            <v>0</v>
          </cell>
          <cell r="AY65">
            <v>1</v>
          </cell>
          <cell r="AZ65">
            <v>0</v>
          </cell>
          <cell r="BA65">
            <v>1</v>
          </cell>
          <cell r="BB65">
            <v>0</v>
          </cell>
          <cell r="BC65">
            <v>0</v>
          </cell>
          <cell r="BD65">
            <v>1</v>
          </cell>
          <cell r="BE65">
            <v>1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2</v>
          </cell>
          <cell r="BP65">
            <v>20</v>
          </cell>
        </row>
        <row r="66">
          <cell r="B66">
            <v>1171</v>
          </cell>
          <cell r="C66" t="str">
            <v>CVS</v>
          </cell>
          <cell r="D66" t="str">
            <v>CVS CL 서울1팀</v>
          </cell>
          <cell r="E66" t="str">
            <v>신철호</v>
          </cell>
          <cell r="F66" t="str">
            <v>과장</v>
          </cell>
          <cell r="G66" t="str">
            <v>팀원</v>
          </cell>
          <cell r="H66" t="str">
            <v>1995-04-17</v>
          </cell>
          <cell r="I66" t="str">
            <v>남</v>
          </cell>
          <cell r="J66">
            <v>21</v>
          </cell>
          <cell r="K66">
            <v>0</v>
          </cell>
          <cell r="L66">
            <v>21</v>
          </cell>
          <cell r="M66">
            <v>21</v>
          </cell>
          <cell r="AL66" t="str">
            <v>휴일</v>
          </cell>
          <cell r="AN66" t="str">
            <v>3/25대휴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1</v>
          </cell>
          <cell r="BE66">
            <v>1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1</v>
          </cell>
          <cell r="BP66">
            <v>21</v>
          </cell>
        </row>
        <row r="67">
          <cell r="B67">
            <v>1031</v>
          </cell>
          <cell r="C67" t="str">
            <v>CVS</v>
          </cell>
          <cell r="D67" t="str">
            <v>CVS CL 서울1팀</v>
          </cell>
          <cell r="E67" t="str">
            <v>엄정무</v>
          </cell>
          <cell r="F67" t="str">
            <v>부장</v>
          </cell>
          <cell r="G67" t="str">
            <v>팀원</v>
          </cell>
          <cell r="H67" t="str">
            <v>1989-01-16</v>
          </cell>
          <cell r="I67" t="str">
            <v>남</v>
          </cell>
          <cell r="J67">
            <v>27</v>
          </cell>
          <cell r="K67">
            <v>0</v>
          </cell>
          <cell r="L67">
            <v>27</v>
          </cell>
          <cell r="M67">
            <v>27</v>
          </cell>
          <cell r="AL67" t="str">
            <v>휴일</v>
          </cell>
          <cell r="AN67" t="str">
            <v>3/25대휴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1</v>
          </cell>
          <cell r="BE67">
            <v>1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P67">
            <v>21</v>
          </cell>
        </row>
        <row r="68">
          <cell r="B68">
            <v>1045</v>
          </cell>
          <cell r="C68" t="str">
            <v>CVS</v>
          </cell>
          <cell r="D68" t="str">
            <v>CVS CL 서울1팀</v>
          </cell>
          <cell r="E68" t="str">
            <v>민태정</v>
          </cell>
          <cell r="F68" t="str">
            <v>차장</v>
          </cell>
          <cell r="G68" t="str">
            <v>팀원</v>
          </cell>
          <cell r="H68" t="str">
            <v>1989-12-04</v>
          </cell>
          <cell r="I68" t="str">
            <v>남</v>
          </cell>
          <cell r="J68">
            <v>28</v>
          </cell>
          <cell r="K68">
            <v>0</v>
          </cell>
          <cell r="L68">
            <v>27</v>
          </cell>
          <cell r="M68">
            <v>27</v>
          </cell>
          <cell r="AL68" t="str">
            <v>휴일</v>
          </cell>
          <cell r="AN68" t="str">
            <v>3/25대휴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1</v>
          </cell>
          <cell r="BE68">
            <v>1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P68">
            <v>21</v>
          </cell>
        </row>
        <row r="69">
          <cell r="B69">
            <v>1338</v>
          </cell>
          <cell r="C69" t="str">
            <v>CVS</v>
          </cell>
          <cell r="D69" t="str">
            <v>CVS CL 서울1팀</v>
          </cell>
          <cell r="E69" t="str">
            <v>고민환</v>
          </cell>
          <cell r="F69" t="str">
            <v>주임</v>
          </cell>
          <cell r="G69" t="str">
            <v>팀원</v>
          </cell>
          <cell r="H69" t="str">
            <v>2001-02-26</v>
          </cell>
          <cell r="I69" t="str">
            <v>남</v>
          </cell>
          <cell r="J69">
            <v>16</v>
          </cell>
          <cell r="K69">
            <v>0</v>
          </cell>
          <cell r="L69">
            <v>15</v>
          </cell>
          <cell r="M69">
            <v>15</v>
          </cell>
          <cell r="AL69" t="str">
            <v>휴일</v>
          </cell>
          <cell r="AN69" t="str">
            <v>3/25대휴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1</v>
          </cell>
          <cell r="BE69">
            <v>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1</v>
          </cell>
          <cell r="BP69">
            <v>21</v>
          </cell>
        </row>
        <row r="70">
          <cell r="B70">
            <v>1260</v>
          </cell>
          <cell r="C70" t="str">
            <v>CVS</v>
          </cell>
          <cell r="D70" t="str">
            <v>CVS CL 서울1팀</v>
          </cell>
          <cell r="E70" t="str">
            <v>박성환</v>
          </cell>
          <cell r="F70" t="str">
            <v>사원</v>
          </cell>
          <cell r="G70" t="str">
            <v>팀원</v>
          </cell>
          <cell r="H70">
            <v>36500</v>
          </cell>
          <cell r="I70" t="str">
            <v>남</v>
          </cell>
          <cell r="J70">
            <v>11.3</v>
          </cell>
          <cell r="K70">
            <v>0</v>
          </cell>
          <cell r="L70">
            <v>17</v>
          </cell>
          <cell r="M70">
            <v>17</v>
          </cell>
          <cell r="AL70" t="str">
            <v>휴일</v>
          </cell>
          <cell r="AN70" t="str">
            <v>3/25대휴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1</v>
          </cell>
          <cell r="BP70">
            <v>21</v>
          </cell>
        </row>
        <row r="71">
          <cell r="B71">
            <v>1429</v>
          </cell>
          <cell r="C71" t="str">
            <v>CVS</v>
          </cell>
          <cell r="D71" t="str">
            <v>CVS CL 서울1팀</v>
          </cell>
          <cell r="E71" t="str">
            <v>김경은</v>
          </cell>
          <cell r="F71" t="str">
            <v>주임</v>
          </cell>
          <cell r="G71" t="str">
            <v>팀원</v>
          </cell>
          <cell r="H71" t="str">
            <v>2003-01-07</v>
          </cell>
          <cell r="I71" t="str">
            <v>여</v>
          </cell>
          <cell r="J71">
            <v>14</v>
          </cell>
          <cell r="K71">
            <v>0</v>
          </cell>
          <cell r="L71">
            <v>13</v>
          </cell>
          <cell r="M71">
            <v>13</v>
          </cell>
          <cell r="AL71" t="str">
            <v>휴일</v>
          </cell>
          <cell r="AN71" t="str">
            <v>3/25대휴</v>
          </cell>
          <cell r="AR71" t="str">
            <v>생휴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1</v>
          </cell>
          <cell r="BC71">
            <v>0</v>
          </cell>
          <cell r="BD71">
            <v>1</v>
          </cell>
          <cell r="BE71">
            <v>1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2</v>
          </cell>
          <cell r="BP71">
            <v>20</v>
          </cell>
        </row>
        <row r="72">
          <cell r="B72">
            <v>1126</v>
          </cell>
          <cell r="C72" t="str">
            <v>CVS</v>
          </cell>
          <cell r="D72" t="str">
            <v>CVS CL 서울1팀</v>
          </cell>
          <cell r="E72" t="str">
            <v>권혁래</v>
          </cell>
          <cell r="F72" t="str">
            <v>차장</v>
          </cell>
          <cell r="G72" t="str">
            <v>팀원</v>
          </cell>
          <cell r="H72" t="str">
            <v>1993-04-01</v>
          </cell>
          <cell r="I72" t="str">
            <v>남</v>
          </cell>
          <cell r="J72">
            <v>22</v>
          </cell>
          <cell r="K72">
            <v>0</v>
          </cell>
          <cell r="L72">
            <v>23</v>
          </cell>
          <cell r="M72">
            <v>23</v>
          </cell>
          <cell r="AL72" t="str">
            <v>휴일</v>
          </cell>
          <cell r="AN72" t="str">
            <v>3/25대휴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1</v>
          </cell>
          <cell r="BE72">
            <v>1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1</v>
          </cell>
          <cell r="BP72">
            <v>21</v>
          </cell>
        </row>
        <row r="73">
          <cell r="B73">
            <v>1029</v>
          </cell>
          <cell r="C73" t="str">
            <v>CVS</v>
          </cell>
          <cell r="D73" t="str">
            <v>CVS CL 서울2팀</v>
          </cell>
          <cell r="E73" t="str">
            <v>강성우</v>
          </cell>
          <cell r="F73" t="str">
            <v>부장</v>
          </cell>
          <cell r="G73" t="str">
            <v>팀장</v>
          </cell>
          <cell r="H73" t="str">
            <v>1988-12-12</v>
          </cell>
          <cell r="I73" t="str">
            <v>남</v>
          </cell>
          <cell r="J73">
            <v>29</v>
          </cell>
          <cell r="K73">
            <v>0</v>
          </cell>
          <cell r="L73">
            <v>28</v>
          </cell>
          <cell r="M73">
            <v>28</v>
          </cell>
          <cell r="AL73" t="str">
            <v>휴일</v>
          </cell>
          <cell r="AM73" t="str">
            <v>휴일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2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P73">
            <v>22</v>
          </cell>
        </row>
        <row r="74">
          <cell r="B74">
            <v>1234</v>
          </cell>
          <cell r="C74" t="str">
            <v>CVS</v>
          </cell>
          <cell r="D74" t="str">
            <v>CVS CL 서울2팀</v>
          </cell>
          <cell r="E74" t="str">
            <v>차용범</v>
          </cell>
          <cell r="F74" t="str">
            <v>대리</v>
          </cell>
          <cell r="G74" t="str">
            <v>팀원</v>
          </cell>
          <cell r="H74" t="str">
            <v>1999-07-01</v>
          </cell>
          <cell r="I74" t="str">
            <v>남</v>
          </cell>
          <cell r="J74">
            <v>15</v>
          </cell>
          <cell r="K74">
            <v>0</v>
          </cell>
          <cell r="L74">
            <v>17</v>
          </cell>
          <cell r="M74">
            <v>17</v>
          </cell>
          <cell r="AL74" t="str">
            <v>휴일</v>
          </cell>
          <cell r="AN74" t="str">
            <v>3/25대휴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1</v>
          </cell>
          <cell r="BE74">
            <v>1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1</v>
          </cell>
          <cell r="BP74">
            <v>21</v>
          </cell>
        </row>
        <row r="75">
          <cell r="B75">
            <v>1079</v>
          </cell>
          <cell r="C75" t="str">
            <v>CVS</v>
          </cell>
          <cell r="D75" t="str">
            <v>CVS CL 서울2팀</v>
          </cell>
          <cell r="E75" t="str">
            <v>김범식</v>
          </cell>
          <cell r="F75" t="str">
            <v>차장</v>
          </cell>
          <cell r="G75" t="str">
            <v>팀원</v>
          </cell>
          <cell r="H75" t="str">
            <v>1991-09-09</v>
          </cell>
          <cell r="I75" t="str">
            <v>남</v>
          </cell>
          <cell r="J75">
            <v>21</v>
          </cell>
          <cell r="K75">
            <v>0</v>
          </cell>
          <cell r="L75">
            <v>25</v>
          </cell>
          <cell r="M75">
            <v>25</v>
          </cell>
          <cell r="AL75" t="str">
            <v>휴일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1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P75">
            <v>22</v>
          </cell>
        </row>
        <row r="76">
          <cell r="B76">
            <v>1359</v>
          </cell>
          <cell r="C76" t="str">
            <v>CVS</v>
          </cell>
          <cell r="D76" t="str">
            <v>CVS CL 서울2팀</v>
          </cell>
          <cell r="E76" t="str">
            <v>백동민</v>
          </cell>
          <cell r="F76" t="str">
            <v>주임</v>
          </cell>
          <cell r="G76" t="str">
            <v>팀원</v>
          </cell>
          <cell r="H76" t="str">
            <v>2001-04-30</v>
          </cell>
          <cell r="I76" t="str">
            <v>남</v>
          </cell>
          <cell r="J76">
            <v>13</v>
          </cell>
          <cell r="K76">
            <v>0</v>
          </cell>
          <cell r="L76">
            <v>15</v>
          </cell>
          <cell r="M76">
            <v>15</v>
          </cell>
          <cell r="AA76" t="str">
            <v>훈련반</v>
          </cell>
          <cell r="AL76" t="str">
            <v>휴일</v>
          </cell>
          <cell r="AN76" t="str">
            <v>3/25대휴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1</v>
          </cell>
          <cell r="BE76">
            <v>1</v>
          </cell>
          <cell r="BF76">
            <v>0</v>
          </cell>
          <cell r="BG76">
            <v>0</v>
          </cell>
          <cell r="BH76">
            <v>0</v>
          </cell>
          <cell r="BI76">
            <v>1</v>
          </cell>
          <cell r="BJ76">
            <v>0</v>
          </cell>
          <cell r="BK76">
            <v>0.5</v>
          </cell>
          <cell r="BL76">
            <v>0</v>
          </cell>
          <cell r="BM76">
            <v>0</v>
          </cell>
          <cell r="BN76">
            <v>1</v>
          </cell>
          <cell r="BP76">
            <v>21</v>
          </cell>
        </row>
        <row r="77">
          <cell r="B77">
            <v>1366</v>
          </cell>
          <cell r="C77" t="str">
            <v>CVS</v>
          </cell>
          <cell r="D77" t="str">
            <v>CVS CL 서울2팀</v>
          </cell>
          <cell r="E77" t="str">
            <v>장종일</v>
          </cell>
          <cell r="F77" t="str">
            <v>주임</v>
          </cell>
          <cell r="G77" t="str">
            <v>팀원</v>
          </cell>
          <cell r="H77" t="str">
            <v>2001-05-02</v>
          </cell>
          <cell r="I77" t="str">
            <v>남</v>
          </cell>
          <cell r="J77">
            <v>14</v>
          </cell>
          <cell r="K77">
            <v>0</v>
          </cell>
          <cell r="L77">
            <v>15</v>
          </cell>
          <cell r="M77">
            <v>15</v>
          </cell>
          <cell r="AL77" t="str">
            <v>휴일</v>
          </cell>
          <cell r="AN77" t="str">
            <v>3/25대휴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</v>
          </cell>
          <cell r="BE77">
            <v>1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1</v>
          </cell>
          <cell r="BP77">
            <v>21</v>
          </cell>
        </row>
        <row r="78">
          <cell r="B78">
            <v>1440</v>
          </cell>
          <cell r="C78" t="str">
            <v>CVS</v>
          </cell>
          <cell r="D78" t="str">
            <v>CVS CL 서울2팀</v>
          </cell>
          <cell r="E78" t="str">
            <v>유진수</v>
          </cell>
          <cell r="F78" t="str">
            <v>사원</v>
          </cell>
          <cell r="G78" t="str">
            <v>팀원</v>
          </cell>
          <cell r="H78" t="str">
            <v>2003-01-07</v>
          </cell>
          <cell r="I78" t="str">
            <v>남</v>
          </cell>
          <cell r="J78">
            <v>13</v>
          </cell>
          <cell r="K78">
            <v>0</v>
          </cell>
          <cell r="L78">
            <v>13</v>
          </cell>
          <cell r="M78">
            <v>13</v>
          </cell>
          <cell r="AL78" t="str">
            <v>휴일</v>
          </cell>
          <cell r="AN78" t="str">
            <v>3/25대휴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1</v>
          </cell>
          <cell r="BP78">
            <v>21</v>
          </cell>
        </row>
        <row r="79">
          <cell r="B79">
            <v>1581</v>
          </cell>
          <cell r="C79" t="str">
            <v>CVS</v>
          </cell>
          <cell r="D79" t="str">
            <v>CVS CL 서울2팀</v>
          </cell>
          <cell r="E79" t="str">
            <v>김미나</v>
          </cell>
          <cell r="F79" t="str">
            <v>사원</v>
          </cell>
          <cell r="G79" t="str">
            <v>팀원</v>
          </cell>
          <cell r="H79" t="str">
            <v>2004-09-10</v>
          </cell>
          <cell r="I79" t="str">
            <v>여</v>
          </cell>
          <cell r="J79">
            <v>2.0684931506849313</v>
          </cell>
          <cell r="K79">
            <v>0</v>
          </cell>
          <cell r="L79">
            <v>12</v>
          </cell>
          <cell r="M79">
            <v>12</v>
          </cell>
          <cell r="AA79" t="str">
            <v>생휴</v>
          </cell>
          <cell r="AF79" t="str">
            <v>휴일</v>
          </cell>
          <cell r="AL79" t="str">
            <v>휴일</v>
          </cell>
          <cell r="AN79" t="str">
            <v>3/25대휴</v>
          </cell>
          <cell r="AR79" t="str">
            <v>3/19대휴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1</v>
          </cell>
          <cell r="BC79">
            <v>0</v>
          </cell>
          <cell r="BD79">
            <v>2</v>
          </cell>
          <cell r="BE79">
            <v>2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3</v>
          </cell>
          <cell r="BP79">
            <v>19</v>
          </cell>
        </row>
        <row r="80">
          <cell r="B80">
            <v>1490</v>
          </cell>
          <cell r="C80" t="str">
            <v>CVS</v>
          </cell>
          <cell r="D80" t="str">
            <v>CVS CL 서울2팀</v>
          </cell>
          <cell r="E80" t="str">
            <v>김남영</v>
          </cell>
          <cell r="F80" t="str">
            <v>주임</v>
          </cell>
          <cell r="G80" t="str">
            <v>팀원</v>
          </cell>
          <cell r="H80" t="str">
            <v>2003-03-10</v>
          </cell>
          <cell r="I80" t="str">
            <v>여</v>
          </cell>
          <cell r="J80">
            <v>14</v>
          </cell>
          <cell r="K80">
            <v>0</v>
          </cell>
          <cell r="L80">
            <v>13</v>
          </cell>
          <cell r="M80">
            <v>13</v>
          </cell>
          <cell r="AL80" t="str">
            <v>휴일</v>
          </cell>
          <cell r="AN80" t="str">
            <v>3/25대휴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1</v>
          </cell>
          <cell r="BE80">
            <v>1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</v>
          </cell>
          <cell r="BP80">
            <v>21</v>
          </cell>
        </row>
        <row r="81">
          <cell r="B81">
            <v>1043</v>
          </cell>
          <cell r="C81" t="str">
            <v>CVS</v>
          </cell>
          <cell r="D81" t="str">
            <v>CVS CL 서울3팀</v>
          </cell>
          <cell r="E81" t="str">
            <v>김진우</v>
          </cell>
          <cell r="F81" t="str">
            <v>차장</v>
          </cell>
          <cell r="G81" t="str">
            <v>팀장</v>
          </cell>
          <cell r="H81" t="str">
            <v>1989-12-04</v>
          </cell>
          <cell r="I81" t="str">
            <v>남</v>
          </cell>
          <cell r="J81">
            <v>27</v>
          </cell>
          <cell r="K81">
            <v>0</v>
          </cell>
          <cell r="L81">
            <v>27</v>
          </cell>
          <cell r="M81">
            <v>27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P81">
            <v>22</v>
          </cell>
        </row>
        <row r="82">
          <cell r="B82">
            <v>1489</v>
          </cell>
          <cell r="C82" t="str">
            <v>CVS</v>
          </cell>
          <cell r="D82" t="str">
            <v>CVS CL 서울3팀</v>
          </cell>
          <cell r="E82" t="str">
            <v>김광호</v>
          </cell>
          <cell r="F82" t="str">
            <v>사원</v>
          </cell>
          <cell r="G82" t="str">
            <v>팀원</v>
          </cell>
          <cell r="H82" t="str">
            <v>2003-03-10</v>
          </cell>
          <cell r="I82" t="str">
            <v>남</v>
          </cell>
          <cell r="J82">
            <v>11</v>
          </cell>
          <cell r="K82">
            <v>0</v>
          </cell>
          <cell r="L82">
            <v>13</v>
          </cell>
          <cell r="M82">
            <v>13</v>
          </cell>
          <cell r="X82" t="str">
            <v>휴일</v>
          </cell>
          <cell r="Z82" t="str">
            <v>출산</v>
          </cell>
          <cell r="AA82" t="str">
            <v>출산</v>
          </cell>
          <cell r="AH82" t="str">
            <v>3/11대휴</v>
          </cell>
          <cell r="AL82" t="str">
            <v>휴일</v>
          </cell>
          <cell r="AP82" t="str">
            <v>3/25대휴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2</v>
          </cell>
          <cell r="BE82">
            <v>2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2</v>
          </cell>
          <cell r="BO82">
            <v>-2</v>
          </cell>
          <cell r="BP82">
            <v>18</v>
          </cell>
        </row>
        <row r="83">
          <cell r="B83">
            <v>1105</v>
          </cell>
          <cell r="C83" t="str">
            <v>CVS</v>
          </cell>
          <cell r="D83" t="str">
            <v>CVS CL 서울3팀</v>
          </cell>
          <cell r="E83" t="str">
            <v>정철교</v>
          </cell>
          <cell r="F83" t="str">
            <v>차장</v>
          </cell>
          <cell r="G83" t="str">
            <v>팀원</v>
          </cell>
          <cell r="H83" t="str">
            <v>1992-08-10</v>
          </cell>
          <cell r="I83" t="str">
            <v>남</v>
          </cell>
          <cell r="J83">
            <v>23</v>
          </cell>
          <cell r="K83">
            <v>0</v>
          </cell>
          <cell r="L83">
            <v>24</v>
          </cell>
          <cell r="M83">
            <v>24</v>
          </cell>
          <cell r="AE83" t="str">
            <v>휴일</v>
          </cell>
          <cell r="AL83" t="str">
            <v>휴일</v>
          </cell>
          <cell r="AN83" t="str">
            <v>3/25대휴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2</v>
          </cell>
          <cell r="BE83">
            <v>1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P83">
            <v>21</v>
          </cell>
        </row>
        <row r="84">
          <cell r="B84">
            <v>1598</v>
          </cell>
          <cell r="C84" t="str">
            <v>CVS</v>
          </cell>
          <cell r="D84" t="str">
            <v>CVS CL 서울3팀</v>
          </cell>
          <cell r="E84" t="str">
            <v>주영범</v>
          </cell>
          <cell r="F84" t="str">
            <v>주임</v>
          </cell>
          <cell r="G84" t="str">
            <v>팀원</v>
          </cell>
          <cell r="H84">
            <v>38544</v>
          </cell>
          <cell r="I84" t="str">
            <v>남</v>
          </cell>
          <cell r="J84">
            <v>0</v>
          </cell>
          <cell r="K84">
            <v>-3.2328767123287667</v>
          </cell>
          <cell r="L84">
            <v>11</v>
          </cell>
          <cell r="M84">
            <v>7.7671232876712333</v>
          </cell>
          <cell r="AL84" t="str">
            <v>휴일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1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P84">
            <v>22</v>
          </cell>
        </row>
        <row r="85">
          <cell r="B85">
            <v>1288</v>
          </cell>
          <cell r="C85" t="str">
            <v>CVS</v>
          </cell>
          <cell r="D85" t="str">
            <v>CVS CL 서울3팀</v>
          </cell>
          <cell r="E85" t="str">
            <v>이지성</v>
          </cell>
          <cell r="F85" t="str">
            <v>주임</v>
          </cell>
          <cell r="G85" t="str">
            <v>팀원</v>
          </cell>
          <cell r="H85" t="str">
            <v>2000-02-01</v>
          </cell>
          <cell r="I85" t="str">
            <v>남</v>
          </cell>
          <cell r="J85">
            <v>16</v>
          </cell>
          <cell r="K85">
            <v>0</v>
          </cell>
          <cell r="L85">
            <v>16</v>
          </cell>
          <cell r="M85">
            <v>16</v>
          </cell>
          <cell r="AA85" t="str">
            <v>훈련</v>
          </cell>
          <cell r="AE85" t="str">
            <v>휴일</v>
          </cell>
          <cell r="AL85" t="str">
            <v>휴일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2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1</v>
          </cell>
          <cell r="BK85">
            <v>1</v>
          </cell>
          <cell r="BL85">
            <v>0</v>
          </cell>
          <cell r="BM85">
            <v>0</v>
          </cell>
          <cell r="BN85">
            <v>1</v>
          </cell>
          <cell r="BP85">
            <v>21</v>
          </cell>
        </row>
        <row r="86">
          <cell r="B86">
            <v>1578</v>
          </cell>
          <cell r="C86" t="str">
            <v>CVS</v>
          </cell>
          <cell r="D86" t="str">
            <v>CVS CL 서울3팀</v>
          </cell>
          <cell r="E86" t="str">
            <v>박현정</v>
          </cell>
          <cell r="F86" t="str">
            <v>사원</v>
          </cell>
          <cell r="G86" t="str">
            <v>팀원</v>
          </cell>
          <cell r="H86" t="str">
            <v>2004-09-10</v>
          </cell>
          <cell r="I86" t="str">
            <v>여</v>
          </cell>
          <cell r="J86">
            <v>4.0684931506849313</v>
          </cell>
          <cell r="K86">
            <v>0</v>
          </cell>
          <cell r="L86">
            <v>12</v>
          </cell>
          <cell r="M86">
            <v>12</v>
          </cell>
          <cell r="AE86" t="str">
            <v>휴일</v>
          </cell>
          <cell r="AL86" t="str">
            <v>휴일</v>
          </cell>
          <cell r="AN86" t="str">
            <v>3/25대휴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2</v>
          </cell>
          <cell r="BE86">
            <v>1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1</v>
          </cell>
          <cell r="BP86">
            <v>21</v>
          </cell>
        </row>
        <row r="87">
          <cell r="B87">
            <v>1328</v>
          </cell>
          <cell r="C87" t="str">
            <v>CVS</v>
          </cell>
          <cell r="D87" t="str">
            <v>CVS CL 서울3팀</v>
          </cell>
          <cell r="E87" t="str">
            <v>허호석</v>
          </cell>
          <cell r="F87" t="str">
            <v>주임</v>
          </cell>
          <cell r="G87" t="str">
            <v>팀원</v>
          </cell>
          <cell r="H87" t="str">
            <v>2001-02-26</v>
          </cell>
          <cell r="I87" t="str">
            <v>남</v>
          </cell>
          <cell r="J87">
            <v>11</v>
          </cell>
          <cell r="K87">
            <v>0</v>
          </cell>
          <cell r="L87">
            <v>15</v>
          </cell>
          <cell r="M87">
            <v>15</v>
          </cell>
          <cell r="AE87" t="str">
            <v>휴일</v>
          </cell>
          <cell r="AI87" t="str">
            <v>훈련반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1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1</v>
          </cell>
          <cell r="BJ87">
            <v>0</v>
          </cell>
          <cell r="BK87">
            <v>0.5</v>
          </cell>
          <cell r="BL87">
            <v>0</v>
          </cell>
          <cell r="BM87">
            <v>0</v>
          </cell>
          <cell r="BN87">
            <v>0</v>
          </cell>
          <cell r="BP87">
            <v>22</v>
          </cell>
        </row>
        <row r="88">
          <cell r="B88">
            <v>1118</v>
          </cell>
          <cell r="C88" t="str">
            <v>CVS</v>
          </cell>
          <cell r="D88" t="str">
            <v>CVS CL 서울3팀</v>
          </cell>
          <cell r="E88" t="str">
            <v>정동수</v>
          </cell>
          <cell r="F88" t="str">
            <v>차장</v>
          </cell>
          <cell r="G88" t="str">
            <v>팀원</v>
          </cell>
          <cell r="H88" t="str">
            <v>1992-12-01</v>
          </cell>
          <cell r="I88" t="str">
            <v>남</v>
          </cell>
          <cell r="J88">
            <v>21</v>
          </cell>
          <cell r="K88">
            <v>0</v>
          </cell>
          <cell r="L88">
            <v>24</v>
          </cell>
          <cell r="M88">
            <v>24</v>
          </cell>
          <cell r="AE88" t="str">
            <v>휴일</v>
          </cell>
          <cell r="AL88" t="str">
            <v>휴일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2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P88">
            <v>22</v>
          </cell>
        </row>
        <row r="89">
          <cell r="B89">
            <v>1380</v>
          </cell>
          <cell r="C89" t="str">
            <v>CVS</v>
          </cell>
          <cell r="D89" t="str">
            <v>CVS CL 서울3팀</v>
          </cell>
          <cell r="E89" t="str">
            <v>노대석</v>
          </cell>
          <cell r="F89" t="str">
            <v>주임</v>
          </cell>
          <cell r="G89" t="str">
            <v>팀원</v>
          </cell>
          <cell r="H89" t="str">
            <v>2001-11-19</v>
          </cell>
          <cell r="I89" t="str">
            <v>남</v>
          </cell>
          <cell r="J89">
            <v>12</v>
          </cell>
          <cell r="K89">
            <v>0</v>
          </cell>
          <cell r="L89">
            <v>15</v>
          </cell>
          <cell r="M89">
            <v>15</v>
          </cell>
          <cell r="AE89" t="str">
            <v>휴일</v>
          </cell>
          <cell r="AL89" t="str">
            <v>휴일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2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P89">
            <v>22</v>
          </cell>
        </row>
        <row r="90">
          <cell r="B90">
            <v>1577</v>
          </cell>
          <cell r="C90" t="str">
            <v>CVS</v>
          </cell>
          <cell r="D90" t="str">
            <v>CVS CL 서울3팀</v>
          </cell>
          <cell r="E90" t="str">
            <v>임솔미</v>
          </cell>
          <cell r="F90" t="str">
            <v>사원</v>
          </cell>
          <cell r="G90" t="str">
            <v>팀원</v>
          </cell>
          <cell r="H90" t="str">
            <v>2004-09-06</v>
          </cell>
          <cell r="I90" t="str">
            <v>여</v>
          </cell>
          <cell r="J90">
            <v>1.0684931506849313</v>
          </cell>
          <cell r="K90">
            <v>0</v>
          </cell>
          <cell r="L90">
            <v>12</v>
          </cell>
          <cell r="M90">
            <v>12</v>
          </cell>
          <cell r="X90" t="str">
            <v>휴일</v>
          </cell>
          <cell r="AA90" t="str">
            <v>3/11대휴</v>
          </cell>
          <cell r="AL90" t="str">
            <v>휴일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2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1</v>
          </cell>
          <cell r="BP90">
            <v>21</v>
          </cell>
        </row>
        <row r="91">
          <cell r="B91">
            <v>1020</v>
          </cell>
          <cell r="C91" t="str">
            <v>CVS</v>
          </cell>
          <cell r="D91" t="str">
            <v>Regional Sales Manager</v>
          </cell>
          <cell r="E91" t="str">
            <v>남연우</v>
          </cell>
          <cell r="F91" t="str">
            <v>부장</v>
          </cell>
          <cell r="G91" t="str">
            <v>본부장</v>
          </cell>
          <cell r="H91" t="str">
            <v>1987-10-19</v>
          </cell>
          <cell r="I91" t="str">
            <v>남</v>
          </cell>
          <cell r="J91">
            <v>28</v>
          </cell>
          <cell r="K91">
            <v>0</v>
          </cell>
          <cell r="L91">
            <v>29</v>
          </cell>
          <cell r="M91">
            <v>29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P91">
            <v>22</v>
          </cell>
        </row>
        <row r="92">
          <cell r="B92">
            <v>1011</v>
          </cell>
          <cell r="C92" t="str">
            <v>CVS</v>
          </cell>
          <cell r="D92" t="str">
            <v>CVS CL 대전팀</v>
          </cell>
          <cell r="E92" t="str">
            <v>정동균</v>
          </cell>
          <cell r="F92" t="str">
            <v>부장</v>
          </cell>
          <cell r="G92" t="str">
            <v>팀장</v>
          </cell>
          <cell r="H92" t="str">
            <v>1986-01-04</v>
          </cell>
          <cell r="I92" t="str">
            <v>남</v>
          </cell>
          <cell r="J92">
            <v>29</v>
          </cell>
          <cell r="K92">
            <v>0</v>
          </cell>
          <cell r="L92">
            <v>31</v>
          </cell>
          <cell r="M92">
            <v>31</v>
          </cell>
          <cell r="O92" t="str">
            <v>장근</v>
          </cell>
          <cell r="P92" t="str">
            <v>장근</v>
          </cell>
          <cell r="Z92" t="str">
            <v>2/11대휴</v>
          </cell>
          <cell r="AL92" t="str">
            <v>휴일</v>
          </cell>
          <cell r="AM92" t="str">
            <v>휴일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2</v>
          </cell>
          <cell r="BE92">
            <v>1</v>
          </cell>
          <cell r="BF92">
            <v>0</v>
          </cell>
          <cell r="BG92">
            <v>0</v>
          </cell>
          <cell r="BH92">
            <v>2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3</v>
          </cell>
          <cell r="BP92">
            <v>19</v>
          </cell>
        </row>
        <row r="93">
          <cell r="B93">
            <v>1438</v>
          </cell>
          <cell r="C93" t="str">
            <v>CVS</v>
          </cell>
          <cell r="D93" t="str">
            <v>CVS CL 대전팀</v>
          </cell>
          <cell r="E93" t="str">
            <v>김종민</v>
          </cell>
          <cell r="F93" t="str">
            <v>사원</v>
          </cell>
          <cell r="G93" t="str">
            <v>팀원</v>
          </cell>
          <cell r="H93" t="str">
            <v>2003-01-07</v>
          </cell>
          <cell r="I93" t="str">
            <v>남</v>
          </cell>
          <cell r="J93">
            <v>8.3082191780821901</v>
          </cell>
          <cell r="K93">
            <v>0</v>
          </cell>
          <cell r="L93">
            <v>13</v>
          </cell>
          <cell r="M93">
            <v>13</v>
          </cell>
          <cell r="AM93" t="str">
            <v>휴일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1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P93">
            <v>22</v>
          </cell>
        </row>
        <row r="94">
          <cell r="B94">
            <v>1087</v>
          </cell>
          <cell r="C94" t="str">
            <v>CVS</v>
          </cell>
          <cell r="D94" t="str">
            <v>CVS CL 대전팀</v>
          </cell>
          <cell r="E94" t="str">
            <v>오인수</v>
          </cell>
          <cell r="F94" t="str">
            <v>차장</v>
          </cell>
          <cell r="G94" t="str">
            <v>팀원</v>
          </cell>
          <cell r="H94" t="str">
            <v>1992-02-10</v>
          </cell>
          <cell r="I94" t="str">
            <v>남</v>
          </cell>
          <cell r="J94">
            <v>18</v>
          </cell>
          <cell r="K94">
            <v>0</v>
          </cell>
          <cell r="L94">
            <v>24</v>
          </cell>
          <cell r="M94">
            <v>24</v>
          </cell>
          <cell r="AL94" t="str">
            <v>휴일</v>
          </cell>
          <cell r="AM94" t="str">
            <v>휴일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2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P94">
            <v>22</v>
          </cell>
        </row>
        <row r="95">
          <cell r="B95">
            <v>1290</v>
          </cell>
          <cell r="C95" t="str">
            <v>CVS</v>
          </cell>
          <cell r="D95" t="str">
            <v>CVS CL 대전팀</v>
          </cell>
          <cell r="E95" t="str">
            <v>이재윤</v>
          </cell>
          <cell r="F95" t="str">
            <v>주임</v>
          </cell>
          <cell r="G95" t="str">
            <v>팀원</v>
          </cell>
          <cell r="H95" t="str">
            <v>2000-02-01</v>
          </cell>
          <cell r="I95" t="str">
            <v>남</v>
          </cell>
          <cell r="J95">
            <v>12</v>
          </cell>
          <cell r="K95">
            <v>0</v>
          </cell>
          <cell r="L95">
            <v>16</v>
          </cell>
          <cell r="M95">
            <v>16</v>
          </cell>
          <cell r="P95" t="str">
            <v>2/11대휴</v>
          </cell>
          <cell r="AK95" t="str">
            <v>2/26대휴</v>
          </cell>
          <cell r="AM95" t="str">
            <v>휴일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1</v>
          </cell>
          <cell r="BE95">
            <v>2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2</v>
          </cell>
          <cell r="BP95">
            <v>20</v>
          </cell>
        </row>
        <row r="96">
          <cell r="B96">
            <v>1158</v>
          </cell>
          <cell r="C96" t="str">
            <v>CVS</v>
          </cell>
          <cell r="D96" t="str">
            <v>CVS CL 대전팀</v>
          </cell>
          <cell r="E96" t="str">
            <v>이근표</v>
          </cell>
          <cell r="F96" t="str">
            <v>과장</v>
          </cell>
          <cell r="G96" t="str">
            <v>팀원</v>
          </cell>
          <cell r="H96" t="str">
            <v>1994-12-19</v>
          </cell>
          <cell r="I96" t="str">
            <v>남</v>
          </cell>
          <cell r="J96">
            <v>17</v>
          </cell>
          <cell r="K96">
            <v>0</v>
          </cell>
          <cell r="L96">
            <v>22</v>
          </cell>
          <cell r="M96">
            <v>22</v>
          </cell>
          <cell r="P96" t="str">
            <v>월차</v>
          </cell>
          <cell r="AM96" t="str">
            <v>휴일</v>
          </cell>
          <cell r="AV96">
            <v>0</v>
          </cell>
          <cell r="AW96">
            <v>0</v>
          </cell>
          <cell r="AX96">
            <v>0</v>
          </cell>
          <cell r="AY96">
            <v>1</v>
          </cell>
          <cell r="AZ96">
            <v>0</v>
          </cell>
          <cell r="BA96">
            <v>1</v>
          </cell>
          <cell r="BB96">
            <v>0</v>
          </cell>
          <cell r="BC96">
            <v>0</v>
          </cell>
          <cell r="BD96">
            <v>1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1</v>
          </cell>
          <cell r="BP96">
            <v>21</v>
          </cell>
        </row>
        <row r="97">
          <cell r="B97">
            <v>1055</v>
          </cell>
          <cell r="C97" t="str">
            <v>CVS</v>
          </cell>
          <cell r="D97" t="str">
            <v>CVS CL 광주팀</v>
          </cell>
          <cell r="E97" t="str">
            <v>오재석</v>
          </cell>
          <cell r="F97" t="str">
            <v>차장</v>
          </cell>
          <cell r="G97" t="str">
            <v>팀장</v>
          </cell>
          <cell r="H97" t="str">
            <v>1990-09-24</v>
          </cell>
          <cell r="I97" t="str">
            <v>남</v>
          </cell>
          <cell r="J97">
            <v>28</v>
          </cell>
          <cell r="K97">
            <v>0</v>
          </cell>
          <cell r="L97">
            <v>26</v>
          </cell>
          <cell r="M97">
            <v>26</v>
          </cell>
          <cell r="AE97" t="str">
            <v>휴일</v>
          </cell>
          <cell r="AL97" t="str">
            <v>휴일</v>
          </cell>
          <cell r="AM97" t="str">
            <v>휴일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3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P97">
            <v>22</v>
          </cell>
        </row>
        <row r="98">
          <cell r="B98">
            <v>1275</v>
          </cell>
          <cell r="C98" t="str">
            <v>CVS</v>
          </cell>
          <cell r="D98" t="str">
            <v>CVS CL 광주팀</v>
          </cell>
          <cell r="E98" t="str">
            <v>이상현</v>
          </cell>
          <cell r="F98" t="str">
            <v>주임</v>
          </cell>
          <cell r="G98" t="str">
            <v>팀원</v>
          </cell>
          <cell r="H98" t="str">
            <v>2000-01-10</v>
          </cell>
          <cell r="I98" t="str">
            <v>남</v>
          </cell>
          <cell r="J98">
            <v>8</v>
          </cell>
          <cell r="K98">
            <v>0</v>
          </cell>
          <cell r="L98">
            <v>16</v>
          </cell>
          <cell r="M98">
            <v>16</v>
          </cell>
          <cell r="AL98" t="str">
            <v>휴일</v>
          </cell>
          <cell r="AM98" t="str">
            <v>휴일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2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P98">
            <v>22</v>
          </cell>
        </row>
        <row r="99">
          <cell r="B99">
            <v>1525</v>
          </cell>
          <cell r="C99" t="str">
            <v>CVS</v>
          </cell>
          <cell r="D99" t="str">
            <v>CVS CL 광주팀</v>
          </cell>
          <cell r="E99" t="str">
            <v>장헌</v>
          </cell>
          <cell r="F99" t="str">
            <v>주임</v>
          </cell>
          <cell r="G99" t="str">
            <v>팀원</v>
          </cell>
          <cell r="H99" t="str">
            <v>2003-07-01</v>
          </cell>
          <cell r="I99" t="str">
            <v>남</v>
          </cell>
          <cell r="J99">
            <v>9.5136986301369859</v>
          </cell>
          <cell r="K99">
            <v>0</v>
          </cell>
          <cell r="L99">
            <v>13</v>
          </cell>
          <cell r="M99">
            <v>13</v>
          </cell>
          <cell r="AE99" t="str">
            <v>휴일</v>
          </cell>
          <cell r="AL99" t="str">
            <v>휴일</v>
          </cell>
          <cell r="AM99" t="str">
            <v>휴일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3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P99">
            <v>22</v>
          </cell>
        </row>
        <row r="100">
          <cell r="B100">
            <v>1088</v>
          </cell>
          <cell r="C100" t="str">
            <v>CVS</v>
          </cell>
          <cell r="D100" t="str">
            <v>CVS CL 광주팀</v>
          </cell>
          <cell r="E100" t="str">
            <v>주재경</v>
          </cell>
          <cell r="F100" t="str">
            <v>차장</v>
          </cell>
          <cell r="G100" t="str">
            <v>팀원</v>
          </cell>
          <cell r="H100" t="str">
            <v>1992-02-10</v>
          </cell>
          <cell r="I100" t="str">
            <v>남</v>
          </cell>
          <cell r="J100">
            <v>23</v>
          </cell>
          <cell r="K100">
            <v>0</v>
          </cell>
          <cell r="L100">
            <v>24</v>
          </cell>
          <cell r="M100">
            <v>24</v>
          </cell>
          <cell r="AL100" t="str">
            <v>휴일</v>
          </cell>
          <cell r="AM100" t="str">
            <v>휴일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P100">
            <v>22</v>
          </cell>
        </row>
        <row r="101">
          <cell r="B101">
            <v>1446</v>
          </cell>
          <cell r="C101" t="str">
            <v>CVS</v>
          </cell>
          <cell r="D101" t="str">
            <v>CVS CL 광주팀</v>
          </cell>
          <cell r="E101" t="str">
            <v>문창환</v>
          </cell>
          <cell r="F101" t="str">
            <v>사원</v>
          </cell>
          <cell r="G101" t="str">
            <v>팀원</v>
          </cell>
          <cell r="H101" t="str">
            <v>2003-01-07</v>
          </cell>
          <cell r="I101" t="str">
            <v>남</v>
          </cell>
          <cell r="J101">
            <v>10.80821917808219</v>
          </cell>
          <cell r="K101">
            <v>0</v>
          </cell>
          <cell r="L101">
            <v>13</v>
          </cell>
          <cell r="M101">
            <v>13</v>
          </cell>
          <cell r="AE101" t="str">
            <v>휴일</v>
          </cell>
          <cell r="AK101" t="str">
            <v>3/18대휴</v>
          </cell>
          <cell r="AL101" t="str">
            <v>휴일</v>
          </cell>
          <cell r="AM101" t="str">
            <v>휴일</v>
          </cell>
          <cell r="AN101" t="str">
            <v>3/25대휴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3</v>
          </cell>
          <cell r="BE101">
            <v>2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2</v>
          </cell>
          <cell r="BP101">
            <v>20</v>
          </cell>
        </row>
        <row r="102">
          <cell r="B102">
            <v>1246</v>
          </cell>
          <cell r="C102" t="str">
            <v>CVS</v>
          </cell>
          <cell r="D102" t="str">
            <v>CVS CL 광주팀</v>
          </cell>
          <cell r="E102" t="str">
            <v>유제동</v>
          </cell>
          <cell r="F102" t="str">
            <v>과장</v>
          </cell>
          <cell r="G102" t="str">
            <v>팀원</v>
          </cell>
          <cell r="H102" t="str">
            <v>1999-08-23</v>
          </cell>
          <cell r="I102" t="str">
            <v>남</v>
          </cell>
          <cell r="J102">
            <v>17</v>
          </cell>
          <cell r="K102">
            <v>0</v>
          </cell>
          <cell r="L102">
            <v>17</v>
          </cell>
          <cell r="M102">
            <v>17</v>
          </cell>
          <cell r="AE102" t="str">
            <v>휴일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1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P102">
            <v>22</v>
          </cell>
        </row>
        <row r="103">
          <cell r="B103">
            <v>1558</v>
          </cell>
          <cell r="C103" t="str">
            <v>CVS</v>
          </cell>
          <cell r="D103" t="str">
            <v>CVS CL 광주팀</v>
          </cell>
          <cell r="E103" t="str">
            <v>임남곡</v>
          </cell>
          <cell r="F103" t="str">
            <v>사원</v>
          </cell>
          <cell r="G103" t="str">
            <v>팀원</v>
          </cell>
          <cell r="H103" t="str">
            <v>2004-01-26</v>
          </cell>
          <cell r="I103" t="str">
            <v>남</v>
          </cell>
          <cell r="J103">
            <v>6.3150684931506849</v>
          </cell>
          <cell r="K103">
            <v>0</v>
          </cell>
          <cell r="L103">
            <v>12</v>
          </cell>
          <cell r="M103">
            <v>12</v>
          </cell>
          <cell r="Z103" t="str">
            <v>2/19대휴</v>
          </cell>
          <cell r="AL103" t="str">
            <v>휴일</v>
          </cell>
          <cell r="AM103" t="str">
            <v>휴일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2</v>
          </cell>
          <cell r="BE103">
            <v>1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</v>
          </cell>
          <cell r="BP103">
            <v>21</v>
          </cell>
        </row>
        <row r="104">
          <cell r="B104">
            <v>1430</v>
          </cell>
          <cell r="C104" t="str">
            <v>CVS</v>
          </cell>
          <cell r="D104" t="str">
            <v>CVS CL 광주팀</v>
          </cell>
          <cell r="E104" t="str">
            <v>김기현</v>
          </cell>
          <cell r="F104" t="str">
            <v>주임</v>
          </cell>
          <cell r="G104" t="str">
            <v>팀원</v>
          </cell>
          <cell r="H104" t="str">
            <v>2003-01-07</v>
          </cell>
          <cell r="I104" t="str">
            <v>남</v>
          </cell>
          <cell r="J104">
            <v>11</v>
          </cell>
          <cell r="K104">
            <v>0</v>
          </cell>
          <cell r="L104">
            <v>13</v>
          </cell>
          <cell r="M104">
            <v>13</v>
          </cell>
          <cell r="AL104" t="str">
            <v>휴일</v>
          </cell>
          <cell r="AM104" t="str">
            <v>휴일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2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P104">
            <v>22</v>
          </cell>
        </row>
        <row r="105">
          <cell r="B105">
            <v>1092</v>
          </cell>
          <cell r="C105" t="str">
            <v>CVS</v>
          </cell>
          <cell r="D105" t="str">
            <v>CVS CL 대구팀</v>
          </cell>
          <cell r="E105" t="str">
            <v>이기덕</v>
          </cell>
          <cell r="F105" t="str">
            <v>차장</v>
          </cell>
          <cell r="G105" t="str">
            <v>팀장</v>
          </cell>
          <cell r="H105" t="str">
            <v>1992-02-10</v>
          </cell>
          <cell r="I105" t="str">
            <v>남</v>
          </cell>
          <cell r="J105">
            <v>30</v>
          </cell>
          <cell r="K105">
            <v>0</v>
          </cell>
          <cell r="L105">
            <v>24</v>
          </cell>
          <cell r="M105">
            <v>24</v>
          </cell>
          <cell r="AE105" t="str">
            <v>휴일</v>
          </cell>
          <cell r="AF105" t="str">
            <v>휴일</v>
          </cell>
          <cell r="AL105" t="str">
            <v>휴일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3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P105">
            <v>22</v>
          </cell>
        </row>
        <row r="106">
          <cell r="B106">
            <v>1445</v>
          </cell>
          <cell r="C106" t="str">
            <v>CVS</v>
          </cell>
          <cell r="D106" t="str">
            <v>CVS CL 대구팀</v>
          </cell>
          <cell r="E106" t="str">
            <v>문명훈</v>
          </cell>
          <cell r="F106" t="str">
            <v>주임</v>
          </cell>
          <cell r="G106" t="str">
            <v>팀원</v>
          </cell>
          <cell r="H106" t="str">
            <v>2003-01-07</v>
          </cell>
          <cell r="I106" t="str">
            <v>남</v>
          </cell>
          <cell r="J106">
            <v>16</v>
          </cell>
          <cell r="K106">
            <v>0</v>
          </cell>
          <cell r="L106">
            <v>13</v>
          </cell>
          <cell r="M106">
            <v>13</v>
          </cell>
          <cell r="X106" t="str">
            <v>휴일</v>
          </cell>
          <cell r="AL106" t="str">
            <v>휴일</v>
          </cell>
          <cell r="AN106" t="str">
            <v>3/11대휴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2</v>
          </cell>
          <cell r="BE106">
            <v>1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1</v>
          </cell>
          <cell r="BP106">
            <v>21</v>
          </cell>
        </row>
        <row r="107">
          <cell r="B107">
            <v>1357</v>
          </cell>
          <cell r="C107" t="str">
            <v>CVS</v>
          </cell>
          <cell r="D107" t="str">
            <v>CVS CL 대구팀</v>
          </cell>
          <cell r="E107" t="str">
            <v>조대진</v>
          </cell>
          <cell r="F107" t="str">
            <v>주임</v>
          </cell>
          <cell r="G107" t="str">
            <v>팀원</v>
          </cell>
          <cell r="H107" t="str">
            <v>2001-04-30</v>
          </cell>
          <cell r="I107" t="str">
            <v>남</v>
          </cell>
          <cell r="J107">
            <v>15</v>
          </cell>
          <cell r="K107">
            <v>0</v>
          </cell>
          <cell r="L107">
            <v>15</v>
          </cell>
          <cell r="M107">
            <v>15</v>
          </cell>
          <cell r="AE107" t="str">
            <v>휴일</v>
          </cell>
          <cell r="AL107" t="str">
            <v>휴일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2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P107">
            <v>22</v>
          </cell>
        </row>
        <row r="108">
          <cell r="B108">
            <v>1435</v>
          </cell>
          <cell r="C108" t="str">
            <v>CVS</v>
          </cell>
          <cell r="D108" t="str">
            <v>CVS CL 대구팀</v>
          </cell>
          <cell r="E108" t="str">
            <v>김재동</v>
          </cell>
          <cell r="F108" t="str">
            <v>주임</v>
          </cell>
          <cell r="G108" t="str">
            <v>팀원</v>
          </cell>
          <cell r="H108" t="str">
            <v>2003-01-07</v>
          </cell>
          <cell r="I108" t="str">
            <v>남</v>
          </cell>
          <cell r="J108">
            <v>15</v>
          </cell>
          <cell r="K108">
            <v>0</v>
          </cell>
          <cell r="L108">
            <v>13</v>
          </cell>
          <cell r="M108">
            <v>13</v>
          </cell>
          <cell r="X108" t="str">
            <v>휴일</v>
          </cell>
          <cell r="AE108" t="str">
            <v>휴일</v>
          </cell>
          <cell r="AF108" t="str">
            <v>휴일</v>
          </cell>
          <cell r="AL108" t="str">
            <v>휴일</v>
          </cell>
          <cell r="AM108" t="str">
            <v>휴일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5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P108">
            <v>22</v>
          </cell>
        </row>
        <row r="109">
          <cell r="B109">
            <v>1517</v>
          </cell>
          <cell r="C109" t="str">
            <v>CVS</v>
          </cell>
          <cell r="D109" t="str">
            <v>CVS CL 대구팀</v>
          </cell>
          <cell r="E109" t="str">
            <v>문희남</v>
          </cell>
          <cell r="F109" t="str">
            <v>사원</v>
          </cell>
          <cell r="G109" t="str">
            <v>팀원</v>
          </cell>
          <cell r="H109" t="str">
            <v>2003-07-01</v>
          </cell>
          <cell r="I109" t="str">
            <v>남</v>
          </cell>
          <cell r="J109">
            <v>12.013698630136986</v>
          </cell>
          <cell r="K109">
            <v>0</v>
          </cell>
          <cell r="L109">
            <v>13</v>
          </cell>
          <cell r="M109">
            <v>13</v>
          </cell>
          <cell r="AE109" t="str">
            <v>휴일</v>
          </cell>
          <cell r="AL109" t="str">
            <v>휴일</v>
          </cell>
          <cell r="AN109" t="str">
            <v>3/25대휴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2</v>
          </cell>
          <cell r="BE109">
            <v>1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1</v>
          </cell>
          <cell r="BP109">
            <v>21</v>
          </cell>
        </row>
        <row r="110">
          <cell r="B110">
            <v>1561</v>
          </cell>
          <cell r="C110" t="str">
            <v>CVS</v>
          </cell>
          <cell r="D110" t="str">
            <v>CVS CL 대구팀</v>
          </cell>
          <cell r="E110" t="str">
            <v>조창희</v>
          </cell>
          <cell r="F110" t="str">
            <v>사원</v>
          </cell>
          <cell r="G110" t="str">
            <v>팀원</v>
          </cell>
          <cell r="H110" t="str">
            <v>2004-01-26</v>
          </cell>
          <cell r="I110" t="str">
            <v>남</v>
          </cell>
          <cell r="J110">
            <v>4.3150684931506849</v>
          </cell>
          <cell r="K110">
            <v>0</v>
          </cell>
          <cell r="L110">
            <v>12</v>
          </cell>
          <cell r="M110">
            <v>12</v>
          </cell>
          <cell r="X110" t="str">
            <v>휴일</v>
          </cell>
          <cell r="AE110" t="str">
            <v>휴일</v>
          </cell>
          <cell r="AF110" t="str">
            <v>휴일</v>
          </cell>
          <cell r="AL110" t="str">
            <v>휴일</v>
          </cell>
          <cell r="AR110" t="str">
            <v>3/18대휴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4</v>
          </cell>
          <cell r="BE110">
            <v>1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1</v>
          </cell>
          <cell r="BP110">
            <v>21</v>
          </cell>
        </row>
        <row r="111">
          <cell r="B111">
            <v>1284</v>
          </cell>
          <cell r="C111" t="str">
            <v>CVS</v>
          </cell>
          <cell r="D111" t="str">
            <v>CVS CL 대구팀</v>
          </cell>
          <cell r="E111" t="str">
            <v>류병재</v>
          </cell>
          <cell r="F111" t="str">
            <v>주임</v>
          </cell>
          <cell r="G111" t="str">
            <v>팀원</v>
          </cell>
          <cell r="H111" t="str">
            <v>2000-02-01</v>
          </cell>
          <cell r="I111" t="str">
            <v>남</v>
          </cell>
          <cell r="J111">
            <v>8</v>
          </cell>
          <cell r="K111">
            <v>0</v>
          </cell>
          <cell r="L111">
            <v>16</v>
          </cell>
          <cell r="M111">
            <v>16</v>
          </cell>
          <cell r="X111" t="str">
            <v>휴일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1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P111">
            <v>22</v>
          </cell>
        </row>
        <row r="112">
          <cell r="B112">
            <v>1084</v>
          </cell>
          <cell r="C112" t="str">
            <v>CVS</v>
          </cell>
          <cell r="D112" t="str">
            <v>CVS CL 부산팀</v>
          </cell>
          <cell r="E112" t="str">
            <v>안병철</v>
          </cell>
          <cell r="F112" t="str">
            <v>부장</v>
          </cell>
          <cell r="G112" t="str">
            <v>팀장</v>
          </cell>
          <cell r="H112" t="str">
            <v>1991-11-01</v>
          </cell>
          <cell r="I112" t="str">
            <v>남</v>
          </cell>
          <cell r="J112">
            <v>31</v>
          </cell>
          <cell r="K112">
            <v>0</v>
          </cell>
          <cell r="L112">
            <v>25</v>
          </cell>
          <cell r="M112">
            <v>25</v>
          </cell>
          <cell r="N112" t="str">
            <v>휴일</v>
          </cell>
          <cell r="AL112" t="str">
            <v>휴일</v>
          </cell>
          <cell r="AM112" t="str">
            <v>휴일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3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P112">
            <v>22</v>
          </cell>
        </row>
        <row r="113">
          <cell r="B113">
            <v>1518</v>
          </cell>
          <cell r="C113" t="str">
            <v>CVS</v>
          </cell>
          <cell r="D113" t="str">
            <v>CVS CL 부산팀</v>
          </cell>
          <cell r="E113" t="str">
            <v>신진민</v>
          </cell>
          <cell r="F113" t="str">
            <v>사원</v>
          </cell>
          <cell r="G113" t="str">
            <v>팀원</v>
          </cell>
          <cell r="H113" t="str">
            <v>2003-07-01</v>
          </cell>
          <cell r="I113" t="str">
            <v>남</v>
          </cell>
          <cell r="J113">
            <v>14.513698630136986</v>
          </cell>
          <cell r="K113">
            <v>0</v>
          </cell>
          <cell r="L113">
            <v>13</v>
          </cell>
          <cell r="M113">
            <v>13</v>
          </cell>
          <cell r="AL113" t="str">
            <v>휴일</v>
          </cell>
          <cell r="AM113" t="str">
            <v>휴일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2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P113">
            <v>22</v>
          </cell>
        </row>
        <row r="114">
          <cell r="B114">
            <v>1281</v>
          </cell>
          <cell r="C114" t="str">
            <v>CVS</v>
          </cell>
          <cell r="D114" t="str">
            <v>CVS CL 부산팀</v>
          </cell>
          <cell r="E114" t="str">
            <v>강은경</v>
          </cell>
          <cell r="F114" t="str">
            <v>주임</v>
          </cell>
          <cell r="G114" t="str">
            <v>팀원</v>
          </cell>
          <cell r="H114" t="str">
            <v>2000-02-01</v>
          </cell>
          <cell r="I114" t="str">
            <v>여</v>
          </cell>
          <cell r="J114">
            <v>20</v>
          </cell>
          <cell r="K114">
            <v>0</v>
          </cell>
          <cell r="L114">
            <v>16</v>
          </cell>
          <cell r="M114">
            <v>16</v>
          </cell>
          <cell r="AL114" t="str">
            <v>휴일</v>
          </cell>
          <cell r="AM114" t="str">
            <v>휴일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2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P114">
            <v>22</v>
          </cell>
        </row>
        <row r="115">
          <cell r="B115">
            <v>1406</v>
          </cell>
          <cell r="C115" t="str">
            <v>CVS</v>
          </cell>
          <cell r="D115" t="str">
            <v>CVS CL 부산팀</v>
          </cell>
          <cell r="E115" t="str">
            <v>문광성</v>
          </cell>
          <cell r="F115" t="str">
            <v>주임</v>
          </cell>
          <cell r="G115" t="str">
            <v>팀원</v>
          </cell>
          <cell r="H115" t="str">
            <v>2001-02-01</v>
          </cell>
          <cell r="I115" t="str">
            <v>남</v>
          </cell>
          <cell r="J115">
            <v>14.5</v>
          </cell>
          <cell r="K115">
            <v>0</v>
          </cell>
          <cell r="L115">
            <v>15</v>
          </cell>
          <cell r="M115">
            <v>15</v>
          </cell>
          <cell r="AL115" t="str">
            <v>휴일</v>
          </cell>
          <cell r="AM115" t="str">
            <v>휴일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2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P115">
            <v>22</v>
          </cell>
        </row>
        <row r="116">
          <cell r="B116">
            <v>1513</v>
          </cell>
          <cell r="C116" t="str">
            <v>CVS</v>
          </cell>
          <cell r="D116" t="str">
            <v>CVS CL 부산팀</v>
          </cell>
          <cell r="E116" t="str">
            <v>김태양</v>
          </cell>
          <cell r="F116" t="str">
            <v>사원</v>
          </cell>
          <cell r="G116" t="str">
            <v>팀원</v>
          </cell>
          <cell r="H116" t="str">
            <v>2003-07-01</v>
          </cell>
          <cell r="I116" t="str">
            <v>남</v>
          </cell>
          <cell r="J116">
            <v>10.013698630136986</v>
          </cell>
          <cell r="K116">
            <v>0</v>
          </cell>
          <cell r="L116">
            <v>13</v>
          </cell>
          <cell r="M116">
            <v>13</v>
          </cell>
          <cell r="T116" t="str">
            <v>2/11대휴</v>
          </cell>
          <cell r="AL116" t="str">
            <v>휴일</v>
          </cell>
          <cell r="AM116" t="str">
            <v>휴일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2</v>
          </cell>
          <cell r="BE116">
            <v>1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P116">
            <v>21</v>
          </cell>
          <cell r="BQ116" t="str">
            <v>병가 서류 받을것</v>
          </cell>
        </row>
        <row r="117">
          <cell r="B117">
            <v>1462</v>
          </cell>
          <cell r="C117" t="str">
            <v>CVS</v>
          </cell>
          <cell r="D117" t="str">
            <v>CVS CL 부산팀</v>
          </cell>
          <cell r="E117" t="str">
            <v>윤희원</v>
          </cell>
          <cell r="F117" t="str">
            <v>사원</v>
          </cell>
          <cell r="G117" t="str">
            <v>팀원</v>
          </cell>
          <cell r="H117" t="str">
            <v>2003-01-07</v>
          </cell>
          <cell r="I117" t="str">
            <v>남</v>
          </cell>
          <cell r="J117">
            <v>18</v>
          </cell>
          <cell r="K117">
            <v>0</v>
          </cell>
          <cell r="L117">
            <v>13</v>
          </cell>
          <cell r="M117">
            <v>13</v>
          </cell>
          <cell r="AL117" t="str">
            <v>휴일</v>
          </cell>
          <cell r="AM117" t="str">
            <v>휴일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2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P117">
            <v>22</v>
          </cell>
        </row>
        <row r="118">
          <cell r="B118">
            <v>1607</v>
          </cell>
          <cell r="C118" t="str">
            <v>CVS</v>
          </cell>
          <cell r="D118" t="str">
            <v>CVS CL 부산팀</v>
          </cell>
          <cell r="E118" t="str">
            <v>김민석</v>
          </cell>
          <cell r="F118" t="str">
            <v>사원</v>
          </cell>
          <cell r="G118" t="str">
            <v>팀원</v>
          </cell>
          <cell r="H118">
            <v>38684</v>
          </cell>
          <cell r="I118" t="str">
            <v>남</v>
          </cell>
          <cell r="J118">
            <v>0</v>
          </cell>
          <cell r="K118">
            <v>-3.0684931506849313</v>
          </cell>
          <cell r="L118">
            <v>11</v>
          </cell>
          <cell r="M118">
            <v>7.9315068493150687</v>
          </cell>
          <cell r="AL118" t="str">
            <v>휴일</v>
          </cell>
          <cell r="AM118" t="str">
            <v>휴일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2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P118">
            <v>22</v>
          </cell>
        </row>
        <row r="119">
          <cell r="B119">
            <v>1272</v>
          </cell>
          <cell r="C119" t="str">
            <v>CVS</v>
          </cell>
          <cell r="D119" t="str">
            <v>CVS CL 부산팀</v>
          </cell>
          <cell r="E119" t="str">
            <v>손성호</v>
          </cell>
          <cell r="F119" t="str">
            <v>주임</v>
          </cell>
          <cell r="G119" t="str">
            <v>팀원</v>
          </cell>
          <cell r="H119" t="str">
            <v>2000-01-10</v>
          </cell>
          <cell r="I119" t="str">
            <v>남</v>
          </cell>
          <cell r="J119">
            <v>12</v>
          </cell>
          <cell r="K119">
            <v>0</v>
          </cell>
          <cell r="L119">
            <v>16</v>
          </cell>
          <cell r="M119">
            <v>16</v>
          </cell>
          <cell r="AL119" t="str">
            <v>휴일</v>
          </cell>
          <cell r="AM119" t="str">
            <v>휴일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2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P119">
            <v>22</v>
          </cell>
        </row>
        <row r="120">
          <cell r="B120">
            <v>1242</v>
          </cell>
          <cell r="C120" t="str">
            <v>CVS</v>
          </cell>
          <cell r="D120" t="str">
            <v>CVS CL 부산팀</v>
          </cell>
          <cell r="E120" t="str">
            <v>장정환</v>
          </cell>
          <cell r="F120" t="str">
            <v>대리</v>
          </cell>
          <cell r="G120" t="str">
            <v>팀원</v>
          </cell>
          <cell r="H120" t="str">
            <v>1999-07-01</v>
          </cell>
          <cell r="I120" t="str">
            <v>남</v>
          </cell>
          <cell r="J120">
            <v>13.5</v>
          </cell>
          <cell r="K120">
            <v>0</v>
          </cell>
          <cell r="L120">
            <v>17</v>
          </cell>
          <cell r="M120">
            <v>17</v>
          </cell>
          <cell r="AL120" t="str">
            <v>휴일</v>
          </cell>
          <cell r="AM120" t="str">
            <v>휴일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2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P120">
            <v>22</v>
          </cell>
        </row>
        <row r="121">
          <cell r="B121">
            <v>1177</v>
          </cell>
          <cell r="C121" t="str">
            <v>AS</v>
          </cell>
          <cell r="D121" t="str">
            <v>Regional Sales Manager</v>
          </cell>
          <cell r="E121" t="str">
            <v>이종태</v>
          </cell>
          <cell r="F121" t="str">
            <v>부장</v>
          </cell>
          <cell r="G121" t="str">
            <v>본부장</v>
          </cell>
          <cell r="H121" t="str">
            <v>1996-01-01</v>
          </cell>
          <cell r="I121" t="str">
            <v>남</v>
          </cell>
          <cell r="J121">
            <v>20</v>
          </cell>
          <cell r="K121">
            <v>0</v>
          </cell>
          <cell r="L121">
            <v>21</v>
          </cell>
          <cell r="M121">
            <v>21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P121">
            <v>22</v>
          </cell>
        </row>
        <row r="122">
          <cell r="B122">
            <v>1090</v>
          </cell>
          <cell r="C122" t="str">
            <v>AS</v>
          </cell>
          <cell r="D122" t="str">
            <v>AS GH 서울1팀</v>
          </cell>
          <cell r="E122" t="str">
            <v>최태수</v>
          </cell>
          <cell r="F122" t="str">
            <v>차장</v>
          </cell>
          <cell r="G122" t="str">
            <v>팀장</v>
          </cell>
          <cell r="H122" t="str">
            <v>1992-02-10</v>
          </cell>
          <cell r="I122" t="str">
            <v>남</v>
          </cell>
          <cell r="J122">
            <v>24</v>
          </cell>
          <cell r="K122">
            <v>0</v>
          </cell>
          <cell r="L122">
            <v>24</v>
          </cell>
          <cell r="M122">
            <v>24</v>
          </cell>
          <cell r="O122" t="str">
            <v>출장</v>
          </cell>
          <cell r="P122" t="str">
            <v>출장</v>
          </cell>
          <cell r="S122" t="str">
            <v>출장</v>
          </cell>
          <cell r="T122" t="str">
            <v>출장</v>
          </cell>
          <cell r="U122" t="str">
            <v>출장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5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5</v>
          </cell>
          <cell r="BP122">
            <v>17</v>
          </cell>
        </row>
        <row r="123">
          <cell r="B123">
            <v>1280</v>
          </cell>
          <cell r="C123" t="str">
            <v>AS</v>
          </cell>
          <cell r="D123" t="str">
            <v>AS GH 서울1팀</v>
          </cell>
          <cell r="E123" t="str">
            <v>문영창</v>
          </cell>
          <cell r="F123" t="str">
            <v>차장</v>
          </cell>
          <cell r="G123" t="str">
            <v>팀원</v>
          </cell>
          <cell r="H123" t="str">
            <v>2000-01-17</v>
          </cell>
          <cell r="I123" t="str">
            <v>남</v>
          </cell>
          <cell r="J123">
            <v>18</v>
          </cell>
          <cell r="K123">
            <v>0</v>
          </cell>
          <cell r="L123">
            <v>16</v>
          </cell>
          <cell r="M123">
            <v>16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P123">
            <v>22</v>
          </cell>
        </row>
        <row r="124">
          <cell r="B124">
            <v>1145</v>
          </cell>
          <cell r="C124" t="str">
            <v>AS</v>
          </cell>
          <cell r="D124" t="str">
            <v>AS GH 서울1팀</v>
          </cell>
          <cell r="E124" t="str">
            <v>서동희</v>
          </cell>
          <cell r="F124" t="str">
            <v>과장</v>
          </cell>
          <cell r="G124" t="str">
            <v>팀원</v>
          </cell>
          <cell r="H124" t="str">
            <v>1994-09-05</v>
          </cell>
          <cell r="I124" t="str">
            <v>남</v>
          </cell>
          <cell r="J124">
            <v>19</v>
          </cell>
          <cell r="K124">
            <v>0</v>
          </cell>
          <cell r="L124">
            <v>22</v>
          </cell>
          <cell r="M124">
            <v>22</v>
          </cell>
          <cell r="O124" t="str">
            <v>2/26대휴</v>
          </cell>
          <cell r="X124" t="str">
            <v>휴일</v>
          </cell>
          <cell r="Z124" t="str">
            <v>3/11대휴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1</v>
          </cell>
          <cell r="BE124">
            <v>2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2</v>
          </cell>
          <cell r="BP124">
            <v>20</v>
          </cell>
        </row>
        <row r="125">
          <cell r="B125">
            <v>1220</v>
          </cell>
          <cell r="C125" t="str">
            <v>AS</v>
          </cell>
          <cell r="D125" t="str">
            <v>AS GH 서울1팀</v>
          </cell>
          <cell r="E125" t="str">
            <v>허일</v>
          </cell>
          <cell r="F125" t="str">
            <v>과장</v>
          </cell>
          <cell r="G125" t="str">
            <v>팀원</v>
          </cell>
          <cell r="H125" t="str">
            <v>1998-07-01</v>
          </cell>
          <cell r="I125" t="str">
            <v>남</v>
          </cell>
          <cell r="J125">
            <v>24</v>
          </cell>
          <cell r="K125">
            <v>0</v>
          </cell>
          <cell r="L125">
            <v>18</v>
          </cell>
          <cell r="M125">
            <v>18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P125">
            <v>22</v>
          </cell>
        </row>
        <row r="126">
          <cell r="B126">
            <v>1579</v>
          </cell>
          <cell r="C126" t="str">
            <v>AS</v>
          </cell>
          <cell r="D126" t="str">
            <v>AS GH 서울1팀</v>
          </cell>
          <cell r="E126" t="str">
            <v>전호진</v>
          </cell>
          <cell r="F126" t="str">
            <v>사원</v>
          </cell>
          <cell r="G126" t="str">
            <v>팀원</v>
          </cell>
          <cell r="H126" t="str">
            <v>2004-09-10</v>
          </cell>
          <cell r="I126" t="str">
            <v>남</v>
          </cell>
          <cell r="J126">
            <v>0</v>
          </cell>
          <cell r="K126">
            <v>-8.9315068493150687</v>
          </cell>
          <cell r="L126">
            <v>12</v>
          </cell>
          <cell r="M126">
            <v>3.0684931506849313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P126">
            <v>22</v>
          </cell>
        </row>
        <row r="127">
          <cell r="B127">
            <v>1344</v>
          </cell>
          <cell r="C127" t="str">
            <v>AS</v>
          </cell>
          <cell r="D127" t="str">
            <v>AS GH 서울1팀</v>
          </cell>
          <cell r="E127" t="str">
            <v>이준용</v>
          </cell>
          <cell r="F127" t="str">
            <v>주임</v>
          </cell>
          <cell r="G127" t="str">
            <v>팀원</v>
          </cell>
          <cell r="H127" t="str">
            <v>2001-03-05</v>
          </cell>
          <cell r="I127" t="str">
            <v>남</v>
          </cell>
          <cell r="J127">
            <v>13</v>
          </cell>
          <cell r="K127">
            <v>0</v>
          </cell>
          <cell r="L127">
            <v>15</v>
          </cell>
          <cell r="M127">
            <v>15</v>
          </cell>
          <cell r="Y127" t="str">
            <v>휴일</v>
          </cell>
          <cell r="AM127" t="str">
            <v>휴일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2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P127">
            <v>22</v>
          </cell>
        </row>
        <row r="128">
          <cell r="B128">
            <v>1268</v>
          </cell>
          <cell r="C128" t="str">
            <v>AS</v>
          </cell>
          <cell r="D128" t="str">
            <v>AS GH 서울1팀</v>
          </cell>
          <cell r="E128" t="str">
            <v>김종훈A</v>
          </cell>
          <cell r="F128" t="str">
            <v>차장</v>
          </cell>
          <cell r="G128" t="str">
            <v>팀원</v>
          </cell>
          <cell r="H128" t="str">
            <v>2000-01-10</v>
          </cell>
          <cell r="I128" t="str">
            <v>남</v>
          </cell>
          <cell r="J128">
            <v>14</v>
          </cell>
          <cell r="K128">
            <v>0</v>
          </cell>
          <cell r="L128">
            <v>16</v>
          </cell>
          <cell r="M128">
            <v>16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P128">
            <v>22</v>
          </cell>
        </row>
        <row r="129">
          <cell r="B129">
            <v>1516</v>
          </cell>
          <cell r="C129" t="str">
            <v>AS</v>
          </cell>
          <cell r="D129" t="str">
            <v>AS GH 서울1팀</v>
          </cell>
          <cell r="E129" t="str">
            <v>문준호</v>
          </cell>
          <cell r="F129" t="str">
            <v>주임</v>
          </cell>
          <cell r="G129" t="str">
            <v>팀원</v>
          </cell>
          <cell r="H129" t="str">
            <v>2003-07-01</v>
          </cell>
          <cell r="I129" t="str">
            <v>남</v>
          </cell>
          <cell r="J129">
            <v>7.0136986301369859</v>
          </cell>
          <cell r="K129">
            <v>0</v>
          </cell>
          <cell r="L129">
            <v>13</v>
          </cell>
          <cell r="M129">
            <v>13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P129">
            <v>22</v>
          </cell>
        </row>
        <row r="130">
          <cell r="B130">
            <v>1456</v>
          </cell>
          <cell r="C130" t="str">
            <v>AS</v>
          </cell>
          <cell r="D130" t="str">
            <v>AS GH 서울1팀</v>
          </cell>
          <cell r="E130" t="str">
            <v>서진호</v>
          </cell>
          <cell r="F130" t="str">
            <v>사원</v>
          </cell>
          <cell r="G130" t="str">
            <v>팀원</v>
          </cell>
          <cell r="H130" t="str">
            <v>2003-01-07</v>
          </cell>
          <cell r="I130" t="str">
            <v>남</v>
          </cell>
          <cell r="J130">
            <v>7</v>
          </cell>
          <cell r="K130">
            <v>0</v>
          </cell>
          <cell r="L130">
            <v>13</v>
          </cell>
          <cell r="M130">
            <v>13</v>
          </cell>
          <cell r="AH130" t="str">
            <v>월차</v>
          </cell>
          <cell r="AV130">
            <v>0</v>
          </cell>
          <cell r="AW130">
            <v>0</v>
          </cell>
          <cell r="AX130">
            <v>0</v>
          </cell>
          <cell r="AY130">
            <v>1</v>
          </cell>
          <cell r="AZ130">
            <v>0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1</v>
          </cell>
          <cell r="BP130">
            <v>21</v>
          </cell>
        </row>
        <row r="131">
          <cell r="B131">
            <v>1116</v>
          </cell>
          <cell r="C131" t="str">
            <v>AS</v>
          </cell>
          <cell r="D131" t="str">
            <v>AS GH 서울2팀</v>
          </cell>
          <cell r="E131" t="str">
            <v>이재훈</v>
          </cell>
          <cell r="F131" t="str">
            <v>차장</v>
          </cell>
          <cell r="G131" t="str">
            <v>팀장</v>
          </cell>
          <cell r="H131" t="str">
            <v>1992-12-01</v>
          </cell>
          <cell r="I131" t="str">
            <v>남</v>
          </cell>
          <cell r="J131">
            <v>30</v>
          </cell>
          <cell r="K131">
            <v>0</v>
          </cell>
          <cell r="L131">
            <v>24</v>
          </cell>
          <cell r="M131">
            <v>24</v>
          </cell>
          <cell r="Q131" t="str">
            <v>휴일</v>
          </cell>
          <cell r="Y131" t="str">
            <v>휴일</v>
          </cell>
          <cell r="AE131" t="str">
            <v>휴일</v>
          </cell>
          <cell r="AF131" t="str">
            <v>휴일</v>
          </cell>
          <cell r="AM131" t="str">
            <v>휴일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5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P131">
            <v>22</v>
          </cell>
        </row>
        <row r="132">
          <cell r="B132">
            <v>1164</v>
          </cell>
          <cell r="C132" t="str">
            <v>AS</v>
          </cell>
          <cell r="D132" t="str">
            <v>AS GH 서울2팀</v>
          </cell>
          <cell r="E132" t="str">
            <v>백기열</v>
          </cell>
          <cell r="F132" t="str">
            <v>과장</v>
          </cell>
          <cell r="G132" t="str">
            <v>팀원</v>
          </cell>
          <cell r="H132" t="str">
            <v>1995-04-17</v>
          </cell>
          <cell r="I132" t="str">
            <v>남</v>
          </cell>
          <cell r="J132">
            <v>20</v>
          </cell>
          <cell r="K132">
            <v>0</v>
          </cell>
          <cell r="L132">
            <v>21</v>
          </cell>
          <cell r="M132">
            <v>21</v>
          </cell>
          <cell r="Y132" t="str">
            <v>휴일</v>
          </cell>
          <cell r="AE132" t="str">
            <v>휴일</v>
          </cell>
          <cell r="AF132" t="str">
            <v>휴일</v>
          </cell>
          <cell r="AJ132" t="str">
            <v>3/12대휴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3</v>
          </cell>
          <cell r="BE132">
            <v>1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1</v>
          </cell>
          <cell r="BP132">
            <v>21</v>
          </cell>
        </row>
        <row r="133">
          <cell r="B133">
            <v>1124</v>
          </cell>
          <cell r="C133" t="str">
            <v>AS</v>
          </cell>
          <cell r="D133" t="str">
            <v>AS GH 서울2팀</v>
          </cell>
          <cell r="E133" t="str">
            <v>서문섭</v>
          </cell>
          <cell r="F133" t="str">
            <v>차장</v>
          </cell>
          <cell r="G133" t="str">
            <v>팀원</v>
          </cell>
          <cell r="H133" t="str">
            <v>1993-04-01</v>
          </cell>
          <cell r="I133" t="str">
            <v>남</v>
          </cell>
          <cell r="J133">
            <v>23</v>
          </cell>
          <cell r="K133">
            <v>0</v>
          </cell>
          <cell r="L133">
            <v>23</v>
          </cell>
          <cell r="M133">
            <v>23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P133">
            <v>22</v>
          </cell>
        </row>
        <row r="134">
          <cell r="B134">
            <v>1247</v>
          </cell>
          <cell r="C134" t="str">
            <v>AS</v>
          </cell>
          <cell r="D134" t="str">
            <v>AS GH 서울2팀</v>
          </cell>
          <cell r="E134" t="str">
            <v>장명균</v>
          </cell>
          <cell r="F134" t="str">
            <v>과장</v>
          </cell>
          <cell r="G134" t="str">
            <v>팀원</v>
          </cell>
          <cell r="H134" t="str">
            <v>1999-10-01</v>
          </cell>
          <cell r="I134" t="str">
            <v>남</v>
          </cell>
          <cell r="J134">
            <v>16</v>
          </cell>
          <cell r="K134">
            <v>0</v>
          </cell>
          <cell r="L134">
            <v>17</v>
          </cell>
          <cell r="M134">
            <v>17</v>
          </cell>
          <cell r="Y134" t="str">
            <v>휴일</v>
          </cell>
          <cell r="AI134" t="str">
            <v>3/12대휴</v>
          </cell>
          <cell r="AM134" t="str">
            <v>휴일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2</v>
          </cell>
          <cell r="BE134">
            <v>1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1</v>
          </cell>
          <cell r="BP134">
            <v>21</v>
          </cell>
        </row>
        <row r="135">
          <cell r="B135">
            <v>1315</v>
          </cell>
          <cell r="C135" t="str">
            <v>AS</v>
          </cell>
          <cell r="D135" t="str">
            <v>AS GH 서울2팀</v>
          </cell>
          <cell r="E135" t="str">
            <v>김영선A</v>
          </cell>
          <cell r="F135" t="str">
            <v>과장</v>
          </cell>
          <cell r="G135" t="str">
            <v>팀원</v>
          </cell>
          <cell r="H135" t="str">
            <v>2001-02-21</v>
          </cell>
          <cell r="I135" t="str">
            <v>남</v>
          </cell>
          <cell r="J135">
            <v>10</v>
          </cell>
          <cell r="K135">
            <v>0</v>
          </cell>
          <cell r="L135">
            <v>15</v>
          </cell>
          <cell r="M135">
            <v>15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P135">
            <v>22</v>
          </cell>
        </row>
        <row r="136">
          <cell r="B136">
            <v>1223</v>
          </cell>
          <cell r="C136" t="str">
            <v>AS</v>
          </cell>
          <cell r="D136" t="str">
            <v>AS GH 서울2팀</v>
          </cell>
          <cell r="E136" t="str">
            <v>신민호</v>
          </cell>
          <cell r="F136" t="str">
            <v>대리</v>
          </cell>
          <cell r="G136" t="str">
            <v>팀원</v>
          </cell>
          <cell r="H136" t="str">
            <v>1999-01-25</v>
          </cell>
          <cell r="I136" t="str">
            <v>남</v>
          </cell>
          <cell r="J136">
            <v>18</v>
          </cell>
          <cell r="K136">
            <v>0</v>
          </cell>
          <cell r="L136">
            <v>17</v>
          </cell>
          <cell r="M136">
            <v>17</v>
          </cell>
          <cell r="N136" t="str">
            <v>휴일</v>
          </cell>
          <cell r="Y136" t="str">
            <v>휴일</v>
          </cell>
          <cell r="AF136" t="str">
            <v>휴일</v>
          </cell>
          <cell r="AM136" t="str">
            <v>휴일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4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P136">
            <v>22</v>
          </cell>
        </row>
        <row r="137">
          <cell r="B137">
            <v>1233</v>
          </cell>
          <cell r="C137" t="str">
            <v>AS</v>
          </cell>
          <cell r="D137" t="str">
            <v>AS GH 서울2팀</v>
          </cell>
          <cell r="E137" t="str">
            <v>윤현구</v>
          </cell>
          <cell r="F137" t="str">
            <v>대리</v>
          </cell>
          <cell r="G137" t="str">
            <v>팀원</v>
          </cell>
          <cell r="H137" t="str">
            <v>1999-07-01</v>
          </cell>
          <cell r="I137" t="str">
            <v>남</v>
          </cell>
          <cell r="J137">
            <v>17</v>
          </cell>
          <cell r="K137">
            <v>0</v>
          </cell>
          <cell r="L137">
            <v>17</v>
          </cell>
          <cell r="M137">
            <v>17</v>
          </cell>
          <cell r="AF137" t="str">
            <v>휴일</v>
          </cell>
          <cell r="AK137" t="str">
            <v>3/19대휴</v>
          </cell>
          <cell r="AM137" t="str">
            <v>휴일</v>
          </cell>
          <cell r="AQ137" t="str">
            <v>3/26대휴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2</v>
          </cell>
          <cell r="BE137">
            <v>2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2</v>
          </cell>
          <cell r="BP137">
            <v>20</v>
          </cell>
        </row>
        <row r="138">
          <cell r="B138">
            <v>1431</v>
          </cell>
          <cell r="C138" t="str">
            <v>AS</v>
          </cell>
          <cell r="D138" t="str">
            <v>AS GH 서울2팀</v>
          </cell>
          <cell r="E138" t="str">
            <v>김대환</v>
          </cell>
          <cell r="F138" t="str">
            <v>주임</v>
          </cell>
          <cell r="G138" t="str">
            <v>팀원</v>
          </cell>
          <cell r="H138" t="str">
            <v>2003-01-07</v>
          </cell>
          <cell r="I138" t="str">
            <v>남</v>
          </cell>
          <cell r="J138">
            <v>8.5</v>
          </cell>
          <cell r="K138">
            <v>0</v>
          </cell>
          <cell r="L138">
            <v>13</v>
          </cell>
          <cell r="M138">
            <v>13</v>
          </cell>
          <cell r="AF138" t="str">
            <v>휴일</v>
          </cell>
          <cell r="AM138" t="str">
            <v>휴일</v>
          </cell>
          <cell r="AP138" t="str">
            <v>3/19대휴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2</v>
          </cell>
          <cell r="BE138">
            <v>1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1</v>
          </cell>
          <cell r="BP138">
            <v>21</v>
          </cell>
        </row>
        <row r="139">
          <cell r="B139">
            <v>1217</v>
          </cell>
          <cell r="C139" t="str">
            <v>AS</v>
          </cell>
          <cell r="D139" t="str">
            <v>AS GH East팀</v>
          </cell>
          <cell r="E139" t="str">
            <v>박제영</v>
          </cell>
          <cell r="F139" t="str">
            <v>차장</v>
          </cell>
          <cell r="G139" t="str">
            <v>팀장</v>
          </cell>
          <cell r="H139" t="str">
            <v>1998-05-25</v>
          </cell>
          <cell r="I139" t="str">
            <v>남</v>
          </cell>
          <cell r="J139">
            <v>16</v>
          </cell>
          <cell r="K139">
            <v>0</v>
          </cell>
          <cell r="L139">
            <v>18</v>
          </cell>
          <cell r="M139">
            <v>18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P139">
            <v>22</v>
          </cell>
        </row>
        <row r="140">
          <cell r="B140">
            <v>1077</v>
          </cell>
          <cell r="C140" t="str">
            <v>AS</v>
          </cell>
          <cell r="D140" t="str">
            <v>AS GH East팀</v>
          </cell>
          <cell r="E140" t="str">
            <v>김홍주</v>
          </cell>
          <cell r="F140" t="str">
            <v>차장</v>
          </cell>
          <cell r="G140" t="str">
            <v>팀원</v>
          </cell>
          <cell r="H140" t="str">
            <v>1991-09-09</v>
          </cell>
          <cell r="I140" t="str">
            <v>남</v>
          </cell>
          <cell r="J140">
            <v>23.5</v>
          </cell>
          <cell r="K140">
            <v>0</v>
          </cell>
          <cell r="L140">
            <v>25</v>
          </cell>
          <cell r="M140">
            <v>25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P140">
            <v>22</v>
          </cell>
        </row>
        <row r="141">
          <cell r="B141">
            <v>1292</v>
          </cell>
          <cell r="C141" t="str">
            <v>AS</v>
          </cell>
          <cell r="D141" t="str">
            <v>AS GH East팀</v>
          </cell>
          <cell r="E141" t="str">
            <v>박수병</v>
          </cell>
          <cell r="F141" t="str">
            <v>주임</v>
          </cell>
          <cell r="G141" t="str">
            <v>팀원</v>
          </cell>
          <cell r="H141" t="str">
            <v>2000-02-01</v>
          </cell>
          <cell r="I141" t="str">
            <v>남</v>
          </cell>
          <cell r="J141">
            <v>18.5</v>
          </cell>
          <cell r="K141">
            <v>0</v>
          </cell>
          <cell r="L141">
            <v>16</v>
          </cell>
          <cell r="M141">
            <v>16</v>
          </cell>
          <cell r="X141" t="str">
            <v>휴일</v>
          </cell>
          <cell r="AK141" t="str">
            <v>3/11대휴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1</v>
          </cell>
          <cell r="BE141">
            <v>1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P141">
            <v>21</v>
          </cell>
        </row>
        <row r="142">
          <cell r="B142">
            <v>1396</v>
          </cell>
          <cell r="C142" t="str">
            <v>AS</v>
          </cell>
          <cell r="D142" t="str">
            <v>AS GH East팀</v>
          </cell>
          <cell r="E142" t="str">
            <v>김성훈</v>
          </cell>
          <cell r="F142" t="str">
            <v>주임</v>
          </cell>
          <cell r="G142" t="str">
            <v>팀원</v>
          </cell>
          <cell r="H142" t="str">
            <v>2002-06-17</v>
          </cell>
          <cell r="I142" t="str">
            <v>남</v>
          </cell>
          <cell r="J142">
            <v>10.5</v>
          </cell>
          <cell r="K142">
            <v>0</v>
          </cell>
          <cell r="L142">
            <v>14</v>
          </cell>
          <cell r="M142">
            <v>14</v>
          </cell>
          <cell r="R142" t="str">
            <v>휴일</v>
          </cell>
          <cell r="X142" t="str">
            <v>휴일</v>
          </cell>
          <cell r="Y142" t="str">
            <v>휴일</v>
          </cell>
          <cell r="AA142" t="str">
            <v>3/5대휴</v>
          </cell>
          <cell r="AL142" t="str">
            <v>휴일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4</v>
          </cell>
          <cell r="BE142">
            <v>1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1</v>
          </cell>
          <cell r="BP142">
            <v>21</v>
          </cell>
        </row>
        <row r="143">
          <cell r="B143">
            <v>1127</v>
          </cell>
          <cell r="C143" t="str">
            <v>AS</v>
          </cell>
          <cell r="D143" t="str">
            <v>AS GH East팀</v>
          </cell>
          <cell r="E143" t="str">
            <v>박영길</v>
          </cell>
          <cell r="F143" t="str">
            <v>부장</v>
          </cell>
          <cell r="G143" t="str">
            <v>팀원</v>
          </cell>
          <cell r="H143" t="str">
            <v>1993-04-01</v>
          </cell>
          <cell r="I143" t="str">
            <v>남</v>
          </cell>
          <cell r="J143">
            <v>20</v>
          </cell>
          <cell r="K143">
            <v>0</v>
          </cell>
          <cell r="L143">
            <v>23</v>
          </cell>
          <cell r="M143">
            <v>23</v>
          </cell>
          <cell r="R143" t="str">
            <v>휴일</v>
          </cell>
          <cell r="S143" t="str">
            <v>3/5대휴</v>
          </cell>
          <cell r="X143" t="str">
            <v>휴일</v>
          </cell>
          <cell r="Y143" t="str">
            <v>휴일</v>
          </cell>
          <cell r="AL143" t="str">
            <v>휴일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4</v>
          </cell>
          <cell r="BE143">
            <v>1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1</v>
          </cell>
          <cell r="BP143">
            <v>21</v>
          </cell>
        </row>
        <row r="144">
          <cell r="B144">
            <v>1364</v>
          </cell>
          <cell r="C144" t="str">
            <v>AS</v>
          </cell>
          <cell r="D144" t="str">
            <v>AS GH East팀</v>
          </cell>
          <cell r="E144" t="str">
            <v>김태현</v>
          </cell>
          <cell r="F144" t="str">
            <v>과장</v>
          </cell>
          <cell r="G144" t="str">
            <v>팀원</v>
          </cell>
          <cell r="H144" t="str">
            <v>2001-04-30</v>
          </cell>
          <cell r="I144" t="str">
            <v>남</v>
          </cell>
          <cell r="J144">
            <v>12.5</v>
          </cell>
          <cell r="K144">
            <v>0</v>
          </cell>
          <cell r="L144">
            <v>15</v>
          </cell>
          <cell r="M144">
            <v>15</v>
          </cell>
          <cell r="Q144" t="str">
            <v>휴일</v>
          </cell>
          <cell r="R144" t="str">
            <v>휴일</v>
          </cell>
          <cell r="AF144" t="str">
            <v>휴일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3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P144">
            <v>22</v>
          </cell>
        </row>
        <row r="145">
          <cell r="B145">
            <v>1298</v>
          </cell>
          <cell r="C145" t="str">
            <v>AS</v>
          </cell>
          <cell r="D145" t="str">
            <v>AS GH East팀</v>
          </cell>
          <cell r="E145" t="str">
            <v>장병진</v>
          </cell>
          <cell r="F145" t="str">
            <v>주임</v>
          </cell>
          <cell r="G145" t="str">
            <v>팀원</v>
          </cell>
          <cell r="H145" t="str">
            <v>2000-02-01</v>
          </cell>
          <cell r="I145" t="str">
            <v>남</v>
          </cell>
          <cell r="J145">
            <v>11</v>
          </cell>
          <cell r="K145">
            <v>0</v>
          </cell>
          <cell r="L145">
            <v>16</v>
          </cell>
          <cell r="M145">
            <v>16</v>
          </cell>
          <cell r="P145" t="str">
            <v>2/4대휴</v>
          </cell>
          <cell r="R145" t="str">
            <v>휴일</v>
          </cell>
          <cell r="X145" t="str">
            <v>휴일</v>
          </cell>
          <cell r="Y145" t="str">
            <v>휴일</v>
          </cell>
          <cell r="AF145" t="str">
            <v>휴일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4</v>
          </cell>
          <cell r="BE145">
            <v>1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1</v>
          </cell>
          <cell r="BP145">
            <v>21</v>
          </cell>
        </row>
        <row r="146">
          <cell r="B146">
            <v>1474</v>
          </cell>
          <cell r="C146" t="str">
            <v>AS</v>
          </cell>
          <cell r="D146" t="str">
            <v>AS GH East팀</v>
          </cell>
          <cell r="E146" t="str">
            <v>정병윤</v>
          </cell>
          <cell r="F146" t="str">
            <v>대리</v>
          </cell>
          <cell r="G146" t="str">
            <v>팀원</v>
          </cell>
          <cell r="H146" t="str">
            <v>2003-01-07</v>
          </cell>
          <cell r="I146" t="str">
            <v>남</v>
          </cell>
          <cell r="J146">
            <v>6.8082191780821919</v>
          </cell>
          <cell r="K146">
            <v>0</v>
          </cell>
          <cell r="L146">
            <v>13</v>
          </cell>
          <cell r="M146">
            <v>13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P146">
            <v>22</v>
          </cell>
        </row>
        <row r="147">
          <cell r="B147">
            <v>1211</v>
          </cell>
          <cell r="C147" t="str">
            <v>AS</v>
          </cell>
          <cell r="D147" t="str">
            <v>AS GH West팀</v>
          </cell>
          <cell r="E147" t="str">
            <v>박세환</v>
          </cell>
          <cell r="F147" t="str">
            <v>차장</v>
          </cell>
          <cell r="G147" t="str">
            <v>팀장</v>
          </cell>
          <cell r="H147" t="str">
            <v>1998-01-01</v>
          </cell>
          <cell r="I147" t="str">
            <v>남</v>
          </cell>
          <cell r="J147">
            <v>14</v>
          </cell>
          <cell r="K147">
            <v>0</v>
          </cell>
          <cell r="L147">
            <v>19</v>
          </cell>
          <cell r="M147">
            <v>19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P147">
            <v>22</v>
          </cell>
        </row>
        <row r="148">
          <cell r="B148">
            <v>1251</v>
          </cell>
          <cell r="C148" t="str">
            <v>AS</v>
          </cell>
          <cell r="D148" t="str">
            <v>AS GH West팀</v>
          </cell>
          <cell r="E148" t="str">
            <v>유정암</v>
          </cell>
          <cell r="F148" t="str">
            <v>대리</v>
          </cell>
          <cell r="G148" t="str">
            <v>팀원</v>
          </cell>
          <cell r="H148" t="str">
            <v>1999-12-01</v>
          </cell>
          <cell r="I148" t="str">
            <v>남</v>
          </cell>
          <cell r="J148">
            <v>23</v>
          </cell>
          <cell r="K148">
            <v>0</v>
          </cell>
          <cell r="L148">
            <v>17</v>
          </cell>
          <cell r="M148">
            <v>17</v>
          </cell>
          <cell r="X148" t="str">
            <v>휴일</v>
          </cell>
          <cell r="AL148" t="str">
            <v>휴일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2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P148">
            <v>22</v>
          </cell>
        </row>
        <row r="149">
          <cell r="B149">
            <v>1270</v>
          </cell>
          <cell r="C149" t="str">
            <v>AS</v>
          </cell>
          <cell r="D149" t="str">
            <v>AS GH West팀</v>
          </cell>
          <cell r="E149" t="str">
            <v>김영록</v>
          </cell>
          <cell r="F149" t="str">
            <v>과장</v>
          </cell>
          <cell r="G149" t="str">
            <v>팀원</v>
          </cell>
          <cell r="H149" t="str">
            <v>2000-01-10</v>
          </cell>
          <cell r="I149" t="str">
            <v>남</v>
          </cell>
          <cell r="J149">
            <v>13</v>
          </cell>
          <cell r="K149">
            <v>0</v>
          </cell>
          <cell r="L149">
            <v>16</v>
          </cell>
          <cell r="M149">
            <v>16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P149">
            <v>22</v>
          </cell>
        </row>
        <row r="150">
          <cell r="B150">
            <v>1362</v>
          </cell>
          <cell r="C150" t="str">
            <v>AS</v>
          </cell>
          <cell r="D150" t="str">
            <v>AS GH West팀</v>
          </cell>
          <cell r="E150" t="str">
            <v>김경강</v>
          </cell>
          <cell r="F150" t="str">
            <v>주임</v>
          </cell>
          <cell r="G150" t="str">
            <v>팀원</v>
          </cell>
          <cell r="H150" t="str">
            <v>2001-04-30</v>
          </cell>
          <cell r="I150" t="str">
            <v>남</v>
          </cell>
          <cell r="J150">
            <v>13</v>
          </cell>
          <cell r="K150">
            <v>0</v>
          </cell>
          <cell r="L150">
            <v>15</v>
          </cell>
          <cell r="M150">
            <v>15</v>
          </cell>
          <cell r="AE150" t="str">
            <v>휴일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1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P150">
            <v>22</v>
          </cell>
        </row>
        <row r="151">
          <cell r="B151">
            <v>1335</v>
          </cell>
          <cell r="C151" t="str">
            <v>AS</v>
          </cell>
          <cell r="D151" t="str">
            <v>AS GH West팀</v>
          </cell>
          <cell r="E151" t="str">
            <v>이정희</v>
          </cell>
          <cell r="F151" t="str">
            <v>대리</v>
          </cell>
          <cell r="G151" t="str">
            <v>팀원</v>
          </cell>
          <cell r="H151" t="str">
            <v>2001-02-26</v>
          </cell>
          <cell r="I151" t="str">
            <v>남</v>
          </cell>
          <cell r="J151">
            <v>15</v>
          </cell>
          <cell r="K151">
            <v>0</v>
          </cell>
          <cell r="L151">
            <v>15</v>
          </cell>
          <cell r="M151">
            <v>15</v>
          </cell>
          <cell r="AE151" t="str">
            <v>휴일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1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P151">
            <v>22</v>
          </cell>
        </row>
        <row r="152">
          <cell r="B152">
            <v>1365</v>
          </cell>
          <cell r="C152" t="str">
            <v>AS</v>
          </cell>
          <cell r="D152" t="str">
            <v>AS GH West팀</v>
          </cell>
          <cell r="E152" t="str">
            <v>이종서</v>
          </cell>
          <cell r="F152" t="str">
            <v>주임</v>
          </cell>
          <cell r="G152" t="str">
            <v>팀원</v>
          </cell>
          <cell r="H152" t="str">
            <v>2001-05-02</v>
          </cell>
          <cell r="I152" t="str">
            <v>남</v>
          </cell>
          <cell r="J152">
            <v>12</v>
          </cell>
          <cell r="K152">
            <v>0</v>
          </cell>
          <cell r="L152">
            <v>15</v>
          </cell>
          <cell r="M152">
            <v>15</v>
          </cell>
          <cell r="AE152" t="str">
            <v>휴일</v>
          </cell>
          <cell r="AL152" t="str">
            <v>휴일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2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P152">
            <v>22</v>
          </cell>
        </row>
        <row r="153">
          <cell r="B153">
            <v>1036</v>
          </cell>
          <cell r="C153" t="str">
            <v>AS</v>
          </cell>
          <cell r="D153" t="str">
            <v>National Sales Manager</v>
          </cell>
          <cell r="E153" t="str">
            <v>박현욱</v>
          </cell>
          <cell r="F153" t="str">
            <v>부장</v>
          </cell>
          <cell r="G153" t="str">
            <v>본부장</v>
          </cell>
          <cell r="H153" t="str">
            <v>1989-03-27</v>
          </cell>
          <cell r="I153" t="str">
            <v>남</v>
          </cell>
          <cell r="J153">
            <v>31</v>
          </cell>
          <cell r="K153">
            <v>0</v>
          </cell>
          <cell r="L153">
            <v>27</v>
          </cell>
          <cell r="M153">
            <v>27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P153">
            <v>22</v>
          </cell>
        </row>
        <row r="154">
          <cell r="B154">
            <v>1010</v>
          </cell>
          <cell r="C154" t="str">
            <v>AS</v>
          </cell>
          <cell r="D154" t="str">
            <v>AS CL 서울1팀</v>
          </cell>
          <cell r="E154" t="str">
            <v>박춘식</v>
          </cell>
          <cell r="F154" t="str">
            <v>부장</v>
          </cell>
          <cell r="G154" t="str">
            <v>팀장</v>
          </cell>
          <cell r="H154" t="str">
            <v>1985-02-15</v>
          </cell>
          <cell r="I154" t="str">
            <v>남</v>
          </cell>
          <cell r="J154">
            <v>30</v>
          </cell>
          <cell r="K154">
            <v>0</v>
          </cell>
          <cell r="L154">
            <v>31</v>
          </cell>
          <cell r="M154">
            <v>31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P154">
            <v>22</v>
          </cell>
        </row>
        <row r="155">
          <cell r="B155">
            <v>1420</v>
          </cell>
          <cell r="C155" t="str">
            <v>AS</v>
          </cell>
          <cell r="D155" t="str">
            <v>AS CL 서울1팀</v>
          </cell>
          <cell r="E155" t="str">
            <v>최희정</v>
          </cell>
          <cell r="F155" t="str">
            <v>주임</v>
          </cell>
          <cell r="G155" t="str">
            <v>팀원</v>
          </cell>
          <cell r="H155" t="str">
            <v>2002-11-18</v>
          </cell>
          <cell r="I155" t="str">
            <v>여</v>
          </cell>
          <cell r="J155">
            <v>14</v>
          </cell>
          <cell r="K155">
            <v>0</v>
          </cell>
          <cell r="L155">
            <v>14</v>
          </cell>
          <cell r="M155">
            <v>14</v>
          </cell>
          <cell r="U155" t="str">
            <v>생휴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1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1</v>
          </cell>
          <cell r="BP155">
            <v>21</v>
          </cell>
        </row>
        <row r="156">
          <cell r="B156">
            <v>1483</v>
          </cell>
          <cell r="C156" t="str">
            <v>AS</v>
          </cell>
          <cell r="D156" t="str">
            <v>AS CL 서울1팀</v>
          </cell>
          <cell r="E156" t="str">
            <v>최희영</v>
          </cell>
          <cell r="F156" t="str">
            <v>주임</v>
          </cell>
          <cell r="G156" t="str">
            <v>팀원</v>
          </cell>
          <cell r="H156" t="str">
            <v>2003-02-05</v>
          </cell>
          <cell r="I156" t="str">
            <v>여</v>
          </cell>
          <cell r="J156">
            <v>14</v>
          </cell>
          <cell r="K156">
            <v>0</v>
          </cell>
          <cell r="L156">
            <v>13</v>
          </cell>
          <cell r="M156">
            <v>13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P156">
            <v>22</v>
          </cell>
        </row>
        <row r="157">
          <cell r="B157">
            <v>1546</v>
          </cell>
          <cell r="C157" t="str">
            <v>AS</v>
          </cell>
          <cell r="D157" t="str">
            <v>AS CL 서울1팀</v>
          </cell>
          <cell r="E157" t="str">
            <v>김진성</v>
          </cell>
          <cell r="F157" t="str">
            <v>사원</v>
          </cell>
          <cell r="G157" t="str">
            <v>팀원</v>
          </cell>
          <cell r="H157" t="str">
            <v>2004-01-26</v>
          </cell>
          <cell r="I157" t="str">
            <v>남</v>
          </cell>
          <cell r="J157">
            <v>6.3150684931506849</v>
          </cell>
          <cell r="K157">
            <v>0</v>
          </cell>
          <cell r="L157">
            <v>12</v>
          </cell>
          <cell r="M157">
            <v>12</v>
          </cell>
          <cell r="T157" t="str">
            <v>월차</v>
          </cell>
          <cell r="AV157">
            <v>0</v>
          </cell>
          <cell r="AW157">
            <v>0</v>
          </cell>
          <cell r="AX157">
            <v>0</v>
          </cell>
          <cell r="AY157">
            <v>1</v>
          </cell>
          <cell r="AZ157">
            <v>0</v>
          </cell>
          <cell r="BA157">
            <v>1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1</v>
          </cell>
          <cell r="BP157">
            <v>21</v>
          </cell>
        </row>
        <row r="158">
          <cell r="B158">
            <v>1064</v>
          </cell>
          <cell r="C158" t="str">
            <v>AS</v>
          </cell>
          <cell r="D158" t="str">
            <v>AS CL 서울1팀</v>
          </cell>
          <cell r="E158" t="str">
            <v>임원일</v>
          </cell>
          <cell r="F158" t="str">
            <v>차장</v>
          </cell>
          <cell r="G158" t="str">
            <v>팀원</v>
          </cell>
          <cell r="H158" t="str">
            <v>1991-03-18</v>
          </cell>
          <cell r="I158" t="str">
            <v>남</v>
          </cell>
          <cell r="J158">
            <v>24</v>
          </cell>
          <cell r="K158">
            <v>0</v>
          </cell>
          <cell r="L158">
            <v>25</v>
          </cell>
          <cell r="M158">
            <v>25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P158">
            <v>22</v>
          </cell>
        </row>
        <row r="159">
          <cell r="B159">
            <v>1282</v>
          </cell>
          <cell r="C159" t="str">
            <v>AS</v>
          </cell>
          <cell r="D159" t="str">
            <v>AS CL 서울1팀</v>
          </cell>
          <cell r="E159" t="str">
            <v>강동균</v>
          </cell>
          <cell r="F159" t="str">
            <v>주임</v>
          </cell>
          <cell r="G159" t="str">
            <v>팀원</v>
          </cell>
          <cell r="H159" t="str">
            <v>1999-12-01</v>
          </cell>
          <cell r="I159" t="str">
            <v>남</v>
          </cell>
          <cell r="J159">
            <v>18</v>
          </cell>
          <cell r="K159">
            <v>0</v>
          </cell>
          <cell r="L159">
            <v>17</v>
          </cell>
          <cell r="M159">
            <v>17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P159">
            <v>22</v>
          </cell>
        </row>
        <row r="160">
          <cell r="B160">
            <v>1511</v>
          </cell>
          <cell r="C160" t="str">
            <v>AS</v>
          </cell>
          <cell r="D160" t="str">
            <v>AS CL 서울1팀</v>
          </cell>
          <cell r="E160" t="str">
            <v>김이영</v>
          </cell>
          <cell r="F160" t="str">
            <v>대리</v>
          </cell>
          <cell r="G160" t="str">
            <v>팀원</v>
          </cell>
          <cell r="H160" t="str">
            <v>2003-07-01</v>
          </cell>
          <cell r="I160" t="str">
            <v>남</v>
          </cell>
          <cell r="J160">
            <v>8.0136986301369859</v>
          </cell>
          <cell r="K160">
            <v>0</v>
          </cell>
          <cell r="L160">
            <v>13</v>
          </cell>
          <cell r="M160">
            <v>13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P160">
            <v>22</v>
          </cell>
        </row>
        <row r="161">
          <cell r="B161">
            <v>1157</v>
          </cell>
          <cell r="C161" t="str">
            <v>AS</v>
          </cell>
          <cell r="D161" t="str">
            <v>AS CL 서울1팀</v>
          </cell>
          <cell r="E161" t="str">
            <v>박정근</v>
          </cell>
          <cell r="F161" t="str">
            <v>과장</v>
          </cell>
          <cell r="G161" t="str">
            <v>팀원</v>
          </cell>
          <cell r="H161" t="str">
            <v>1994-12-19</v>
          </cell>
          <cell r="I161" t="str">
            <v>남</v>
          </cell>
          <cell r="J161">
            <v>20</v>
          </cell>
          <cell r="K161">
            <v>0</v>
          </cell>
          <cell r="L161">
            <v>22</v>
          </cell>
          <cell r="M161">
            <v>22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P161">
            <v>22</v>
          </cell>
        </row>
        <row r="162">
          <cell r="B162">
            <v>1253</v>
          </cell>
          <cell r="C162" t="str">
            <v>AS</v>
          </cell>
          <cell r="D162" t="str">
            <v>AS CL 서울1팀</v>
          </cell>
          <cell r="E162" t="str">
            <v>국승원</v>
          </cell>
          <cell r="F162" t="str">
            <v>주임</v>
          </cell>
          <cell r="G162" t="str">
            <v>팀원</v>
          </cell>
          <cell r="H162" t="str">
            <v>1999-12-01</v>
          </cell>
          <cell r="I162" t="str">
            <v>남</v>
          </cell>
          <cell r="J162">
            <v>16</v>
          </cell>
          <cell r="K162">
            <v>0</v>
          </cell>
          <cell r="L162">
            <v>17</v>
          </cell>
          <cell r="M162">
            <v>17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P162">
            <v>22</v>
          </cell>
        </row>
        <row r="163">
          <cell r="B163">
            <v>1054</v>
          </cell>
          <cell r="C163" t="str">
            <v>AS</v>
          </cell>
          <cell r="D163" t="str">
            <v>AS CL 서울1팀</v>
          </cell>
          <cell r="E163" t="str">
            <v>김경선</v>
          </cell>
          <cell r="F163" t="str">
            <v>차장</v>
          </cell>
          <cell r="G163" t="str">
            <v>팀원</v>
          </cell>
          <cell r="H163" t="str">
            <v>1990-09-24</v>
          </cell>
          <cell r="I163" t="str">
            <v>남</v>
          </cell>
          <cell r="J163">
            <v>28</v>
          </cell>
          <cell r="K163">
            <v>0</v>
          </cell>
          <cell r="L163">
            <v>26</v>
          </cell>
          <cell r="M163">
            <v>26</v>
          </cell>
          <cell r="AH163" t="str">
            <v>휴직</v>
          </cell>
          <cell r="AI163" t="str">
            <v>휴직</v>
          </cell>
          <cell r="AJ163" t="str">
            <v>휴직</v>
          </cell>
          <cell r="AK163" t="str">
            <v>휴직</v>
          </cell>
          <cell r="AL163" t="str">
            <v>휴직</v>
          </cell>
          <cell r="AM163" t="str">
            <v>휴직</v>
          </cell>
          <cell r="AN163" t="str">
            <v>휴직</v>
          </cell>
          <cell r="AO163" t="str">
            <v>휴직</v>
          </cell>
          <cell r="AP163" t="str">
            <v>휴직</v>
          </cell>
          <cell r="AQ163" t="str">
            <v>휴직</v>
          </cell>
          <cell r="AR163" t="str">
            <v>휴직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-10</v>
          </cell>
          <cell r="BP163">
            <v>12</v>
          </cell>
        </row>
        <row r="164">
          <cell r="B164">
            <v>1119</v>
          </cell>
          <cell r="C164" t="str">
            <v>AS</v>
          </cell>
          <cell r="D164" t="str">
            <v>AS CL 서울2팀</v>
          </cell>
          <cell r="E164" t="str">
            <v>박상덕</v>
          </cell>
          <cell r="F164" t="str">
            <v>차장</v>
          </cell>
          <cell r="G164" t="str">
            <v>팀장</v>
          </cell>
          <cell r="H164" t="str">
            <v>1992-12-01</v>
          </cell>
          <cell r="I164" t="str">
            <v>남</v>
          </cell>
          <cell r="J164">
            <v>25</v>
          </cell>
          <cell r="K164">
            <v>0</v>
          </cell>
          <cell r="L164">
            <v>24</v>
          </cell>
          <cell r="M164">
            <v>24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P164">
            <v>22</v>
          </cell>
        </row>
        <row r="165">
          <cell r="B165">
            <v>1477</v>
          </cell>
          <cell r="C165" t="str">
            <v>AS</v>
          </cell>
          <cell r="D165" t="str">
            <v>AS CL 서울2팀</v>
          </cell>
          <cell r="E165" t="str">
            <v>주원재</v>
          </cell>
          <cell r="F165" t="str">
            <v>주임</v>
          </cell>
          <cell r="G165" t="str">
            <v>팀원</v>
          </cell>
          <cell r="H165" t="str">
            <v>2003-01-07</v>
          </cell>
          <cell r="I165" t="str">
            <v>남</v>
          </cell>
          <cell r="J165">
            <v>9.5</v>
          </cell>
          <cell r="K165">
            <v>0</v>
          </cell>
          <cell r="L165">
            <v>13</v>
          </cell>
          <cell r="M165">
            <v>13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P165">
            <v>22</v>
          </cell>
        </row>
        <row r="166">
          <cell r="B166">
            <v>1569</v>
          </cell>
          <cell r="C166" t="str">
            <v>AS</v>
          </cell>
          <cell r="D166" t="str">
            <v>AS CL 서울2팀</v>
          </cell>
          <cell r="E166" t="str">
            <v>윤희지</v>
          </cell>
          <cell r="F166" t="str">
            <v>사원</v>
          </cell>
          <cell r="G166" t="str">
            <v>팀원</v>
          </cell>
          <cell r="H166" t="str">
            <v>2004-05-17</v>
          </cell>
          <cell r="I166" t="str">
            <v>여</v>
          </cell>
          <cell r="J166">
            <v>8.2465753424657535</v>
          </cell>
          <cell r="K166">
            <v>0</v>
          </cell>
          <cell r="L166">
            <v>12</v>
          </cell>
          <cell r="M166">
            <v>12</v>
          </cell>
          <cell r="AN166" t="str">
            <v>병가</v>
          </cell>
          <cell r="AO166" t="str">
            <v>병가</v>
          </cell>
          <cell r="AP166" t="str">
            <v>병가</v>
          </cell>
          <cell r="AQ166" t="str">
            <v>병가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4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4</v>
          </cell>
          <cell r="BP166">
            <v>22</v>
          </cell>
        </row>
        <row r="167">
          <cell r="B167">
            <v>1410</v>
          </cell>
          <cell r="C167" t="str">
            <v>AS</v>
          </cell>
          <cell r="D167" t="str">
            <v>AS CL 서울2팀</v>
          </cell>
          <cell r="E167" t="str">
            <v>정미정</v>
          </cell>
          <cell r="F167" t="str">
            <v>주임</v>
          </cell>
          <cell r="G167" t="str">
            <v>팀원</v>
          </cell>
          <cell r="H167" t="str">
            <v>2002-09-09</v>
          </cell>
          <cell r="I167" t="str">
            <v>여</v>
          </cell>
          <cell r="J167">
            <v>16</v>
          </cell>
          <cell r="K167">
            <v>0</v>
          </cell>
          <cell r="L167">
            <v>14</v>
          </cell>
          <cell r="M167">
            <v>14</v>
          </cell>
          <cell r="AH167" t="str">
            <v>생휴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1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</v>
          </cell>
          <cell r="BP167">
            <v>21</v>
          </cell>
        </row>
        <row r="168">
          <cell r="B168">
            <v>1580</v>
          </cell>
          <cell r="C168" t="str">
            <v>AS</v>
          </cell>
          <cell r="D168" t="str">
            <v>AS CL 서울2팀</v>
          </cell>
          <cell r="E168" t="str">
            <v>김범은</v>
          </cell>
          <cell r="F168" t="str">
            <v>사원</v>
          </cell>
          <cell r="G168" t="str">
            <v>팀원</v>
          </cell>
          <cell r="H168" t="str">
            <v>2004-09-10</v>
          </cell>
          <cell r="I168" t="str">
            <v>여</v>
          </cell>
          <cell r="J168">
            <v>2.5684931506849313</v>
          </cell>
          <cell r="K168">
            <v>0</v>
          </cell>
          <cell r="L168">
            <v>12</v>
          </cell>
          <cell r="M168">
            <v>12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P168">
            <v>22</v>
          </cell>
        </row>
        <row r="169">
          <cell r="B169">
            <v>1544</v>
          </cell>
          <cell r="C169" t="str">
            <v>AS</v>
          </cell>
          <cell r="D169" t="str">
            <v>AS CL 서울2팀</v>
          </cell>
          <cell r="E169" t="str">
            <v>김억태</v>
          </cell>
          <cell r="F169" t="str">
            <v>사원</v>
          </cell>
          <cell r="G169" t="str">
            <v>팀원</v>
          </cell>
          <cell r="H169" t="str">
            <v>2004-01-26</v>
          </cell>
          <cell r="I169" t="str">
            <v>남</v>
          </cell>
          <cell r="J169">
            <v>4.3150684931506849</v>
          </cell>
          <cell r="K169">
            <v>0</v>
          </cell>
          <cell r="L169">
            <v>12</v>
          </cell>
          <cell r="M169">
            <v>12</v>
          </cell>
          <cell r="AO169" t="str">
            <v>월차</v>
          </cell>
          <cell r="AV169">
            <v>0</v>
          </cell>
          <cell r="AW169">
            <v>0</v>
          </cell>
          <cell r="AX169">
            <v>0</v>
          </cell>
          <cell r="AY169">
            <v>1</v>
          </cell>
          <cell r="AZ169">
            <v>0</v>
          </cell>
          <cell r="BA169">
            <v>1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1</v>
          </cell>
          <cell r="BP169">
            <v>21</v>
          </cell>
        </row>
        <row r="170">
          <cell r="B170">
            <v>1330</v>
          </cell>
          <cell r="C170" t="str">
            <v>AS</v>
          </cell>
          <cell r="D170" t="str">
            <v>AS CL 서울2팀</v>
          </cell>
          <cell r="E170" t="str">
            <v>조강연</v>
          </cell>
          <cell r="F170" t="str">
            <v>주임</v>
          </cell>
          <cell r="G170" t="str">
            <v>팀원</v>
          </cell>
          <cell r="H170" t="str">
            <v>2001-02-26</v>
          </cell>
          <cell r="I170" t="str">
            <v>남</v>
          </cell>
          <cell r="J170">
            <v>13</v>
          </cell>
          <cell r="K170">
            <v>0</v>
          </cell>
          <cell r="L170">
            <v>15</v>
          </cell>
          <cell r="M170">
            <v>15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P170">
            <v>22</v>
          </cell>
        </row>
        <row r="171">
          <cell r="B171">
            <v>1467</v>
          </cell>
          <cell r="C171" t="str">
            <v>AS</v>
          </cell>
          <cell r="D171" t="str">
            <v>AS CL 서울2팀</v>
          </cell>
          <cell r="E171" t="str">
            <v>이원혁</v>
          </cell>
          <cell r="F171" t="str">
            <v>주임</v>
          </cell>
          <cell r="G171" t="str">
            <v>팀원</v>
          </cell>
          <cell r="H171" t="str">
            <v>2003-01-07</v>
          </cell>
          <cell r="I171" t="str">
            <v>남</v>
          </cell>
          <cell r="J171">
            <v>10.80821917808219</v>
          </cell>
          <cell r="K171">
            <v>0</v>
          </cell>
          <cell r="L171">
            <v>13</v>
          </cell>
          <cell r="M171">
            <v>13</v>
          </cell>
          <cell r="S171" t="str">
            <v>2/11대휴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1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1</v>
          </cell>
          <cell r="BP171">
            <v>21</v>
          </cell>
        </row>
        <row r="172">
          <cell r="B172">
            <v>1469</v>
          </cell>
          <cell r="C172" t="str">
            <v>AS</v>
          </cell>
          <cell r="D172" t="str">
            <v>AS CL 서울2팀</v>
          </cell>
          <cell r="E172" t="str">
            <v>장기덕</v>
          </cell>
          <cell r="F172" t="str">
            <v>주임</v>
          </cell>
          <cell r="G172" t="str">
            <v>팀원</v>
          </cell>
          <cell r="H172" t="str">
            <v>2003-01-07</v>
          </cell>
          <cell r="I172" t="str">
            <v>남</v>
          </cell>
          <cell r="J172">
            <v>7.5</v>
          </cell>
          <cell r="K172">
            <v>0</v>
          </cell>
          <cell r="L172">
            <v>13</v>
          </cell>
          <cell r="M172">
            <v>13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22</v>
          </cell>
        </row>
        <row r="173">
          <cell r="B173">
            <v>1120</v>
          </cell>
          <cell r="C173" t="str">
            <v>AS</v>
          </cell>
          <cell r="D173" t="str">
            <v>AS CL 서울2팀</v>
          </cell>
          <cell r="E173" t="str">
            <v>임종만</v>
          </cell>
          <cell r="F173" t="str">
            <v>차장</v>
          </cell>
          <cell r="G173" t="str">
            <v>팀원</v>
          </cell>
          <cell r="H173" t="str">
            <v>1992-12-01</v>
          </cell>
          <cell r="I173" t="str">
            <v>남</v>
          </cell>
          <cell r="J173">
            <v>21</v>
          </cell>
          <cell r="K173">
            <v>0</v>
          </cell>
          <cell r="L173">
            <v>24</v>
          </cell>
          <cell r="M173">
            <v>24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P173">
            <v>22</v>
          </cell>
        </row>
        <row r="174">
          <cell r="B174">
            <v>1063</v>
          </cell>
          <cell r="C174" t="str">
            <v>AS</v>
          </cell>
          <cell r="D174" t="str">
            <v>AS CL 서울3팀</v>
          </cell>
          <cell r="E174" t="str">
            <v>조명건</v>
          </cell>
          <cell r="F174" t="str">
            <v>차장</v>
          </cell>
          <cell r="G174" t="str">
            <v>팀장</v>
          </cell>
          <cell r="H174" t="str">
            <v>1990-12-10</v>
          </cell>
          <cell r="I174" t="str">
            <v>남</v>
          </cell>
          <cell r="J174">
            <v>29</v>
          </cell>
          <cell r="K174">
            <v>0</v>
          </cell>
          <cell r="L174">
            <v>26</v>
          </cell>
          <cell r="M174">
            <v>26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P174">
            <v>22</v>
          </cell>
        </row>
        <row r="175">
          <cell r="B175">
            <v>1259</v>
          </cell>
          <cell r="C175" t="str">
            <v>AS</v>
          </cell>
          <cell r="D175" t="str">
            <v>AS CL 서울3팀</v>
          </cell>
          <cell r="E175" t="str">
            <v>이남재</v>
          </cell>
          <cell r="F175" t="str">
            <v>주임</v>
          </cell>
          <cell r="G175" t="str">
            <v>팀원</v>
          </cell>
          <cell r="H175" t="str">
            <v>1999-12-01</v>
          </cell>
          <cell r="I175" t="str">
            <v>여</v>
          </cell>
          <cell r="J175">
            <v>14</v>
          </cell>
          <cell r="K175">
            <v>0</v>
          </cell>
          <cell r="L175">
            <v>17</v>
          </cell>
          <cell r="M175">
            <v>17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P175">
            <v>22</v>
          </cell>
        </row>
        <row r="176">
          <cell r="B176">
            <v>1397</v>
          </cell>
          <cell r="C176" t="str">
            <v>AS</v>
          </cell>
          <cell r="D176" t="str">
            <v>AS CL 서울3팀</v>
          </cell>
          <cell r="E176" t="str">
            <v>남동명</v>
          </cell>
          <cell r="F176" t="str">
            <v>주임</v>
          </cell>
          <cell r="G176" t="str">
            <v>팀원</v>
          </cell>
          <cell r="H176" t="str">
            <v>2002-06-17</v>
          </cell>
          <cell r="I176" t="str">
            <v>남</v>
          </cell>
          <cell r="J176">
            <v>12</v>
          </cell>
          <cell r="K176">
            <v>0</v>
          </cell>
          <cell r="L176">
            <v>14</v>
          </cell>
          <cell r="M176">
            <v>14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P176">
            <v>22</v>
          </cell>
        </row>
        <row r="177">
          <cell r="B177">
            <v>1551</v>
          </cell>
          <cell r="C177" t="str">
            <v>AS</v>
          </cell>
          <cell r="D177" t="str">
            <v>AS CL 서울3팀</v>
          </cell>
          <cell r="E177" t="str">
            <v>배상윤</v>
          </cell>
          <cell r="F177" t="str">
            <v>사원</v>
          </cell>
          <cell r="G177" t="str">
            <v>팀원</v>
          </cell>
          <cell r="H177" t="str">
            <v>2004-01-26</v>
          </cell>
          <cell r="I177" t="str">
            <v>남</v>
          </cell>
          <cell r="J177">
            <v>2.3150684931506849</v>
          </cell>
          <cell r="K177">
            <v>0</v>
          </cell>
          <cell r="L177">
            <v>12</v>
          </cell>
          <cell r="M177">
            <v>12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P177">
            <v>22</v>
          </cell>
        </row>
        <row r="178">
          <cell r="B178">
            <v>1068</v>
          </cell>
          <cell r="C178" t="str">
            <v>AS</v>
          </cell>
          <cell r="D178" t="str">
            <v>AS CL 서울3팀</v>
          </cell>
          <cell r="E178" t="str">
            <v>유상훈</v>
          </cell>
          <cell r="F178" t="str">
            <v>차장</v>
          </cell>
          <cell r="G178" t="str">
            <v>팀원</v>
          </cell>
          <cell r="H178" t="str">
            <v>1991-06-03</v>
          </cell>
          <cell r="I178" t="str">
            <v>남</v>
          </cell>
          <cell r="J178">
            <v>23</v>
          </cell>
          <cell r="K178">
            <v>0</v>
          </cell>
          <cell r="L178">
            <v>25</v>
          </cell>
          <cell r="M178">
            <v>25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P178">
            <v>22</v>
          </cell>
        </row>
        <row r="179">
          <cell r="B179">
            <v>1497</v>
          </cell>
          <cell r="C179" t="str">
            <v>AS</v>
          </cell>
          <cell r="D179" t="str">
            <v>AS CL 서울3팀</v>
          </cell>
          <cell r="E179" t="str">
            <v>최규룡</v>
          </cell>
          <cell r="F179" t="str">
            <v>차장</v>
          </cell>
          <cell r="G179" t="str">
            <v>팀원</v>
          </cell>
          <cell r="H179" t="str">
            <v>2003-04-25</v>
          </cell>
          <cell r="I179" t="str">
            <v>남</v>
          </cell>
          <cell r="J179">
            <v>7.8493150684931514</v>
          </cell>
          <cell r="K179">
            <v>0</v>
          </cell>
          <cell r="L179">
            <v>13</v>
          </cell>
          <cell r="M179">
            <v>13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P179">
            <v>22</v>
          </cell>
        </row>
        <row r="180">
          <cell r="B180">
            <v>1343</v>
          </cell>
          <cell r="C180" t="str">
            <v>AS</v>
          </cell>
          <cell r="D180" t="str">
            <v>AS CL 서울3팀</v>
          </cell>
          <cell r="E180" t="str">
            <v>이석훈</v>
          </cell>
          <cell r="F180" t="str">
            <v>주임</v>
          </cell>
          <cell r="G180" t="str">
            <v>팀원</v>
          </cell>
          <cell r="H180" t="str">
            <v>2001-03-05</v>
          </cell>
          <cell r="I180" t="str">
            <v>남</v>
          </cell>
          <cell r="J180">
            <v>8</v>
          </cell>
          <cell r="K180">
            <v>0</v>
          </cell>
          <cell r="L180">
            <v>15</v>
          </cell>
          <cell r="M180">
            <v>15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P180">
            <v>22</v>
          </cell>
        </row>
        <row r="181">
          <cell r="B181">
            <v>1324</v>
          </cell>
          <cell r="C181" t="str">
            <v>AS</v>
          </cell>
          <cell r="D181" t="str">
            <v>AS CL 서울3팀</v>
          </cell>
          <cell r="E181" t="str">
            <v>방제국</v>
          </cell>
          <cell r="F181" t="str">
            <v>주임</v>
          </cell>
          <cell r="G181" t="str">
            <v>팀원</v>
          </cell>
          <cell r="H181" t="str">
            <v>2001-02-26</v>
          </cell>
          <cell r="I181" t="str">
            <v>남</v>
          </cell>
          <cell r="J181">
            <v>13</v>
          </cell>
          <cell r="K181">
            <v>0</v>
          </cell>
          <cell r="L181">
            <v>15</v>
          </cell>
          <cell r="M181">
            <v>15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P181">
            <v>22</v>
          </cell>
        </row>
        <row r="182">
          <cell r="B182">
            <v>1258</v>
          </cell>
          <cell r="C182" t="str">
            <v>AS</v>
          </cell>
          <cell r="D182" t="str">
            <v>AS CL 서울3팀</v>
          </cell>
          <cell r="E182" t="str">
            <v>김은아</v>
          </cell>
          <cell r="F182" t="str">
            <v>주임</v>
          </cell>
          <cell r="G182" t="str">
            <v>팀원</v>
          </cell>
          <cell r="H182" t="str">
            <v>1999-12-01</v>
          </cell>
          <cell r="I182" t="str">
            <v>여</v>
          </cell>
          <cell r="J182">
            <v>21</v>
          </cell>
          <cell r="K182">
            <v>0</v>
          </cell>
          <cell r="L182">
            <v>17</v>
          </cell>
          <cell r="M182">
            <v>17</v>
          </cell>
          <cell r="AI182" t="str">
            <v>생휴</v>
          </cell>
          <cell r="AN182" t="str">
            <v>반차</v>
          </cell>
          <cell r="AO182" t="str">
            <v>반차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2</v>
          </cell>
          <cell r="BA182">
            <v>1</v>
          </cell>
          <cell r="BB182">
            <v>1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2</v>
          </cell>
          <cell r="BP182">
            <v>20</v>
          </cell>
        </row>
        <row r="183">
          <cell r="B183">
            <v>1529</v>
          </cell>
          <cell r="C183" t="str">
            <v>AS</v>
          </cell>
          <cell r="D183" t="str">
            <v>AS CL 서울3팀</v>
          </cell>
          <cell r="E183" t="str">
            <v>최진원</v>
          </cell>
          <cell r="F183" t="str">
            <v>대리</v>
          </cell>
          <cell r="G183" t="str">
            <v>팀원</v>
          </cell>
          <cell r="H183" t="str">
            <v>2003-07-01</v>
          </cell>
          <cell r="I183" t="str">
            <v>남</v>
          </cell>
          <cell r="J183">
            <v>10.013698630136986</v>
          </cell>
          <cell r="K183">
            <v>0</v>
          </cell>
          <cell r="L183">
            <v>13</v>
          </cell>
          <cell r="M183">
            <v>13</v>
          </cell>
          <cell r="AE183" t="str">
            <v>휴일</v>
          </cell>
          <cell r="AG183" t="str">
            <v>3/18대휴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1</v>
          </cell>
          <cell r="BE183">
            <v>1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1</v>
          </cell>
          <cell r="BP183">
            <v>21</v>
          </cell>
        </row>
        <row r="184">
          <cell r="B184">
            <v>1199</v>
          </cell>
          <cell r="C184" t="str">
            <v>AS</v>
          </cell>
          <cell r="D184" t="str">
            <v>National Sales Manager</v>
          </cell>
          <cell r="E184" t="str">
            <v>소만억</v>
          </cell>
          <cell r="F184" t="str">
            <v>부장</v>
          </cell>
          <cell r="G184" t="str">
            <v>본부장</v>
          </cell>
          <cell r="H184" t="str">
            <v>1997-05-06</v>
          </cell>
          <cell r="I184" t="str">
            <v>남</v>
          </cell>
          <cell r="J184">
            <v>23</v>
          </cell>
          <cell r="K184">
            <v>0</v>
          </cell>
          <cell r="L184">
            <v>19</v>
          </cell>
          <cell r="M184">
            <v>19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P184">
            <v>22</v>
          </cell>
        </row>
        <row r="185">
          <cell r="B185">
            <v>1122</v>
          </cell>
          <cell r="C185" t="str">
            <v>AS</v>
          </cell>
          <cell r="D185" t="str">
            <v>AS CL 대전팀</v>
          </cell>
          <cell r="E185" t="str">
            <v>박석희</v>
          </cell>
          <cell r="F185" t="str">
            <v>차장</v>
          </cell>
          <cell r="G185" t="str">
            <v>팀장</v>
          </cell>
          <cell r="H185" t="str">
            <v>1993-02-01</v>
          </cell>
          <cell r="I185" t="str">
            <v>남</v>
          </cell>
          <cell r="J185">
            <v>22</v>
          </cell>
          <cell r="K185">
            <v>0</v>
          </cell>
          <cell r="L185">
            <v>23</v>
          </cell>
          <cell r="M185">
            <v>23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P185">
            <v>22</v>
          </cell>
        </row>
        <row r="186">
          <cell r="B186">
            <v>1032</v>
          </cell>
          <cell r="C186" t="str">
            <v>AS</v>
          </cell>
          <cell r="D186" t="str">
            <v>AS CL 대전팀</v>
          </cell>
          <cell r="E186" t="str">
            <v>허상욱</v>
          </cell>
          <cell r="F186" t="str">
            <v>부장</v>
          </cell>
          <cell r="G186" t="str">
            <v>팀원</v>
          </cell>
          <cell r="H186" t="str">
            <v>1989-03-27</v>
          </cell>
          <cell r="I186" t="str">
            <v>남</v>
          </cell>
          <cell r="J186">
            <v>23</v>
          </cell>
          <cell r="K186">
            <v>0</v>
          </cell>
          <cell r="L186">
            <v>27</v>
          </cell>
          <cell r="M186">
            <v>27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P186">
            <v>22</v>
          </cell>
        </row>
        <row r="187">
          <cell r="B187">
            <v>1428</v>
          </cell>
          <cell r="C187" t="str">
            <v>AS</v>
          </cell>
          <cell r="D187" t="str">
            <v>AS CL 대전팀</v>
          </cell>
          <cell r="E187" t="str">
            <v>권오선</v>
          </cell>
          <cell r="F187" t="str">
            <v>사원</v>
          </cell>
          <cell r="G187" t="str">
            <v>팀원</v>
          </cell>
          <cell r="H187" t="str">
            <v>2003-01-07</v>
          </cell>
          <cell r="I187" t="str">
            <v>남</v>
          </cell>
          <cell r="J187">
            <v>9</v>
          </cell>
          <cell r="K187">
            <v>0</v>
          </cell>
          <cell r="L187">
            <v>13</v>
          </cell>
          <cell r="M187">
            <v>13</v>
          </cell>
          <cell r="O187" t="str">
            <v>2/25대휴</v>
          </cell>
          <cell r="AP187" t="str">
            <v>월차</v>
          </cell>
          <cell r="AV187">
            <v>0</v>
          </cell>
          <cell r="AW187">
            <v>0</v>
          </cell>
          <cell r="AX187">
            <v>0</v>
          </cell>
          <cell r="AY187">
            <v>1</v>
          </cell>
          <cell r="AZ187">
            <v>0</v>
          </cell>
          <cell r="BA187">
            <v>1</v>
          </cell>
          <cell r="BB187">
            <v>0</v>
          </cell>
          <cell r="BC187">
            <v>0</v>
          </cell>
          <cell r="BD187">
            <v>0</v>
          </cell>
          <cell r="BE187">
            <v>1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2</v>
          </cell>
          <cell r="BP187">
            <v>21</v>
          </cell>
        </row>
        <row r="188">
          <cell r="B188">
            <v>1452</v>
          </cell>
          <cell r="C188" t="str">
            <v>AS</v>
          </cell>
          <cell r="D188" t="str">
            <v>AS CL 대전팀</v>
          </cell>
          <cell r="E188" t="str">
            <v>배세훈</v>
          </cell>
          <cell r="F188" t="str">
            <v>주임</v>
          </cell>
          <cell r="G188" t="str">
            <v>팀원</v>
          </cell>
          <cell r="H188" t="str">
            <v>2003-01-07</v>
          </cell>
          <cell r="I188" t="str">
            <v>남</v>
          </cell>
          <cell r="J188">
            <v>4.8082191780821901</v>
          </cell>
          <cell r="K188">
            <v>0</v>
          </cell>
          <cell r="L188">
            <v>13</v>
          </cell>
          <cell r="M188">
            <v>13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P188">
            <v>22</v>
          </cell>
        </row>
        <row r="189">
          <cell r="B189">
            <v>1190</v>
          </cell>
          <cell r="C189" t="str">
            <v>AS</v>
          </cell>
          <cell r="D189" t="str">
            <v>AS CL 대전팀</v>
          </cell>
          <cell r="E189" t="str">
            <v>이상만</v>
          </cell>
          <cell r="F189" t="str">
            <v>차장</v>
          </cell>
          <cell r="G189" t="str">
            <v>팀원</v>
          </cell>
          <cell r="H189" t="str">
            <v>1996-12-01</v>
          </cell>
          <cell r="I189" t="str">
            <v>남</v>
          </cell>
          <cell r="J189">
            <v>18</v>
          </cell>
          <cell r="K189">
            <v>0</v>
          </cell>
          <cell r="L189">
            <v>20</v>
          </cell>
          <cell r="M189">
            <v>20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P189">
            <v>22</v>
          </cell>
        </row>
        <row r="190">
          <cell r="B190">
            <v>1050</v>
          </cell>
          <cell r="C190" t="str">
            <v>AS</v>
          </cell>
          <cell r="D190" t="str">
            <v>AS CL 광주팀</v>
          </cell>
          <cell r="E190" t="str">
            <v>이종오</v>
          </cell>
          <cell r="F190" t="str">
            <v>차장</v>
          </cell>
          <cell r="G190" t="str">
            <v>팀장</v>
          </cell>
          <cell r="H190" t="str">
            <v>1990-04-02</v>
          </cell>
          <cell r="I190" t="str">
            <v>남</v>
          </cell>
          <cell r="J190">
            <v>23</v>
          </cell>
          <cell r="K190">
            <v>0</v>
          </cell>
          <cell r="L190">
            <v>26</v>
          </cell>
          <cell r="M190">
            <v>26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P190">
            <v>22</v>
          </cell>
        </row>
        <row r="191">
          <cell r="B191">
            <v>1097</v>
          </cell>
          <cell r="C191" t="str">
            <v>AS</v>
          </cell>
          <cell r="D191" t="str">
            <v>AS CL 광주팀</v>
          </cell>
          <cell r="E191" t="str">
            <v>박명규</v>
          </cell>
          <cell r="F191" t="str">
            <v>차장</v>
          </cell>
          <cell r="G191" t="str">
            <v>팀원</v>
          </cell>
          <cell r="H191" t="str">
            <v>1992-06-15</v>
          </cell>
          <cell r="I191" t="str">
            <v>남</v>
          </cell>
          <cell r="J191">
            <v>21</v>
          </cell>
          <cell r="K191">
            <v>0</v>
          </cell>
          <cell r="L191">
            <v>24</v>
          </cell>
          <cell r="M191">
            <v>24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P191">
            <v>22</v>
          </cell>
        </row>
        <row r="192">
          <cell r="B192">
            <v>1332</v>
          </cell>
          <cell r="C192" t="str">
            <v>AS</v>
          </cell>
          <cell r="D192" t="str">
            <v>AS CL 광주팀</v>
          </cell>
          <cell r="E192" t="str">
            <v>문상준</v>
          </cell>
          <cell r="F192" t="str">
            <v>주임</v>
          </cell>
          <cell r="G192" t="str">
            <v>팀원</v>
          </cell>
          <cell r="H192" t="str">
            <v>2001-02-26</v>
          </cell>
          <cell r="I192" t="str">
            <v>남</v>
          </cell>
          <cell r="J192">
            <v>13</v>
          </cell>
          <cell r="K192">
            <v>0</v>
          </cell>
          <cell r="L192">
            <v>15</v>
          </cell>
          <cell r="M192">
            <v>15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1</v>
          </cell>
          <cell r="BP192">
            <v>23</v>
          </cell>
        </row>
        <row r="193">
          <cell r="B193">
            <v>1306</v>
          </cell>
          <cell r="C193" t="str">
            <v>AS</v>
          </cell>
          <cell r="D193" t="str">
            <v>AS CL 광주팀</v>
          </cell>
          <cell r="E193" t="str">
            <v>박현우</v>
          </cell>
          <cell r="F193" t="str">
            <v>대리</v>
          </cell>
          <cell r="G193" t="str">
            <v>팀원</v>
          </cell>
          <cell r="H193" t="str">
            <v>2000-04-17</v>
          </cell>
          <cell r="I193" t="str">
            <v>남</v>
          </cell>
          <cell r="J193">
            <v>13</v>
          </cell>
          <cell r="K193">
            <v>0</v>
          </cell>
          <cell r="L193">
            <v>16</v>
          </cell>
          <cell r="M193">
            <v>16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1</v>
          </cell>
          <cell r="BP193">
            <v>23</v>
          </cell>
        </row>
        <row r="194">
          <cell r="B194">
            <v>1559</v>
          </cell>
          <cell r="C194" t="str">
            <v>AS</v>
          </cell>
          <cell r="D194" t="str">
            <v>AS CL 광주팀</v>
          </cell>
          <cell r="E194" t="str">
            <v>정민진</v>
          </cell>
          <cell r="F194" t="str">
            <v>사원</v>
          </cell>
          <cell r="G194" t="str">
            <v>팀원</v>
          </cell>
          <cell r="H194" t="str">
            <v>2004-01-26</v>
          </cell>
          <cell r="I194" t="str">
            <v>남</v>
          </cell>
          <cell r="J194">
            <v>5.3150684931506849</v>
          </cell>
          <cell r="K194">
            <v>0</v>
          </cell>
          <cell r="L194">
            <v>12</v>
          </cell>
          <cell r="M194">
            <v>12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1</v>
          </cell>
          <cell r="BP194">
            <v>23</v>
          </cell>
        </row>
        <row r="195">
          <cell r="B195">
            <v>1239</v>
          </cell>
          <cell r="C195" t="str">
            <v>AS</v>
          </cell>
          <cell r="D195" t="str">
            <v>AS CL 광주팀</v>
          </cell>
          <cell r="E195" t="str">
            <v>주창우</v>
          </cell>
          <cell r="F195" t="str">
            <v>대리</v>
          </cell>
          <cell r="G195" t="str">
            <v>팀원</v>
          </cell>
          <cell r="H195" t="str">
            <v>1999-07-01</v>
          </cell>
          <cell r="I195" t="str">
            <v>남</v>
          </cell>
          <cell r="J195">
            <v>15</v>
          </cell>
          <cell r="K195">
            <v>0</v>
          </cell>
          <cell r="L195">
            <v>17</v>
          </cell>
          <cell r="M195">
            <v>17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P195">
            <v>22</v>
          </cell>
        </row>
        <row r="196">
          <cell r="B196">
            <v>1570</v>
          </cell>
          <cell r="C196" t="str">
            <v>AS</v>
          </cell>
          <cell r="D196" t="str">
            <v>AS CL 광주팀</v>
          </cell>
          <cell r="E196" t="str">
            <v>김지순</v>
          </cell>
          <cell r="F196" t="str">
            <v>사원</v>
          </cell>
          <cell r="G196" t="str">
            <v>팀원</v>
          </cell>
          <cell r="H196" t="str">
            <v>2004-06-01</v>
          </cell>
          <cell r="I196" t="str">
            <v>여</v>
          </cell>
          <cell r="J196">
            <v>9.8356164383561655</v>
          </cell>
          <cell r="K196">
            <v>0</v>
          </cell>
          <cell r="L196">
            <v>12</v>
          </cell>
          <cell r="M196">
            <v>12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P196">
            <v>22</v>
          </cell>
        </row>
        <row r="197">
          <cell r="B197">
            <v>1331</v>
          </cell>
          <cell r="C197" t="str">
            <v>AS</v>
          </cell>
          <cell r="D197" t="str">
            <v>AS CL 광주팀</v>
          </cell>
          <cell r="E197" t="str">
            <v>이승민</v>
          </cell>
          <cell r="F197" t="str">
            <v>주임</v>
          </cell>
          <cell r="G197" t="str">
            <v>팀원</v>
          </cell>
          <cell r="H197" t="str">
            <v>2001-02-26</v>
          </cell>
          <cell r="I197" t="str">
            <v>남</v>
          </cell>
          <cell r="J197">
            <v>13</v>
          </cell>
          <cell r="K197">
            <v>0</v>
          </cell>
          <cell r="L197">
            <v>15</v>
          </cell>
          <cell r="M197">
            <v>15</v>
          </cell>
          <cell r="O197" t="str">
            <v>2/4대휴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1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1</v>
          </cell>
          <cell r="BP197">
            <v>21</v>
          </cell>
        </row>
        <row r="198">
          <cell r="B198">
            <v>1081</v>
          </cell>
          <cell r="C198" t="str">
            <v>AS</v>
          </cell>
          <cell r="D198" t="str">
            <v>AS CL 대구팀</v>
          </cell>
          <cell r="E198" t="str">
            <v>류병식</v>
          </cell>
          <cell r="F198" t="str">
            <v>차장</v>
          </cell>
          <cell r="G198" t="str">
            <v>팀장</v>
          </cell>
          <cell r="H198" t="str">
            <v>1991-09-09</v>
          </cell>
          <cell r="I198" t="str">
            <v>남</v>
          </cell>
          <cell r="J198">
            <v>27</v>
          </cell>
          <cell r="K198">
            <v>0</v>
          </cell>
          <cell r="L198">
            <v>25</v>
          </cell>
          <cell r="M198">
            <v>25</v>
          </cell>
          <cell r="P198" t="str">
            <v>2/11대휴</v>
          </cell>
          <cell r="AK198" t="str">
            <v>2/26대휴</v>
          </cell>
          <cell r="AL198" t="str">
            <v>휴일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1</v>
          </cell>
          <cell r="BE198">
            <v>2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2</v>
          </cell>
          <cell r="BP198">
            <v>20</v>
          </cell>
        </row>
        <row r="199">
          <cell r="B199">
            <v>1289</v>
          </cell>
          <cell r="C199" t="str">
            <v>AS</v>
          </cell>
          <cell r="D199" t="str">
            <v>AS CL 대구팀</v>
          </cell>
          <cell r="E199" t="str">
            <v>전재형</v>
          </cell>
          <cell r="F199" t="str">
            <v>주임</v>
          </cell>
          <cell r="G199" t="str">
            <v>팀원</v>
          </cell>
          <cell r="H199" t="str">
            <v>2000-02-01</v>
          </cell>
          <cell r="I199" t="str">
            <v>남</v>
          </cell>
          <cell r="J199">
            <v>21</v>
          </cell>
          <cell r="K199">
            <v>0</v>
          </cell>
          <cell r="L199">
            <v>16</v>
          </cell>
          <cell r="M199">
            <v>16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P199">
            <v>22</v>
          </cell>
        </row>
        <row r="200">
          <cell r="B200">
            <v>1475</v>
          </cell>
          <cell r="C200" t="str">
            <v>AS</v>
          </cell>
          <cell r="D200" t="str">
            <v>AS CL 대구팀</v>
          </cell>
          <cell r="E200" t="str">
            <v>정영훈</v>
          </cell>
          <cell r="F200" t="str">
            <v>사원</v>
          </cell>
          <cell r="G200" t="str">
            <v>팀원</v>
          </cell>
          <cell r="H200" t="str">
            <v>2003-01-07</v>
          </cell>
          <cell r="I200" t="str">
            <v>남</v>
          </cell>
          <cell r="J200">
            <v>11.30821917808219</v>
          </cell>
          <cell r="K200">
            <v>0</v>
          </cell>
          <cell r="L200">
            <v>13</v>
          </cell>
          <cell r="M200">
            <v>13</v>
          </cell>
          <cell r="P200" t="str">
            <v>2/11대휴</v>
          </cell>
          <cell r="AK200" t="str">
            <v>2/25대휴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2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2</v>
          </cell>
          <cell r="BP200">
            <v>20</v>
          </cell>
        </row>
        <row r="201">
          <cell r="B201">
            <v>1519</v>
          </cell>
          <cell r="C201" t="str">
            <v>AS</v>
          </cell>
          <cell r="D201" t="str">
            <v>AS CL 대구팀</v>
          </cell>
          <cell r="E201" t="str">
            <v>안세호</v>
          </cell>
          <cell r="F201" t="str">
            <v>사원</v>
          </cell>
          <cell r="G201" t="str">
            <v>팀원</v>
          </cell>
          <cell r="H201" t="str">
            <v>2003-07-01</v>
          </cell>
          <cell r="I201" t="str">
            <v>남</v>
          </cell>
          <cell r="J201">
            <v>7.0136986301369859</v>
          </cell>
          <cell r="K201">
            <v>0</v>
          </cell>
          <cell r="L201">
            <v>13</v>
          </cell>
          <cell r="M201">
            <v>13</v>
          </cell>
          <cell r="Z201" t="str">
            <v>훈련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1</v>
          </cell>
          <cell r="BK201">
            <v>1</v>
          </cell>
          <cell r="BL201">
            <v>0</v>
          </cell>
          <cell r="BM201">
            <v>0</v>
          </cell>
          <cell r="BN201">
            <v>1</v>
          </cell>
          <cell r="BP201">
            <v>21</v>
          </cell>
        </row>
        <row r="202">
          <cell r="B202">
            <v>1307</v>
          </cell>
          <cell r="C202" t="str">
            <v>AS</v>
          </cell>
          <cell r="D202" t="str">
            <v>AS CL 대구팀</v>
          </cell>
          <cell r="E202" t="str">
            <v>박진석</v>
          </cell>
          <cell r="F202" t="str">
            <v>주임</v>
          </cell>
          <cell r="G202" t="str">
            <v>팀원</v>
          </cell>
          <cell r="H202" t="str">
            <v>2000-04-17</v>
          </cell>
          <cell r="I202" t="str">
            <v>남</v>
          </cell>
          <cell r="J202">
            <v>15</v>
          </cell>
          <cell r="K202">
            <v>0</v>
          </cell>
          <cell r="L202">
            <v>16</v>
          </cell>
          <cell r="M202">
            <v>16</v>
          </cell>
          <cell r="AQ202" t="str">
            <v>훈련반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1</v>
          </cell>
          <cell r="BJ202">
            <v>0</v>
          </cell>
          <cell r="BK202">
            <v>0.5</v>
          </cell>
          <cell r="BL202">
            <v>0</v>
          </cell>
          <cell r="BM202">
            <v>0</v>
          </cell>
          <cell r="BN202">
            <v>0</v>
          </cell>
          <cell r="BP202">
            <v>22</v>
          </cell>
        </row>
        <row r="203">
          <cell r="B203">
            <v>1533</v>
          </cell>
          <cell r="C203" t="str">
            <v>AS</v>
          </cell>
          <cell r="D203" t="str">
            <v>AS CL 대구팀</v>
          </cell>
          <cell r="E203" t="str">
            <v>노동조</v>
          </cell>
          <cell r="F203" t="str">
            <v>대리</v>
          </cell>
          <cell r="G203" t="str">
            <v>팀원</v>
          </cell>
          <cell r="H203" t="str">
            <v>2003-07-01</v>
          </cell>
          <cell r="I203" t="str">
            <v>남</v>
          </cell>
          <cell r="J203">
            <v>10.013698630136986</v>
          </cell>
          <cell r="K203">
            <v>0</v>
          </cell>
          <cell r="L203">
            <v>13</v>
          </cell>
          <cell r="M203">
            <v>13</v>
          </cell>
          <cell r="X203" t="str">
            <v>휴일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1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P203">
            <v>22</v>
          </cell>
        </row>
        <row r="204">
          <cell r="B204">
            <v>1069</v>
          </cell>
          <cell r="C204" t="str">
            <v>AS</v>
          </cell>
          <cell r="D204" t="str">
            <v>AS CL 부산팀</v>
          </cell>
          <cell r="E204" t="str">
            <v>송승수</v>
          </cell>
          <cell r="F204" t="str">
            <v>차장</v>
          </cell>
          <cell r="G204" t="str">
            <v>팀장</v>
          </cell>
          <cell r="H204" t="str">
            <v>1991-06-03</v>
          </cell>
          <cell r="I204" t="str">
            <v>남</v>
          </cell>
          <cell r="J204">
            <v>29.5</v>
          </cell>
          <cell r="K204">
            <v>0</v>
          </cell>
          <cell r="L204">
            <v>25</v>
          </cell>
          <cell r="M204">
            <v>25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P204">
            <v>22</v>
          </cell>
        </row>
        <row r="205">
          <cell r="B205">
            <v>1293</v>
          </cell>
          <cell r="C205" t="str">
            <v>AS</v>
          </cell>
          <cell r="D205" t="str">
            <v>AS CL 부산팀</v>
          </cell>
          <cell r="E205" t="str">
            <v>박상현</v>
          </cell>
          <cell r="F205" t="str">
            <v>주임</v>
          </cell>
          <cell r="G205" t="str">
            <v>팀원</v>
          </cell>
          <cell r="H205" t="str">
            <v>2000-02-01</v>
          </cell>
          <cell r="I205" t="str">
            <v>남</v>
          </cell>
          <cell r="J205">
            <v>19.5</v>
          </cell>
          <cell r="K205">
            <v>0</v>
          </cell>
          <cell r="L205">
            <v>16</v>
          </cell>
          <cell r="M205">
            <v>16</v>
          </cell>
          <cell r="S205" t="str">
            <v>경조(조모상)</v>
          </cell>
          <cell r="T205" t="str">
            <v>경조(조모상)</v>
          </cell>
          <cell r="V205" t="str">
            <v>2/25대휴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2</v>
          </cell>
          <cell r="BD205">
            <v>0</v>
          </cell>
          <cell r="BE205">
            <v>1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3</v>
          </cell>
          <cell r="BP205">
            <v>19</v>
          </cell>
        </row>
        <row r="206">
          <cell r="B206">
            <v>1360</v>
          </cell>
          <cell r="C206" t="str">
            <v>AS</v>
          </cell>
          <cell r="D206" t="str">
            <v>AS CL 부산팀</v>
          </cell>
          <cell r="E206" t="str">
            <v>허종서</v>
          </cell>
          <cell r="F206" t="str">
            <v>주임</v>
          </cell>
          <cell r="G206" t="str">
            <v>팀원</v>
          </cell>
          <cell r="H206" t="str">
            <v>2001-04-30</v>
          </cell>
          <cell r="I206" t="str">
            <v>남</v>
          </cell>
          <cell r="J206">
            <v>19</v>
          </cell>
          <cell r="K206">
            <v>0</v>
          </cell>
          <cell r="L206">
            <v>15</v>
          </cell>
          <cell r="M206">
            <v>15</v>
          </cell>
          <cell r="X206" t="str">
            <v>휴일</v>
          </cell>
          <cell r="AE206" t="str">
            <v>휴일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2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P206">
            <v>22</v>
          </cell>
        </row>
        <row r="207">
          <cell r="B207">
            <v>1520</v>
          </cell>
          <cell r="C207" t="str">
            <v>AS</v>
          </cell>
          <cell r="D207" t="str">
            <v>AS CL 부산팀</v>
          </cell>
          <cell r="E207" t="str">
            <v>이우성</v>
          </cell>
          <cell r="F207" t="str">
            <v>사원</v>
          </cell>
          <cell r="G207" t="str">
            <v>팀원</v>
          </cell>
          <cell r="H207" t="str">
            <v>2003-07-01</v>
          </cell>
          <cell r="I207" t="str">
            <v>남</v>
          </cell>
          <cell r="J207">
            <v>16.513698630136986</v>
          </cell>
          <cell r="K207">
            <v>0</v>
          </cell>
          <cell r="L207">
            <v>13</v>
          </cell>
          <cell r="M207">
            <v>13</v>
          </cell>
          <cell r="Y207" t="str">
            <v>휴일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1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P207">
            <v>22</v>
          </cell>
        </row>
        <row r="208">
          <cell r="B208">
            <v>1556</v>
          </cell>
          <cell r="C208" t="str">
            <v>AS</v>
          </cell>
          <cell r="D208" t="str">
            <v>AS CL 부산팀</v>
          </cell>
          <cell r="E208" t="str">
            <v>이지훈</v>
          </cell>
          <cell r="F208" t="str">
            <v>사원</v>
          </cell>
          <cell r="G208" t="str">
            <v>팀원</v>
          </cell>
          <cell r="H208" t="str">
            <v>2004-01-26</v>
          </cell>
          <cell r="I208" t="str">
            <v>남</v>
          </cell>
          <cell r="J208">
            <v>11.815068493150685</v>
          </cell>
          <cell r="K208">
            <v>0</v>
          </cell>
          <cell r="L208">
            <v>12</v>
          </cell>
          <cell r="M208">
            <v>12</v>
          </cell>
          <cell r="X208" t="str">
            <v>휴일</v>
          </cell>
          <cell r="AK208" t="str">
            <v>2/26대휴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1</v>
          </cell>
          <cell r="BE208">
            <v>1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1</v>
          </cell>
          <cell r="BP208">
            <v>21</v>
          </cell>
        </row>
        <row r="209">
          <cell r="B209">
            <v>1398</v>
          </cell>
          <cell r="C209" t="str">
            <v>AS</v>
          </cell>
          <cell r="D209" t="str">
            <v>AS CL 부산팀</v>
          </cell>
          <cell r="E209" t="str">
            <v>백영철</v>
          </cell>
          <cell r="F209" t="str">
            <v>주임</v>
          </cell>
          <cell r="G209" t="str">
            <v>팀원</v>
          </cell>
          <cell r="H209" t="str">
            <v>2002-06-17</v>
          </cell>
          <cell r="I209" t="str">
            <v>남</v>
          </cell>
          <cell r="J209">
            <v>16</v>
          </cell>
          <cell r="K209">
            <v>0</v>
          </cell>
          <cell r="L209">
            <v>14</v>
          </cell>
          <cell r="M209">
            <v>14</v>
          </cell>
          <cell r="AK209" t="str">
            <v>2/25대휴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1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1</v>
          </cell>
          <cell r="BP209">
            <v>21</v>
          </cell>
        </row>
        <row r="210">
          <cell r="B210">
            <v>1515</v>
          </cell>
          <cell r="C210" t="str">
            <v>AS</v>
          </cell>
          <cell r="D210" t="str">
            <v>AS CL 부산팀</v>
          </cell>
          <cell r="E210" t="str">
            <v>김현진</v>
          </cell>
          <cell r="F210" t="str">
            <v>사원</v>
          </cell>
          <cell r="G210" t="str">
            <v>팀원</v>
          </cell>
          <cell r="H210" t="str">
            <v>2003-07-01</v>
          </cell>
          <cell r="I210" t="str">
            <v>남</v>
          </cell>
          <cell r="J210">
            <v>15</v>
          </cell>
          <cell r="K210">
            <v>0</v>
          </cell>
          <cell r="L210">
            <v>13</v>
          </cell>
          <cell r="M210">
            <v>13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P210">
            <v>22</v>
          </cell>
        </row>
        <row r="211">
          <cell r="B211">
            <v>1384</v>
          </cell>
          <cell r="C211" t="str">
            <v>AS</v>
          </cell>
          <cell r="D211" t="str">
            <v>AS CL 부산팀</v>
          </cell>
          <cell r="E211" t="str">
            <v>오요한</v>
          </cell>
          <cell r="F211" t="str">
            <v>주임</v>
          </cell>
          <cell r="G211" t="str">
            <v>팀원</v>
          </cell>
          <cell r="H211" t="str">
            <v>2001-11-19</v>
          </cell>
          <cell r="I211" t="str">
            <v>남</v>
          </cell>
          <cell r="J211">
            <v>17</v>
          </cell>
          <cell r="K211">
            <v>0</v>
          </cell>
          <cell r="L211">
            <v>15</v>
          </cell>
          <cell r="M211">
            <v>15</v>
          </cell>
          <cell r="Y211" t="str">
            <v>휴일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1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P211">
            <v>22</v>
          </cell>
        </row>
        <row r="212">
          <cell r="B212">
            <v>1376</v>
          </cell>
          <cell r="C212" t="str">
            <v>AS</v>
          </cell>
          <cell r="D212" t="str">
            <v>AS CL 부산팀</v>
          </cell>
          <cell r="E212" t="str">
            <v>강수희</v>
          </cell>
          <cell r="F212" t="str">
            <v>주임</v>
          </cell>
          <cell r="G212" t="str">
            <v>팀원</v>
          </cell>
          <cell r="H212" t="str">
            <v>2001-08-01</v>
          </cell>
          <cell r="I212" t="str">
            <v>여</v>
          </cell>
          <cell r="J212">
            <v>18</v>
          </cell>
          <cell r="K212">
            <v>0</v>
          </cell>
          <cell r="L212">
            <v>15</v>
          </cell>
          <cell r="M212">
            <v>15</v>
          </cell>
          <cell r="T212" t="str">
            <v>2/25대휴</v>
          </cell>
          <cell r="AB212" t="str">
            <v>2/26대휴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2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2</v>
          </cell>
          <cell r="BP212">
            <v>18</v>
          </cell>
        </row>
        <row r="213">
          <cell r="B213">
            <v>1203</v>
          </cell>
          <cell r="C213" t="str">
            <v xml:space="preserve">CNS &amp; Onco </v>
          </cell>
          <cell r="D213" t="str">
            <v>Regional Sales Manager</v>
          </cell>
          <cell r="E213" t="str">
            <v>장덕환</v>
          </cell>
          <cell r="F213" t="str">
            <v>부장</v>
          </cell>
          <cell r="G213" t="str">
            <v>본부장</v>
          </cell>
          <cell r="H213" t="str">
            <v>1997-07-14</v>
          </cell>
          <cell r="I213" t="str">
            <v>남</v>
          </cell>
          <cell r="J213">
            <v>20</v>
          </cell>
          <cell r="K213">
            <v>0</v>
          </cell>
          <cell r="L213">
            <v>19</v>
          </cell>
          <cell r="M213">
            <v>19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P213">
            <v>22</v>
          </cell>
        </row>
        <row r="214">
          <cell r="B214">
            <v>1125</v>
          </cell>
          <cell r="C214" t="str">
            <v xml:space="preserve">CNS &amp; Onco </v>
          </cell>
          <cell r="D214" t="str">
            <v>CNS  1팀</v>
          </cell>
          <cell r="E214" t="str">
            <v>김원곤</v>
          </cell>
          <cell r="F214" t="str">
            <v>차장</v>
          </cell>
          <cell r="G214" t="str">
            <v>팀장</v>
          </cell>
          <cell r="H214" t="str">
            <v>1993-04-01</v>
          </cell>
          <cell r="I214" t="str">
            <v>남</v>
          </cell>
          <cell r="J214">
            <v>26</v>
          </cell>
          <cell r="K214">
            <v>0</v>
          </cell>
          <cell r="L214">
            <v>23</v>
          </cell>
          <cell r="M214">
            <v>23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P214">
            <v>22</v>
          </cell>
        </row>
        <row r="215">
          <cell r="B215">
            <v>1189</v>
          </cell>
          <cell r="C215" t="str">
            <v xml:space="preserve">CNS &amp; Onco </v>
          </cell>
          <cell r="D215" t="str">
            <v>CNS  1팀</v>
          </cell>
          <cell r="E215" t="str">
            <v>안병기</v>
          </cell>
          <cell r="F215" t="str">
            <v>차장</v>
          </cell>
          <cell r="G215" t="str">
            <v>팀원</v>
          </cell>
          <cell r="H215" t="str">
            <v>1996-11-20</v>
          </cell>
          <cell r="I215" t="str">
            <v>남</v>
          </cell>
          <cell r="J215">
            <v>16</v>
          </cell>
          <cell r="K215">
            <v>0</v>
          </cell>
          <cell r="L215">
            <v>20</v>
          </cell>
          <cell r="M215">
            <v>20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P215">
            <v>22</v>
          </cell>
        </row>
        <row r="216">
          <cell r="B216">
            <v>1439</v>
          </cell>
          <cell r="C216" t="str">
            <v xml:space="preserve">CNS &amp; Onco </v>
          </cell>
          <cell r="D216" t="str">
            <v>CNS  1팀</v>
          </cell>
          <cell r="E216" t="str">
            <v>김종철</v>
          </cell>
          <cell r="F216" t="str">
            <v>과장</v>
          </cell>
          <cell r="G216" t="str">
            <v>팀원</v>
          </cell>
          <cell r="H216" t="str">
            <v>2003-01-07</v>
          </cell>
          <cell r="I216" t="str">
            <v>남</v>
          </cell>
          <cell r="J216">
            <v>12</v>
          </cell>
          <cell r="K216">
            <v>0</v>
          </cell>
          <cell r="L216">
            <v>13</v>
          </cell>
          <cell r="M216">
            <v>13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P216">
            <v>22</v>
          </cell>
        </row>
        <row r="217">
          <cell r="B217">
            <v>1485</v>
          </cell>
          <cell r="C217" t="str">
            <v xml:space="preserve">CNS &amp; Onco </v>
          </cell>
          <cell r="D217" t="str">
            <v>CNS  1팀</v>
          </cell>
          <cell r="E217" t="str">
            <v>윤상배</v>
          </cell>
          <cell r="F217" t="str">
            <v>과장</v>
          </cell>
          <cell r="G217" t="str">
            <v>팀원</v>
          </cell>
          <cell r="H217" t="str">
            <v>2003-02-24</v>
          </cell>
          <cell r="I217" t="str">
            <v>남</v>
          </cell>
          <cell r="J217">
            <v>4.993150684931507</v>
          </cell>
          <cell r="K217">
            <v>0</v>
          </cell>
          <cell r="L217">
            <v>13</v>
          </cell>
          <cell r="M217">
            <v>13</v>
          </cell>
          <cell r="P217" t="str">
            <v>2/18대휴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1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1</v>
          </cell>
          <cell r="BP217">
            <v>21</v>
          </cell>
        </row>
        <row r="218">
          <cell r="B218">
            <v>1441</v>
          </cell>
          <cell r="C218" t="str">
            <v xml:space="preserve">CNS &amp; Onco </v>
          </cell>
          <cell r="D218" t="str">
            <v>CNS  1팀</v>
          </cell>
          <cell r="E218" t="str">
            <v>김지규</v>
          </cell>
          <cell r="F218" t="str">
            <v>과장</v>
          </cell>
          <cell r="G218" t="str">
            <v>팀원</v>
          </cell>
          <cell r="H218" t="str">
            <v>2003-01-07</v>
          </cell>
          <cell r="I218" t="str">
            <v>남</v>
          </cell>
          <cell r="J218">
            <v>14.30821917808219</v>
          </cell>
          <cell r="K218">
            <v>0</v>
          </cell>
          <cell r="L218">
            <v>13</v>
          </cell>
          <cell r="M218">
            <v>13</v>
          </cell>
          <cell r="X218" t="str">
            <v>휴일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1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P218">
            <v>22</v>
          </cell>
        </row>
        <row r="219">
          <cell r="B219">
            <v>1267</v>
          </cell>
          <cell r="C219" t="str">
            <v xml:space="preserve">CNS &amp; Onco </v>
          </cell>
          <cell r="D219" t="str">
            <v>CNS  1팀</v>
          </cell>
          <cell r="E219" t="str">
            <v>현정석</v>
          </cell>
          <cell r="F219" t="str">
            <v>주임</v>
          </cell>
          <cell r="G219" t="str">
            <v>팀원</v>
          </cell>
          <cell r="H219" t="str">
            <v>2000-01-10</v>
          </cell>
          <cell r="I219" t="str">
            <v>남</v>
          </cell>
          <cell r="J219">
            <v>12</v>
          </cell>
          <cell r="K219">
            <v>0</v>
          </cell>
          <cell r="L219">
            <v>16</v>
          </cell>
          <cell r="M219">
            <v>16</v>
          </cell>
          <cell r="AA219" t="str">
            <v>월차</v>
          </cell>
          <cell r="AV219">
            <v>0</v>
          </cell>
          <cell r="AW219">
            <v>0</v>
          </cell>
          <cell r="AX219">
            <v>0</v>
          </cell>
          <cell r="AY219">
            <v>1</v>
          </cell>
          <cell r="AZ219">
            <v>0</v>
          </cell>
          <cell r="BA219">
            <v>1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1</v>
          </cell>
          <cell r="BP219">
            <v>21</v>
          </cell>
        </row>
        <row r="220">
          <cell r="B220">
            <v>1480</v>
          </cell>
          <cell r="C220" t="str">
            <v xml:space="preserve">CNS &amp; Onco </v>
          </cell>
          <cell r="D220" t="str">
            <v>CNS  1팀</v>
          </cell>
          <cell r="E220" t="str">
            <v>한수정</v>
          </cell>
          <cell r="F220" t="str">
            <v>사원</v>
          </cell>
          <cell r="G220" t="str">
            <v>팀원</v>
          </cell>
          <cell r="H220" t="str">
            <v>2003-01-07</v>
          </cell>
          <cell r="I220" t="str">
            <v>여</v>
          </cell>
          <cell r="J220">
            <v>13</v>
          </cell>
          <cell r="K220">
            <v>0</v>
          </cell>
          <cell r="L220">
            <v>13</v>
          </cell>
          <cell r="M220">
            <v>13</v>
          </cell>
          <cell r="AQ220" t="str">
            <v>3/4대휴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1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1</v>
          </cell>
          <cell r="BP220">
            <v>21</v>
          </cell>
        </row>
        <row r="221">
          <cell r="B221">
            <v>1453</v>
          </cell>
          <cell r="C221" t="str">
            <v xml:space="preserve">CNS &amp; Onco </v>
          </cell>
          <cell r="D221" t="str">
            <v>CNS  1팀</v>
          </cell>
          <cell r="E221" t="str">
            <v>서경민</v>
          </cell>
          <cell r="F221" t="str">
            <v>대리</v>
          </cell>
          <cell r="G221" t="str">
            <v>팀원</v>
          </cell>
          <cell r="H221" t="str">
            <v>2003-01-07</v>
          </cell>
          <cell r="I221" t="str">
            <v>남</v>
          </cell>
          <cell r="J221">
            <v>10.80821917808219</v>
          </cell>
          <cell r="K221">
            <v>0</v>
          </cell>
          <cell r="L221">
            <v>13</v>
          </cell>
          <cell r="M221">
            <v>13</v>
          </cell>
          <cell r="AR221" t="str">
            <v>훈련반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1</v>
          </cell>
          <cell r="BJ221">
            <v>0</v>
          </cell>
          <cell r="BK221">
            <v>0.5</v>
          </cell>
          <cell r="BL221">
            <v>0</v>
          </cell>
          <cell r="BM221">
            <v>0</v>
          </cell>
          <cell r="BN221">
            <v>0</v>
          </cell>
          <cell r="BP221">
            <v>22</v>
          </cell>
        </row>
        <row r="222">
          <cell r="B222">
            <v>1334</v>
          </cell>
          <cell r="C222" t="str">
            <v xml:space="preserve">CNS &amp; Onco </v>
          </cell>
          <cell r="D222" t="str">
            <v>CNS  1팀</v>
          </cell>
          <cell r="E222" t="str">
            <v>이상열</v>
          </cell>
          <cell r="F222" t="str">
            <v>주임</v>
          </cell>
          <cell r="G222" t="str">
            <v>팀원</v>
          </cell>
          <cell r="H222" t="str">
            <v>2001-02-26</v>
          </cell>
          <cell r="I222" t="str">
            <v>남</v>
          </cell>
          <cell r="J222">
            <v>11</v>
          </cell>
          <cell r="K222">
            <v>0</v>
          </cell>
          <cell r="L222">
            <v>15</v>
          </cell>
          <cell r="M222">
            <v>15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P222">
            <v>22</v>
          </cell>
        </row>
        <row r="223">
          <cell r="B223">
            <v>1014</v>
          </cell>
          <cell r="C223" t="str">
            <v xml:space="preserve">CNS &amp; Onco </v>
          </cell>
          <cell r="D223" t="str">
            <v>CNS  2팀</v>
          </cell>
          <cell r="E223" t="str">
            <v>이주석</v>
          </cell>
          <cell r="F223" t="str">
            <v>부장</v>
          </cell>
          <cell r="G223" t="str">
            <v>팀장</v>
          </cell>
          <cell r="H223" t="str">
            <v>1987-05-18</v>
          </cell>
          <cell r="I223" t="str">
            <v>남</v>
          </cell>
          <cell r="J223">
            <v>30</v>
          </cell>
          <cell r="K223">
            <v>0</v>
          </cell>
          <cell r="L223">
            <v>29</v>
          </cell>
          <cell r="M223">
            <v>29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P223">
            <v>22</v>
          </cell>
        </row>
        <row r="224">
          <cell r="B224">
            <v>1078</v>
          </cell>
          <cell r="C224" t="str">
            <v xml:space="preserve">CNS &amp; Onco </v>
          </cell>
          <cell r="D224" t="str">
            <v>CNS  2팀</v>
          </cell>
          <cell r="E224" t="str">
            <v>신승우</v>
          </cell>
          <cell r="F224" t="str">
            <v>차장</v>
          </cell>
          <cell r="G224" t="str">
            <v>팀원</v>
          </cell>
          <cell r="H224" t="str">
            <v>1991-09-09</v>
          </cell>
          <cell r="I224" t="str">
            <v>남</v>
          </cell>
          <cell r="J224">
            <v>23</v>
          </cell>
          <cell r="K224">
            <v>0</v>
          </cell>
          <cell r="L224">
            <v>25</v>
          </cell>
          <cell r="M224">
            <v>25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P224">
            <v>22</v>
          </cell>
        </row>
        <row r="225">
          <cell r="B225">
            <v>1213</v>
          </cell>
          <cell r="C225" t="str">
            <v xml:space="preserve">CNS &amp; Onco </v>
          </cell>
          <cell r="D225" t="str">
            <v>CNS  2팀</v>
          </cell>
          <cell r="E225" t="str">
            <v>이혁수</v>
          </cell>
          <cell r="F225" t="str">
            <v>과장</v>
          </cell>
          <cell r="G225" t="str">
            <v>팀원</v>
          </cell>
          <cell r="H225" t="str">
            <v>1998-01-01</v>
          </cell>
          <cell r="I225" t="str">
            <v>남</v>
          </cell>
          <cell r="J225">
            <v>16.5</v>
          </cell>
          <cell r="K225">
            <v>0</v>
          </cell>
          <cell r="L225">
            <v>19</v>
          </cell>
          <cell r="M225">
            <v>19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P225">
            <v>22</v>
          </cell>
        </row>
        <row r="226">
          <cell r="B226">
            <v>1548</v>
          </cell>
          <cell r="C226" t="str">
            <v xml:space="preserve">CNS &amp; Onco </v>
          </cell>
          <cell r="D226" t="str">
            <v>CNS  2팀</v>
          </cell>
          <cell r="E226" t="str">
            <v>노주영</v>
          </cell>
          <cell r="F226" t="str">
            <v>사원</v>
          </cell>
          <cell r="G226" t="str">
            <v>팀원</v>
          </cell>
          <cell r="H226" t="str">
            <v>2004-01-26</v>
          </cell>
          <cell r="I226" t="str">
            <v>여</v>
          </cell>
          <cell r="J226">
            <v>12</v>
          </cell>
          <cell r="K226">
            <v>0</v>
          </cell>
          <cell r="L226">
            <v>12</v>
          </cell>
          <cell r="M226">
            <v>12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P226">
            <v>22</v>
          </cell>
        </row>
        <row r="227">
          <cell r="B227">
            <v>1451</v>
          </cell>
          <cell r="C227" t="str">
            <v xml:space="preserve">CNS &amp; Onco </v>
          </cell>
          <cell r="D227" t="str">
            <v>CNS  2팀</v>
          </cell>
          <cell r="E227" t="str">
            <v>박효성</v>
          </cell>
          <cell r="F227" t="str">
            <v>사원</v>
          </cell>
          <cell r="G227" t="str">
            <v>팀원</v>
          </cell>
          <cell r="H227" t="str">
            <v>2003-01-07</v>
          </cell>
          <cell r="I227" t="str">
            <v>여</v>
          </cell>
          <cell r="J227">
            <v>13</v>
          </cell>
          <cell r="K227">
            <v>0</v>
          </cell>
          <cell r="L227">
            <v>13</v>
          </cell>
          <cell r="M227">
            <v>13</v>
          </cell>
          <cell r="AD227" t="str">
            <v>생휴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1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1</v>
          </cell>
          <cell r="BP227">
            <v>21</v>
          </cell>
        </row>
        <row r="228">
          <cell r="B228">
            <v>1200</v>
          </cell>
          <cell r="C228" t="str">
            <v xml:space="preserve">CNS &amp; Onco </v>
          </cell>
          <cell r="D228" t="str">
            <v>CNS  2팀</v>
          </cell>
          <cell r="E228" t="str">
            <v>한성우</v>
          </cell>
          <cell r="F228" t="str">
            <v>과장</v>
          </cell>
          <cell r="G228" t="str">
            <v>팀원</v>
          </cell>
          <cell r="H228" t="str">
            <v>1997-05-06</v>
          </cell>
          <cell r="I228" t="str">
            <v>남</v>
          </cell>
          <cell r="J228">
            <v>15</v>
          </cell>
          <cell r="K228">
            <v>0</v>
          </cell>
          <cell r="L228">
            <v>19</v>
          </cell>
          <cell r="M228">
            <v>19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P228">
            <v>22</v>
          </cell>
        </row>
        <row r="229">
          <cell r="B229">
            <v>1455</v>
          </cell>
          <cell r="C229" t="str">
            <v xml:space="preserve">CNS &amp; Onco </v>
          </cell>
          <cell r="D229" t="str">
            <v>CNS  2팀</v>
          </cell>
          <cell r="E229" t="str">
            <v>서정훈</v>
          </cell>
          <cell r="F229" t="str">
            <v>사원</v>
          </cell>
          <cell r="G229" t="str">
            <v>팀원</v>
          </cell>
          <cell r="H229" t="str">
            <v>2003-01-07</v>
          </cell>
          <cell r="I229" t="str">
            <v>남</v>
          </cell>
          <cell r="J229">
            <v>13</v>
          </cell>
          <cell r="K229">
            <v>0</v>
          </cell>
          <cell r="L229">
            <v>13</v>
          </cell>
          <cell r="M229">
            <v>13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P229">
            <v>22</v>
          </cell>
        </row>
        <row r="230">
          <cell r="B230">
            <v>1336</v>
          </cell>
          <cell r="C230" t="str">
            <v xml:space="preserve">CNS &amp; Onco </v>
          </cell>
          <cell r="D230" t="str">
            <v>CNS  2팀</v>
          </cell>
          <cell r="E230" t="str">
            <v>정현영</v>
          </cell>
          <cell r="F230" t="str">
            <v>과장</v>
          </cell>
          <cell r="G230" t="str">
            <v>팀원</v>
          </cell>
          <cell r="H230" t="str">
            <v>2001-02-26</v>
          </cell>
          <cell r="I230" t="str">
            <v>남</v>
          </cell>
          <cell r="J230">
            <v>15.5</v>
          </cell>
          <cell r="K230">
            <v>0</v>
          </cell>
          <cell r="L230">
            <v>15</v>
          </cell>
          <cell r="M230">
            <v>15</v>
          </cell>
          <cell r="P230" t="str">
            <v>2/11대휴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1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1</v>
          </cell>
          <cell r="BP230">
            <v>21</v>
          </cell>
        </row>
        <row r="231">
          <cell r="B231">
            <v>1167</v>
          </cell>
          <cell r="C231" t="str">
            <v xml:space="preserve">CNS &amp; Onco </v>
          </cell>
          <cell r="D231" t="str">
            <v>CNS  2팀</v>
          </cell>
          <cell r="E231" t="str">
            <v>이진규</v>
          </cell>
          <cell r="F231" t="str">
            <v>과장</v>
          </cell>
          <cell r="G231" t="str">
            <v>팀원</v>
          </cell>
          <cell r="H231" t="str">
            <v>1995-04-17</v>
          </cell>
          <cell r="I231" t="str">
            <v>남</v>
          </cell>
          <cell r="J231">
            <v>22</v>
          </cell>
          <cell r="K231">
            <v>0</v>
          </cell>
          <cell r="L231">
            <v>21</v>
          </cell>
          <cell r="M231">
            <v>21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P231">
            <v>22</v>
          </cell>
        </row>
        <row r="232">
          <cell r="B232">
            <v>1459</v>
          </cell>
          <cell r="C232" t="str">
            <v xml:space="preserve">CNS &amp; Onco </v>
          </cell>
          <cell r="D232" t="str">
            <v>CNS  2팀</v>
          </cell>
          <cell r="E232" t="str">
            <v>신윤섭</v>
          </cell>
          <cell r="F232" t="str">
            <v>과장</v>
          </cell>
          <cell r="G232" t="str">
            <v>팀원</v>
          </cell>
          <cell r="H232" t="str">
            <v>2003-01-07</v>
          </cell>
          <cell r="I232" t="str">
            <v>남</v>
          </cell>
          <cell r="J232">
            <v>14</v>
          </cell>
          <cell r="K232">
            <v>0</v>
          </cell>
          <cell r="L232">
            <v>13</v>
          </cell>
          <cell r="M232">
            <v>13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P232">
            <v>22</v>
          </cell>
        </row>
        <row r="233">
          <cell r="B233">
            <v>1457</v>
          </cell>
          <cell r="C233" t="str">
            <v xml:space="preserve">CNS &amp; Onco </v>
          </cell>
          <cell r="D233" t="str">
            <v>CNS  2팀</v>
          </cell>
          <cell r="E233" t="str">
            <v>성준희</v>
          </cell>
          <cell r="F233" t="str">
            <v>과장</v>
          </cell>
          <cell r="G233" t="str">
            <v>팀원</v>
          </cell>
          <cell r="H233" t="str">
            <v>2003-01-07</v>
          </cell>
          <cell r="I233" t="str">
            <v>남</v>
          </cell>
          <cell r="J233">
            <v>12</v>
          </cell>
          <cell r="K233">
            <v>0</v>
          </cell>
          <cell r="L233">
            <v>13</v>
          </cell>
          <cell r="M233">
            <v>13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P233">
            <v>22</v>
          </cell>
        </row>
        <row r="234">
          <cell r="B234">
            <v>1107</v>
          </cell>
          <cell r="C234" t="str">
            <v xml:space="preserve">CNS &amp; Onco </v>
          </cell>
          <cell r="D234" t="str">
            <v>CNS  3팀</v>
          </cell>
          <cell r="E234" t="str">
            <v>김창원</v>
          </cell>
          <cell r="F234" t="str">
            <v>차장</v>
          </cell>
          <cell r="G234" t="str">
            <v>팀장</v>
          </cell>
          <cell r="H234" t="str">
            <v>1992-08-10</v>
          </cell>
          <cell r="I234" t="str">
            <v>남</v>
          </cell>
          <cell r="J234">
            <v>27</v>
          </cell>
          <cell r="K234">
            <v>0</v>
          </cell>
          <cell r="L234">
            <v>24</v>
          </cell>
          <cell r="M234">
            <v>24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P234">
            <v>22</v>
          </cell>
        </row>
        <row r="235">
          <cell r="B235">
            <v>1169</v>
          </cell>
          <cell r="C235" t="str">
            <v xml:space="preserve">CNS &amp; Onco </v>
          </cell>
          <cell r="D235" t="str">
            <v>CNS  3팀</v>
          </cell>
          <cell r="E235" t="str">
            <v>신영학</v>
          </cell>
          <cell r="F235" t="str">
            <v>과장</v>
          </cell>
          <cell r="G235" t="str">
            <v>팀원</v>
          </cell>
          <cell r="H235" t="str">
            <v>1995-04-17</v>
          </cell>
          <cell r="I235" t="str">
            <v>남</v>
          </cell>
          <cell r="J235">
            <v>16</v>
          </cell>
          <cell r="K235">
            <v>0</v>
          </cell>
          <cell r="L235">
            <v>21</v>
          </cell>
          <cell r="M235">
            <v>21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P235">
            <v>22</v>
          </cell>
        </row>
        <row r="236">
          <cell r="B236">
            <v>1156</v>
          </cell>
          <cell r="C236" t="str">
            <v xml:space="preserve">CNS &amp; Onco </v>
          </cell>
          <cell r="D236" t="str">
            <v>CNS  3팀</v>
          </cell>
          <cell r="E236" t="str">
            <v>유병재</v>
          </cell>
          <cell r="F236" t="str">
            <v>과장</v>
          </cell>
          <cell r="G236" t="str">
            <v>팀원</v>
          </cell>
          <cell r="H236" t="str">
            <v>1994-12-19</v>
          </cell>
          <cell r="I236" t="str">
            <v>남</v>
          </cell>
          <cell r="J236">
            <v>22</v>
          </cell>
          <cell r="K236">
            <v>0</v>
          </cell>
          <cell r="L236">
            <v>22</v>
          </cell>
          <cell r="M236">
            <v>22</v>
          </cell>
          <cell r="O236" t="str">
            <v>2/11대휴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1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1</v>
          </cell>
          <cell r="BP236">
            <v>21</v>
          </cell>
        </row>
        <row r="237">
          <cell r="B237">
            <v>1297</v>
          </cell>
          <cell r="C237" t="str">
            <v xml:space="preserve">CNS &amp; Onco </v>
          </cell>
          <cell r="D237" t="str">
            <v>CNS  3팀</v>
          </cell>
          <cell r="E237" t="str">
            <v>박정화</v>
          </cell>
          <cell r="F237" t="str">
            <v>대리</v>
          </cell>
          <cell r="G237" t="str">
            <v>팀원</v>
          </cell>
          <cell r="H237" t="str">
            <v>2000-02-01</v>
          </cell>
          <cell r="I237" t="str">
            <v>남</v>
          </cell>
          <cell r="J237">
            <v>17</v>
          </cell>
          <cell r="K237">
            <v>0</v>
          </cell>
          <cell r="L237">
            <v>16</v>
          </cell>
          <cell r="M237">
            <v>16</v>
          </cell>
          <cell r="AO237" t="str">
            <v>월차</v>
          </cell>
          <cell r="AV237">
            <v>0</v>
          </cell>
          <cell r="AW237">
            <v>0</v>
          </cell>
          <cell r="AX237">
            <v>0</v>
          </cell>
          <cell r="AY237">
            <v>1</v>
          </cell>
          <cell r="AZ237">
            <v>0</v>
          </cell>
          <cell r="BA237">
            <v>1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1</v>
          </cell>
          <cell r="BP237">
            <v>21</v>
          </cell>
        </row>
        <row r="238">
          <cell r="B238">
            <v>1413</v>
          </cell>
          <cell r="C238" t="str">
            <v xml:space="preserve">CNS &amp; Onco </v>
          </cell>
          <cell r="D238" t="str">
            <v>CNS  3팀</v>
          </cell>
          <cell r="E238" t="str">
            <v>이동현</v>
          </cell>
          <cell r="F238" t="str">
            <v>대리</v>
          </cell>
          <cell r="G238" t="str">
            <v>팀원</v>
          </cell>
          <cell r="H238" t="str">
            <v>2002-09-26</v>
          </cell>
          <cell r="I238" t="str">
            <v>남</v>
          </cell>
          <cell r="J238">
            <v>13</v>
          </cell>
          <cell r="K238">
            <v>0</v>
          </cell>
          <cell r="L238">
            <v>14</v>
          </cell>
          <cell r="M238">
            <v>14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P238">
            <v>22</v>
          </cell>
        </row>
        <row r="239">
          <cell r="B239">
            <v>1468</v>
          </cell>
          <cell r="C239" t="str">
            <v xml:space="preserve">CNS &amp; Onco </v>
          </cell>
          <cell r="D239" t="str">
            <v>CNS  3팀</v>
          </cell>
          <cell r="E239" t="str">
            <v>이지환</v>
          </cell>
          <cell r="F239" t="str">
            <v>대리</v>
          </cell>
          <cell r="G239" t="str">
            <v>팀원</v>
          </cell>
          <cell r="H239" t="str">
            <v>2003-01-07</v>
          </cell>
          <cell r="I239" t="str">
            <v>남</v>
          </cell>
          <cell r="J239">
            <v>9.3082191780821901</v>
          </cell>
          <cell r="K239">
            <v>0</v>
          </cell>
          <cell r="L239">
            <v>13</v>
          </cell>
          <cell r="M239">
            <v>13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P239">
            <v>22</v>
          </cell>
        </row>
        <row r="240">
          <cell r="B240">
            <v>1358</v>
          </cell>
          <cell r="C240" t="str">
            <v xml:space="preserve">CNS &amp; Onco </v>
          </cell>
          <cell r="D240" t="str">
            <v>CNS  3팀</v>
          </cell>
          <cell r="E240" t="str">
            <v>한재훈</v>
          </cell>
          <cell r="F240" t="str">
            <v>주임</v>
          </cell>
          <cell r="G240" t="str">
            <v>팀원</v>
          </cell>
          <cell r="H240" t="str">
            <v>2001-04-30</v>
          </cell>
          <cell r="I240" t="str">
            <v>남</v>
          </cell>
          <cell r="J240">
            <v>14</v>
          </cell>
          <cell r="K240">
            <v>0</v>
          </cell>
          <cell r="L240">
            <v>15</v>
          </cell>
          <cell r="M240">
            <v>15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P240">
            <v>22</v>
          </cell>
        </row>
        <row r="241">
          <cell r="B241">
            <v>1476</v>
          </cell>
          <cell r="C241" t="str">
            <v xml:space="preserve">CNS &amp; Onco </v>
          </cell>
          <cell r="D241" t="str">
            <v>CNS  3팀</v>
          </cell>
          <cell r="E241" t="str">
            <v>조성진</v>
          </cell>
          <cell r="F241" t="str">
            <v>주임</v>
          </cell>
          <cell r="G241" t="str">
            <v>팀원</v>
          </cell>
          <cell r="H241" t="str">
            <v>2003-01-07</v>
          </cell>
          <cell r="I241" t="str">
            <v>남</v>
          </cell>
          <cell r="J241">
            <v>9.5</v>
          </cell>
          <cell r="K241">
            <v>0</v>
          </cell>
          <cell r="L241">
            <v>13</v>
          </cell>
          <cell r="M241">
            <v>13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P241">
            <v>22</v>
          </cell>
        </row>
        <row r="242">
          <cell r="B242">
            <v>1434</v>
          </cell>
          <cell r="C242" t="str">
            <v xml:space="preserve">CNS &amp; Onco </v>
          </cell>
          <cell r="D242" t="str">
            <v>CNS  3팀</v>
          </cell>
          <cell r="E242" t="str">
            <v>김인경</v>
          </cell>
          <cell r="F242" t="str">
            <v>사원</v>
          </cell>
          <cell r="G242" t="str">
            <v>팀원</v>
          </cell>
          <cell r="H242" t="str">
            <v>2003-01-07</v>
          </cell>
          <cell r="I242" t="str">
            <v>여</v>
          </cell>
          <cell r="J242">
            <v>12</v>
          </cell>
          <cell r="K242">
            <v>0</v>
          </cell>
          <cell r="L242">
            <v>13</v>
          </cell>
          <cell r="M242">
            <v>13</v>
          </cell>
          <cell r="AR242" t="str">
            <v>생휴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1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1</v>
          </cell>
          <cell r="BP242">
            <v>21</v>
          </cell>
        </row>
        <row r="243">
          <cell r="B243">
            <v>1059</v>
          </cell>
          <cell r="C243" t="str">
            <v xml:space="preserve">CNS &amp; Onco </v>
          </cell>
          <cell r="D243" t="str">
            <v>National Sales Manager</v>
          </cell>
          <cell r="E243" t="str">
            <v>권기수</v>
          </cell>
          <cell r="F243" t="str">
            <v>부장</v>
          </cell>
          <cell r="G243" t="str">
            <v>본부장</v>
          </cell>
          <cell r="H243" t="str">
            <v>1990-10-26</v>
          </cell>
          <cell r="I243" t="str">
            <v>남</v>
          </cell>
          <cell r="J243">
            <v>32</v>
          </cell>
          <cell r="K243">
            <v>0</v>
          </cell>
          <cell r="L243">
            <v>26</v>
          </cell>
          <cell r="M243">
            <v>26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P243">
            <v>22</v>
          </cell>
        </row>
        <row r="244">
          <cell r="B244">
            <v>1047</v>
          </cell>
          <cell r="C244" t="str">
            <v xml:space="preserve">CNS &amp; Onco </v>
          </cell>
          <cell r="D244" t="str">
            <v>Oncology 1팀</v>
          </cell>
          <cell r="E244" t="str">
            <v>신현성</v>
          </cell>
          <cell r="F244" t="str">
            <v>차장</v>
          </cell>
          <cell r="G244" t="str">
            <v>팀장</v>
          </cell>
          <cell r="H244" t="str">
            <v>1990-04-02</v>
          </cell>
          <cell r="I244" t="str">
            <v>남</v>
          </cell>
          <cell r="J244">
            <v>27</v>
          </cell>
          <cell r="K244">
            <v>0</v>
          </cell>
          <cell r="L244">
            <v>26</v>
          </cell>
          <cell r="M244">
            <v>26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P244">
            <v>22</v>
          </cell>
        </row>
        <row r="245">
          <cell r="B245">
            <v>1320</v>
          </cell>
          <cell r="C245" t="str">
            <v xml:space="preserve">CNS &amp; Onco </v>
          </cell>
          <cell r="D245" t="str">
            <v>Oncology 1팀</v>
          </cell>
          <cell r="E245" t="str">
            <v>이현상</v>
          </cell>
          <cell r="F245" t="str">
            <v>주임</v>
          </cell>
          <cell r="G245" t="str">
            <v>팀원</v>
          </cell>
          <cell r="H245" t="str">
            <v>2001-02-26</v>
          </cell>
          <cell r="I245" t="str">
            <v>남</v>
          </cell>
          <cell r="J245">
            <v>18</v>
          </cell>
          <cell r="K245">
            <v>0</v>
          </cell>
          <cell r="L245">
            <v>15</v>
          </cell>
          <cell r="M245">
            <v>15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P245">
            <v>22</v>
          </cell>
        </row>
        <row r="246">
          <cell r="B246">
            <v>1109</v>
          </cell>
          <cell r="C246" t="str">
            <v xml:space="preserve">CNS &amp; Onco </v>
          </cell>
          <cell r="D246" t="str">
            <v>Oncology 1팀</v>
          </cell>
          <cell r="E246" t="str">
            <v>김원수</v>
          </cell>
          <cell r="F246" t="str">
            <v>차장</v>
          </cell>
          <cell r="G246" t="str">
            <v>팀원</v>
          </cell>
          <cell r="H246" t="str">
            <v>1992-08-17</v>
          </cell>
          <cell r="I246" t="str">
            <v>남</v>
          </cell>
          <cell r="J246">
            <v>20</v>
          </cell>
          <cell r="K246">
            <v>0</v>
          </cell>
          <cell r="L246">
            <v>24</v>
          </cell>
          <cell r="M246">
            <v>24</v>
          </cell>
          <cell r="AK246" t="str">
            <v>월차</v>
          </cell>
          <cell r="AV246">
            <v>0</v>
          </cell>
          <cell r="AW246">
            <v>0</v>
          </cell>
          <cell r="AX246">
            <v>0</v>
          </cell>
          <cell r="AY246">
            <v>1</v>
          </cell>
          <cell r="AZ246">
            <v>0</v>
          </cell>
          <cell r="BA246">
            <v>1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1</v>
          </cell>
          <cell r="BP246">
            <v>21</v>
          </cell>
        </row>
        <row r="247">
          <cell r="B247">
            <v>1138</v>
          </cell>
          <cell r="C247" t="str">
            <v xml:space="preserve">CNS &amp; Onco </v>
          </cell>
          <cell r="D247" t="str">
            <v>Oncology 1팀</v>
          </cell>
          <cell r="E247" t="str">
            <v>김덕재</v>
          </cell>
          <cell r="F247" t="str">
            <v>차장</v>
          </cell>
          <cell r="G247" t="str">
            <v>팀원</v>
          </cell>
          <cell r="H247" t="str">
            <v>1994-05-02</v>
          </cell>
          <cell r="I247" t="str">
            <v>남</v>
          </cell>
          <cell r="J247">
            <v>21</v>
          </cell>
          <cell r="K247">
            <v>0</v>
          </cell>
          <cell r="L247">
            <v>22</v>
          </cell>
          <cell r="M247">
            <v>22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P247">
            <v>22</v>
          </cell>
        </row>
        <row r="248">
          <cell r="B248">
            <v>1283</v>
          </cell>
          <cell r="C248" t="str">
            <v xml:space="preserve">CNS &amp; Onco </v>
          </cell>
          <cell r="D248" t="str">
            <v>Oncology 1팀</v>
          </cell>
          <cell r="E248" t="str">
            <v>박준신</v>
          </cell>
          <cell r="F248" t="str">
            <v>주임</v>
          </cell>
          <cell r="G248" t="str">
            <v>팀원</v>
          </cell>
          <cell r="H248" t="str">
            <v>2000-02-01</v>
          </cell>
          <cell r="I248" t="str">
            <v>남</v>
          </cell>
          <cell r="J248">
            <v>15</v>
          </cell>
          <cell r="K248">
            <v>0</v>
          </cell>
          <cell r="L248">
            <v>16</v>
          </cell>
          <cell r="M248">
            <v>16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P248">
            <v>22</v>
          </cell>
        </row>
        <row r="249">
          <cell r="B249">
            <v>1464</v>
          </cell>
          <cell r="C249" t="str">
            <v xml:space="preserve">CNS &amp; Onco </v>
          </cell>
          <cell r="D249" t="str">
            <v>Oncology 1팀</v>
          </cell>
          <cell r="E249" t="str">
            <v>이규선</v>
          </cell>
          <cell r="F249" t="str">
            <v>주임</v>
          </cell>
          <cell r="G249" t="str">
            <v>팀원</v>
          </cell>
          <cell r="H249" t="str">
            <v>2003-01-07</v>
          </cell>
          <cell r="I249" t="str">
            <v>남</v>
          </cell>
          <cell r="J249">
            <v>14</v>
          </cell>
          <cell r="K249">
            <v>0</v>
          </cell>
          <cell r="L249">
            <v>13</v>
          </cell>
          <cell r="M249">
            <v>13</v>
          </cell>
          <cell r="AK249" t="str">
            <v>3/18대휴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1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1</v>
          </cell>
          <cell r="BP249">
            <v>21</v>
          </cell>
        </row>
        <row r="250">
          <cell r="B250">
            <v>1512</v>
          </cell>
          <cell r="C250" t="str">
            <v xml:space="preserve">CNS &amp; Onco </v>
          </cell>
          <cell r="D250" t="str">
            <v>Oncology 1팀</v>
          </cell>
          <cell r="E250" t="str">
            <v>김진천</v>
          </cell>
          <cell r="F250" t="str">
            <v>주임</v>
          </cell>
          <cell r="G250" t="str">
            <v>팀원</v>
          </cell>
          <cell r="H250" t="str">
            <v>2003-07-01</v>
          </cell>
          <cell r="I250" t="str">
            <v>남</v>
          </cell>
          <cell r="J250">
            <v>15</v>
          </cell>
          <cell r="K250">
            <v>0</v>
          </cell>
          <cell r="L250">
            <v>13</v>
          </cell>
          <cell r="M250">
            <v>13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P250">
            <v>22</v>
          </cell>
        </row>
        <row r="251">
          <cell r="B251">
            <v>1543</v>
          </cell>
          <cell r="C251" t="str">
            <v xml:space="preserve">CNS &amp; Onco </v>
          </cell>
          <cell r="D251" t="str">
            <v>Oncology 1팀</v>
          </cell>
          <cell r="E251" t="str">
            <v>강종우</v>
          </cell>
          <cell r="F251" t="str">
            <v>주임</v>
          </cell>
          <cell r="G251" t="str">
            <v>팀원</v>
          </cell>
          <cell r="H251" t="str">
            <v>2004-01-26</v>
          </cell>
          <cell r="I251" t="str">
            <v>남</v>
          </cell>
          <cell r="J251">
            <v>11.315068493150683</v>
          </cell>
          <cell r="K251">
            <v>0</v>
          </cell>
          <cell r="L251">
            <v>12</v>
          </cell>
          <cell r="M251">
            <v>12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P251">
            <v>22</v>
          </cell>
        </row>
        <row r="252">
          <cell r="B252">
            <v>1076</v>
          </cell>
          <cell r="C252" t="str">
            <v xml:space="preserve">CNS &amp; Onco </v>
          </cell>
          <cell r="D252" t="str">
            <v>Oncology 2팀</v>
          </cell>
          <cell r="E252" t="str">
            <v>최원석</v>
          </cell>
          <cell r="F252" t="str">
            <v>차장</v>
          </cell>
          <cell r="G252" t="str">
            <v>팀장</v>
          </cell>
          <cell r="H252" t="str">
            <v>1991-09-09</v>
          </cell>
          <cell r="I252" t="str">
            <v>남</v>
          </cell>
          <cell r="J252">
            <v>21</v>
          </cell>
          <cell r="K252">
            <v>0</v>
          </cell>
          <cell r="L252">
            <v>25</v>
          </cell>
          <cell r="M252">
            <v>25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P252">
            <v>22</v>
          </cell>
        </row>
        <row r="253">
          <cell r="B253">
            <v>1027</v>
          </cell>
          <cell r="C253" t="str">
            <v xml:space="preserve">CNS &amp; Onco </v>
          </cell>
          <cell r="D253" t="str">
            <v>Oncology 2팀</v>
          </cell>
          <cell r="E253" t="str">
            <v>고규영</v>
          </cell>
          <cell r="F253" t="str">
            <v>부장</v>
          </cell>
          <cell r="G253" t="str">
            <v>팀원</v>
          </cell>
          <cell r="H253" t="str">
            <v>1988-08-08</v>
          </cell>
          <cell r="I253" t="str">
            <v>남</v>
          </cell>
          <cell r="J253">
            <v>26</v>
          </cell>
          <cell r="K253">
            <v>0</v>
          </cell>
          <cell r="L253">
            <v>28</v>
          </cell>
          <cell r="M253">
            <v>28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P253">
            <v>22</v>
          </cell>
        </row>
        <row r="254">
          <cell r="B254">
            <v>1148</v>
          </cell>
          <cell r="C254" t="str">
            <v xml:space="preserve">CNS &amp; Onco </v>
          </cell>
          <cell r="D254" t="str">
            <v>Oncology 2팀</v>
          </cell>
          <cell r="E254" t="str">
            <v>김영호</v>
          </cell>
          <cell r="F254" t="str">
            <v>과장</v>
          </cell>
          <cell r="G254" t="str">
            <v>팀원</v>
          </cell>
          <cell r="H254" t="str">
            <v>1994-09-05</v>
          </cell>
          <cell r="I254" t="str">
            <v>남</v>
          </cell>
          <cell r="J254">
            <v>20</v>
          </cell>
          <cell r="K254">
            <v>0</v>
          </cell>
          <cell r="L254">
            <v>22</v>
          </cell>
          <cell r="M254">
            <v>22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P254">
            <v>22</v>
          </cell>
        </row>
        <row r="255">
          <cell r="B255">
            <v>1147</v>
          </cell>
          <cell r="C255" t="str">
            <v xml:space="preserve">CNS &amp; Onco </v>
          </cell>
          <cell r="D255" t="str">
            <v>Oncology 2팀</v>
          </cell>
          <cell r="E255" t="str">
            <v>박대순</v>
          </cell>
          <cell r="F255" t="str">
            <v>과장</v>
          </cell>
          <cell r="G255" t="str">
            <v>팀원</v>
          </cell>
          <cell r="H255" t="str">
            <v>1994-09-05</v>
          </cell>
          <cell r="I255" t="str">
            <v>남</v>
          </cell>
          <cell r="J255">
            <v>21</v>
          </cell>
          <cell r="K255">
            <v>0</v>
          </cell>
          <cell r="L255">
            <v>22</v>
          </cell>
          <cell r="M255">
            <v>22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P255">
            <v>22</v>
          </cell>
        </row>
        <row r="256">
          <cell r="B256">
            <v>1493</v>
          </cell>
          <cell r="C256" t="str">
            <v xml:space="preserve">CNS &amp; Onco </v>
          </cell>
          <cell r="D256" t="str">
            <v>Oncology 2팀</v>
          </cell>
          <cell r="E256" t="str">
            <v>임준모</v>
          </cell>
          <cell r="F256" t="str">
            <v>대리</v>
          </cell>
          <cell r="G256" t="str">
            <v>팀원</v>
          </cell>
          <cell r="H256" t="str">
            <v>2003-04-01</v>
          </cell>
          <cell r="I256" t="str">
            <v>남</v>
          </cell>
          <cell r="J256">
            <v>13.5</v>
          </cell>
          <cell r="K256">
            <v>0</v>
          </cell>
          <cell r="L256">
            <v>13</v>
          </cell>
          <cell r="M256">
            <v>13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P256">
            <v>22</v>
          </cell>
        </row>
        <row r="257">
          <cell r="B257">
            <v>1496</v>
          </cell>
          <cell r="C257" t="str">
            <v xml:space="preserve">CNS &amp; Onco </v>
          </cell>
          <cell r="D257" t="str">
            <v>Oncology 2팀</v>
          </cell>
          <cell r="E257" t="str">
            <v>강지훈</v>
          </cell>
          <cell r="F257" t="str">
            <v>대리</v>
          </cell>
          <cell r="G257" t="str">
            <v>팀원</v>
          </cell>
          <cell r="H257" t="str">
            <v>2003-04-25</v>
          </cell>
          <cell r="I257" t="str">
            <v>남</v>
          </cell>
          <cell r="J257">
            <v>9.8493150684931514</v>
          </cell>
          <cell r="K257">
            <v>0</v>
          </cell>
          <cell r="L257">
            <v>13</v>
          </cell>
          <cell r="M257">
            <v>13</v>
          </cell>
          <cell r="X257" t="str">
            <v>휴일</v>
          </cell>
          <cell r="AE257" t="str">
            <v>휴일</v>
          </cell>
          <cell r="AF257" t="str">
            <v>휴일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3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P257">
            <v>22</v>
          </cell>
        </row>
        <row r="258">
          <cell r="B258">
            <v>1026</v>
          </cell>
          <cell r="C258" t="str">
            <v>GI &amp; Uro</v>
          </cell>
          <cell r="D258" t="str">
            <v>Regional Sales Manager</v>
          </cell>
          <cell r="E258" t="str">
            <v>장삼성</v>
          </cell>
          <cell r="F258" t="str">
            <v>부장</v>
          </cell>
          <cell r="G258" t="str">
            <v>본부장</v>
          </cell>
          <cell r="H258" t="str">
            <v>1988-06-07</v>
          </cell>
          <cell r="I258" t="str">
            <v>남</v>
          </cell>
          <cell r="J258">
            <v>27</v>
          </cell>
          <cell r="K258">
            <v>0</v>
          </cell>
          <cell r="L258">
            <v>28</v>
          </cell>
          <cell r="M258">
            <v>28</v>
          </cell>
          <cell r="S258" t="str">
            <v>출장</v>
          </cell>
          <cell r="T258" t="str">
            <v>출장</v>
          </cell>
          <cell r="U258" t="str">
            <v>출장</v>
          </cell>
          <cell r="V258" t="str">
            <v>출장</v>
          </cell>
          <cell r="AQ258" t="str">
            <v>회의</v>
          </cell>
          <cell r="AR258" t="str">
            <v>회의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4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2</v>
          </cell>
          <cell r="BN258">
            <v>6</v>
          </cell>
          <cell r="BP258">
            <v>18</v>
          </cell>
        </row>
        <row r="259">
          <cell r="B259">
            <v>1071</v>
          </cell>
          <cell r="C259" t="str">
            <v>GI &amp; Uro</v>
          </cell>
          <cell r="D259" t="str">
            <v>GU GH1팀</v>
          </cell>
          <cell r="E259" t="str">
            <v>윤장진</v>
          </cell>
          <cell r="F259" t="str">
            <v>차장</v>
          </cell>
          <cell r="G259" t="str">
            <v>팀장</v>
          </cell>
          <cell r="H259" t="str">
            <v>1991-09-09</v>
          </cell>
          <cell r="I259" t="str">
            <v>남</v>
          </cell>
          <cell r="J259">
            <v>22</v>
          </cell>
          <cell r="K259">
            <v>0</v>
          </cell>
          <cell r="L259">
            <v>25</v>
          </cell>
          <cell r="M259">
            <v>25</v>
          </cell>
          <cell r="Q259" t="str">
            <v>휴일</v>
          </cell>
          <cell r="Y259" t="str">
            <v>휴일</v>
          </cell>
          <cell r="AL259" t="str">
            <v>휴일</v>
          </cell>
          <cell r="AM259" t="str">
            <v>휴일</v>
          </cell>
          <cell r="AQ259" t="str">
            <v>회의</v>
          </cell>
          <cell r="AR259" t="str">
            <v>회의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4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2</v>
          </cell>
          <cell r="BN259">
            <v>2</v>
          </cell>
          <cell r="BP259">
            <v>22</v>
          </cell>
        </row>
        <row r="260">
          <cell r="B260">
            <v>1141</v>
          </cell>
          <cell r="C260" t="str">
            <v>GI &amp; Uro</v>
          </cell>
          <cell r="D260" t="str">
            <v>GU GH1팀</v>
          </cell>
          <cell r="E260" t="str">
            <v>권정국</v>
          </cell>
          <cell r="F260" t="str">
            <v>차장</v>
          </cell>
          <cell r="G260" t="str">
            <v>팀원</v>
          </cell>
          <cell r="H260" t="str">
            <v>1994-05-02</v>
          </cell>
          <cell r="I260" t="str">
            <v>남</v>
          </cell>
          <cell r="J260">
            <v>20</v>
          </cell>
          <cell r="K260">
            <v>0</v>
          </cell>
          <cell r="L260">
            <v>22</v>
          </cell>
          <cell r="M260">
            <v>22</v>
          </cell>
          <cell r="P260" t="str">
            <v>2/19대휴</v>
          </cell>
          <cell r="AQ260" t="str">
            <v>회의</v>
          </cell>
          <cell r="AR260" t="str">
            <v>회의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1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2</v>
          </cell>
          <cell r="BN260">
            <v>3</v>
          </cell>
          <cell r="BP260">
            <v>21</v>
          </cell>
        </row>
        <row r="261">
          <cell r="B261">
            <v>1146</v>
          </cell>
          <cell r="C261" t="str">
            <v>GI &amp; Uro</v>
          </cell>
          <cell r="D261" t="str">
            <v>GU GH1팀</v>
          </cell>
          <cell r="E261" t="str">
            <v>조철현</v>
          </cell>
          <cell r="F261" t="str">
            <v>과장</v>
          </cell>
          <cell r="G261" t="str">
            <v>팀원</v>
          </cell>
          <cell r="H261" t="str">
            <v>1994-09-05</v>
          </cell>
          <cell r="I261" t="str">
            <v>남</v>
          </cell>
          <cell r="J261">
            <v>18</v>
          </cell>
          <cell r="K261">
            <v>0</v>
          </cell>
          <cell r="L261">
            <v>22</v>
          </cell>
          <cell r="M261">
            <v>22</v>
          </cell>
          <cell r="Y261" t="str">
            <v>휴일</v>
          </cell>
          <cell r="AL261" t="str">
            <v>휴일</v>
          </cell>
          <cell r="AQ261" t="str">
            <v>회의</v>
          </cell>
          <cell r="AR261" t="str">
            <v>회의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2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2</v>
          </cell>
          <cell r="BN261">
            <v>2</v>
          </cell>
          <cell r="BP261">
            <v>22</v>
          </cell>
        </row>
        <row r="262">
          <cell r="B262">
            <v>1243</v>
          </cell>
          <cell r="C262" t="str">
            <v>GI &amp; Uro</v>
          </cell>
          <cell r="D262" t="str">
            <v>GU GH1팀</v>
          </cell>
          <cell r="E262" t="str">
            <v>정재호</v>
          </cell>
          <cell r="F262" t="str">
            <v>대리</v>
          </cell>
          <cell r="G262" t="str">
            <v>팀원</v>
          </cell>
          <cell r="H262" t="str">
            <v>1999-07-01</v>
          </cell>
          <cell r="I262" t="str">
            <v>남</v>
          </cell>
          <cell r="J262">
            <v>14</v>
          </cell>
          <cell r="K262">
            <v>0</v>
          </cell>
          <cell r="L262">
            <v>17</v>
          </cell>
          <cell r="M262">
            <v>17</v>
          </cell>
          <cell r="AL262" t="str">
            <v>휴일</v>
          </cell>
          <cell r="AQ262" t="str">
            <v>회의</v>
          </cell>
          <cell r="AR262" t="str">
            <v>회의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1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2</v>
          </cell>
          <cell r="BN262">
            <v>2</v>
          </cell>
          <cell r="BP262">
            <v>22</v>
          </cell>
        </row>
        <row r="263">
          <cell r="B263">
            <v>1317</v>
          </cell>
          <cell r="C263" t="str">
            <v>GI &amp; Uro</v>
          </cell>
          <cell r="D263" t="str">
            <v>GU GH1팀</v>
          </cell>
          <cell r="E263" t="str">
            <v>김종성</v>
          </cell>
          <cell r="F263" t="str">
            <v>주임</v>
          </cell>
          <cell r="G263" t="str">
            <v>팀원</v>
          </cell>
          <cell r="H263" t="str">
            <v>2001-02-26</v>
          </cell>
          <cell r="I263" t="str">
            <v>남</v>
          </cell>
          <cell r="J263">
            <v>11</v>
          </cell>
          <cell r="K263">
            <v>0</v>
          </cell>
          <cell r="L263">
            <v>15</v>
          </cell>
          <cell r="M263">
            <v>15</v>
          </cell>
          <cell r="U263" t="str">
            <v>출산</v>
          </cell>
          <cell r="V263" t="str">
            <v>출산</v>
          </cell>
          <cell r="AM263" t="str">
            <v>휴일</v>
          </cell>
          <cell r="AQ263" t="str">
            <v>회의</v>
          </cell>
          <cell r="AR263" t="str">
            <v>회의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1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2</v>
          </cell>
          <cell r="BN263">
            <v>2</v>
          </cell>
          <cell r="BO263">
            <v>-2</v>
          </cell>
          <cell r="BP263">
            <v>20</v>
          </cell>
        </row>
        <row r="264">
          <cell r="B264">
            <v>1245</v>
          </cell>
          <cell r="C264" t="str">
            <v>GI &amp; Uro</v>
          </cell>
          <cell r="D264" t="str">
            <v>GU GH1팀</v>
          </cell>
          <cell r="E264" t="str">
            <v>김혁래</v>
          </cell>
          <cell r="F264" t="str">
            <v>차장</v>
          </cell>
          <cell r="G264" t="str">
            <v>팀원</v>
          </cell>
          <cell r="H264" t="str">
            <v>1999-08-16</v>
          </cell>
          <cell r="I264" t="str">
            <v>남</v>
          </cell>
          <cell r="J264">
            <v>23</v>
          </cell>
          <cell r="K264">
            <v>0</v>
          </cell>
          <cell r="L264">
            <v>17</v>
          </cell>
          <cell r="M264">
            <v>17</v>
          </cell>
          <cell r="W264" t="str">
            <v>2/18대휴</v>
          </cell>
          <cell r="AQ264" t="str">
            <v>회의</v>
          </cell>
          <cell r="AR264" t="str">
            <v>회의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1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2</v>
          </cell>
          <cell r="BN264">
            <v>3</v>
          </cell>
          <cell r="BP264">
            <v>21</v>
          </cell>
        </row>
        <row r="265">
          <cell r="B265">
            <v>1502</v>
          </cell>
          <cell r="C265" t="str">
            <v>GI &amp; Uro</v>
          </cell>
          <cell r="D265" t="str">
            <v>GU GH1팀</v>
          </cell>
          <cell r="E265" t="str">
            <v>박태호</v>
          </cell>
          <cell r="F265" t="str">
            <v>대리</v>
          </cell>
          <cell r="G265" t="str">
            <v>팀원</v>
          </cell>
          <cell r="H265" t="str">
            <v>2003-06-02</v>
          </cell>
          <cell r="I265" t="str">
            <v>남</v>
          </cell>
          <cell r="J265">
            <v>13</v>
          </cell>
          <cell r="K265">
            <v>0</v>
          </cell>
          <cell r="L265">
            <v>13</v>
          </cell>
          <cell r="M265">
            <v>13</v>
          </cell>
          <cell r="S265" t="str">
            <v>2/18대휴</v>
          </cell>
          <cell r="AQ265" t="str">
            <v>회의</v>
          </cell>
          <cell r="AR265" t="str">
            <v>회의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1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2</v>
          </cell>
          <cell r="BN265">
            <v>3</v>
          </cell>
          <cell r="BP265">
            <v>21</v>
          </cell>
        </row>
        <row r="266">
          <cell r="B266">
            <v>1531</v>
          </cell>
          <cell r="C266" t="str">
            <v>GI &amp; Uro</v>
          </cell>
          <cell r="D266" t="str">
            <v>GU GH1팀</v>
          </cell>
          <cell r="E266" t="str">
            <v>최필승</v>
          </cell>
          <cell r="F266" t="str">
            <v>과장</v>
          </cell>
          <cell r="G266" t="str">
            <v>팀원</v>
          </cell>
          <cell r="H266" t="str">
            <v>2003-07-01</v>
          </cell>
          <cell r="I266" t="str">
            <v>남</v>
          </cell>
          <cell r="J266">
            <v>12.013698630136986</v>
          </cell>
          <cell r="K266">
            <v>0</v>
          </cell>
          <cell r="L266">
            <v>13</v>
          </cell>
          <cell r="M266">
            <v>13</v>
          </cell>
          <cell r="AD266" t="str">
            <v>훈련반</v>
          </cell>
          <cell r="AL266" t="str">
            <v>휴일</v>
          </cell>
          <cell r="AQ266" t="str">
            <v>회의</v>
          </cell>
          <cell r="AR266" t="str">
            <v>회의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1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1</v>
          </cell>
          <cell r="BJ266">
            <v>0</v>
          </cell>
          <cell r="BK266">
            <v>0.5</v>
          </cell>
          <cell r="BL266">
            <v>0</v>
          </cell>
          <cell r="BM266">
            <v>2</v>
          </cell>
          <cell r="BN266">
            <v>2</v>
          </cell>
          <cell r="BP266">
            <v>22</v>
          </cell>
        </row>
        <row r="267">
          <cell r="B267">
            <v>1526</v>
          </cell>
          <cell r="C267" t="str">
            <v>GI &amp; Uro</v>
          </cell>
          <cell r="D267" t="str">
            <v>GU GH1팀</v>
          </cell>
          <cell r="E267" t="str">
            <v>조석민</v>
          </cell>
          <cell r="F267" t="str">
            <v>주임</v>
          </cell>
          <cell r="G267" t="str">
            <v>팀원</v>
          </cell>
          <cell r="H267" t="str">
            <v>2003-07-01</v>
          </cell>
          <cell r="I267" t="str">
            <v>남</v>
          </cell>
          <cell r="J267">
            <v>8.0136986301369859</v>
          </cell>
          <cell r="K267">
            <v>0</v>
          </cell>
          <cell r="L267">
            <v>13</v>
          </cell>
          <cell r="M267">
            <v>13</v>
          </cell>
          <cell r="Q267" t="str">
            <v>휴일</v>
          </cell>
          <cell r="AN267" t="str">
            <v>3/4대휴</v>
          </cell>
          <cell r="AQ267" t="str">
            <v>회의</v>
          </cell>
          <cell r="AR267" t="str">
            <v>회의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1</v>
          </cell>
          <cell r="BE267">
            <v>1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2</v>
          </cell>
          <cell r="BN267">
            <v>3</v>
          </cell>
          <cell r="BP267">
            <v>21</v>
          </cell>
        </row>
        <row r="268">
          <cell r="B268">
            <v>1399</v>
          </cell>
          <cell r="C268" t="str">
            <v>GI &amp; Uro</v>
          </cell>
          <cell r="D268" t="str">
            <v>GU GH1팀</v>
          </cell>
          <cell r="E268" t="str">
            <v>문종권</v>
          </cell>
          <cell r="F268" t="str">
            <v>주임</v>
          </cell>
          <cell r="G268" t="str">
            <v>팀원</v>
          </cell>
          <cell r="H268" t="str">
            <v>2002-06-17</v>
          </cell>
          <cell r="I268" t="str">
            <v>남</v>
          </cell>
          <cell r="J268">
            <v>10</v>
          </cell>
          <cell r="K268">
            <v>0</v>
          </cell>
          <cell r="L268">
            <v>14</v>
          </cell>
          <cell r="M268">
            <v>14</v>
          </cell>
          <cell r="P268" t="str">
            <v>2/18대휴</v>
          </cell>
          <cell r="W268" t="str">
            <v>2/19대휴</v>
          </cell>
          <cell r="AQ268" t="str">
            <v>회의</v>
          </cell>
          <cell r="AR268" t="str">
            <v>회의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2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2</v>
          </cell>
          <cell r="BN268">
            <v>4</v>
          </cell>
          <cell r="BP268">
            <v>20</v>
          </cell>
        </row>
        <row r="269">
          <cell r="B269">
            <v>1080</v>
          </cell>
          <cell r="C269" t="str">
            <v>GI &amp; Uro</v>
          </cell>
          <cell r="D269" t="str">
            <v>GU GH2팀</v>
          </cell>
          <cell r="E269" t="str">
            <v>손준호</v>
          </cell>
          <cell r="F269" t="str">
            <v>차장</v>
          </cell>
          <cell r="G269" t="str">
            <v>팀장</v>
          </cell>
          <cell r="H269" t="str">
            <v>1991-09-09</v>
          </cell>
          <cell r="I269" t="str">
            <v>남</v>
          </cell>
          <cell r="J269">
            <v>29</v>
          </cell>
          <cell r="K269">
            <v>0</v>
          </cell>
          <cell r="L269">
            <v>25</v>
          </cell>
          <cell r="M269">
            <v>25</v>
          </cell>
          <cell r="Q269" t="str">
            <v>휴일</v>
          </cell>
          <cell r="X269" t="str">
            <v>휴일</v>
          </cell>
          <cell r="AE269" t="str">
            <v>휴일</v>
          </cell>
          <cell r="AM269" t="str">
            <v>휴일</v>
          </cell>
          <cell r="AQ269" t="str">
            <v>회의</v>
          </cell>
          <cell r="AR269" t="str">
            <v>회의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4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2</v>
          </cell>
          <cell r="BN269">
            <v>2</v>
          </cell>
          <cell r="BP269">
            <v>22</v>
          </cell>
        </row>
        <row r="270">
          <cell r="B270">
            <v>1139</v>
          </cell>
          <cell r="C270" t="str">
            <v>GI &amp; Uro</v>
          </cell>
          <cell r="D270" t="str">
            <v>GU GH2팀</v>
          </cell>
          <cell r="E270" t="str">
            <v>김현태</v>
          </cell>
          <cell r="F270" t="str">
            <v>차장</v>
          </cell>
          <cell r="G270" t="str">
            <v>팀원</v>
          </cell>
          <cell r="H270" t="str">
            <v>1994-05-02</v>
          </cell>
          <cell r="I270" t="str">
            <v>남</v>
          </cell>
          <cell r="J270">
            <v>11.5</v>
          </cell>
          <cell r="K270">
            <v>0</v>
          </cell>
          <cell r="L270">
            <v>22</v>
          </cell>
          <cell r="M270">
            <v>22</v>
          </cell>
          <cell r="O270" t="str">
            <v>2/5대휴</v>
          </cell>
          <cell r="P270" t="str">
            <v>경조(부칠순)</v>
          </cell>
          <cell r="S270" t="str">
            <v>2/18대휴</v>
          </cell>
          <cell r="AG270" t="str">
            <v>2/25대휴</v>
          </cell>
          <cell r="AQ270" t="str">
            <v>회의</v>
          </cell>
          <cell r="AR270" t="str">
            <v>회의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1</v>
          </cell>
          <cell r="BD270">
            <v>0</v>
          </cell>
          <cell r="BE270">
            <v>3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2</v>
          </cell>
          <cell r="BN270">
            <v>6</v>
          </cell>
          <cell r="BP270">
            <v>18</v>
          </cell>
        </row>
        <row r="271">
          <cell r="B271">
            <v>1155</v>
          </cell>
          <cell r="C271" t="str">
            <v>GI &amp; Uro</v>
          </cell>
          <cell r="D271" t="str">
            <v>GU GH2팀</v>
          </cell>
          <cell r="E271" t="str">
            <v>권철민</v>
          </cell>
          <cell r="F271" t="str">
            <v>과장</v>
          </cell>
          <cell r="G271" t="str">
            <v>팀원</v>
          </cell>
          <cell r="H271" t="str">
            <v>1994-12-19</v>
          </cell>
          <cell r="I271" t="str">
            <v>남</v>
          </cell>
          <cell r="J271">
            <v>17.5</v>
          </cell>
          <cell r="K271">
            <v>0</v>
          </cell>
          <cell r="L271">
            <v>22</v>
          </cell>
          <cell r="M271">
            <v>22</v>
          </cell>
          <cell r="AQ271" t="str">
            <v>회의</v>
          </cell>
          <cell r="AR271" t="str">
            <v>회의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2</v>
          </cell>
          <cell r="BN271">
            <v>2</v>
          </cell>
          <cell r="BP271">
            <v>22</v>
          </cell>
        </row>
        <row r="272">
          <cell r="B272">
            <v>1300</v>
          </cell>
          <cell r="C272" t="str">
            <v>GI &amp; Uro</v>
          </cell>
          <cell r="D272" t="str">
            <v>GU GH2팀</v>
          </cell>
          <cell r="E272" t="str">
            <v>장재열</v>
          </cell>
          <cell r="F272" t="str">
            <v>대리</v>
          </cell>
          <cell r="G272" t="str">
            <v>팀원</v>
          </cell>
          <cell r="H272" t="str">
            <v>2000-02-01</v>
          </cell>
          <cell r="I272" t="str">
            <v>남</v>
          </cell>
          <cell r="J272">
            <v>17</v>
          </cell>
          <cell r="K272">
            <v>0</v>
          </cell>
          <cell r="L272">
            <v>16</v>
          </cell>
          <cell r="M272">
            <v>16</v>
          </cell>
          <cell r="AQ272" t="str">
            <v>회의</v>
          </cell>
          <cell r="AR272" t="str">
            <v>회의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2</v>
          </cell>
          <cell r="BN272">
            <v>2</v>
          </cell>
          <cell r="BP272">
            <v>22</v>
          </cell>
        </row>
        <row r="273">
          <cell r="B273">
            <v>1500</v>
          </cell>
          <cell r="C273" t="str">
            <v>GI &amp; Uro</v>
          </cell>
          <cell r="D273" t="str">
            <v>GU GH2팀</v>
          </cell>
          <cell r="E273" t="str">
            <v>구자훈</v>
          </cell>
          <cell r="F273" t="str">
            <v>대리</v>
          </cell>
          <cell r="G273" t="str">
            <v>팀원</v>
          </cell>
          <cell r="H273" t="str">
            <v>2003-06-02</v>
          </cell>
          <cell r="I273" t="str">
            <v>남</v>
          </cell>
          <cell r="J273">
            <v>13.5</v>
          </cell>
          <cell r="K273">
            <v>0</v>
          </cell>
          <cell r="L273">
            <v>13</v>
          </cell>
          <cell r="M273">
            <v>13</v>
          </cell>
          <cell r="AQ273" t="str">
            <v>회의</v>
          </cell>
          <cell r="AR273" t="str">
            <v>회의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2</v>
          </cell>
          <cell r="BN273">
            <v>2</v>
          </cell>
          <cell r="BP273">
            <v>22</v>
          </cell>
        </row>
        <row r="274">
          <cell r="B274">
            <v>1412</v>
          </cell>
          <cell r="C274" t="str">
            <v>GI &amp; Uro</v>
          </cell>
          <cell r="D274" t="str">
            <v>GU GH2팀</v>
          </cell>
          <cell r="E274" t="str">
            <v>이사명</v>
          </cell>
          <cell r="F274" t="str">
            <v>대리</v>
          </cell>
          <cell r="G274" t="str">
            <v>팀원</v>
          </cell>
          <cell r="H274" t="str">
            <v>2002-09-25</v>
          </cell>
          <cell r="I274" t="str">
            <v>남</v>
          </cell>
          <cell r="J274">
            <v>16</v>
          </cell>
          <cell r="K274">
            <v>0</v>
          </cell>
          <cell r="L274">
            <v>14</v>
          </cell>
          <cell r="M274">
            <v>14</v>
          </cell>
          <cell r="Q274" t="str">
            <v>휴일</v>
          </cell>
          <cell r="AE274" t="str">
            <v>휴일</v>
          </cell>
          <cell r="AQ274" t="str">
            <v>회의</v>
          </cell>
          <cell r="AR274" t="str">
            <v>회의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2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2</v>
          </cell>
          <cell r="BN274">
            <v>2</v>
          </cell>
          <cell r="BP274">
            <v>22</v>
          </cell>
        </row>
        <row r="275">
          <cell r="B275">
            <v>1521</v>
          </cell>
          <cell r="C275" t="str">
            <v>GI &amp; Uro</v>
          </cell>
          <cell r="D275" t="str">
            <v>GU GH2팀</v>
          </cell>
          <cell r="E275" t="str">
            <v>이철기</v>
          </cell>
          <cell r="F275" t="str">
            <v>주임</v>
          </cell>
          <cell r="G275" t="str">
            <v>팀원</v>
          </cell>
          <cell r="H275" t="str">
            <v>2003-07-01</v>
          </cell>
          <cell r="I275" t="str">
            <v>남</v>
          </cell>
          <cell r="J275">
            <v>14</v>
          </cell>
          <cell r="K275">
            <v>0</v>
          </cell>
          <cell r="L275">
            <v>13</v>
          </cell>
          <cell r="M275">
            <v>13</v>
          </cell>
          <cell r="Q275" t="str">
            <v>휴일</v>
          </cell>
          <cell r="R275" t="str">
            <v>휴일</v>
          </cell>
          <cell r="AK275" t="str">
            <v>3/4대휴</v>
          </cell>
          <cell r="AQ275" t="str">
            <v>회의</v>
          </cell>
          <cell r="AR275" t="str">
            <v>회의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2</v>
          </cell>
          <cell r="BE275">
            <v>1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2</v>
          </cell>
          <cell r="BN275">
            <v>3</v>
          </cell>
          <cell r="BP275">
            <v>21</v>
          </cell>
        </row>
        <row r="276">
          <cell r="B276">
            <v>1501</v>
          </cell>
          <cell r="C276" t="str">
            <v>GI &amp; Uro</v>
          </cell>
          <cell r="D276" t="str">
            <v>GU GH2팀</v>
          </cell>
          <cell r="E276" t="str">
            <v>김종철A</v>
          </cell>
          <cell r="F276" t="str">
            <v>과장</v>
          </cell>
          <cell r="G276" t="str">
            <v>팀원</v>
          </cell>
          <cell r="H276" t="str">
            <v>2003-06-02</v>
          </cell>
          <cell r="I276" t="str">
            <v>남</v>
          </cell>
          <cell r="J276">
            <v>12.30821917808219</v>
          </cell>
          <cell r="K276">
            <v>0</v>
          </cell>
          <cell r="L276">
            <v>13</v>
          </cell>
          <cell r="M276">
            <v>13</v>
          </cell>
          <cell r="O276" t="str">
            <v>2/18대휴</v>
          </cell>
          <cell r="Q276" t="str">
            <v>휴일</v>
          </cell>
          <cell r="AQ276" t="str">
            <v>회의</v>
          </cell>
          <cell r="AR276" t="str">
            <v>회의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1</v>
          </cell>
          <cell r="BE276">
            <v>1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2</v>
          </cell>
          <cell r="BN276">
            <v>3</v>
          </cell>
          <cell r="BP276">
            <v>21</v>
          </cell>
        </row>
        <row r="277">
          <cell r="B277">
            <v>1103</v>
          </cell>
          <cell r="C277" t="str">
            <v>GI &amp; Uro</v>
          </cell>
          <cell r="D277" t="str">
            <v>GU GH3팀</v>
          </cell>
          <cell r="E277" t="str">
            <v>이정훈</v>
          </cell>
          <cell r="F277" t="str">
            <v>차장</v>
          </cell>
          <cell r="G277" t="str">
            <v>팀장</v>
          </cell>
          <cell r="H277" t="str">
            <v>1992-08-10</v>
          </cell>
          <cell r="I277" t="str">
            <v>남</v>
          </cell>
          <cell r="J277">
            <v>20</v>
          </cell>
          <cell r="K277">
            <v>0</v>
          </cell>
          <cell r="L277">
            <v>24</v>
          </cell>
          <cell r="M277">
            <v>24</v>
          </cell>
          <cell r="AQ277" t="str">
            <v>회의</v>
          </cell>
          <cell r="AR277" t="str">
            <v>회의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2</v>
          </cell>
          <cell r="BN277">
            <v>2</v>
          </cell>
          <cell r="BP277">
            <v>22</v>
          </cell>
        </row>
        <row r="278">
          <cell r="B278">
            <v>1165</v>
          </cell>
          <cell r="C278" t="str">
            <v>GI &amp; Uro</v>
          </cell>
          <cell r="D278" t="str">
            <v>GU GH3팀</v>
          </cell>
          <cell r="E278" t="str">
            <v>이경섭</v>
          </cell>
          <cell r="F278" t="str">
            <v>과장</v>
          </cell>
          <cell r="G278" t="str">
            <v>팀원</v>
          </cell>
          <cell r="H278" t="str">
            <v>1995-04-17</v>
          </cell>
          <cell r="I278" t="str">
            <v>남</v>
          </cell>
          <cell r="J278">
            <v>19</v>
          </cell>
          <cell r="K278">
            <v>0</v>
          </cell>
          <cell r="L278">
            <v>21</v>
          </cell>
          <cell r="M278">
            <v>21</v>
          </cell>
          <cell r="X278" t="str">
            <v>휴일</v>
          </cell>
          <cell r="AQ278" t="str">
            <v>회의</v>
          </cell>
          <cell r="AR278" t="str">
            <v>회의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1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2</v>
          </cell>
          <cell r="BP278">
            <v>22</v>
          </cell>
        </row>
        <row r="279">
          <cell r="B279">
            <v>1110</v>
          </cell>
          <cell r="C279" t="str">
            <v>GI &amp; Uro</v>
          </cell>
          <cell r="D279" t="str">
            <v>GU GH3팀</v>
          </cell>
          <cell r="E279" t="str">
            <v>손응순</v>
          </cell>
          <cell r="F279" t="str">
            <v>차장</v>
          </cell>
          <cell r="G279" t="str">
            <v>팀원</v>
          </cell>
          <cell r="H279" t="str">
            <v>1992-08-17</v>
          </cell>
          <cell r="I279" t="str">
            <v>남</v>
          </cell>
          <cell r="J279">
            <v>19</v>
          </cell>
          <cell r="K279">
            <v>0</v>
          </cell>
          <cell r="L279">
            <v>24</v>
          </cell>
          <cell r="M279">
            <v>24</v>
          </cell>
          <cell r="AQ279" t="str">
            <v>회의</v>
          </cell>
          <cell r="AR279" t="str">
            <v>회의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2</v>
          </cell>
          <cell r="BN279">
            <v>2</v>
          </cell>
          <cell r="BP279">
            <v>22</v>
          </cell>
        </row>
        <row r="280">
          <cell r="B280">
            <v>1353</v>
          </cell>
          <cell r="C280" t="str">
            <v>GI &amp; Uro</v>
          </cell>
          <cell r="D280" t="str">
            <v>GU GH3팀</v>
          </cell>
          <cell r="E280" t="str">
            <v>이범성</v>
          </cell>
          <cell r="F280" t="str">
            <v>과장</v>
          </cell>
          <cell r="G280" t="str">
            <v>팀원</v>
          </cell>
          <cell r="H280" t="str">
            <v>2001-04-30</v>
          </cell>
          <cell r="I280" t="str">
            <v>남</v>
          </cell>
          <cell r="J280">
            <v>11</v>
          </cell>
          <cell r="K280">
            <v>0</v>
          </cell>
          <cell r="L280">
            <v>15</v>
          </cell>
          <cell r="M280">
            <v>15</v>
          </cell>
          <cell r="AQ280" t="str">
            <v>회의</v>
          </cell>
          <cell r="AR280" t="str">
            <v>회의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2</v>
          </cell>
          <cell r="BN280">
            <v>2</v>
          </cell>
          <cell r="BP280">
            <v>22</v>
          </cell>
        </row>
        <row r="281">
          <cell r="B281">
            <v>1236</v>
          </cell>
          <cell r="C281" t="str">
            <v>GI &amp; Uro</v>
          </cell>
          <cell r="D281" t="str">
            <v>GU GH3팀</v>
          </cell>
          <cell r="E281" t="str">
            <v>김병일</v>
          </cell>
          <cell r="F281" t="str">
            <v>대리</v>
          </cell>
          <cell r="G281" t="str">
            <v>팀원</v>
          </cell>
          <cell r="H281" t="str">
            <v>1999-07-01</v>
          </cell>
          <cell r="I281" t="str">
            <v>남</v>
          </cell>
          <cell r="J281">
            <v>14</v>
          </cell>
          <cell r="K281">
            <v>0</v>
          </cell>
          <cell r="L281">
            <v>17</v>
          </cell>
          <cell r="M281">
            <v>17</v>
          </cell>
          <cell r="S281" t="str">
            <v>2/18대휴</v>
          </cell>
          <cell r="AQ281" t="str">
            <v>회의</v>
          </cell>
          <cell r="AR281" t="str">
            <v>회의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1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2</v>
          </cell>
          <cell r="BN281">
            <v>3</v>
          </cell>
          <cell r="BP281">
            <v>21</v>
          </cell>
        </row>
        <row r="282">
          <cell r="B282">
            <v>1504</v>
          </cell>
          <cell r="C282" t="str">
            <v>GI &amp; Uro</v>
          </cell>
          <cell r="D282" t="str">
            <v>GU GH3팀</v>
          </cell>
          <cell r="E282" t="str">
            <v>한호영</v>
          </cell>
          <cell r="F282" t="str">
            <v>주임</v>
          </cell>
          <cell r="G282" t="str">
            <v>팀원</v>
          </cell>
          <cell r="H282" t="str">
            <v>2003-06-02</v>
          </cell>
          <cell r="I282" t="str">
            <v>남</v>
          </cell>
          <cell r="J282">
            <v>13.80821917808219</v>
          </cell>
          <cell r="K282">
            <v>0</v>
          </cell>
          <cell r="L282">
            <v>13</v>
          </cell>
          <cell r="M282">
            <v>13</v>
          </cell>
          <cell r="AQ282" t="str">
            <v>회의</v>
          </cell>
          <cell r="AR282" t="str">
            <v>회의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2</v>
          </cell>
          <cell r="BN282">
            <v>2</v>
          </cell>
          <cell r="BP282">
            <v>22</v>
          </cell>
        </row>
        <row r="283">
          <cell r="B283">
            <v>1255</v>
          </cell>
          <cell r="C283" t="str">
            <v>GI &amp; Uro</v>
          </cell>
          <cell r="D283" t="str">
            <v>GU GH3팀</v>
          </cell>
          <cell r="E283" t="str">
            <v>이선경</v>
          </cell>
          <cell r="F283" t="str">
            <v>주임</v>
          </cell>
          <cell r="G283" t="str">
            <v>팀원</v>
          </cell>
          <cell r="H283" t="str">
            <v>1999-12-01</v>
          </cell>
          <cell r="I283" t="str">
            <v>여</v>
          </cell>
          <cell r="J283">
            <v>17</v>
          </cell>
          <cell r="K283">
            <v>0</v>
          </cell>
          <cell r="L283">
            <v>17</v>
          </cell>
          <cell r="M283">
            <v>17</v>
          </cell>
          <cell r="AD283" t="str">
            <v>2/18대휴</v>
          </cell>
          <cell r="AQ283" t="str">
            <v>회의</v>
          </cell>
          <cell r="AR283" t="str">
            <v>회의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1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2</v>
          </cell>
          <cell r="BN283">
            <v>3</v>
          </cell>
          <cell r="BP283">
            <v>21</v>
          </cell>
        </row>
        <row r="284">
          <cell r="B284">
            <v>1083</v>
          </cell>
          <cell r="C284" t="str">
            <v>GI &amp; Uro</v>
          </cell>
          <cell r="D284" t="str">
            <v>Regional Sales Manager</v>
          </cell>
          <cell r="E284" t="str">
            <v>정용채</v>
          </cell>
          <cell r="F284" t="str">
            <v>부장</v>
          </cell>
          <cell r="G284" t="str">
            <v>본부장</v>
          </cell>
          <cell r="H284" t="str">
            <v>1991-09-16</v>
          </cell>
          <cell r="I284" t="str">
            <v>남</v>
          </cell>
          <cell r="J284">
            <v>30</v>
          </cell>
          <cell r="K284">
            <v>0</v>
          </cell>
          <cell r="L284">
            <v>25</v>
          </cell>
          <cell r="M284">
            <v>25</v>
          </cell>
          <cell r="AQ284" t="str">
            <v>회의</v>
          </cell>
          <cell r="AR284" t="str">
            <v>회의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2</v>
          </cell>
          <cell r="BN284">
            <v>2</v>
          </cell>
          <cell r="BP284">
            <v>22</v>
          </cell>
        </row>
        <row r="285">
          <cell r="B285">
            <v>1249</v>
          </cell>
          <cell r="C285" t="str">
            <v>GI &amp; Uro</v>
          </cell>
          <cell r="D285" t="str">
            <v>GU CL 서울1팀</v>
          </cell>
          <cell r="E285" t="str">
            <v>윤관식</v>
          </cell>
          <cell r="F285" t="str">
            <v>차장</v>
          </cell>
          <cell r="G285" t="str">
            <v>팀장</v>
          </cell>
          <cell r="H285" t="str">
            <v>1999-10-01</v>
          </cell>
          <cell r="I285" t="str">
            <v>남</v>
          </cell>
          <cell r="J285">
            <v>22</v>
          </cell>
          <cell r="K285">
            <v>0</v>
          </cell>
          <cell r="L285">
            <v>17</v>
          </cell>
          <cell r="M285">
            <v>17</v>
          </cell>
          <cell r="AQ285" t="str">
            <v>회의</v>
          </cell>
          <cell r="AR285" t="str">
            <v>회의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2</v>
          </cell>
          <cell r="BN285">
            <v>2</v>
          </cell>
          <cell r="BP285">
            <v>22</v>
          </cell>
        </row>
        <row r="286">
          <cell r="B286">
            <v>1383</v>
          </cell>
          <cell r="C286" t="str">
            <v>GI &amp; Uro</v>
          </cell>
          <cell r="D286" t="str">
            <v>GU CL 서울1팀</v>
          </cell>
          <cell r="E286" t="str">
            <v>송옥재</v>
          </cell>
          <cell r="F286" t="str">
            <v>과장</v>
          </cell>
          <cell r="G286" t="str">
            <v>팀원</v>
          </cell>
          <cell r="H286" t="str">
            <v>2001-11-19</v>
          </cell>
          <cell r="I286" t="str">
            <v>남</v>
          </cell>
          <cell r="J286">
            <v>16</v>
          </cell>
          <cell r="K286">
            <v>0</v>
          </cell>
          <cell r="L286">
            <v>15</v>
          </cell>
          <cell r="M286">
            <v>15</v>
          </cell>
          <cell r="AG286" t="str">
            <v>2/26대휴</v>
          </cell>
          <cell r="AQ286" t="str">
            <v>회의</v>
          </cell>
          <cell r="AR286" t="str">
            <v>회의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1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2</v>
          </cell>
          <cell r="BN286">
            <v>3</v>
          </cell>
          <cell r="BP286">
            <v>21</v>
          </cell>
        </row>
        <row r="287">
          <cell r="B287">
            <v>1498</v>
          </cell>
          <cell r="C287" t="str">
            <v>GI &amp; Uro</v>
          </cell>
          <cell r="D287" t="str">
            <v>GU CL 서울1팀</v>
          </cell>
          <cell r="E287" t="str">
            <v>강승한</v>
          </cell>
          <cell r="F287" t="str">
            <v>주임</v>
          </cell>
          <cell r="G287" t="str">
            <v>팀원</v>
          </cell>
          <cell r="H287" t="str">
            <v>2003-06-02</v>
          </cell>
          <cell r="I287" t="str">
            <v>남</v>
          </cell>
          <cell r="J287">
            <v>15</v>
          </cell>
          <cell r="K287">
            <v>0</v>
          </cell>
          <cell r="L287">
            <v>13</v>
          </cell>
          <cell r="M287">
            <v>13</v>
          </cell>
          <cell r="AD287" t="str">
            <v>3/12대휴</v>
          </cell>
          <cell r="AQ287" t="str">
            <v>회의</v>
          </cell>
          <cell r="AR287" t="str">
            <v>회의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1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2</v>
          </cell>
          <cell r="BN287">
            <v>3</v>
          </cell>
          <cell r="BP287">
            <v>21</v>
          </cell>
        </row>
        <row r="288">
          <cell r="B288">
            <v>1527</v>
          </cell>
          <cell r="C288" t="str">
            <v>GI &amp; Uro</v>
          </cell>
          <cell r="D288" t="str">
            <v>GU CL 서울1팀</v>
          </cell>
          <cell r="E288" t="str">
            <v>조수현</v>
          </cell>
          <cell r="F288" t="str">
            <v>주임</v>
          </cell>
          <cell r="G288" t="str">
            <v>팀원</v>
          </cell>
          <cell r="H288" t="str">
            <v>2003-07-01</v>
          </cell>
          <cell r="I288" t="str">
            <v>여</v>
          </cell>
          <cell r="J288">
            <v>12.013698630136986</v>
          </cell>
          <cell r="K288">
            <v>0</v>
          </cell>
          <cell r="L288">
            <v>13</v>
          </cell>
          <cell r="M288">
            <v>13</v>
          </cell>
          <cell r="AQ288" t="str">
            <v>회의</v>
          </cell>
          <cell r="AR288" t="str">
            <v>회의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2</v>
          </cell>
          <cell r="BN288">
            <v>2</v>
          </cell>
          <cell r="BP288">
            <v>22</v>
          </cell>
        </row>
        <row r="289">
          <cell r="B289">
            <v>1508</v>
          </cell>
          <cell r="C289" t="str">
            <v>GI &amp; Uro</v>
          </cell>
          <cell r="D289" t="str">
            <v>GU CL 서울1팀</v>
          </cell>
          <cell r="E289" t="str">
            <v>김보경</v>
          </cell>
          <cell r="F289" t="str">
            <v>사원</v>
          </cell>
          <cell r="G289" t="str">
            <v>팀원</v>
          </cell>
          <cell r="H289" t="str">
            <v>2003-07-01</v>
          </cell>
          <cell r="I289" t="str">
            <v>여</v>
          </cell>
          <cell r="J289">
            <v>14</v>
          </cell>
          <cell r="K289">
            <v>0</v>
          </cell>
          <cell r="L289">
            <v>13</v>
          </cell>
          <cell r="M289">
            <v>13</v>
          </cell>
          <cell r="AQ289" t="str">
            <v>회의</v>
          </cell>
          <cell r="AR289" t="str">
            <v>회의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2</v>
          </cell>
          <cell r="BN289">
            <v>2</v>
          </cell>
          <cell r="BP289">
            <v>22</v>
          </cell>
        </row>
        <row r="290">
          <cell r="B290">
            <v>1562</v>
          </cell>
          <cell r="C290" t="str">
            <v>GI &amp; Uro</v>
          </cell>
          <cell r="D290" t="str">
            <v>GU CL 서울1팀</v>
          </cell>
          <cell r="E290" t="str">
            <v>홍성욱</v>
          </cell>
          <cell r="F290" t="str">
            <v>사원</v>
          </cell>
          <cell r="G290" t="str">
            <v>팀원</v>
          </cell>
          <cell r="H290" t="str">
            <v>2004-01-26</v>
          </cell>
          <cell r="I290" t="str">
            <v>남</v>
          </cell>
          <cell r="J290">
            <v>13.315068493150683</v>
          </cell>
          <cell r="K290">
            <v>0</v>
          </cell>
          <cell r="L290">
            <v>12</v>
          </cell>
          <cell r="M290">
            <v>12</v>
          </cell>
          <cell r="X290" t="str">
            <v>휴일</v>
          </cell>
          <cell r="Y290" t="str">
            <v>휴일</v>
          </cell>
          <cell r="AQ290" t="str">
            <v>회의</v>
          </cell>
          <cell r="AR290" t="str">
            <v>회의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2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2</v>
          </cell>
          <cell r="BN290">
            <v>2</v>
          </cell>
          <cell r="BP290">
            <v>22</v>
          </cell>
        </row>
        <row r="291">
          <cell r="B291">
            <v>1400</v>
          </cell>
          <cell r="C291" t="str">
            <v>GI &amp; Uro</v>
          </cell>
          <cell r="D291" t="str">
            <v>GU CL 서울1팀</v>
          </cell>
          <cell r="E291" t="str">
            <v>안호진</v>
          </cell>
          <cell r="F291" t="str">
            <v>주임</v>
          </cell>
          <cell r="G291" t="str">
            <v>팀원</v>
          </cell>
          <cell r="H291" t="str">
            <v>2002-06-17</v>
          </cell>
          <cell r="I291" t="str">
            <v>남</v>
          </cell>
          <cell r="J291">
            <v>10</v>
          </cell>
          <cell r="K291">
            <v>0</v>
          </cell>
          <cell r="L291">
            <v>14</v>
          </cell>
          <cell r="M291">
            <v>14</v>
          </cell>
          <cell r="O291" t="str">
            <v>2/26대휴</v>
          </cell>
          <cell r="AQ291" t="str">
            <v>회의</v>
          </cell>
          <cell r="AR291" t="str">
            <v>회의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1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2</v>
          </cell>
          <cell r="BN291">
            <v>3</v>
          </cell>
          <cell r="BP291">
            <v>21</v>
          </cell>
        </row>
        <row r="292">
          <cell r="B292">
            <v>1072</v>
          </cell>
          <cell r="C292" t="str">
            <v>GI &amp; Uro</v>
          </cell>
          <cell r="D292" t="str">
            <v>GU CL 서울1팀</v>
          </cell>
          <cell r="E292" t="str">
            <v>문성호</v>
          </cell>
          <cell r="F292" t="str">
            <v>차장</v>
          </cell>
          <cell r="G292" t="str">
            <v>팀원</v>
          </cell>
          <cell r="H292" t="str">
            <v>1991-09-09</v>
          </cell>
          <cell r="I292" t="str">
            <v>남</v>
          </cell>
          <cell r="J292">
            <v>21</v>
          </cell>
          <cell r="K292">
            <v>0</v>
          </cell>
          <cell r="L292">
            <v>25</v>
          </cell>
          <cell r="M292">
            <v>25</v>
          </cell>
          <cell r="R292" t="str">
            <v>휴일</v>
          </cell>
          <cell r="V292" t="str">
            <v>3/5대휴</v>
          </cell>
          <cell r="AQ292" t="str">
            <v>회의</v>
          </cell>
          <cell r="AR292" t="str">
            <v>회의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1</v>
          </cell>
          <cell r="BE292">
            <v>1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2</v>
          </cell>
          <cell r="BN292">
            <v>3</v>
          </cell>
          <cell r="BP292">
            <v>21</v>
          </cell>
        </row>
        <row r="293">
          <cell r="B293">
            <v>1198</v>
          </cell>
          <cell r="C293" t="str">
            <v>GI &amp; Uro</v>
          </cell>
          <cell r="D293" t="str">
            <v>GU CL 서울2팀</v>
          </cell>
          <cell r="E293" t="str">
            <v>황병원</v>
          </cell>
          <cell r="F293" t="str">
            <v>차장</v>
          </cell>
          <cell r="G293" t="str">
            <v>팀장</v>
          </cell>
          <cell r="H293" t="str">
            <v>1997-05-06</v>
          </cell>
          <cell r="I293" t="str">
            <v>남</v>
          </cell>
          <cell r="J293">
            <v>20</v>
          </cell>
          <cell r="K293">
            <v>0</v>
          </cell>
          <cell r="L293">
            <v>19</v>
          </cell>
          <cell r="M293">
            <v>19</v>
          </cell>
          <cell r="R293" t="str">
            <v>휴일</v>
          </cell>
          <cell r="X293" t="str">
            <v>휴일</v>
          </cell>
          <cell r="Y293" t="str">
            <v>휴일</v>
          </cell>
          <cell r="AE293" t="str">
            <v>휴일</v>
          </cell>
          <cell r="AF293" t="str">
            <v>휴일</v>
          </cell>
          <cell r="AQ293" t="str">
            <v>회의</v>
          </cell>
          <cell r="AR293" t="str">
            <v>회의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5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2</v>
          </cell>
          <cell r="BN293">
            <v>2</v>
          </cell>
          <cell r="BP293">
            <v>22</v>
          </cell>
        </row>
        <row r="294">
          <cell r="B294">
            <v>1265</v>
          </cell>
          <cell r="C294" t="str">
            <v>GI &amp; Uro</v>
          </cell>
          <cell r="D294" t="str">
            <v>GU CL 서울2팀</v>
          </cell>
          <cell r="E294" t="str">
            <v>황남득</v>
          </cell>
          <cell r="F294" t="str">
            <v>과장</v>
          </cell>
          <cell r="G294" t="str">
            <v>팀원</v>
          </cell>
          <cell r="H294" t="str">
            <v>2000-01-10</v>
          </cell>
          <cell r="I294" t="str">
            <v>남</v>
          </cell>
          <cell r="J294">
            <v>12</v>
          </cell>
          <cell r="K294">
            <v>0</v>
          </cell>
          <cell r="L294">
            <v>16</v>
          </cell>
          <cell r="M294">
            <v>16</v>
          </cell>
          <cell r="R294" t="str">
            <v>휴일</v>
          </cell>
          <cell r="AP294" t="str">
            <v>3/5대휴</v>
          </cell>
          <cell r="AQ294" t="str">
            <v>회의</v>
          </cell>
          <cell r="AR294" t="str">
            <v>회의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1</v>
          </cell>
          <cell r="BE294">
            <v>1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2</v>
          </cell>
          <cell r="BN294">
            <v>3</v>
          </cell>
          <cell r="BP294">
            <v>21</v>
          </cell>
        </row>
        <row r="295">
          <cell r="B295">
            <v>1524</v>
          </cell>
          <cell r="C295" t="str">
            <v>GI &amp; Uro</v>
          </cell>
          <cell r="D295" t="str">
            <v>GU CL 서울2팀</v>
          </cell>
          <cell r="E295" t="str">
            <v>임채홍</v>
          </cell>
          <cell r="F295" t="str">
            <v>사원</v>
          </cell>
          <cell r="G295" t="str">
            <v>팀원</v>
          </cell>
          <cell r="H295" t="str">
            <v>2003-07-01</v>
          </cell>
          <cell r="I295" t="str">
            <v>남</v>
          </cell>
          <cell r="J295">
            <v>8.0136986301369859</v>
          </cell>
          <cell r="K295">
            <v>0</v>
          </cell>
          <cell r="L295">
            <v>13</v>
          </cell>
          <cell r="M295">
            <v>13</v>
          </cell>
          <cell r="R295" t="str">
            <v>휴일</v>
          </cell>
          <cell r="S295" t="str">
            <v>3/5대휴</v>
          </cell>
          <cell r="AQ295" t="str">
            <v>회의</v>
          </cell>
          <cell r="AR295" t="str">
            <v>회의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1</v>
          </cell>
          <cell r="BE295">
            <v>1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2</v>
          </cell>
          <cell r="BN295">
            <v>3</v>
          </cell>
          <cell r="BP295">
            <v>21</v>
          </cell>
        </row>
        <row r="296">
          <cell r="B296">
            <v>1350</v>
          </cell>
          <cell r="C296" t="str">
            <v>GI &amp; Uro</v>
          </cell>
          <cell r="D296" t="str">
            <v>GU CL 서울2팀</v>
          </cell>
          <cell r="E296" t="str">
            <v>이호영</v>
          </cell>
          <cell r="F296" t="str">
            <v>주임</v>
          </cell>
          <cell r="G296" t="str">
            <v>팀원</v>
          </cell>
          <cell r="H296" t="str">
            <v>2001-04-30</v>
          </cell>
          <cell r="I296" t="str">
            <v>남</v>
          </cell>
          <cell r="J296">
            <v>12</v>
          </cell>
          <cell r="K296">
            <v>0</v>
          </cell>
          <cell r="L296">
            <v>15</v>
          </cell>
          <cell r="M296">
            <v>15</v>
          </cell>
          <cell r="S296" t="str">
            <v>2/11대휴</v>
          </cell>
          <cell r="AE296" t="str">
            <v>휴일</v>
          </cell>
          <cell r="AG296" t="str">
            <v>3/18대휴</v>
          </cell>
          <cell r="AQ296" t="str">
            <v>회의</v>
          </cell>
          <cell r="AR296" t="str">
            <v>회의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1</v>
          </cell>
          <cell r="BE296">
            <v>2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2</v>
          </cell>
          <cell r="BN296">
            <v>4</v>
          </cell>
          <cell r="BP296">
            <v>20</v>
          </cell>
        </row>
        <row r="297">
          <cell r="B297">
            <v>1582</v>
          </cell>
          <cell r="C297" t="str">
            <v>GI &amp; Uro</v>
          </cell>
          <cell r="D297" t="str">
            <v>GU CL 서울2팀</v>
          </cell>
          <cell r="E297" t="str">
            <v>이성국</v>
          </cell>
          <cell r="F297" t="str">
            <v>사원</v>
          </cell>
          <cell r="G297" t="str">
            <v>팀원</v>
          </cell>
          <cell r="H297" t="str">
            <v>2004-09-10</v>
          </cell>
          <cell r="I297" t="str">
            <v>남</v>
          </cell>
          <cell r="J297">
            <v>0</v>
          </cell>
          <cell r="K297">
            <v>-8.9315068493150687</v>
          </cell>
          <cell r="L297">
            <v>12</v>
          </cell>
          <cell r="M297">
            <v>3.0684931506849313</v>
          </cell>
          <cell r="AD297" t="str">
            <v>2/18대휴</v>
          </cell>
          <cell r="AQ297" t="str">
            <v>회의</v>
          </cell>
          <cell r="AR297" t="str">
            <v>회의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1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2</v>
          </cell>
          <cell r="BN297">
            <v>3</v>
          </cell>
          <cell r="BP297">
            <v>21</v>
          </cell>
        </row>
        <row r="298">
          <cell r="B298">
            <v>1342</v>
          </cell>
          <cell r="C298" t="str">
            <v>GI &amp; Uro</v>
          </cell>
          <cell r="D298" t="str">
            <v>GU CL 서울2팀</v>
          </cell>
          <cell r="E298" t="str">
            <v>진광필</v>
          </cell>
          <cell r="F298" t="str">
            <v>주임</v>
          </cell>
          <cell r="G298" t="str">
            <v>팀원</v>
          </cell>
          <cell r="H298" t="str">
            <v>2001-03-05</v>
          </cell>
          <cell r="I298" t="str">
            <v>남</v>
          </cell>
          <cell r="J298">
            <v>17</v>
          </cell>
          <cell r="K298">
            <v>0</v>
          </cell>
          <cell r="L298">
            <v>15</v>
          </cell>
          <cell r="M298">
            <v>15</v>
          </cell>
          <cell r="S298" t="str">
            <v>2/5대휴</v>
          </cell>
          <cell r="AO298" t="str">
            <v>훈련반</v>
          </cell>
          <cell r="AQ298" t="str">
            <v>회의</v>
          </cell>
          <cell r="AR298" t="str">
            <v>회의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1</v>
          </cell>
          <cell r="BF298">
            <v>0</v>
          </cell>
          <cell r="BG298">
            <v>0</v>
          </cell>
          <cell r="BH298">
            <v>0</v>
          </cell>
          <cell r="BI298">
            <v>1</v>
          </cell>
          <cell r="BJ298">
            <v>0</v>
          </cell>
          <cell r="BK298">
            <v>0.5</v>
          </cell>
          <cell r="BL298">
            <v>0</v>
          </cell>
          <cell r="BM298">
            <v>2</v>
          </cell>
          <cell r="BN298">
            <v>3</v>
          </cell>
          <cell r="BP298">
            <v>21</v>
          </cell>
        </row>
        <row r="299">
          <cell r="B299">
            <v>1555</v>
          </cell>
          <cell r="C299" t="str">
            <v>GI &amp; Uro</v>
          </cell>
          <cell r="D299" t="str">
            <v>GU CL 서울2팀</v>
          </cell>
          <cell r="E299" t="str">
            <v>이으뜸</v>
          </cell>
          <cell r="F299" t="str">
            <v>사원</v>
          </cell>
          <cell r="G299" t="str">
            <v>팀원</v>
          </cell>
          <cell r="H299" t="str">
            <v>2004-01-26</v>
          </cell>
          <cell r="I299" t="str">
            <v>남</v>
          </cell>
          <cell r="J299">
            <v>8.3150684931506849</v>
          </cell>
          <cell r="K299">
            <v>0</v>
          </cell>
          <cell r="L299">
            <v>12</v>
          </cell>
          <cell r="M299">
            <v>12</v>
          </cell>
          <cell r="S299" t="str">
            <v>2/11대휴</v>
          </cell>
          <cell r="AB299" t="str">
            <v>훈련</v>
          </cell>
          <cell r="AQ299" t="str">
            <v>회의</v>
          </cell>
          <cell r="AR299" t="str">
            <v>회의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1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1</v>
          </cell>
          <cell r="BK299">
            <v>1</v>
          </cell>
          <cell r="BL299">
            <v>0</v>
          </cell>
          <cell r="BM299">
            <v>2</v>
          </cell>
          <cell r="BN299">
            <v>4</v>
          </cell>
          <cell r="BP299">
            <v>20</v>
          </cell>
        </row>
        <row r="300">
          <cell r="B300">
            <v>1329</v>
          </cell>
          <cell r="C300" t="str">
            <v>GI &amp; Uro</v>
          </cell>
          <cell r="D300" t="str">
            <v>GU CL 서울2팀</v>
          </cell>
          <cell r="E300" t="str">
            <v>노윤식</v>
          </cell>
          <cell r="F300" t="str">
            <v>주임</v>
          </cell>
          <cell r="G300" t="str">
            <v>팀원</v>
          </cell>
          <cell r="H300" t="str">
            <v>2001-02-26</v>
          </cell>
          <cell r="I300" t="str">
            <v>남</v>
          </cell>
          <cell r="J300">
            <v>13</v>
          </cell>
          <cell r="K300">
            <v>0</v>
          </cell>
          <cell r="L300">
            <v>15</v>
          </cell>
          <cell r="M300">
            <v>15</v>
          </cell>
          <cell r="O300" t="str">
            <v>훈련반</v>
          </cell>
          <cell r="R300" t="str">
            <v>휴일</v>
          </cell>
          <cell r="S300" t="str">
            <v>2/5대휴</v>
          </cell>
          <cell r="AQ300" t="str">
            <v>회의</v>
          </cell>
          <cell r="AR300" t="str">
            <v>회의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1</v>
          </cell>
          <cell r="BE300">
            <v>1</v>
          </cell>
          <cell r="BF300">
            <v>0</v>
          </cell>
          <cell r="BG300">
            <v>0</v>
          </cell>
          <cell r="BH300">
            <v>0</v>
          </cell>
          <cell r="BI300">
            <v>1</v>
          </cell>
          <cell r="BJ300">
            <v>0</v>
          </cell>
          <cell r="BK300">
            <v>0.5</v>
          </cell>
          <cell r="BL300">
            <v>0</v>
          </cell>
          <cell r="BM300">
            <v>2</v>
          </cell>
          <cell r="BN300">
            <v>3</v>
          </cell>
          <cell r="BP300">
            <v>21</v>
          </cell>
        </row>
        <row r="301">
          <cell r="B301">
            <v>1414</v>
          </cell>
          <cell r="C301" t="str">
            <v>GI &amp; Uro</v>
          </cell>
          <cell r="D301" t="str">
            <v>GU CL 서울2팀</v>
          </cell>
          <cell r="E301" t="str">
            <v>강정아</v>
          </cell>
          <cell r="F301" t="str">
            <v>대리</v>
          </cell>
          <cell r="G301" t="str">
            <v>팀원</v>
          </cell>
          <cell r="H301" t="str">
            <v>2002-10-01</v>
          </cell>
          <cell r="I301" t="str">
            <v>여</v>
          </cell>
          <cell r="J301">
            <v>15</v>
          </cell>
          <cell r="K301">
            <v>0</v>
          </cell>
          <cell r="L301">
            <v>14</v>
          </cell>
          <cell r="M301">
            <v>14</v>
          </cell>
          <cell r="AC301" t="str">
            <v>생휴</v>
          </cell>
          <cell r="AQ301" t="str">
            <v>회의</v>
          </cell>
          <cell r="AR301" t="str">
            <v>회의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1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2</v>
          </cell>
          <cell r="BN301">
            <v>3</v>
          </cell>
          <cell r="BP301">
            <v>21</v>
          </cell>
        </row>
        <row r="302">
          <cell r="B302">
            <v>1098</v>
          </cell>
          <cell r="C302" t="str">
            <v>GI &amp; Uro</v>
          </cell>
          <cell r="D302" t="str">
            <v>GU CL East팀</v>
          </cell>
          <cell r="E302" t="str">
            <v>이충근</v>
          </cell>
          <cell r="F302" t="str">
            <v>차장</v>
          </cell>
          <cell r="G302" t="str">
            <v>팀장</v>
          </cell>
          <cell r="H302" t="str">
            <v>1992-06-15</v>
          </cell>
          <cell r="I302" t="str">
            <v>남</v>
          </cell>
          <cell r="J302">
            <v>26</v>
          </cell>
          <cell r="K302">
            <v>0</v>
          </cell>
          <cell r="L302">
            <v>24</v>
          </cell>
          <cell r="M302">
            <v>24</v>
          </cell>
          <cell r="AF302" t="str">
            <v>휴일</v>
          </cell>
          <cell r="AQ302" t="str">
            <v>회의</v>
          </cell>
          <cell r="AR302" t="str">
            <v>회의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1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2</v>
          </cell>
          <cell r="BN302">
            <v>2</v>
          </cell>
          <cell r="BP302">
            <v>22</v>
          </cell>
        </row>
        <row r="303">
          <cell r="B303">
            <v>1082</v>
          </cell>
          <cell r="C303" t="str">
            <v>GI &amp; Uro</v>
          </cell>
          <cell r="D303" t="str">
            <v>GU CL East팀</v>
          </cell>
          <cell r="E303" t="str">
            <v>장필경</v>
          </cell>
          <cell r="F303" t="str">
            <v>차장</v>
          </cell>
          <cell r="G303" t="str">
            <v>팀원</v>
          </cell>
          <cell r="H303" t="str">
            <v>1991-09-10</v>
          </cell>
          <cell r="I303" t="str">
            <v>남</v>
          </cell>
          <cell r="J303">
            <v>22.5</v>
          </cell>
          <cell r="K303">
            <v>0</v>
          </cell>
          <cell r="L303">
            <v>25</v>
          </cell>
          <cell r="M303">
            <v>25</v>
          </cell>
          <cell r="X303" t="str">
            <v>휴일</v>
          </cell>
          <cell r="AQ303" t="str">
            <v>회의</v>
          </cell>
          <cell r="AR303" t="str">
            <v>회의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1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2</v>
          </cell>
          <cell r="BN303">
            <v>2</v>
          </cell>
          <cell r="BP303">
            <v>22</v>
          </cell>
        </row>
        <row r="304">
          <cell r="B304">
            <v>1291</v>
          </cell>
          <cell r="C304" t="str">
            <v>GI &amp; Uro</v>
          </cell>
          <cell r="D304" t="str">
            <v>GU CL East팀</v>
          </cell>
          <cell r="E304" t="str">
            <v>김승용</v>
          </cell>
          <cell r="F304" t="str">
            <v>주임</v>
          </cell>
          <cell r="G304" t="str">
            <v>팀원</v>
          </cell>
          <cell r="H304" t="str">
            <v>2000-02-01</v>
          </cell>
          <cell r="I304" t="str">
            <v>남</v>
          </cell>
          <cell r="J304">
            <v>12</v>
          </cell>
          <cell r="K304">
            <v>0</v>
          </cell>
          <cell r="L304">
            <v>16</v>
          </cell>
          <cell r="M304">
            <v>16</v>
          </cell>
          <cell r="AQ304" t="str">
            <v>회의</v>
          </cell>
          <cell r="AR304" t="str">
            <v>회의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2</v>
          </cell>
          <cell r="BN304">
            <v>2</v>
          </cell>
          <cell r="BP304">
            <v>22</v>
          </cell>
        </row>
        <row r="305">
          <cell r="B305">
            <v>1241</v>
          </cell>
          <cell r="C305" t="str">
            <v>GI &amp; Uro</v>
          </cell>
          <cell r="D305" t="str">
            <v>GU CL East팀</v>
          </cell>
          <cell r="E305" t="str">
            <v>정동욱</v>
          </cell>
          <cell r="F305" t="str">
            <v>대리</v>
          </cell>
          <cell r="G305" t="str">
            <v>팀원</v>
          </cell>
          <cell r="H305" t="str">
            <v>1999-07-01</v>
          </cell>
          <cell r="I305" t="str">
            <v>남</v>
          </cell>
          <cell r="J305">
            <v>15</v>
          </cell>
          <cell r="K305">
            <v>0</v>
          </cell>
          <cell r="L305">
            <v>17</v>
          </cell>
          <cell r="M305">
            <v>17</v>
          </cell>
          <cell r="X305" t="str">
            <v>휴일</v>
          </cell>
          <cell r="AE305" t="str">
            <v>휴일</v>
          </cell>
          <cell r="AQ305" t="str">
            <v>회의</v>
          </cell>
          <cell r="AR305" t="str">
            <v>회의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2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2</v>
          </cell>
          <cell r="BN305">
            <v>2</v>
          </cell>
          <cell r="BP305">
            <v>22</v>
          </cell>
        </row>
        <row r="306">
          <cell r="B306">
            <v>1530</v>
          </cell>
          <cell r="C306" t="str">
            <v>GI &amp; Uro</v>
          </cell>
          <cell r="D306" t="str">
            <v>GU CL East팀</v>
          </cell>
          <cell r="E306" t="str">
            <v>최철화</v>
          </cell>
          <cell r="F306" t="str">
            <v>주임</v>
          </cell>
          <cell r="G306" t="str">
            <v>팀원</v>
          </cell>
          <cell r="H306" t="str">
            <v>2003-07-01</v>
          </cell>
          <cell r="I306" t="str">
            <v>남</v>
          </cell>
          <cell r="J306">
            <v>14.5</v>
          </cell>
          <cell r="K306">
            <v>0</v>
          </cell>
          <cell r="L306">
            <v>13</v>
          </cell>
          <cell r="M306">
            <v>13</v>
          </cell>
          <cell r="AQ306" t="str">
            <v>회의</v>
          </cell>
          <cell r="AR306" t="str">
            <v>회의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2</v>
          </cell>
          <cell r="BN306">
            <v>2</v>
          </cell>
          <cell r="BP306">
            <v>22</v>
          </cell>
        </row>
        <row r="307">
          <cell r="B307">
            <v>1333</v>
          </cell>
          <cell r="C307" t="str">
            <v>GI &amp; Uro</v>
          </cell>
          <cell r="D307" t="str">
            <v>GU CL East팀</v>
          </cell>
          <cell r="E307" t="str">
            <v>도영종</v>
          </cell>
          <cell r="F307" t="str">
            <v>주임</v>
          </cell>
          <cell r="G307" t="str">
            <v>팀원</v>
          </cell>
          <cell r="H307" t="str">
            <v>2001-02-26</v>
          </cell>
          <cell r="I307" t="str">
            <v>남</v>
          </cell>
          <cell r="J307">
            <v>14</v>
          </cell>
          <cell r="K307">
            <v>0</v>
          </cell>
          <cell r="L307">
            <v>15</v>
          </cell>
          <cell r="M307">
            <v>15</v>
          </cell>
          <cell r="Q307" t="str">
            <v>휴일</v>
          </cell>
          <cell r="X307" t="str">
            <v>휴일</v>
          </cell>
          <cell r="Z307" t="str">
            <v>3/4대휴</v>
          </cell>
          <cell r="AQ307" t="str">
            <v>회의</v>
          </cell>
          <cell r="AR307" t="str">
            <v>회의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2</v>
          </cell>
          <cell r="BE307">
            <v>1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2</v>
          </cell>
          <cell r="BN307">
            <v>3</v>
          </cell>
          <cell r="BP307">
            <v>21</v>
          </cell>
        </row>
        <row r="308">
          <cell r="B308">
            <v>1466</v>
          </cell>
          <cell r="C308" t="str">
            <v>GI &amp; Uro</v>
          </cell>
          <cell r="D308" t="str">
            <v>GU CL East팀</v>
          </cell>
          <cell r="E308" t="str">
            <v>이용만</v>
          </cell>
          <cell r="F308" t="str">
            <v>사원</v>
          </cell>
          <cell r="G308" t="str">
            <v>팀원</v>
          </cell>
          <cell r="H308" t="str">
            <v>2003-01-07</v>
          </cell>
          <cell r="I308" t="str">
            <v>남</v>
          </cell>
          <cell r="J308">
            <v>8.8082191780821901</v>
          </cell>
          <cell r="K308">
            <v>0</v>
          </cell>
          <cell r="L308">
            <v>13</v>
          </cell>
          <cell r="M308">
            <v>13</v>
          </cell>
          <cell r="X308" t="str">
            <v>휴일</v>
          </cell>
          <cell r="AQ308" t="str">
            <v>회의</v>
          </cell>
          <cell r="AR308" t="str">
            <v>회의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1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2</v>
          </cell>
          <cell r="BN308">
            <v>2</v>
          </cell>
          <cell r="BP308">
            <v>22</v>
          </cell>
        </row>
        <row r="309">
          <cell r="B309">
            <v>1356</v>
          </cell>
          <cell r="C309" t="str">
            <v>GI &amp; Uro</v>
          </cell>
          <cell r="D309" t="str">
            <v>GU CL East팀</v>
          </cell>
          <cell r="E309" t="str">
            <v>송상훈</v>
          </cell>
          <cell r="F309" t="str">
            <v>주임</v>
          </cell>
          <cell r="G309" t="str">
            <v>팀원</v>
          </cell>
          <cell r="H309" t="str">
            <v>2001-04-30</v>
          </cell>
          <cell r="I309" t="str">
            <v>남</v>
          </cell>
          <cell r="J309">
            <v>15</v>
          </cell>
          <cell r="K309">
            <v>0</v>
          </cell>
          <cell r="L309">
            <v>15</v>
          </cell>
          <cell r="M309">
            <v>15</v>
          </cell>
          <cell r="X309" t="str">
            <v>휴일</v>
          </cell>
          <cell r="AQ309" t="str">
            <v>회의</v>
          </cell>
          <cell r="AR309" t="str">
            <v>회의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1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2</v>
          </cell>
          <cell r="BN309">
            <v>2</v>
          </cell>
          <cell r="BP309">
            <v>22</v>
          </cell>
        </row>
        <row r="310">
          <cell r="B310">
            <v>1276</v>
          </cell>
          <cell r="C310" t="str">
            <v>GI &amp; Uro</v>
          </cell>
          <cell r="D310" t="str">
            <v>GU CL West팀</v>
          </cell>
          <cell r="E310" t="str">
            <v>김명진</v>
          </cell>
          <cell r="F310" t="str">
            <v>차장</v>
          </cell>
          <cell r="G310" t="str">
            <v>팀장</v>
          </cell>
          <cell r="H310" t="str">
            <v>2000-01-10</v>
          </cell>
          <cell r="I310" t="str">
            <v>남</v>
          </cell>
          <cell r="J310">
            <v>20</v>
          </cell>
          <cell r="K310">
            <v>0</v>
          </cell>
          <cell r="L310">
            <v>16</v>
          </cell>
          <cell r="M310">
            <v>16</v>
          </cell>
          <cell r="Q310" t="str">
            <v>휴일</v>
          </cell>
          <cell r="X310" t="str">
            <v>휴일</v>
          </cell>
          <cell r="Y310" t="str">
            <v>휴일</v>
          </cell>
          <cell r="AQ310" t="str">
            <v>회의</v>
          </cell>
          <cell r="AR310" t="str">
            <v>회의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3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2</v>
          </cell>
          <cell r="BN310">
            <v>2</v>
          </cell>
          <cell r="BP310">
            <v>22</v>
          </cell>
        </row>
        <row r="311">
          <cell r="B311">
            <v>1503</v>
          </cell>
          <cell r="C311" t="str">
            <v>GI &amp; Uro</v>
          </cell>
          <cell r="D311" t="str">
            <v>GU CL West팀</v>
          </cell>
          <cell r="E311" t="str">
            <v>이승준</v>
          </cell>
          <cell r="F311" t="str">
            <v>주임</v>
          </cell>
          <cell r="G311" t="str">
            <v>팀원</v>
          </cell>
          <cell r="H311" t="str">
            <v>2003-06-02</v>
          </cell>
          <cell r="I311" t="str">
            <v>남</v>
          </cell>
          <cell r="J311">
            <v>16</v>
          </cell>
          <cell r="K311">
            <v>0</v>
          </cell>
          <cell r="L311">
            <v>13</v>
          </cell>
          <cell r="M311">
            <v>13</v>
          </cell>
          <cell r="Q311" t="str">
            <v>휴일</v>
          </cell>
          <cell r="AQ311" t="str">
            <v>회의</v>
          </cell>
          <cell r="AR311" t="str">
            <v>회의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1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2</v>
          </cell>
          <cell r="BN311">
            <v>2</v>
          </cell>
          <cell r="BP311">
            <v>22</v>
          </cell>
        </row>
        <row r="312">
          <cell r="B312">
            <v>1104</v>
          </cell>
          <cell r="C312" t="str">
            <v>GI &amp; Uro</v>
          </cell>
          <cell r="D312" t="str">
            <v>GU CL West팀</v>
          </cell>
          <cell r="E312" t="str">
            <v>형성길</v>
          </cell>
          <cell r="F312" t="str">
            <v>차장</v>
          </cell>
          <cell r="G312" t="str">
            <v>팀원</v>
          </cell>
          <cell r="H312" t="str">
            <v>1992-08-10</v>
          </cell>
          <cell r="I312" t="str">
            <v>남</v>
          </cell>
          <cell r="J312">
            <v>19.5</v>
          </cell>
          <cell r="K312">
            <v>0</v>
          </cell>
          <cell r="L312">
            <v>24</v>
          </cell>
          <cell r="M312">
            <v>24</v>
          </cell>
          <cell r="AQ312" t="str">
            <v>회의</v>
          </cell>
          <cell r="AR312" t="str">
            <v>회의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2</v>
          </cell>
          <cell r="BN312">
            <v>2</v>
          </cell>
          <cell r="BP312">
            <v>22</v>
          </cell>
        </row>
        <row r="313">
          <cell r="B313">
            <v>1240</v>
          </cell>
          <cell r="C313" t="str">
            <v>GI &amp; Uro</v>
          </cell>
          <cell r="D313" t="str">
            <v>GU CL West팀</v>
          </cell>
          <cell r="E313" t="str">
            <v>이종혁A</v>
          </cell>
          <cell r="F313" t="str">
            <v>대리</v>
          </cell>
          <cell r="G313" t="str">
            <v>팀원</v>
          </cell>
          <cell r="H313" t="str">
            <v>1999-07-01</v>
          </cell>
          <cell r="I313" t="str">
            <v>남</v>
          </cell>
          <cell r="J313">
            <v>12</v>
          </cell>
          <cell r="K313">
            <v>0</v>
          </cell>
          <cell r="L313">
            <v>17</v>
          </cell>
          <cell r="M313">
            <v>17</v>
          </cell>
          <cell r="X313" t="str">
            <v>휴일</v>
          </cell>
          <cell r="AQ313" t="str">
            <v>회의</v>
          </cell>
          <cell r="AR313" t="str">
            <v>회의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1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2</v>
          </cell>
          <cell r="BN313">
            <v>2</v>
          </cell>
          <cell r="BP313">
            <v>22</v>
          </cell>
        </row>
        <row r="314">
          <cell r="B314">
            <v>1554</v>
          </cell>
          <cell r="C314" t="str">
            <v>GI &amp; Uro</v>
          </cell>
          <cell r="D314" t="str">
            <v>GU CL West팀</v>
          </cell>
          <cell r="E314" t="str">
            <v>오승철</v>
          </cell>
          <cell r="F314" t="str">
            <v>주임</v>
          </cell>
          <cell r="G314" t="str">
            <v>팀원</v>
          </cell>
          <cell r="H314" t="str">
            <v>2004-01-26</v>
          </cell>
          <cell r="I314" t="str">
            <v>남</v>
          </cell>
          <cell r="J314">
            <v>10.315068493150683</v>
          </cell>
          <cell r="K314">
            <v>0</v>
          </cell>
          <cell r="L314">
            <v>12</v>
          </cell>
          <cell r="M314">
            <v>12</v>
          </cell>
          <cell r="X314" t="str">
            <v>휴일</v>
          </cell>
          <cell r="AQ314" t="str">
            <v>회의</v>
          </cell>
          <cell r="AR314" t="str">
            <v>회의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1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2</v>
          </cell>
          <cell r="BN314">
            <v>2</v>
          </cell>
          <cell r="BP314">
            <v>22</v>
          </cell>
        </row>
        <row r="315">
          <cell r="B315">
            <v>1308</v>
          </cell>
          <cell r="C315" t="str">
            <v>GI &amp; Uro</v>
          </cell>
          <cell r="D315" t="str">
            <v>GU CL West팀</v>
          </cell>
          <cell r="E315" t="str">
            <v>김우석</v>
          </cell>
          <cell r="F315" t="str">
            <v>대리</v>
          </cell>
          <cell r="G315" t="str">
            <v>팀원</v>
          </cell>
          <cell r="H315" t="str">
            <v>2000-04-17</v>
          </cell>
          <cell r="I315" t="str">
            <v>남</v>
          </cell>
          <cell r="J315">
            <v>17</v>
          </cell>
          <cell r="K315">
            <v>0</v>
          </cell>
          <cell r="L315">
            <v>16</v>
          </cell>
          <cell r="M315">
            <v>16</v>
          </cell>
          <cell r="X315" t="str">
            <v>휴일</v>
          </cell>
          <cell r="AQ315" t="str">
            <v>회의</v>
          </cell>
          <cell r="AR315" t="str">
            <v>회의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1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2</v>
          </cell>
          <cell r="BN315">
            <v>2</v>
          </cell>
          <cell r="BP315">
            <v>22</v>
          </cell>
        </row>
        <row r="316">
          <cell r="B316">
            <v>1426</v>
          </cell>
          <cell r="C316" t="str">
            <v>GI &amp; Uro</v>
          </cell>
          <cell r="D316" t="str">
            <v>GU CL West팀</v>
          </cell>
          <cell r="E316" t="str">
            <v>강종열</v>
          </cell>
          <cell r="F316" t="str">
            <v>주임</v>
          </cell>
          <cell r="G316" t="str">
            <v>팀원</v>
          </cell>
          <cell r="H316" t="str">
            <v>2003-01-07</v>
          </cell>
          <cell r="I316" t="str">
            <v>남</v>
          </cell>
          <cell r="J316">
            <v>8</v>
          </cell>
          <cell r="K316">
            <v>0</v>
          </cell>
          <cell r="L316">
            <v>13</v>
          </cell>
          <cell r="M316">
            <v>13</v>
          </cell>
          <cell r="AQ316" t="str">
            <v>회의</v>
          </cell>
          <cell r="AR316" t="str">
            <v>회의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2</v>
          </cell>
          <cell r="BN316">
            <v>2</v>
          </cell>
          <cell r="BP316">
            <v>22</v>
          </cell>
        </row>
        <row r="317">
          <cell r="B317">
            <v>1523</v>
          </cell>
          <cell r="C317" t="str">
            <v>GI &amp; Uro</v>
          </cell>
          <cell r="D317" t="str">
            <v>GU CL West팀</v>
          </cell>
          <cell r="E317" t="str">
            <v>임좌명</v>
          </cell>
          <cell r="F317" t="str">
            <v>사원</v>
          </cell>
          <cell r="G317" t="str">
            <v>팀원</v>
          </cell>
          <cell r="H317" t="str">
            <v>2003-07-01</v>
          </cell>
          <cell r="I317" t="str">
            <v>남</v>
          </cell>
          <cell r="J317">
            <v>13</v>
          </cell>
          <cell r="K317">
            <v>0</v>
          </cell>
          <cell r="L317">
            <v>13</v>
          </cell>
          <cell r="M317">
            <v>13</v>
          </cell>
          <cell r="Z317" t="str">
            <v>2/25대휴</v>
          </cell>
          <cell r="AQ317" t="str">
            <v>회의</v>
          </cell>
          <cell r="AR317" t="str">
            <v>회의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1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2</v>
          </cell>
          <cell r="BN317">
            <v>3</v>
          </cell>
          <cell r="BP317">
            <v>21</v>
          </cell>
        </row>
        <row r="318">
          <cell r="B318">
            <v>1030</v>
          </cell>
          <cell r="C318" t="str">
            <v>GI &amp; Uro</v>
          </cell>
          <cell r="D318" t="str">
            <v>GU CL West팀</v>
          </cell>
          <cell r="E318" t="str">
            <v>강채호</v>
          </cell>
          <cell r="F318" t="str">
            <v>부장</v>
          </cell>
          <cell r="G318" t="str">
            <v>팀원</v>
          </cell>
          <cell r="H318" t="str">
            <v>1988-12-12</v>
          </cell>
          <cell r="I318" t="str">
            <v>남</v>
          </cell>
          <cell r="J318">
            <v>24</v>
          </cell>
          <cell r="K318">
            <v>0</v>
          </cell>
          <cell r="L318">
            <v>28</v>
          </cell>
          <cell r="M318">
            <v>28</v>
          </cell>
          <cell r="AQ318" t="str">
            <v>회의</v>
          </cell>
          <cell r="AR318" t="str">
            <v>회의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2</v>
          </cell>
          <cell r="BN318">
            <v>2</v>
          </cell>
          <cell r="BP318">
            <v>22</v>
          </cell>
        </row>
        <row r="319">
          <cell r="B319">
            <v>1003</v>
          </cell>
          <cell r="C319" t="str">
            <v>GI &amp; Uro</v>
          </cell>
          <cell r="D319" t="str">
            <v>GU CL West팀</v>
          </cell>
          <cell r="E319" t="str">
            <v>임택수</v>
          </cell>
          <cell r="F319" t="str">
            <v>부장</v>
          </cell>
          <cell r="G319" t="str">
            <v>팀원</v>
          </cell>
          <cell r="H319" t="str">
            <v>1983-12-15</v>
          </cell>
          <cell r="I319" t="str">
            <v>남</v>
          </cell>
          <cell r="J319">
            <v>32</v>
          </cell>
          <cell r="K319">
            <v>0</v>
          </cell>
          <cell r="L319">
            <v>33</v>
          </cell>
          <cell r="M319">
            <v>33</v>
          </cell>
          <cell r="AQ319" t="str">
            <v>회의</v>
          </cell>
          <cell r="AR319" t="str">
            <v>회의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2</v>
          </cell>
          <cell r="BN319">
            <v>2</v>
          </cell>
          <cell r="BP319">
            <v>22</v>
          </cell>
        </row>
        <row r="320">
          <cell r="B320">
            <v>1173</v>
          </cell>
          <cell r="C320" t="str">
            <v>Vaccine</v>
          </cell>
          <cell r="D320" t="str">
            <v>Vaccine 1팀</v>
          </cell>
          <cell r="E320" t="str">
            <v>이세헌</v>
          </cell>
          <cell r="F320" t="str">
            <v>부장</v>
          </cell>
          <cell r="G320" t="str">
            <v>팀장</v>
          </cell>
          <cell r="H320" t="str">
            <v>1995-08-16</v>
          </cell>
          <cell r="I320" t="str">
            <v>남</v>
          </cell>
          <cell r="J320">
            <v>20</v>
          </cell>
          <cell r="K320">
            <v>0</v>
          </cell>
          <cell r="L320">
            <v>21</v>
          </cell>
          <cell r="M320">
            <v>21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P320">
            <v>22</v>
          </cell>
        </row>
        <row r="321">
          <cell r="B321">
            <v>1091</v>
          </cell>
          <cell r="C321" t="str">
            <v>Vaccine</v>
          </cell>
          <cell r="D321" t="str">
            <v>Vaccine 1팀</v>
          </cell>
          <cell r="E321" t="str">
            <v>김종수</v>
          </cell>
          <cell r="F321" t="str">
            <v>차장</v>
          </cell>
          <cell r="G321" t="str">
            <v>팀원</v>
          </cell>
          <cell r="H321" t="str">
            <v>1992-02-10</v>
          </cell>
          <cell r="I321" t="str">
            <v>남</v>
          </cell>
          <cell r="J321">
            <v>21</v>
          </cell>
          <cell r="K321">
            <v>0</v>
          </cell>
          <cell r="L321">
            <v>24</v>
          </cell>
          <cell r="M321">
            <v>24</v>
          </cell>
          <cell r="AR321" t="str">
            <v>월차</v>
          </cell>
          <cell r="AV321">
            <v>0</v>
          </cell>
          <cell r="AW321">
            <v>0</v>
          </cell>
          <cell r="AX321">
            <v>0</v>
          </cell>
          <cell r="AY321">
            <v>1</v>
          </cell>
          <cell r="AZ321">
            <v>0</v>
          </cell>
          <cell r="BA321">
            <v>1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1</v>
          </cell>
          <cell r="BP321">
            <v>21</v>
          </cell>
        </row>
        <row r="322">
          <cell r="B322">
            <v>1065</v>
          </cell>
          <cell r="C322" t="str">
            <v>Vaccine</v>
          </cell>
          <cell r="D322" t="str">
            <v>Vaccine 1팀</v>
          </cell>
          <cell r="E322" t="str">
            <v>박해정</v>
          </cell>
          <cell r="F322" t="str">
            <v>차장</v>
          </cell>
          <cell r="G322" t="str">
            <v>팀원</v>
          </cell>
          <cell r="H322" t="str">
            <v>1991-03-18</v>
          </cell>
          <cell r="I322" t="str">
            <v>남</v>
          </cell>
          <cell r="J322">
            <v>24</v>
          </cell>
          <cell r="K322">
            <v>0</v>
          </cell>
          <cell r="L322">
            <v>25</v>
          </cell>
          <cell r="M322">
            <v>25</v>
          </cell>
          <cell r="O322" t="str">
            <v>2/19대휴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1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1</v>
          </cell>
          <cell r="BP322">
            <v>21</v>
          </cell>
        </row>
        <row r="323">
          <cell r="B323">
            <v>1235</v>
          </cell>
          <cell r="C323" t="str">
            <v>Vaccine</v>
          </cell>
          <cell r="D323" t="str">
            <v>Vaccine 1팀</v>
          </cell>
          <cell r="E323" t="str">
            <v>배상범</v>
          </cell>
          <cell r="F323" t="str">
            <v>대리</v>
          </cell>
          <cell r="G323" t="str">
            <v>팀원</v>
          </cell>
          <cell r="H323" t="str">
            <v>1999-07-01</v>
          </cell>
          <cell r="I323" t="str">
            <v>남</v>
          </cell>
          <cell r="J323">
            <v>15</v>
          </cell>
          <cell r="K323">
            <v>0</v>
          </cell>
          <cell r="L323">
            <v>17</v>
          </cell>
          <cell r="M323">
            <v>17</v>
          </cell>
          <cell r="O323" t="str">
            <v>2/19대휴</v>
          </cell>
          <cell r="AA323" t="str">
            <v>훈련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1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1</v>
          </cell>
          <cell r="BK323">
            <v>1</v>
          </cell>
          <cell r="BL323">
            <v>0</v>
          </cell>
          <cell r="BM323">
            <v>0</v>
          </cell>
          <cell r="BN323">
            <v>2</v>
          </cell>
          <cell r="BP323">
            <v>20</v>
          </cell>
        </row>
        <row r="324">
          <cell r="B324">
            <v>1349</v>
          </cell>
          <cell r="C324" t="str">
            <v>Vaccine</v>
          </cell>
          <cell r="D324" t="str">
            <v>Vaccine 1팀</v>
          </cell>
          <cell r="E324" t="str">
            <v>홍승찬</v>
          </cell>
          <cell r="F324" t="str">
            <v>주임</v>
          </cell>
          <cell r="G324" t="str">
            <v>팀원</v>
          </cell>
          <cell r="H324" t="str">
            <v>2001-04-30</v>
          </cell>
          <cell r="I324" t="str">
            <v>남</v>
          </cell>
          <cell r="J324">
            <v>12</v>
          </cell>
          <cell r="K324">
            <v>0</v>
          </cell>
          <cell r="L324">
            <v>15</v>
          </cell>
          <cell r="M324">
            <v>15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P324">
            <v>22</v>
          </cell>
        </row>
        <row r="325">
          <cell r="B325">
            <v>1355</v>
          </cell>
          <cell r="C325" t="str">
            <v>Vaccine</v>
          </cell>
          <cell r="D325" t="str">
            <v>Vaccine 1팀</v>
          </cell>
          <cell r="E325" t="str">
            <v>황은석</v>
          </cell>
          <cell r="F325" t="str">
            <v>주임</v>
          </cell>
          <cell r="G325" t="str">
            <v>팀원</v>
          </cell>
          <cell r="H325" t="str">
            <v>2001-04-30</v>
          </cell>
          <cell r="I325" t="str">
            <v>남</v>
          </cell>
          <cell r="J325">
            <v>11.5</v>
          </cell>
          <cell r="K325">
            <v>0</v>
          </cell>
          <cell r="L325">
            <v>15</v>
          </cell>
          <cell r="M325">
            <v>15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P325">
            <v>22</v>
          </cell>
        </row>
        <row r="326">
          <cell r="B326">
            <v>1326</v>
          </cell>
          <cell r="C326" t="str">
            <v>Vaccine</v>
          </cell>
          <cell r="D326" t="str">
            <v>Vaccine 1팀</v>
          </cell>
          <cell r="E326" t="str">
            <v>강영덕</v>
          </cell>
          <cell r="F326" t="str">
            <v>주임</v>
          </cell>
          <cell r="G326" t="str">
            <v>팀원</v>
          </cell>
          <cell r="H326" t="str">
            <v>2001-02-26</v>
          </cell>
          <cell r="I326" t="str">
            <v>남</v>
          </cell>
          <cell r="J326">
            <v>12</v>
          </cell>
          <cell r="K326">
            <v>0</v>
          </cell>
          <cell r="L326">
            <v>15</v>
          </cell>
          <cell r="M326">
            <v>15</v>
          </cell>
          <cell r="O326" t="str">
            <v>2/19대휴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1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1</v>
          </cell>
          <cell r="BP326">
            <v>21</v>
          </cell>
        </row>
        <row r="327">
          <cell r="B327">
            <v>1471</v>
          </cell>
          <cell r="C327" t="str">
            <v>Vaccine</v>
          </cell>
          <cell r="D327" t="str">
            <v>Vaccine 1팀</v>
          </cell>
          <cell r="E327" t="str">
            <v>장재기</v>
          </cell>
          <cell r="F327" t="str">
            <v>주임</v>
          </cell>
          <cell r="G327" t="str">
            <v>팀원</v>
          </cell>
          <cell r="H327" t="str">
            <v>2003-01-07</v>
          </cell>
          <cell r="I327" t="str">
            <v>남</v>
          </cell>
          <cell r="J327">
            <v>11</v>
          </cell>
          <cell r="K327">
            <v>0</v>
          </cell>
          <cell r="L327">
            <v>13</v>
          </cell>
          <cell r="M327">
            <v>13</v>
          </cell>
          <cell r="O327" t="str">
            <v>2/11대휴</v>
          </cell>
          <cell r="AJ327" t="str">
            <v>2/19대휴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2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2</v>
          </cell>
          <cell r="BP327">
            <v>20</v>
          </cell>
        </row>
        <row r="328">
          <cell r="B328">
            <v>1454</v>
          </cell>
          <cell r="C328" t="str">
            <v>Vaccine</v>
          </cell>
          <cell r="D328" t="str">
            <v>Vaccine 1팀</v>
          </cell>
          <cell r="E328" t="str">
            <v>서민규</v>
          </cell>
          <cell r="F328" t="str">
            <v>사원</v>
          </cell>
          <cell r="G328" t="str">
            <v>팀원</v>
          </cell>
          <cell r="H328" t="str">
            <v>2003-01-07</v>
          </cell>
          <cell r="I328" t="str">
            <v>남</v>
          </cell>
          <cell r="J328">
            <v>9</v>
          </cell>
          <cell r="K328">
            <v>0</v>
          </cell>
          <cell r="L328">
            <v>13</v>
          </cell>
          <cell r="M328">
            <v>13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P328">
            <v>22</v>
          </cell>
        </row>
        <row r="329">
          <cell r="B329">
            <v>1449</v>
          </cell>
          <cell r="C329" t="str">
            <v>Vaccine</v>
          </cell>
          <cell r="D329" t="str">
            <v>Vaccine 1팀</v>
          </cell>
          <cell r="E329" t="str">
            <v>박준하</v>
          </cell>
          <cell r="F329" t="str">
            <v>사원</v>
          </cell>
          <cell r="G329" t="str">
            <v>팀원</v>
          </cell>
          <cell r="H329" t="str">
            <v>2003-01-07</v>
          </cell>
          <cell r="I329" t="str">
            <v>남</v>
          </cell>
          <cell r="J329">
            <v>9</v>
          </cell>
          <cell r="K329">
            <v>0</v>
          </cell>
          <cell r="L329">
            <v>13</v>
          </cell>
          <cell r="M329">
            <v>13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P329">
            <v>22</v>
          </cell>
        </row>
        <row r="330">
          <cell r="B330">
            <v>1226</v>
          </cell>
          <cell r="C330" t="str">
            <v>Vaccine</v>
          </cell>
          <cell r="D330" t="str">
            <v>Vaccine2팀</v>
          </cell>
          <cell r="E330" t="str">
            <v>박하룡</v>
          </cell>
          <cell r="F330" t="str">
            <v>과장</v>
          </cell>
          <cell r="G330" t="str">
            <v>팀장</v>
          </cell>
          <cell r="H330" t="str">
            <v>1999-01-25</v>
          </cell>
          <cell r="I330" t="str">
            <v>남</v>
          </cell>
          <cell r="J330">
            <v>16</v>
          </cell>
          <cell r="K330">
            <v>0</v>
          </cell>
          <cell r="L330">
            <v>17</v>
          </cell>
          <cell r="M330">
            <v>17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P330">
            <v>22</v>
          </cell>
        </row>
        <row r="331">
          <cell r="B331">
            <v>1274</v>
          </cell>
          <cell r="C331" t="str">
            <v>Vaccine</v>
          </cell>
          <cell r="D331" t="str">
            <v>Vaccine2팀</v>
          </cell>
          <cell r="E331" t="str">
            <v>이수복</v>
          </cell>
          <cell r="F331" t="str">
            <v>주임</v>
          </cell>
          <cell r="G331" t="str">
            <v>팀원</v>
          </cell>
          <cell r="H331" t="str">
            <v>2000-01-10</v>
          </cell>
          <cell r="I331" t="str">
            <v>남</v>
          </cell>
          <cell r="J331">
            <v>17</v>
          </cell>
          <cell r="K331">
            <v>0</v>
          </cell>
          <cell r="L331">
            <v>16</v>
          </cell>
          <cell r="M331">
            <v>16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P331">
            <v>22</v>
          </cell>
        </row>
        <row r="332">
          <cell r="B332">
            <v>1271</v>
          </cell>
          <cell r="C332" t="str">
            <v>Vaccine</v>
          </cell>
          <cell r="D332" t="str">
            <v>Vaccine2팀</v>
          </cell>
          <cell r="E332" t="str">
            <v>정승호</v>
          </cell>
          <cell r="F332" t="str">
            <v>주임</v>
          </cell>
          <cell r="G332" t="str">
            <v>팀원</v>
          </cell>
          <cell r="H332" t="str">
            <v>2000-01-10</v>
          </cell>
          <cell r="I332" t="str">
            <v>남</v>
          </cell>
          <cell r="J332">
            <v>17</v>
          </cell>
          <cell r="K332">
            <v>0</v>
          </cell>
          <cell r="L332">
            <v>16</v>
          </cell>
          <cell r="M332">
            <v>16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P332">
            <v>22</v>
          </cell>
        </row>
        <row r="333">
          <cell r="B333">
            <v>1568</v>
          </cell>
          <cell r="C333" t="str">
            <v>Vaccine</v>
          </cell>
          <cell r="D333" t="str">
            <v>Vaccine2팀</v>
          </cell>
          <cell r="E333" t="str">
            <v>조성연</v>
          </cell>
          <cell r="F333" t="str">
            <v>주임</v>
          </cell>
          <cell r="G333" t="str">
            <v>팀원</v>
          </cell>
          <cell r="H333" t="str">
            <v>2004-05-03</v>
          </cell>
          <cell r="I333" t="str">
            <v>남</v>
          </cell>
          <cell r="J333">
            <v>4.6301369863013697</v>
          </cell>
          <cell r="K333">
            <v>0</v>
          </cell>
          <cell r="L333">
            <v>12</v>
          </cell>
          <cell r="M333">
            <v>12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P333">
            <v>22</v>
          </cell>
        </row>
        <row r="334">
          <cell r="B334">
            <v>1444</v>
          </cell>
          <cell r="C334" t="str">
            <v>Vaccine</v>
          </cell>
          <cell r="D334" t="str">
            <v>Vaccine2팀</v>
          </cell>
          <cell r="E334" t="str">
            <v>김홍일</v>
          </cell>
          <cell r="F334" t="str">
            <v>주임</v>
          </cell>
          <cell r="G334" t="str">
            <v>팀원</v>
          </cell>
          <cell r="H334" t="str">
            <v>2003-01-07</v>
          </cell>
          <cell r="I334" t="str">
            <v>남</v>
          </cell>
          <cell r="J334">
            <v>11</v>
          </cell>
          <cell r="K334">
            <v>0</v>
          </cell>
          <cell r="L334">
            <v>13</v>
          </cell>
          <cell r="M334">
            <v>13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P334">
            <v>22</v>
          </cell>
        </row>
        <row r="335">
          <cell r="B335">
            <v>1443</v>
          </cell>
          <cell r="C335" t="str">
            <v>Vaccine</v>
          </cell>
          <cell r="D335" t="str">
            <v>Vaccine2팀</v>
          </cell>
          <cell r="E335" t="str">
            <v>김현조</v>
          </cell>
          <cell r="F335" t="str">
            <v>주임</v>
          </cell>
          <cell r="G335" t="str">
            <v>팀원</v>
          </cell>
          <cell r="H335" t="str">
            <v>2003-01-07</v>
          </cell>
          <cell r="I335" t="str">
            <v>남</v>
          </cell>
          <cell r="J335">
            <v>12</v>
          </cell>
          <cell r="K335">
            <v>0</v>
          </cell>
          <cell r="L335">
            <v>13</v>
          </cell>
          <cell r="M335">
            <v>13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P335">
            <v>22</v>
          </cell>
        </row>
        <row r="336">
          <cell r="B336">
            <v>1593</v>
          </cell>
          <cell r="C336" t="str">
            <v>Vaccine</v>
          </cell>
          <cell r="D336" t="str">
            <v>Vaccine2팀</v>
          </cell>
          <cell r="E336" t="str">
            <v>최성욱</v>
          </cell>
          <cell r="F336" t="str">
            <v>사원</v>
          </cell>
          <cell r="G336" t="str">
            <v>팀원</v>
          </cell>
          <cell r="H336">
            <v>38432</v>
          </cell>
          <cell r="I336" t="str">
            <v>남</v>
          </cell>
          <cell r="J336">
            <v>3.8356164383561646</v>
          </cell>
          <cell r="K336">
            <v>0</v>
          </cell>
          <cell r="L336">
            <v>11</v>
          </cell>
          <cell r="M336">
            <v>11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P336">
            <v>22</v>
          </cell>
        </row>
        <row r="337">
          <cell r="B337">
            <v>1602</v>
          </cell>
          <cell r="C337" t="str">
            <v>Vaccine</v>
          </cell>
          <cell r="D337" t="str">
            <v>Vaccine2팀</v>
          </cell>
          <cell r="E337" t="str">
            <v>정경오</v>
          </cell>
          <cell r="F337" t="str">
            <v>사원</v>
          </cell>
          <cell r="G337" t="str">
            <v>팀원</v>
          </cell>
          <cell r="H337">
            <v>38596</v>
          </cell>
          <cell r="I337" t="str">
            <v>남</v>
          </cell>
          <cell r="J337">
            <v>0</v>
          </cell>
          <cell r="K337">
            <v>-3.6575342465753424</v>
          </cell>
          <cell r="L337">
            <v>11</v>
          </cell>
          <cell r="M337">
            <v>7.3424657534246576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P337">
            <v>22</v>
          </cell>
        </row>
        <row r="338">
          <cell r="B338">
            <v>1016</v>
          </cell>
          <cell r="C338" t="str">
            <v>Wholesales</v>
          </cell>
          <cell r="D338" t="str">
            <v>Regional Sales Manager</v>
          </cell>
          <cell r="E338" t="str">
            <v>박종태</v>
          </cell>
          <cell r="F338" t="str">
            <v>부장</v>
          </cell>
          <cell r="G338" t="str">
            <v>본부장</v>
          </cell>
          <cell r="H338" t="str">
            <v>1987-05-18</v>
          </cell>
          <cell r="I338" t="str">
            <v>남</v>
          </cell>
          <cell r="J338">
            <v>32</v>
          </cell>
          <cell r="K338">
            <v>0</v>
          </cell>
          <cell r="L338">
            <v>29</v>
          </cell>
          <cell r="M338">
            <v>29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P338">
            <v>22</v>
          </cell>
        </row>
        <row r="339">
          <cell r="B339">
            <v>1013</v>
          </cell>
          <cell r="C339" t="str">
            <v>Wholesales</v>
          </cell>
          <cell r="D339" t="str">
            <v>도매팀</v>
          </cell>
          <cell r="E339" t="str">
            <v>김광식</v>
          </cell>
          <cell r="F339" t="str">
            <v>부장</v>
          </cell>
          <cell r="G339" t="str">
            <v>팀원</v>
          </cell>
          <cell r="H339" t="str">
            <v>1987-04-10</v>
          </cell>
          <cell r="I339" t="str">
            <v>남</v>
          </cell>
          <cell r="J339">
            <v>31</v>
          </cell>
          <cell r="K339">
            <v>0</v>
          </cell>
          <cell r="L339">
            <v>29</v>
          </cell>
          <cell r="M339">
            <v>29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P339">
            <v>22</v>
          </cell>
        </row>
        <row r="340">
          <cell r="B340">
            <v>1008</v>
          </cell>
          <cell r="C340" t="str">
            <v>Wholesales</v>
          </cell>
          <cell r="D340" t="str">
            <v>도매팀</v>
          </cell>
          <cell r="E340" t="str">
            <v>박대건</v>
          </cell>
          <cell r="F340" t="str">
            <v>부장</v>
          </cell>
          <cell r="G340" t="str">
            <v>팀원</v>
          </cell>
          <cell r="H340" t="str">
            <v>1984-09-12</v>
          </cell>
          <cell r="I340" t="str">
            <v>남</v>
          </cell>
          <cell r="J340">
            <v>33</v>
          </cell>
          <cell r="K340">
            <v>0</v>
          </cell>
          <cell r="L340">
            <v>32</v>
          </cell>
          <cell r="M340">
            <v>32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P340">
            <v>22</v>
          </cell>
        </row>
        <row r="341">
          <cell r="B341">
            <v>1179</v>
          </cell>
          <cell r="C341" t="str">
            <v>Wholesales</v>
          </cell>
          <cell r="D341" t="str">
            <v>도매팀</v>
          </cell>
          <cell r="E341" t="str">
            <v>박동순</v>
          </cell>
          <cell r="F341" t="str">
            <v>부장</v>
          </cell>
          <cell r="G341" t="str">
            <v>팀원</v>
          </cell>
          <cell r="H341" t="str">
            <v>1996-01-01</v>
          </cell>
          <cell r="I341" t="str">
            <v>남</v>
          </cell>
          <cell r="J341">
            <v>22</v>
          </cell>
          <cell r="K341">
            <v>0</v>
          </cell>
          <cell r="L341">
            <v>21</v>
          </cell>
          <cell r="M341">
            <v>21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P341">
            <v>22</v>
          </cell>
        </row>
        <row r="342">
          <cell r="B342">
            <v>1049</v>
          </cell>
          <cell r="C342" t="str">
            <v>Wholesales</v>
          </cell>
          <cell r="D342" t="str">
            <v>도매팀</v>
          </cell>
          <cell r="E342" t="str">
            <v>박창규</v>
          </cell>
          <cell r="F342" t="str">
            <v>차장</v>
          </cell>
          <cell r="G342" t="str">
            <v>팀원</v>
          </cell>
          <cell r="H342" t="str">
            <v>1990-04-02</v>
          </cell>
          <cell r="I342" t="str">
            <v>남</v>
          </cell>
          <cell r="J342">
            <v>20.479452054794521</v>
          </cell>
          <cell r="K342">
            <v>0</v>
          </cell>
          <cell r="L342">
            <v>26</v>
          </cell>
          <cell r="M342">
            <v>26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P342">
            <v>22</v>
          </cell>
        </row>
        <row r="343">
          <cell r="B343">
            <v>1035</v>
          </cell>
          <cell r="C343" t="str">
            <v>Wholesales</v>
          </cell>
          <cell r="D343" t="str">
            <v>도매팀</v>
          </cell>
          <cell r="E343" t="str">
            <v>김한준</v>
          </cell>
          <cell r="F343" t="str">
            <v>차장</v>
          </cell>
          <cell r="G343" t="str">
            <v>팀원</v>
          </cell>
          <cell r="H343" t="str">
            <v>1989-03-27</v>
          </cell>
          <cell r="I343" t="str">
            <v>남</v>
          </cell>
          <cell r="J343">
            <v>28</v>
          </cell>
          <cell r="K343">
            <v>0</v>
          </cell>
          <cell r="L343">
            <v>27</v>
          </cell>
          <cell r="M343">
            <v>27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P343">
            <v>22</v>
          </cell>
        </row>
        <row r="344">
          <cell r="B344">
            <v>1056</v>
          </cell>
          <cell r="C344" t="str">
            <v>Wholesales</v>
          </cell>
          <cell r="D344" t="str">
            <v>도매팀</v>
          </cell>
          <cell r="E344" t="str">
            <v>김상희</v>
          </cell>
          <cell r="F344" t="str">
            <v>차장</v>
          </cell>
          <cell r="G344" t="str">
            <v>팀원</v>
          </cell>
          <cell r="H344" t="str">
            <v>1990-09-24</v>
          </cell>
          <cell r="I344" t="str">
            <v>남</v>
          </cell>
          <cell r="J344">
            <v>30</v>
          </cell>
          <cell r="K344">
            <v>0</v>
          </cell>
          <cell r="L344">
            <v>26</v>
          </cell>
          <cell r="M344">
            <v>26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P344">
            <v>22</v>
          </cell>
        </row>
        <row r="345">
          <cell r="B345">
            <v>1086</v>
          </cell>
          <cell r="C345" t="str">
            <v>Wholesales</v>
          </cell>
          <cell r="D345" t="str">
            <v>도매팀</v>
          </cell>
          <cell r="E345" t="str">
            <v>양세화</v>
          </cell>
          <cell r="F345" t="str">
            <v>대리</v>
          </cell>
          <cell r="G345" t="str">
            <v>팀원</v>
          </cell>
          <cell r="H345" t="str">
            <v>1991-12-30</v>
          </cell>
          <cell r="I345" t="str">
            <v>여</v>
          </cell>
          <cell r="J345">
            <v>31</v>
          </cell>
          <cell r="K345">
            <v>0</v>
          </cell>
          <cell r="L345">
            <v>25</v>
          </cell>
          <cell r="M345">
            <v>25</v>
          </cell>
          <cell r="AA345" t="str">
            <v>2/25대휴</v>
          </cell>
          <cell r="AB345" t="str">
            <v>2/26대휴</v>
          </cell>
          <cell r="AC345" t="str">
            <v>특휴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2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1</v>
          </cell>
          <cell r="BM345">
            <v>0</v>
          </cell>
          <cell r="BN345">
            <v>3</v>
          </cell>
          <cell r="BP345">
            <v>19</v>
          </cell>
        </row>
        <row r="346">
          <cell r="B346">
            <v>1085</v>
          </cell>
          <cell r="C346" t="str">
            <v>Commercial Excellence</v>
          </cell>
          <cell r="D346" t="str">
            <v>Operation&amp;Coordination</v>
          </cell>
          <cell r="E346" t="str">
            <v>이윤호</v>
          </cell>
          <cell r="F346" t="str">
            <v>차장</v>
          </cell>
          <cell r="G346" t="str">
            <v>팀장</v>
          </cell>
          <cell r="H346" t="str">
            <v>1991-11-18</v>
          </cell>
          <cell r="I346" t="str">
            <v>남</v>
          </cell>
          <cell r="J346">
            <v>31</v>
          </cell>
          <cell r="K346">
            <v>0</v>
          </cell>
          <cell r="L346">
            <v>25</v>
          </cell>
          <cell r="M346">
            <v>25</v>
          </cell>
          <cell r="AC346" t="str">
            <v>회의</v>
          </cell>
          <cell r="AD346" t="str">
            <v>회의</v>
          </cell>
          <cell r="AP346" t="str">
            <v>반차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1</v>
          </cell>
          <cell r="BA346">
            <v>0.5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2</v>
          </cell>
          <cell r="BN346">
            <v>2</v>
          </cell>
          <cell r="BP346">
            <v>22</v>
          </cell>
        </row>
        <row r="347">
          <cell r="B347">
            <v>5080</v>
          </cell>
          <cell r="C347" t="str">
            <v>Commercial Excellence</v>
          </cell>
          <cell r="D347" t="str">
            <v>Operation&amp;Coordination</v>
          </cell>
          <cell r="E347" t="str">
            <v>김창준</v>
          </cell>
          <cell r="F347" t="str">
            <v>주임</v>
          </cell>
          <cell r="G347" t="str">
            <v>팀원</v>
          </cell>
          <cell r="H347" t="str">
            <v>2002-01-07</v>
          </cell>
          <cell r="I347" t="str">
            <v>남</v>
          </cell>
          <cell r="J347">
            <v>20</v>
          </cell>
          <cell r="K347">
            <v>0</v>
          </cell>
          <cell r="L347">
            <v>14</v>
          </cell>
          <cell r="M347">
            <v>14</v>
          </cell>
          <cell r="Z347" t="str">
            <v>훈련</v>
          </cell>
          <cell r="AA347" t="str">
            <v>훈련</v>
          </cell>
          <cell r="AB347" t="str">
            <v>훈련</v>
          </cell>
          <cell r="AC347" t="str">
            <v>훈련</v>
          </cell>
          <cell r="AD347" t="str">
            <v>회의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4</v>
          </cell>
          <cell r="BK347">
            <v>4</v>
          </cell>
          <cell r="BL347">
            <v>0</v>
          </cell>
          <cell r="BM347">
            <v>1</v>
          </cell>
          <cell r="BN347">
            <v>5</v>
          </cell>
          <cell r="BP347">
            <v>18</v>
          </cell>
        </row>
        <row r="348">
          <cell r="B348">
            <v>1176</v>
          </cell>
          <cell r="C348" t="str">
            <v>Commercial Excellence</v>
          </cell>
          <cell r="D348" t="str">
            <v>Operation&amp;Coordination</v>
          </cell>
          <cell r="E348" t="str">
            <v>이표영</v>
          </cell>
          <cell r="F348" t="str">
            <v>과장</v>
          </cell>
          <cell r="G348" t="str">
            <v>팀원</v>
          </cell>
          <cell r="H348" t="str">
            <v>1996-01-01</v>
          </cell>
          <cell r="I348" t="str">
            <v>남</v>
          </cell>
          <cell r="J348">
            <v>22</v>
          </cell>
          <cell r="K348">
            <v>0</v>
          </cell>
          <cell r="L348">
            <v>21</v>
          </cell>
          <cell r="M348">
            <v>21</v>
          </cell>
          <cell r="AC348" t="str">
            <v>회의</v>
          </cell>
          <cell r="AD348" t="str">
            <v>회의</v>
          </cell>
          <cell r="AH348" t="str">
            <v>장근</v>
          </cell>
          <cell r="AI348" t="str">
            <v>장근</v>
          </cell>
          <cell r="AJ348" t="str">
            <v>장근</v>
          </cell>
          <cell r="AK348" t="str">
            <v>장근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4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2</v>
          </cell>
          <cell r="BN348">
            <v>6</v>
          </cell>
          <cell r="BP348">
            <v>18</v>
          </cell>
        </row>
        <row r="349">
          <cell r="B349">
            <v>1121</v>
          </cell>
          <cell r="C349" t="str">
            <v>Commercial Excellence</v>
          </cell>
          <cell r="D349" t="str">
            <v>Operation&amp;Coordination</v>
          </cell>
          <cell r="E349" t="str">
            <v>홍진영</v>
          </cell>
          <cell r="F349" t="str">
            <v>주임</v>
          </cell>
          <cell r="G349" t="str">
            <v>팀원</v>
          </cell>
          <cell r="H349" t="str">
            <v>1993-01-04</v>
          </cell>
          <cell r="I349" t="str">
            <v>여</v>
          </cell>
          <cell r="J349">
            <v>27</v>
          </cell>
          <cell r="K349">
            <v>0</v>
          </cell>
          <cell r="L349">
            <v>23</v>
          </cell>
          <cell r="M349">
            <v>23</v>
          </cell>
          <cell r="AC349" t="str">
            <v>회의</v>
          </cell>
          <cell r="AD349" t="str">
            <v>회의</v>
          </cell>
          <cell r="AJ349" t="str">
            <v>생휴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1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2</v>
          </cell>
          <cell r="BN349">
            <v>3</v>
          </cell>
          <cell r="BP349">
            <v>21</v>
          </cell>
        </row>
        <row r="350">
          <cell r="B350">
            <v>1046</v>
          </cell>
          <cell r="C350" t="str">
            <v>Commercial Excellence</v>
          </cell>
          <cell r="D350" t="str">
            <v>Operation&amp;Coordination</v>
          </cell>
          <cell r="E350" t="str">
            <v>김미숙</v>
          </cell>
          <cell r="F350" t="str">
            <v>대리</v>
          </cell>
          <cell r="G350" t="str">
            <v>팀원</v>
          </cell>
          <cell r="H350" t="str">
            <v>1990-01-03</v>
          </cell>
          <cell r="I350" t="str">
            <v>여</v>
          </cell>
          <cell r="J350">
            <v>27.5</v>
          </cell>
          <cell r="K350">
            <v>0</v>
          </cell>
          <cell r="L350">
            <v>27</v>
          </cell>
          <cell r="M350">
            <v>27</v>
          </cell>
          <cell r="U350" t="str">
            <v>생휴</v>
          </cell>
          <cell r="AC350" t="str">
            <v>회의</v>
          </cell>
          <cell r="AD350" t="str">
            <v>회의</v>
          </cell>
          <cell r="AQ350" t="str">
            <v>특휴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1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1</v>
          </cell>
          <cell r="BM350">
            <v>2</v>
          </cell>
          <cell r="BN350">
            <v>4</v>
          </cell>
          <cell r="BP350">
            <v>20</v>
          </cell>
        </row>
        <row r="351">
          <cell r="B351">
            <v>1061</v>
          </cell>
          <cell r="C351" t="str">
            <v>Commercial Excellence</v>
          </cell>
          <cell r="D351" t="str">
            <v>Operation&amp;Coordination</v>
          </cell>
          <cell r="E351" t="str">
            <v>강은숙</v>
          </cell>
          <cell r="F351" t="str">
            <v>대리</v>
          </cell>
          <cell r="G351" t="str">
            <v>팀원</v>
          </cell>
          <cell r="H351" t="str">
            <v>1990-11-14</v>
          </cell>
          <cell r="I351" t="str">
            <v>여</v>
          </cell>
          <cell r="J351">
            <v>26</v>
          </cell>
          <cell r="K351">
            <v>0</v>
          </cell>
          <cell r="L351">
            <v>26</v>
          </cell>
          <cell r="M351">
            <v>26</v>
          </cell>
          <cell r="V351" t="str">
            <v>장근</v>
          </cell>
          <cell r="W351" t="str">
            <v>장근</v>
          </cell>
          <cell r="Z351" t="str">
            <v>장근</v>
          </cell>
          <cell r="AA351" t="str">
            <v>장근</v>
          </cell>
          <cell r="AC351" t="str">
            <v>회의</v>
          </cell>
          <cell r="AD351" t="str">
            <v>회의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4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2</v>
          </cell>
          <cell r="BN351">
            <v>6</v>
          </cell>
          <cell r="BP351">
            <v>18</v>
          </cell>
        </row>
        <row r="352">
          <cell r="B352">
            <v>1161</v>
          </cell>
          <cell r="C352" t="str">
            <v>Commercial Excellence</v>
          </cell>
          <cell r="D352" t="str">
            <v>Operation&amp;Coordination</v>
          </cell>
          <cell r="E352" t="str">
            <v>홍말순</v>
          </cell>
          <cell r="F352" t="str">
            <v>주임</v>
          </cell>
          <cell r="G352" t="str">
            <v>팀원</v>
          </cell>
          <cell r="H352" t="str">
            <v>1995-01-23</v>
          </cell>
          <cell r="I352" t="str">
            <v>여</v>
          </cell>
          <cell r="J352">
            <v>22</v>
          </cell>
          <cell r="K352">
            <v>0</v>
          </cell>
          <cell r="L352">
            <v>21</v>
          </cell>
          <cell r="M352">
            <v>21</v>
          </cell>
          <cell r="AC352" t="str">
            <v>회의</v>
          </cell>
          <cell r="AD352" t="str">
            <v>회의</v>
          </cell>
          <cell r="AK352" t="str">
            <v>생휴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1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2</v>
          </cell>
          <cell r="BN352">
            <v>3</v>
          </cell>
          <cell r="BP352">
            <v>21</v>
          </cell>
        </row>
        <row r="353">
          <cell r="B353">
            <v>9014</v>
          </cell>
          <cell r="C353" t="str">
            <v>Commercial Excellence</v>
          </cell>
          <cell r="D353" t="str">
            <v>Operation&amp;Coordination</v>
          </cell>
          <cell r="E353" t="str">
            <v>최진영</v>
          </cell>
          <cell r="F353" t="str">
            <v>사원</v>
          </cell>
          <cell r="G353" t="str">
            <v>팀원</v>
          </cell>
          <cell r="H353" t="str">
            <v>2002-05-01</v>
          </cell>
          <cell r="I353" t="str">
            <v>여</v>
          </cell>
          <cell r="J353">
            <v>19</v>
          </cell>
          <cell r="K353">
            <v>0</v>
          </cell>
          <cell r="L353">
            <v>14</v>
          </cell>
          <cell r="M353">
            <v>14</v>
          </cell>
          <cell r="AC353" t="str">
            <v>회의</v>
          </cell>
          <cell r="AD353" t="str">
            <v>월차</v>
          </cell>
          <cell r="AK353" t="str">
            <v>생휴</v>
          </cell>
          <cell r="AV353">
            <v>0</v>
          </cell>
          <cell r="AW353">
            <v>0</v>
          </cell>
          <cell r="AX353">
            <v>0</v>
          </cell>
          <cell r="AY353">
            <v>1</v>
          </cell>
          <cell r="AZ353">
            <v>0</v>
          </cell>
          <cell r="BA353">
            <v>1</v>
          </cell>
          <cell r="BB353">
            <v>1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1</v>
          </cell>
          <cell r="BN353">
            <v>3</v>
          </cell>
          <cell r="BP353">
            <v>20</v>
          </cell>
        </row>
        <row r="354">
          <cell r="B354">
            <v>1304</v>
          </cell>
          <cell r="C354" t="str">
            <v>Commercial Excellence</v>
          </cell>
          <cell r="D354" t="str">
            <v>Strategic analysis&amp;Planning</v>
          </cell>
          <cell r="E354" t="str">
            <v>이현동</v>
          </cell>
          <cell r="F354" t="str">
            <v>부장</v>
          </cell>
          <cell r="G354" t="str">
            <v>팀장</v>
          </cell>
          <cell r="H354" t="str">
            <v>2000-03-06</v>
          </cell>
          <cell r="I354" t="str">
            <v>남</v>
          </cell>
          <cell r="J354">
            <v>20</v>
          </cell>
          <cell r="K354">
            <v>0</v>
          </cell>
          <cell r="L354">
            <v>16</v>
          </cell>
          <cell r="M354">
            <v>16</v>
          </cell>
          <cell r="AC354" t="str">
            <v>회의</v>
          </cell>
          <cell r="AD354" t="str">
            <v>회의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2</v>
          </cell>
          <cell r="BN354">
            <v>2</v>
          </cell>
          <cell r="BP354">
            <v>22</v>
          </cell>
        </row>
        <row r="355">
          <cell r="B355">
            <v>1433</v>
          </cell>
          <cell r="C355" t="str">
            <v>Commercial Excellence</v>
          </cell>
          <cell r="D355" t="str">
            <v>Strategic analysis&amp;Planning</v>
          </cell>
          <cell r="E355" t="str">
            <v>김은숙</v>
          </cell>
          <cell r="F355" t="str">
            <v>주임</v>
          </cell>
          <cell r="G355" t="str">
            <v>팀원</v>
          </cell>
          <cell r="H355" t="str">
            <v>2003-01-07</v>
          </cell>
          <cell r="I355" t="str">
            <v>여</v>
          </cell>
          <cell r="J355">
            <v>17</v>
          </cell>
          <cell r="K355">
            <v>0</v>
          </cell>
          <cell r="L355">
            <v>13</v>
          </cell>
          <cell r="M355">
            <v>13</v>
          </cell>
          <cell r="AC355" t="str">
            <v>회의</v>
          </cell>
          <cell r="AD355" t="str">
            <v>회의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2</v>
          </cell>
          <cell r="BN355">
            <v>2</v>
          </cell>
          <cell r="BP355">
            <v>22</v>
          </cell>
        </row>
        <row r="356">
          <cell r="B356">
            <v>1174</v>
          </cell>
          <cell r="C356" t="str">
            <v>Commercial Excellence</v>
          </cell>
          <cell r="D356" t="str">
            <v>Strategic analysis&amp;Planning</v>
          </cell>
          <cell r="E356" t="str">
            <v>소수진</v>
          </cell>
          <cell r="F356" t="str">
            <v>과장</v>
          </cell>
          <cell r="G356" t="str">
            <v>팀원</v>
          </cell>
          <cell r="H356" t="str">
            <v>1995-11-20</v>
          </cell>
          <cell r="I356" t="str">
            <v>여</v>
          </cell>
          <cell r="J356">
            <v>27</v>
          </cell>
          <cell r="K356">
            <v>0</v>
          </cell>
          <cell r="L356">
            <v>21</v>
          </cell>
          <cell r="M356">
            <v>21</v>
          </cell>
          <cell r="AC356" t="str">
            <v>회의</v>
          </cell>
          <cell r="AD356" t="str">
            <v>회의</v>
          </cell>
          <cell r="AR356" t="str">
            <v>생휴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1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2</v>
          </cell>
          <cell r="BN356">
            <v>3</v>
          </cell>
          <cell r="BP356">
            <v>21</v>
          </cell>
        </row>
        <row r="357">
          <cell r="B357">
            <v>1231</v>
          </cell>
          <cell r="C357" t="str">
            <v>Commercial Excellence</v>
          </cell>
          <cell r="D357" t="str">
            <v>Capability Development &amp; SFE</v>
          </cell>
          <cell r="E357" t="str">
            <v>표우학</v>
          </cell>
          <cell r="F357" t="str">
            <v>부장</v>
          </cell>
          <cell r="G357" t="str">
            <v>팀장</v>
          </cell>
          <cell r="H357" t="str">
            <v>1999-06-01</v>
          </cell>
          <cell r="I357" t="str">
            <v>남</v>
          </cell>
          <cell r="J357">
            <v>20</v>
          </cell>
          <cell r="K357">
            <v>0</v>
          </cell>
          <cell r="L357">
            <v>17</v>
          </cell>
          <cell r="M357">
            <v>17</v>
          </cell>
          <cell r="O357" t="str">
            <v>경조(모친상)</v>
          </cell>
          <cell r="P357" t="str">
            <v>경조(모친상)</v>
          </cell>
          <cell r="S357" t="str">
            <v>경조(모친상)</v>
          </cell>
          <cell r="AC357" t="str">
            <v>회의</v>
          </cell>
          <cell r="AD357" t="str">
            <v>회의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3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2</v>
          </cell>
          <cell r="BN357">
            <v>5</v>
          </cell>
          <cell r="BP357">
            <v>19</v>
          </cell>
        </row>
        <row r="358">
          <cell r="B358">
            <v>1532</v>
          </cell>
          <cell r="C358" t="str">
            <v>Commercial Excellence</v>
          </cell>
          <cell r="D358" t="str">
            <v>Capability Development &amp; SFE</v>
          </cell>
          <cell r="E358" t="str">
            <v>김봉준</v>
          </cell>
          <cell r="F358" t="str">
            <v>대리</v>
          </cell>
          <cell r="G358" t="str">
            <v>팀원</v>
          </cell>
          <cell r="H358" t="str">
            <v>2003-06-30</v>
          </cell>
          <cell r="I358" t="str">
            <v>남</v>
          </cell>
          <cell r="J358">
            <v>18</v>
          </cell>
          <cell r="K358">
            <v>0</v>
          </cell>
          <cell r="L358">
            <v>13</v>
          </cell>
          <cell r="M358">
            <v>13</v>
          </cell>
          <cell r="Z358" t="str">
            <v>2/18대휴</v>
          </cell>
          <cell r="AC358" t="str">
            <v>회의</v>
          </cell>
          <cell r="AD358" t="str">
            <v>회의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1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2</v>
          </cell>
          <cell r="BN358">
            <v>3</v>
          </cell>
          <cell r="BP358">
            <v>21</v>
          </cell>
        </row>
        <row r="359">
          <cell r="B359">
            <v>1560</v>
          </cell>
          <cell r="C359" t="str">
            <v>Commercial Excellence</v>
          </cell>
          <cell r="D359" t="str">
            <v>Capability Development &amp; SFE</v>
          </cell>
          <cell r="E359" t="str">
            <v>정유선</v>
          </cell>
          <cell r="F359" t="str">
            <v>사원</v>
          </cell>
          <cell r="G359" t="str">
            <v>팀원</v>
          </cell>
          <cell r="H359" t="str">
            <v>2004-01-26</v>
          </cell>
          <cell r="I359" t="str">
            <v>남</v>
          </cell>
          <cell r="J359">
            <v>12.315068493150683</v>
          </cell>
          <cell r="K359">
            <v>0</v>
          </cell>
          <cell r="L359">
            <v>12</v>
          </cell>
          <cell r="M359">
            <v>12</v>
          </cell>
          <cell r="AC359" t="str">
            <v>회의</v>
          </cell>
          <cell r="AD359" t="str">
            <v>회의</v>
          </cell>
          <cell r="AR359" t="str">
            <v>훈련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1</v>
          </cell>
          <cell r="BK359">
            <v>1</v>
          </cell>
          <cell r="BL359">
            <v>0</v>
          </cell>
          <cell r="BM359">
            <v>2</v>
          </cell>
          <cell r="BN359">
            <v>3</v>
          </cell>
          <cell r="BP359">
            <v>21</v>
          </cell>
        </row>
        <row r="360">
          <cell r="B360">
            <v>1486</v>
          </cell>
          <cell r="C360" t="str">
            <v>Commercial Excellence</v>
          </cell>
          <cell r="D360" t="str">
            <v>Capability Development &amp; SFE</v>
          </cell>
          <cell r="E360" t="str">
            <v>이동초</v>
          </cell>
          <cell r="F360" t="str">
            <v>대리</v>
          </cell>
          <cell r="G360" t="str">
            <v>팀원</v>
          </cell>
          <cell r="H360" t="str">
            <v>2003-03-03</v>
          </cell>
          <cell r="I360" t="str">
            <v>남</v>
          </cell>
          <cell r="J360">
            <v>15</v>
          </cell>
          <cell r="K360">
            <v>0</v>
          </cell>
          <cell r="L360">
            <v>13</v>
          </cell>
          <cell r="M360">
            <v>13</v>
          </cell>
          <cell r="AC360" t="str">
            <v>회의</v>
          </cell>
          <cell r="AD360" t="str">
            <v>회의</v>
          </cell>
          <cell r="AL360" t="str">
            <v>휴일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1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2</v>
          </cell>
          <cell r="BN360">
            <v>2</v>
          </cell>
          <cell r="BP360">
            <v>22</v>
          </cell>
        </row>
        <row r="361">
          <cell r="B361">
            <v>1112</v>
          </cell>
          <cell r="C361" t="str">
            <v>Commercial Excellence</v>
          </cell>
          <cell r="D361" t="str">
            <v>Capability Development &amp; SFE</v>
          </cell>
          <cell r="E361" t="str">
            <v>이수연</v>
          </cell>
          <cell r="F361" t="str">
            <v>주임</v>
          </cell>
          <cell r="G361" t="str">
            <v>팀원</v>
          </cell>
          <cell r="H361" t="str">
            <v>1992-09-14</v>
          </cell>
          <cell r="I361" t="str">
            <v>여</v>
          </cell>
          <cell r="J361">
            <v>27</v>
          </cell>
          <cell r="K361">
            <v>0</v>
          </cell>
          <cell r="L361">
            <v>24</v>
          </cell>
          <cell r="M361">
            <v>24</v>
          </cell>
          <cell r="AC361" t="str">
            <v>회의</v>
          </cell>
          <cell r="AD361" t="str">
            <v>회의</v>
          </cell>
          <cell r="AK361" t="str">
            <v>생휴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1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2</v>
          </cell>
          <cell r="BN361">
            <v>3</v>
          </cell>
          <cell r="BP361">
            <v>21</v>
          </cell>
        </row>
        <row r="362">
          <cell r="B362">
            <v>1257</v>
          </cell>
          <cell r="C362" t="str">
            <v>Commercial Excellence</v>
          </cell>
          <cell r="D362" t="str">
            <v>Capability Development &amp; SFE</v>
          </cell>
          <cell r="E362" t="str">
            <v>이재철</v>
          </cell>
          <cell r="F362" t="str">
            <v>주임</v>
          </cell>
          <cell r="G362" t="str">
            <v>팀원</v>
          </cell>
          <cell r="H362" t="str">
            <v>1999-12-01</v>
          </cell>
          <cell r="I362" t="str">
            <v>남</v>
          </cell>
          <cell r="J362">
            <v>22</v>
          </cell>
          <cell r="K362">
            <v>0</v>
          </cell>
          <cell r="L362">
            <v>17</v>
          </cell>
          <cell r="M362">
            <v>17</v>
          </cell>
          <cell r="AC362" t="str">
            <v>회의</v>
          </cell>
          <cell r="AD362" t="str">
            <v>회의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2</v>
          </cell>
          <cell r="BN362">
            <v>2</v>
          </cell>
          <cell r="BP362">
            <v>22</v>
          </cell>
        </row>
        <row r="363">
          <cell r="B363">
            <v>1450</v>
          </cell>
          <cell r="C363" t="str">
            <v>Commercial Excellence</v>
          </cell>
          <cell r="D363" t="str">
            <v>Capability Development &amp; SFE</v>
          </cell>
          <cell r="E363" t="str">
            <v>박혜숙</v>
          </cell>
          <cell r="F363" t="str">
            <v>대리</v>
          </cell>
          <cell r="G363" t="str">
            <v>팀원</v>
          </cell>
          <cell r="H363" t="str">
            <v>2003-01-07</v>
          </cell>
          <cell r="I363" t="str">
            <v>여</v>
          </cell>
          <cell r="J363">
            <v>19</v>
          </cell>
          <cell r="K363">
            <v>0</v>
          </cell>
          <cell r="L363">
            <v>13</v>
          </cell>
          <cell r="M363">
            <v>13</v>
          </cell>
          <cell r="S363" t="str">
            <v>월차</v>
          </cell>
          <cell r="U363" t="str">
            <v>출산</v>
          </cell>
          <cell r="V363" t="str">
            <v>출산</v>
          </cell>
          <cell r="W363" t="str">
            <v>출산</v>
          </cell>
          <cell r="X363" t="str">
            <v>출산</v>
          </cell>
          <cell r="Y363" t="str">
            <v>출산</v>
          </cell>
          <cell r="Z363" t="str">
            <v>출산</v>
          </cell>
          <cell r="AA363" t="str">
            <v>출산</v>
          </cell>
          <cell r="AB363" t="str">
            <v>출산</v>
          </cell>
          <cell r="AC363" t="str">
            <v>출산</v>
          </cell>
          <cell r="AD363" t="str">
            <v>출산</v>
          </cell>
          <cell r="AE363" t="str">
            <v>출산</v>
          </cell>
          <cell r="AF363" t="str">
            <v>출산</v>
          </cell>
          <cell r="AG363" t="str">
            <v>출산</v>
          </cell>
          <cell r="AH363" t="str">
            <v>출산</v>
          </cell>
          <cell r="AI363" t="str">
            <v>출산</v>
          </cell>
          <cell r="AJ363" t="str">
            <v>출산</v>
          </cell>
          <cell r="AK363" t="str">
            <v>출산</v>
          </cell>
          <cell r="AL363" t="str">
            <v>출산</v>
          </cell>
          <cell r="AM363" t="str">
            <v>출산</v>
          </cell>
          <cell r="AN363" t="str">
            <v>출산</v>
          </cell>
          <cell r="AO363" t="str">
            <v>출산</v>
          </cell>
          <cell r="AP363" t="str">
            <v>출산</v>
          </cell>
          <cell r="AQ363" t="str">
            <v>출산</v>
          </cell>
          <cell r="AR363" t="str">
            <v>출산</v>
          </cell>
          <cell r="AS363" t="str">
            <v>3/8~6/6출산</v>
          </cell>
          <cell r="AV363">
            <v>0</v>
          </cell>
          <cell r="AW363">
            <v>0</v>
          </cell>
          <cell r="AX363">
            <v>0</v>
          </cell>
          <cell r="AY363">
            <v>1</v>
          </cell>
          <cell r="AZ363">
            <v>0</v>
          </cell>
          <cell r="BA363">
            <v>1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</v>
          </cell>
          <cell r="BO363">
            <v>-18</v>
          </cell>
          <cell r="BP363">
            <v>3</v>
          </cell>
        </row>
        <row r="364">
          <cell r="B364">
            <v>1256</v>
          </cell>
          <cell r="C364" t="str">
            <v>Commercial Excellence</v>
          </cell>
          <cell r="D364" t="str">
            <v>Capability Development &amp; SFE</v>
          </cell>
          <cell r="E364" t="str">
            <v>최진희</v>
          </cell>
          <cell r="F364" t="str">
            <v>주임</v>
          </cell>
          <cell r="G364" t="str">
            <v>팀원</v>
          </cell>
          <cell r="H364" t="str">
            <v>1999-12-01</v>
          </cell>
          <cell r="I364" t="str">
            <v>여</v>
          </cell>
          <cell r="J364">
            <v>17.5</v>
          </cell>
          <cell r="K364">
            <v>0</v>
          </cell>
          <cell r="L364">
            <v>17</v>
          </cell>
          <cell r="M364">
            <v>17</v>
          </cell>
          <cell r="W364" t="str">
            <v>생휴</v>
          </cell>
          <cell r="AC364" t="str">
            <v>회의</v>
          </cell>
          <cell r="AD364" t="str">
            <v>회의</v>
          </cell>
          <cell r="AR364" t="str">
            <v>월차</v>
          </cell>
          <cell r="AV364">
            <v>0</v>
          </cell>
          <cell r="AW364">
            <v>0</v>
          </cell>
          <cell r="AX364">
            <v>0</v>
          </cell>
          <cell r="AY364">
            <v>1</v>
          </cell>
          <cell r="AZ364">
            <v>0</v>
          </cell>
          <cell r="BA364">
            <v>1</v>
          </cell>
          <cell r="BB364">
            <v>1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2</v>
          </cell>
          <cell r="BN364">
            <v>4</v>
          </cell>
          <cell r="BP364">
            <v>20</v>
          </cell>
        </row>
        <row r="365">
          <cell r="B365">
            <v>1535</v>
          </cell>
          <cell r="C365" t="str">
            <v>Marketing</v>
          </cell>
          <cell r="D365" t="str">
            <v>Marketing Admin</v>
          </cell>
          <cell r="E365" t="str">
            <v>이희경</v>
          </cell>
          <cell r="F365" t="str">
            <v>대리</v>
          </cell>
          <cell r="G365" t="str">
            <v>팀원</v>
          </cell>
          <cell r="H365" t="str">
            <v>2003-08-25</v>
          </cell>
          <cell r="I365" t="str">
            <v>여</v>
          </cell>
          <cell r="J365">
            <v>16.006849315068493</v>
          </cell>
          <cell r="K365">
            <v>0</v>
          </cell>
          <cell r="L365">
            <v>13</v>
          </cell>
          <cell r="M365">
            <v>13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P365">
            <v>22</v>
          </cell>
        </row>
        <row r="366">
          <cell r="B366">
            <v>1495</v>
          </cell>
          <cell r="C366" t="str">
            <v>Marketing</v>
          </cell>
          <cell r="D366" t="str">
            <v>Marketing Admin</v>
          </cell>
          <cell r="E366" t="str">
            <v>최지원</v>
          </cell>
          <cell r="F366" t="str">
            <v>주임</v>
          </cell>
          <cell r="G366" t="str">
            <v>팀원</v>
          </cell>
          <cell r="H366" t="str">
            <v>2003-04-21</v>
          </cell>
          <cell r="I366" t="str">
            <v>여</v>
          </cell>
          <cell r="J366">
            <v>10.958904109589042</v>
          </cell>
          <cell r="K366">
            <v>0</v>
          </cell>
          <cell r="L366">
            <v>13</v>
          </cell>
          <cell r="M366">
            <v>13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P366">
            <v>22</v>
          </cell>
        </row>
        <row r="367">
          <cell r="B367">
            <v>1481</v>
          </cell>
          <cell r="C367" t="str">
            <v>Marketing</v>
          </cell>
          <cell r="D367" t="str">
            <v>Marketing Admin</v>
          </cell>
          <cell r="E367" t="str">
            <v>이근숙</v>
          </cell>
          <cell r="F367" t="str">
            <v>사원</v>
          </cell>
          <cell r="G367" t="str">
            <v>팀원</v>
          </cell>
          <cell r="H367" t="str">
            <v>2003-02-04</v>
          </cell>
          <cell r="I367" t="str">
            <v>여</v>
          </cell>
          <cell r="J367">
            <v>12</v>
          </cell>
          <cell r="K367">
            <v>0</v>
          </cell>
          <cell r="L367">
            <v>13</v>
          </cell>
          <cell r="M367">
            <v>13</v>
          </cell>
          <cell r="AP367" t="str">
            <v>생휴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1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1</v>
          </cell>
          <cell r="BP367">
            <v>21</v>
          </cell>
        </row>
        <row r="368">
          <cell r="B368">
            <v>1416</v>
          </cell>
          <cell r="C368" t="str">
            <v>Marketing</v>
          </cell>
          <cell r="D368" t="str">
            <v>Vaccine</v>
          </cell>
          <cell r="E368" t="str">
            <v>조정윤</v>
          </cell>
          <cell r="F368" t="str">
            <v>대리</v>
          </cell>
          <cell r="G368" t="str">
            <v>팀원</v>
          </cell>
          <cell r="H368" t="str">
            <v>2002-10-14</v>
          </cell>
          <cell r="I368" t="str">
            <v>여</v>
          </cell>
          <cell r="J368">
            <v>16</v>
          </cell>
          <cell r="K368">
            <v>0</v>
          </cell>
          <cell r="L368">
            <v>14</v>
          </cell>
          <cell r="M368">
            <v>14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P368">
            <v>22</v>
          </cell>
        </row>
        <row r="369">
          <cell r="B369">
            <v>1587</v>
          </cell>
          <cell r="C369" t="str">
            <v>Marketing</v>
          </cell>
          <cell r="D369" t="str">
            <v>Vaccine</v>
          </cell>
          <cell r="E369" t="str">
            <v>이규남</v>
          </cell>
          <cell r="F369" t="str">
            <v>대리</v>
          </cell>
          <cell r="G369" t="str">
            <v>팀원</v>
          </cell>
          <cell r="H369" t="str">
            <v>2004-11-15</v>
          </cell>
          <cell r="I369" t="str">
            <v>남</v>
          </cell>
          <cell r="J369">
            <v>7.2602739726027394</v>
          </cell>
          <cell r="K369">
            <v>0</v>
          </cell>
          <cell r="L369">
            <v>12</v>
          </cell>
          <cell r="M369">
            <v>12</v>
          </cell>
          <cell r="S369" t="str">
            <v>출장</v>
          </cell>
          <cell r="T369" t="str">
            <v>출장</v>
          </cell>
          <cell r="U369" t="str">
            <v>출장</v>
          </cell>
          <cell r="V369" t="str">
            <v>출장</v>
          </cell>
          <cell r="W369" t="str">
            <v>출장</v>
          </cell>
          <cell r="AG369" t="str">
            <v>출장</v>
          </cell>
          <cell r="AH369" t="str">
            <v>출장</v>
          </cell>
          <cell r="AI369" t="str">
            <v>출장</v>
          </cell>
          <cell r="AJ369" t="str">
            <v>출장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9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9</v>
          </cell>
          <cell r="BP369">
            <v>13</v>
          </cell>
        </row>
        <row r="370">
          <cell r="B370">
            <v>1238</v>
          </cell>
          <cell r="C370" t="str">
            <v>Marketing</v>
          </cell>
          <cell r="D370" t="str">
            <v>Vaccine</v>
          </cell>
          <cell r="E370" t="str">
            <v>강운용</v>
          </cell>
          <cell r="F370" t="str">
            <v>대리</v>
          </cell>
          <cell r="G370" t="str">
            <v>팀원</v>
          </cell>
          <cell r="H370" t="str">
            <v>1999-07-01</v>
          </cell>
          <cell r="I370" t="str">
            <v>여</v>
          </cell>
          <cell r="J370">
            <v>13.747945205479454</v>
          </cell>
          <cell r="K370">
            <v>0</v>
          </cell>
          <cell r="L370">
            <v>17</v>
          </cell>
          <cell r="M370">
            <v>17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P370">
            <v>22</v>
          </cell>
        </row>
        <row r="371">
          <cell r="B371">
            <v>1221</v>
          </cell>
          <cell r="C371" t="str">
            <v>Marketing</v>
          </cell>
          <cell r="D371" t="str">
            <v>CNS &amp; Onco</v>
          </cell>
          <cell r="E371" t="str">
            <v>국승영</v>
          </cell>
          <cell r="F371" t="str">
            <v>과장</v>
          </cell>
          <cell r="G371" t="str">
            <v>팀장</v>
          </cell>
          <cell r="H371" t="str">
            <v>1998-07-01</v>
          </cell>
          <cell r="I371" t="str">
            <v>남</v>
          </cell>
          <cell r="J371">
            <v>24</v>
          </cell>
          <cell r="K371">
            <v>0</v>
          </cell>
          <cell r="L371">
            <v>18</v>
          </cell>
          <cell r="M371">
            <v>18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P371">
            <v>22</v>
          </cell>
        </row>
        <row r="372">
          <cell r="B372">
            <v>1390</v>
          </cell>
          <cell r="C372" t="str">
            <v>Marketing</v>
          </cell>
          <cell r="D372" t="str">
            <v>CNS &amp; Onco</v>
          </cell>
          <cell r="E372" t="str">
            <v>신유석</v>
          </cell>
          <cell r="F372" t="str">
            <v>과장</v>
          </cell>
          <cell r="G372" t="str">
            <v>팀원</v>
          </cell>
          <cell r="H372" t="str">
            <v>2002-05-06</v>
          </cell>
          <cell r="I372" t="str">
            <v>남</v>
          </cell>
          <cell r="J372">
            <v>20</v>
          </cell>
          <cell r="K372">
            <v>0</v>
          </cell>
          <cell r="L372">
            <v>14</v>
          </cell>
          <cell r="M372">
            <v>14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P372">
            <v>22</v>
          </cell>
        </row>
        <row r="373">
          <cell r="B373">
            <v>1295</v>
          </cell>
          <cell r="C373" t="str">
            <v>Marketing</v>
          </cell>
          <cell r="D373" t="str">
            <v>CNS &amp; Onco</v>
          </cell>
          <cell r="E373" t="str">
            <v>김준일</v>
          </cell>
          <cell r="F373" t="str">
            <v>대리</v>
          </cell>
          <cell r="G373" t="str">
            <v>팀원</v>
          </cell>
          <cell r="H373" t="str">
            <v>2000-02-01</v>
          </cell>
          <cell r="I373" t="str">
            <v>남</v>
          </cell>
          <cell r="J373">
            <v>17</v>
          </cell>
          <cell r="K373">
            <v>0</v>
          </cell>
          <cell r="L373">
            <v>16</v>
          </cell>
          <cell r="M373">
            <v>16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P373">
            <v>22</v>
          </cell>
        </row>
        <row r="374">
          <cell r="B374">
            <v>1408</v>
          </cell>
          <cell r="C374" t="str">
            <v>Marketing</v>
          </cell>
          <cell r="D374" t="str">
            <v>CNS &amp; Onco</v>
          </cell>
          <cell r="E374" t="str">
            <v>김상훈</v>
          </cell>
          <cell r="F374" t="str">
            <v>대리</v>
          </cell>
          <cell r="G374" t="str">
            <v>팀원</v>
          </cell>
          <cell r="H374" t="str">
            <v>2002-09-09</v>
          </cell>
          <cell r="I374" t="str">
            <v>남</v>
          </cell>
          <cell r="J374">
            <v>20</v>
          </cell>
          <cell r="K374">
            <v>0</v>
          </cell>
          <cell r="L374">
            <v>14</v>
          </cell>
          <cell r="M374">
            <v>14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P374">
            <v>22</v>
          </cell>
        </row>
        <row r="375">
          <cell r="B375">
            <v>1219</v>
          </cell>
          <cell r="C375" t="str">
            <v>Marketing</v>
          </cell>
          <cell r="D375" t="str">
            <v>Respiratory</v>
          </cell>
          <cell r="E375" t="str">
            <v>윤영준</v>
          </cell>
          <cell r="F375" t="str">
            <v>과장</v>
          </cell>
          <cell r="G375" t="str">
            <v>팀원</v>
          </cell>
          <cell r="H375" t="str">
            <v>1998-07-01</v>
          </cell>
          <cell r="I375" t="str">
            <v>남</v>
          </cell>
          <cell r="J375">
            <v>24</v>
          </cell>
          <cell r="K375">
            <v>0</v>
          </cell>
          <cell r="L375">
            <v>18</v>
          </cell>
          <cell r="M375">
            <v>18</v>
          </cell>
          <cell r="O375" t="str">
            <v>출장</v>
          </cell>
          <cell r="P375" t="str">
            <v>출장</v>
          </cell>
          <cell r="S375" t="str">
            <v>출장</v>
          </cell>
          <cell r="T375" t="str">
            <v>출장</v>
          </cell>
          <cell r="U375" t="str">
            <v>출장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5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5</v>
          </cell>
          <cell r="BP375">
            <v>17</v>
          </cell>
        </row>
        <row r="376">
          <cell r="B376">
            <v>1588</v>
          </cell>
          <cell r="C376" t="str">
            <v>Marketing</v>
          </cell>
          <cell r="D376" t="str">
            <v>Respiratory</v>
          </cell>
          <cell r="E376" t="str">
            <v>조현욱</v>
          </cell>
          <cell r="F376" t="str">
            <v>주임</v>
          </cell>
          <cell r="G376" t="str">
            <v>팀원</v>
          </cell>
          <cell r="H376" t="str">
            <v>2004-11-22</v>
          </cell>
          <cell r="I376" t="str">
            <v>남</v>
          </cell>
          <cell r="J376">
            <v>9.0684931506849313</v>
          </cell>
          <cell r="K376">
            <v>0</v>
          </cell>
          <cell r="L376">
            <v>12</v>
          </cell>
          <cell r="M376">
            <v>12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P376">
            <v>22</v>
          </cell>
        </row>
        <row r="377">
          <cell r="B377">
            <v>1244</v>
          </cell>
          <cell r="C377" t="str">
            <v>Marketing</v>
          </cell>
          <cell r="D377" t="str">
            <v>GI&amp;Uro</v>
          </cell>
          <cell r="E377" t="str">
            <v>권희진</v>
          </cell>
          <cell r="F377" t="str">
            <v>과장</v>
          </cell>
          <cell r="G377" t="str">
            <v>팀장</v>
          </cell>
          <cell r="H377" t="str">
            <v>1999-07-01</v>
          </cell>
          <cell r="I377" t="str">
            <v>여</v>
          </cell>
          <cell r="J377">
            <v>23</v>
          </cell>
          <cell r="K377">
            <v>0</v>
          </cell>
          <cell r="L377">
            <v>17</v>
          </cell>
          <cell r="M377">
            <v>17</v>
          </cell>
          <cell r="P377" t="str">
            <v>출장</v>
          </cell>
          <cell r="S377" t="str">
            <v>출장</v>
          </cell>
          <cell r="T377" t="str">
            <v>출장</v>
          </cell>
          <cell r="U377" t="str">
            <v>출장</v>
          </cell>
          <cell r="V377" t="str">
            <v>출장</v>
          </cell>
          <cell r="AJ377" t="str">
            <v>출장</v>
          </cell>
          <cell r="AK377" t="str">
            <v>출장</v>
          </cell>
          <cell r="AN377" t="str">
            <v>출장</v>
          </cell>
          <cell r="AQ377" t="str">
            <v>회의</v>
          </cell>
          <cell r="AR377" t="str">
            <v>회의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8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2</v>
          </cell>
          <cell r="BN377">
            <v>10</v>
          </cell>
          <cell r="BP377">
            <v>14</v>
          </cell>
        </row>
        <row r="378">
          <cell r="B378">
            <v>1305</v>
          </cell>
          <cell r="C378" t="str">
            <v>Marketing</v>
          </cell>
          <cell r="D378" t="str">
            <v>GI&amp;Uro</v>
          </cell>
          <cell r="E378" t="str">
            <v>양재호</v>
          </cell>
          <cell r="F378" t="str">
            <v>대리</v>
          </cell>
          <cell r="G378" t="str">
            <v>팀원</v>
          </cell>
          <cell r="H378" t="str">
            <v>2000-04-17</v>
          </cell>
          <cell r="I378" t="str">
            <v>남</v>
          </cell>
          <cell r="J378">
            <v>20</v>
          </cell>
          <cell r="K378">
            <v>0</v>
          </cell>
          <cell r="L378">
            <v>16</v>
          </cell>
          <cell r="M378">
            <v>16</v>
          </cell>
          <cell r="P378" t="str">
            <v>출장</v>
          </cell>
          <cell r="S378" t="str">
            <v>출장</v>
          </cell>
          <cell r="T378" t="str">
            <v>출장</v>
          </cell>
          <cell r="U378" t="str">
            <v>출장</v>
          </cell>
          <cell r="V378" t="str">
            <v>출장</v>
          </cell>
          <cell r="AQ378" t="str">
            <v>회의</v>
          </cell>
          <cell r="AR378" t="str">
            <v>회의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5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2</v>
          </cell>
          <cell r="BN378">
            <v>7</v>
          </cell>
          <cell r="BP378">
            <v>17</v>
          </cell>
        </row>
        <row r="379">
          <cell r="B379">
            <v>1286</v>
          </cell>
          <cell r="C379" t="str">
            <v>Marketing</v>
          </cell>
          <cell r="D379" t="str">
            <v>GI&amp;Uro</v>
          </cell>
          <cell r="E379" t="str">
            <v>이희우</v>
          </cell>
          <cell r="F379" t="str">
            <v>주임</v>
          </cell>
          <cell r="G379" t="str">
            <v>팀원</v>
          </cell>
          <cell r="H379" t="str">
            <v>2000-02-01</v>
          </cell>
          <cell r="I379" t="str">
            <v>여</v>
          </cell>
          <cell r="J379">
            <v>21</v>
          </cell>
          <cell r="K379">
            <v>0</v>
          </cell>
          <cell r="L379">
            <v>16</v>
          </cell>
          <cell r="M379">
            <v>16</v>
          </cell>
          <cell r="AQ379" t="str">
            <v>회의</v>
          </cell>
          <cell r="AR379" t="str">
            <v>회의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2</v>
          </cell>
          <cell r="BN379">
            <v>2</v>
          </cell>
          <cell r="BP379">
            <v>22</v>
          </cell>
        </row>
        <row r="380">
          <cell r="B380">
            <v>1499</v>
          </cell>
          <cell r="C380" t="str">
            <v>Marketing</v>
          </cell>
          <cell r="D380" t="str">
            <v>GI&amp;Uro</v>
          </cell>
          <cell r="E380" t="str">
            <v>강혁승</v>
          </cell>
          <cell r="F380" t="str">
            <v>주임</v>
          </cell>
          <cell r="G380" t="str">
            <v>팀원</v>
          </cell>
          <cell r="H380" t="str">
            <v>2003-06-02</v>
          </cell>
          <cell r="I380" t="str">
            <v>남</v>
          </cell>
          <cell r="J380">
            <v>14</v>
          </cell>
          <cell r="K380">
            <v>0</v>
          </cell>
          <cell r="L380">
            <v>13</v>
          </cell>
          <cell r="M380">
            <v>13</v>
          </cell>
          <cell r="AQ380" t="str">
            <v>회의</v>
          </cell>
          <cell r="AR380" t="str">
            <v>회의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2</v>
          </cell>
          <cell r="BN380">
            <v>2</v>
          </cell>
          <cell r="BP380">
            <v>22</v>
          </cell>
        </row>
        <row r="381">
          <cell r="B381">
            <v>1388</v>
          </cell>
          <cell r="C381" t="str">
            <v>Marketing</v>
          </cell>
          <cell r="D381" t="str">
            <v>Endo</v>
          </cell>
          <cell r="E381" t="str">
            <v>조승제</v>
          </cell>
          <cell r="F381" t="str">
            <v>부장</v>
          </cell>
          <cell r="G381" t="str">
            <v>팀장</v>
          </cell>
          <cell r="H381" t="str">
            <v>2002-03-18</v>
          </cell>
          <cell r="I381" t="str">
            <v>남</v>
          </cell>
          <cell r="J381">
            <v>20</v>
          </cell>
          <cell r="K381">
            <v>0</v>
          </cell>
          <cell r="L381">
            <v>14</v>
          </cell>
          <cell r="M381">
            <v>14</v>
          </cell>
          <cell r="O381" t="str">
            <v>출장</v>
          </cell>
          <cell r="P381" t="str">
            <v>출장</v>
          </cell>
          <cell r="S381" t="str">
            <v>2/11대휴</v>
          </cell>
          <cell r="AN381" t="str">
            <v>출장</v>
          </cell>
          <cell r="AO381" t="str">
            <v>출장</v>
          </cell>
          <cell r="AP381" t="str">
            <v>출장</v>
          </cell>
          <cell r="AQ381" t="str">
            <v>출장</v>
          </cell>
          <cell r="AR381" t="str">
            <v>출장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1</v>
          </cell>
          <cell r="BF381">
            <v>7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8</v>
          </cell>
          <cell r="BP381">
            <v>14</v>
          </cell>
        </row>
        <row r="382">
          <cell r="B382">
            <v>1419</v>
          </cell>
          <cell r="C382" t="str">
            <v>Marketing</v>
          </cell>
          <cell r="D382" t="str">
            <v>Endo</v>
          </cell>
          <cell r="E382" t="str">
            <v>윤재경</v>
          </cell>
          <cell r="F382" t="str">
            <v>과장</v>
          </cell>
          <cell r="G382" t="str">
            <v>팀원</v>
          </cell>
          <cell r="H382" t="str">
            <v>2002-11-18</v>
          </cell>
          <cell r="I382" t="str">
            <v>남</v>
          </cell>
          <cell r="J382">
            <v>20</v>
          </cell>
          <cell r="K382">
            <v>0</v>
          </cell>
          <cell r="L382">
            <v>14</v>
          </cell>
          <cell r="M382">
            <v>14</v>
          </cell>
          <cell r="X382" t="str">
            <v>휴일</v>
          </cell>
          <cell r="AF382" t="str">
            <v>휴일</v>
          </cell>
          <cell r="AM382" t="str">
            <v>휴일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3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P382">
            <v>22</v>
          </cell>
        </row>
        <row r="383">
          <cell r="B383">
            <v>1237</v>
          </cell>
          <cell r="C383" t="str">
            <v>Marketing</v>
          </cell>
          <cell r="D383" t="str">
            <v>Endo</v>
          </cell>
          <cell r="E383" t="str">
            <v>윤철환</v>
          </cell>
          <cell r="F383" t="str">
            <v>대리</v>
          </cell>
          <cell r="G383" t="str">
            <v>팀원</v>
          </cell>
          <cell r="H383" t="str">
            <v>1999-07-01</v>
          </cell>
          <cell r="I383" t="str">
            <v>남</v>
          </cell>
          <cell r="J383">
            <v>23</v>
          </cell>
          <cell r="K383">
            <v>0</v>
          </cell>
          <cell r="L383">
            <v>17</v>
          </cell>
          <cell r="M383">
            <v>17</v>
          </cell>
          <cell r="AN383" t="str">
            <v>출장</v>
          </cell>
          <cell r="AO383" t="str">
            <v>출장</v>
          </cell>
          <cell r="AP383" t="str">
            <v>출장</v>
          </cell>
          <cell r="AQ383" t="str">
            <v>출장</v>
          </cell>
          <cell r="AR383" t="str">
            <v>출장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5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5</v>
          </cell>
          <cell r="BP383">
            <v>17</v>
          </cell>
        </row>
        <row r="384">
          <cell r="B384">
            <v>1369</v>
          </cell>
          <cell r="C384" t="str">
            <v>Marketing</v>
          </cell>
          <cell r="D384" t="str">
            <v>Endo</v>
          </cell>
          <cell r="E384" t="str">
            <v>이동일</v>
          </cell>
          <cell r="F384" t="str">
            <v>주임</v>
          </cell>
          <cell r="G384" t="str">
            <v>팀원</v>
          </cell>
          <cell r="H384" t="str">
            <v>2001-05-07</v>
          </cell>
          <cell r="I384" t="str">
            <v>남</v>
          </cell>
          <cell r="J384">
            <v>19</v>
          </cell>
          <cell r="K384">
            <v>0</v>
          </cell>
          <cell r="L384">
            <v>15</v>
          </cell>
          <cell r="M384">
            <v>15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P384">
            <v>22</v>
          </cell>
        </row>
        <row r="385">
          <cell r="B385">
            <v>1540</v>
          </cell>
          <cell r="C385" t="str">
            <v>Marketing</v>
          </cell>
          <cell r="D385" t="str">
            <v>CVS</v>
          </cell>
          <cell r="E385" t="str">
            <v>김진수</v>
          </cell>
          <cell r="F385" t="str">
            <v>부장</v>
          </cell>
          <cell r="G385" t="str">
            <v>팀장</v>
          </cell>
          <cell r="H385" t="str">
            <v>2003-12-15</v>
          </cell>
          <cell r="I385" t="str">
            <v>남</v>
          </cell>
          <cell r="J385">
            <v>19</v>
          </cell>
          <cell r="K385">
            <v>0</v>
          </cell>
          <cell r="L385">
            <v>13</v>
          </cell>
          <cell r="M385">
            <v>13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P385">
            <v>22</v>
          </cell>
        </row>
        <row r="386">
          <cell r="B386">
            <v>1424</v>
          </cell>
          <cell r="C386" t="str">
            <v>Marketing</v>
          </cell>
          <cell r="D386" t="str">
            <v>CVS</v>
          </cell>
          <cell r="E386" t="str">
            <v>채광수</v>
          </cell>
          <cell r="F386" t="str">
            <v>과장</v>
          </cell>
          <cell r="G386" t="str">
            <v>팀원</v>
          </cell>
          <cell r="H386" t="str">
            <v>2002-12-05</v>
          </cell>
          <cell r="I386" t="str">
            <v>남</v>
          </cell>
          <cell r="J386">
            <v>20</v>
          </cell>
          <cell r="K386">
            <v>0</v>
          </cell>
          <cell r="L386">
            <v>14</v>
          </cell>
          <cell r="M386">
            <v>14</v>
          </cell>
          <cell r="R386" t="str">
            <v>휴일</v>
          </cell>
          <cell r="AE386" t="str">
            <v>휴일</v>
          </cell>
          <cell r="AF386" t="str">
            <v>휴일</v>
          </cell>
          <cell r="AL386" t="str">
            <v>휴일</v>
          </cell>
          <cell r="AM386" t="str">
            <v>휴일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5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P386">
            <v>22</v>
          </cell>
        </row>
        <row r="387">
          <cell r="B387">
            <v>1422</v>
          </cell>
          <cell r="C387" t="str">
            <v>Marketing</v>
          </cell>
          <cell r="D387" t="str">
            <v>CVS</v>
          </cell>
          <cell r="E387" t="str">
            <v>김수경</v>
          </cell>
          <cell r="F387" t="str">
            <v>과장</v>
          </cell>
          <cell r="G387" t="str">
            <v>팀원</v>
          </cell>
          <cell r="H387" t="str">
            <v>2002-11-25</v>
          </cell>
          <cell r="I387" t="str">
            <v>여</v>
          </cell>
          <cell r="J387">
            <v>19</v>
          </cell>
          <cell r="K387">
            <v>0</v>
          </cell>
          <cell r="L387">
            <v>14</v>
          </cell>
          <cell r="M387">
            <v>14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P387">
            <v>22</v>
          </cell>
        </row>
        <row r="388">
          <cell r="B388">
            <v>1394</v>
          </cell>
          <cell r="C388" t="str">
            <v>Marketing</v>
          </cell>
          <cell r="D388" t="str">
            <v>CVS</v>
          </cell>
          <cell r="E388" t="str">
            <v>임윤아</v>
          </cell>
          <cell r="F388" t="str">
            <v>대리</v>
          </cell>
          <cell r="G388" t="str">
            <v>팀원</v>
          </cell>
          <cell r="H388" t="str">
            <v>2002-06-03</v>
          </cell>
          <cell r="I388" t="str">
            <v>여</v>
          </cell>
          <cell r="J388">
            <v>18</v>
          </cell>
          <cell r="K388">
            <v>0</v>
          </cell>
          <cell r="L388">
            <v>14</v>
          </cell>
          <cell r="M388">
            <v>14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P388">
            <v>22</v>
          </cell>
        </row>
        <row r="389">
          <cell r="B389">
            <v>1547</v>
          </cell>
          <cell r="C389" t="str">
            <v>Marketing</v>
          </cell>
          <cell r="D389" t="str">
            <v>CVS</v>
          </cell>
          <cell r="E389" t="str">
            <v>김하윤</v>
          </cell>
          <cell r="F389" t="str">
            <v>주임</v>
          </cell>
          <cell r="G389" t="str">
            <v>팀원</v>
          </cell>
          <cell r="H389" t="str">
            <v>2004-01-26</v>
          </cell>
          <cell r="I389" t="str">
            <v>여</v>
          </cell>
          <cell r="J389">
            <v>13.315068493150685</v>
          </cell>
          <cell r="K389">
            <v>0</v>
          </cell>
          <cell r="L389">
            <v>12</v>
          </cell>
          <cell r="M389">
            <v>12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P389">
            <v>22</v>
          </cell>
        </row>
        <row r="390">
          <cell r="B390">
            <v>1180</v>
          </cell>
          <cell r="C390" t="str">
            <v>BD</v>
          </cell>
          <cell r="D390" t="str">
            <v>BD</v>
          </cell>
          <cell r="E390" t="str">
            <v>고해영</v>
          </cell>
          <cell r="F390" t="str">
            <v>부장</v>
          </cell>
          <cell r="G390" t="str">
            <v>팀장</v>
          </cell>
          <cell r="H390" t="str">
            <v>1996-01-01</v>
          </cell>
          <cell r="I390" t="str">
            <v>여</v>
          </cell>
          <cell r="J390">
            <v>20</v>
          </cell>
          <cell r="K390">
            <v>0</v>
          </cell>
          <cell r="L390">
            <v>21</v>
          </cell>
          <cell r="M390">
            <v>21</v>
          </cell>
          <cell r="O390" t="str">
            <v>생휴</v>
          </cell>
          <cell r="P390" t="str">
            <v>연차</v>
          </cell>
          <cell r="AV390">
            <v>1</v>
          </cell>
          <cell r="AW390">
            <v>0</v>
          </cell>
          <cell r="AX390">
            <v>1</v>
          </cell>
          <cell r="AY390">
            <v>0</v>
          </cell>
          <cell r="AZ390">
            <v>0</v>
          </cell>
          <cell r="BA390">
            <v>0</v>
          </cell>
          <cell r="BB390">
            <v>1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2</v>
          </cell>
          <cell r="BP390">
            <v>20</v>
          </cell>
        </row>
        <row r="391">
          <cell r="B391">
            <v>1586</v>
          </cell>
          <cell r="C391" t="str">
            <v>BD</v>
          </cell>
          <cell r="D391" t="str">
            <v>BD</v>
          </cell>
          <cell r="E391" t="str">
            <v>김승수</v>
          </cell>
          <cell r="F391" t="str">
            <v>대리</v>
          </cell>
          <cell r="G391" t="str">
            <v>팀원</v>
          </cell>
          <cell r="H391" t="str">
            <v>2004-11-01</v>
          </cell>
          <cell r="I391" t="str">
            <v>남</v>
          </cell>
          <cell r="J391">
            <v>0</v>
          </cell>
          <cell r="K391">
            <v>-1.3561643835616444</v>
          </cell>
          <cell r="L391">
            <v>12</v>
          </cell>
          <cell r="M391">
            <v>10.643835616438356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P391">
            <v>22</v>
          </cell>
        </row>
        <row r="392">
          <cell r="B392">
            <v>1294</v>
          </cell>
          <cell r="C392" t="str">
            <v>BD</v>
          </cell>
          <cell r="D392" t="str">
            <v>BD</v>
          </cell>
          <cell r="E392" t="str">
            <v>나경숙</v>
          </cell>
          <cell r="F392" t="str">
            <v>주임</v>
          </cell>
          <cell r="G392" t="str">
            <v>팀원</v>
          </cell>
          <cell r="H392" t="str">
            <v>2000-02-01</v>
          </cell>
          <cell r="I392" t="str">
            <v>여</v>
          </cell>
          <cell r="J392">
            <v>13.5</v>
          </cell>
          <cell r="K392">
            <v>0</v>
          </cell>
          <cell r="L392">
            <v>16</v>
          </cell>
          <cell r="M392">
            <v>16</v>
          </cell>
          <cell r="AG392" t="str">
            <v>생휴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1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1</v>
          </cell>
          <cell r="BP392">
            <v>21</v>
          </cell>
        </row>
        <row r="393">
          <cell r="B393">
            <v>1015</v>
          </cell>
          <cell r="C393" t="str">
            <v>BD</v>
          </cell>
          <cell r="D393" t="str">
            <v>Special Project</v>
          </cell>
          <cell r="E393" t="str">
            <v>이종혁</v>
          </cell>
          <cell r="F393" t="str">
            <v>차장</v>
          </cell>
          <cell r="G393" t="str">
            <v>팀원</v>
          </cell>
          <cell r="H393" t="str">
            <v>1987-05-18</v>
          </cell>
          <cell r="I393" t="str">
            <v>남</v>
          </cell>
          <cell r="J393">
            <v>26</v>
          </cell>
          <cell r="K393">
            <v>0</v>
          </cell>
          <cell r="L393">
            <v>29</v>
          </cell>
          <cell r="M393">
            <v>29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P393">
            <v>22</v>
          </cell>
        </row>
        <row r="394">
          <cell r="B394">
            <v>1168</v>
          </cell>
          <cell r="C394" t="str">
            <v>BD</v>
          </cell>
          <cell r="D394" t="str">
            <v>Special Project</v>
          </cell>
          <cell r="E394" t="str">
            <v>정고명</v>
          </cell>
          <cell r="F394" t="str">
            <v>과장</v>
          </cell>
          <cell r="G394" t="str">
            <v>팀원</v>
          </cell>
          <cell r="H394" t="str">
            <v>1995-04-17</v>
          </cell>
          <cell r="I394" t="str">
            <v>남</v>
          </cell>
          <cell r="J394">
            <v>19</v>
          </cell>
          <cell r="K394">
            <v>0</v>
          </cell>
          <cell r="L394">
            <v>21</v>
          </cell>
          <cell r="M394">
            <v>21</v>
          </cell>
          <cell r="O394" t="str">
            <v>2/25대휴</v>
          </cell>
          <cell r="AL394" t="str">
            <v>휴일</v>
          </cell>
          <cell r="AM394" t="str">
            <v>휴일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2</v>
          </cell>
          <cell r="BE394">
            <v>1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1</v>
          </cell>
          <cell r="BP394">
            <v>21</v>
          </cell>
        </row>
        <row r="395">
          <cell r="B395">
            <v>1133</v>
          </cell>
          <cell r="C395" t="str">
            <v>PR</v>
          </cell>
          <cell r="D395" t="str">
            <v>PR</v>
          </cell>
          <cell r="E395" t="str">
            <v>윤미경</v>
          </cell>
          <cell r="F395" t="str">
            <v>차장</v>
          </cell>
          <cell r="G395" t="str">
            <v>팀원</v>
          </cell>
          <cell r="H395" t="str">
            <v>1993-11-10</v>
          </cell>
          <cell r="I395" t="str">
            <v>여</v>
          </cell>
          <cell r="J395">
            <v>20</v>
          </cell>
          <cell r="K395">
            <v>0</v>
          </cell>
          <cell r="L395">
            <v>23</v>
          </cell>
          <cell r="M395">
            <v>23</v>
          </cell>
          <cell r="AR395" t="str">
            <v>생휴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1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1</v>
          </cell>
          <cell r="BP395">
            <v>21</v>
          </cell>
        </row>
        <row r="396">
          <cell r="B396">
            <v>1541</v>
          </cell>
          <cell r="C396" t="str">
            <v>PR</v>
          </cell>
          <cell r="D396" t="str">
            <v>PR</v>
          </cell>
          <cell r="E396" t="str">
            <v>유재경</v>
          </cell>
          <cell r="F396" t="str">
            <v>과장</v>
          </cell>
          <cell r="G396" t="str">
            <v>팀원</v>
          </cell>
          <cell r="H396" t="str">
            <v>2004-01-05</v>
          </cell>
          <cell r="I396" t="str">
            <v>여</v>
          </cell>
          <cell r="J396">
            <v>8.8904109589041092</v>
          </cell>
          <cell r="K396">
            <v>0</v>
          </cell>
          <cell r="L396">
            <v>12</v>
          </cell>
          <cell r="M396">
            <v>12</v>
          </cell>
          <cell r="W396" t="str">
            <v>월차</v>
          </cell>
          <cell r="AV396">
            <v>0</v>
          </cell>
          <cell r="AW396">
            <v>0</v>
          </cell>
          <cell r="AX396">
            <v>0</v>
          </cell>
          <cell r="AY396">
            <v>1</v>
          </cell>
          <cell r="AZ396">
            <v>0</v>
          </cell>
          <cell r="BA396">
            <v>1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1</v>
          </cell>
          <cell r="BP396">
            <v>21</v>
          </cell>
        </row>
        <row r="397">
          <cell r="B397">
            <v>1563</v>
          </cell>
          <cell r="C397" t="str">
            <v>PR</v>
          </cell>
          <cell r="D397" t="str">
            <v>PR</v>
          </cell>
          <cell r="E397" t="str">
            <v>양수진</v>
          </cell>
          <cell r="F397" t="str">
            <v>주임</v>
          </cell>
          <cell r="G397" t="str">
            <v>팀원</v>
          </cell>
          <cell r="H397" t="str">
            <v>2004-02-23</v>
          </cell>
          <cell r="I397" t="str">
            <v>여</v>
          </cell>
          <cell r="J397">
            <v>8.5479452054794525</v>
          </cell>
          <cell r="K397">
            <v>0</v>
          </cell>
          <cell r="L397">
            <v>12</v>
          </cell>
          <cell r="M397">
            <v>12</v>
          </cell>
          <cell r="AK397" t="str">
            <v>생휴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1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1</v>
          </cell>
          <cell r="BP397">
            <v>21</v>
          </cell>
        </row>
        <row r="398">
          <cell r="B398">
            <v>1487</v>
          </cell>
          <cell r="C398" t="str">
            <v>Medical</v>
          </cell>
          <cell r="D398" t="str">
            <v>Clinical Research</v>
          </cell>
          <cell r="E398" t="str">
            <v>임민정</v>
          </cell>
          <cell r="F398" t="str">
            <v>과장</v>
          </cell>
          <cell r="G398" t="str">
            <v>팀장</v>
          </cell>
          <cell r="H398" t="str">
            <v>2003-03-03</v>
          </cell>
          <cell r="I398" t="str">
            <v>여</v>
          </cell>
          <cell r="J398">
            <v>16.5</v>
          </cell>
          <cell r="K398">
            <v>0</v>
          </cell>
          <cell r="L398">
            <v>13</v>
          </cell>
          <cell r="M398">
            <v>13</v>
          </cell>
          <cell r="AG398" t="str">
            <v>반차</v>
          </cell>
          <cell r="AH398" t="str">
            <v>생휴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1</v>
          </cell>
          <cell r="BA398">
            <v>0.5</v>
          </cell>
          <cell r="BB398">
            <v>1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1</v>
          </cell>
          <cell r="BP398">
            <v>21</v>
          </cell>
        </row>
        <row r="399">
          <cell r="B399">
            <v>1197</v>
          </cell>
          <cell r="C399" t="str">
            <v>Medical</v>
          </cell>
          <cell r="D399" t="str">
            <v>Clinical Research</v>
          </cell>
          <cell r="E399" t="str">
            <v>최미나</v>
          </cell>
          <cell r="F399" t="str">
            <v>과장</v>
          </cell>
          <cell r="G399" t="str">
            <v>팀원</v>
          </cell>
          <cell r="H399" t="str">
            <v>1997-04-24</v>
          </cell>
          <cell r="I399" t="str">
            <v>여</v>
          </cell>
          <cell r="J399">
            <v>7</v>
          </cell>
          <cell r="K399">
            <v>0</v>
          </cell>
          <cell r="L399">
            <v>19</v>
          </cell>
          <cell r="M399">
            <v>19</v>
          </cell>
          <cell r="O399" t="str">
            <v>출장</v>
          </cell>
          <cell r="P399" t="str">
            <v>출장</v>
          </cell>
          <cell r="V399" t="str">
            <v>생휴</v>
          </cell>
          <cell r="W399" t="str">
            <v>월차</v>
          </cell>
          <cell r="AV399">
            <v>0</v>
          </cell>
          <cell r="AW399">
            <v>0</v>
          </cell>
          <cell r="AX399">
            <v>0</v>
          </cell>
          <cell r="AY399">
            <v>1</v>
          </cell>
          <cell r="AZ399">
            <v>0</v>
          </cell>
          <cell r="BA399">
            <v>1</v>
          </cell>
          <cell r="BB399">
            <v>1</v>
          </cell>
          <cell r="BC399">
            <v>0</v>
          </cell>
          <cell r="BD399">
            <v>0</v>
          </cell>
          <cell r="BE399">
            <v>0</v>
          </cell>
          <cell r="BF399">
            <v>2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4</v>
          </cell>
          <cell r="BP399">
            <v>18</v>
          </cell>
        </row>
        <row r="400">
          <cell r="B400">
            <v>1584</v>
          </cell>
          <cell r="C400" t="str">
            <v>Medical</v>
          </cell>
          <cell r="D400" t="str">
            <v>Clinical Research</v>
          </cell>
          <cell r="E400" t="str">
            <v>손지원</v>
          </cell>
          <cell r="F400" t="str">
            <v>대리</v>
          </cell>
          <cell r="G400" t="str">
            <v>팀원</v>
          </cell>
          <cell r="H400" t="str">
            <v>2004-11-10</v>
          </cell>
          <cell r="I400" t="str">
            <v>여</v>
          </cell>
          <cell r="J400">
            <v>4.897260273972603</v>
          </cell>
          <cell r="K400">
            <v>0</v>
          </cell>
          <cell r="L400">
            <v>12</v>
          </cell>
          <cell r="M400">
            <v>12</v>
          </cell>
          <cell r="O400" t="str">
            <v>병가</v>
          </cell>
          <cell r="P400" t="str">
            <v>병가</v>
          </cell>
          <cell r="S400" t="str">
            <v>병가</v>
          </cell>
          <cell r="T400" t="str">
            <v>병가</v>
          </cell>
          <cell r="U400" t="str">
            <v>병가</v>
          </cell>
          <cell r="AC400" t="str">
            <v>생휴</v>
          </cell>
          <cell r="AH400" t="str">
            <v>반차</v>
          </cell>
          <cell r="AL400" t="str">
            <v>휴일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1</v>
          </cell>
          <cell r="BA400">
            <v>0.5</v>
          </cell>
          <cell r="BB400">
            <v>1</v>
          </cell>
          <cell r="BC400">
            <v>0</v>
          </cell>
          <cell r="BD400">
            <v>1</v>
          </cell>
          <cell r="BE400">
            <v>0</v>
          </cell>
          <cell r="BF400">
            <v>0</v>
          </cell>
          <cell r="BG400">
            <v>5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6</v>
          </cell>
          <cell r="BO400">
            <v>-1</v>
          </cell>
          <cell r="BP400">
            <v>15</v>
          </cell>
        </row>
        <row r="401">
          <cell r="B401">
            <v>1301</v>
          </cell>
          <cell r="C401" t="str">
            <v>Medical</v>
          </cell>
          <cell r="D401" t="str">
            <v>Clinical Research</v>
          </cell>
          <cell r="E401" t="str">
            <v>이미경</v>
          </cell>
          <cell r="F401" t="str">
            <v>대리</v>
          </cell>
          <cell r="G401" t="str">
            <v>팀원</v>
          </cell>
          <cell r="H401" t="str">
            <v>2000-02-01</v>
          </cell>
          <cell r="I401" t="str">
            <v>여</v>
          </cell>
          <cell r="J401">
            <v>21</v>
          </cell>
          <cell r="K401">
            <v>0</v>
          </cell>
          <cell r="L401">
            <v>16</v>
          </cell>
          <cell r="M401">
            <v>16</v>
          </cell>
          <cell r="AD401" t="str">
            <v>생휴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1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1</v>
          </cell>
          <cell r="BP401">
            <v>21</v>
          </cell>
        </row>
        <row r="402">
          <cell r="B402">
            <v>1418</v>
          </cell>
          <cell r="C402" t="str">
            <v>Medical</v>
          </cell>
          <cell r="D402" t="str">
            <v>Clinical Research</v>
          </cell>
          <cell r="E402" t="str">
            <v>양현아</v>
          </cell>
          <cell r="F402" t="str">
            <v>대리</v>
          </cell>
          <cell r="G402" t="str">
            <v>팀원</v>
          </cell>
          <cell r="H402" t="str">
            <v>2002-04-01</v>
          </cell>
          <cell r="I402" t="str">
            <v>여</v>
          </cell>
          <cell r="J402">
            <v>20</v>
          </cell>
          <cell r="K402">
            <v>0</v>
          </cell>
          <cell r="L402">
            <v>14</v>
          </cell>
          <cell r="M402">
            <v>14</v>
          </cell>
          <cell r="O402" t="str">
            <v>생휴</v>
          </cell>
          <cell r="P402" t="str">
            <v>월차</v>
          </cell>
          <cell r="S402" t="str">
            <v>2/4대휴</v>
          </cell>
          <cell r="T402" t="str">
            <v>2/11대휴</v>
          </cell>
          <cell r="AV402">
            <v>0</v>
          </cell>
          <cell r="AW402">
            <v>0</v>
          </cell>
          <cell r="AX402">
            <v>0</v>
          </cell>
          <cell r="AY402">
            <v>1</v>
          </cell>
          <cell r="AZ402">
            <v>0</v>
          </cell>
          <cell r="BA402">
            <v>1</v>
          </cell>
          <cell r="BB402">
            <v>1</v>
          </cell>
          <cell r="BC402">
            <v>0</v>
          </cell>
          <cell r="BD402">
            <v>0</v>
          </cell>
          <cell r="BE402">
            <v>2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4</v>
          </cell>
          <cell r="BP402">
            <v>18</v>
          </cell>
        </row>
        <row r="403">
          <cell r="B403">
            <v>1395</v>
          </cell>
          <cell r="C403" t="str">
            <v>Medical</v>
          </cell>
          <cell r="D403" t="str">
            <v>Clinical Research</v>
          </cell>
          <cell r="E403" t="str">
            <v>박은순</v>
          </cell>
          <cell r="F403" t="str">
            <v>주임</v>
          </cell>
          <cell r="G403" t="str">
            <v>팀원</v>
          </cell>
          <cell r="H403" t="str">
            <v>2001-05-02</v>
          </cell>
          <cell r="I403" t="str">
            <v>여</v>
          </cell>
          <cell r="J403">
            <v>21</v>
          </cell>
          <cell r="K403">
            <v>0</v>
          </cell>
          <cell r="L403">
            <v>15</v>
          </cell>
          <cell r="M403">
            <v>15</v>
          </cell>
          <cell r="AH403" t="str">
            <v>생휴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1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1</v>
          </cell>
          <cell r="BP403">
            <v>21</v>
          </cell>
        </row>
        <row r="404">
          <cell r="B404">
            <v>1373</v>
          </cell>
          <cell r="C404" t="str">
            <v>Medical</v>
          </cell>
          <cell r="D404" t="str">
            <v>Clinical Research</v>
          </cell>
          <cell r="E404" t="str">
            <v>김영화</v>
          </cell>
          <cell r="F404" t="str">
            <v>주임</v>
          </cell>
          <cell r="G404" t="str">
            <v>팀원</v>
          </cell>
          <cell r="H404" t="str">
            <v>2001-06-01</v>
          </cell>
          <cell r="I404" t="str">
            <v>여</v>
          </cell>
          <cell r="J404">
            <v>21</v>
          </cell>
          <cell r="K404">
            <v>0</v>
          </cell>
          <cell r="L404">
            <v>15</v>
          </cell>
          <cell r="M404">
            <v>15</v>
          </cell>
          <cell r="O404" t="str">
            <v>출장</v>
          </cell>
          <cell r="P404" t="str">
            <v>출장</v>
          </cell>
          <cell r="S404" t="str">
            <v>생휴</v>
          </cell>
          <cell r="T404" t="str">
            <v>월차</v>
          </cell>
          <cell r="AV404">
            <v>0</v>
          </cell>
          <cell r="AW404">
            <v>0</v>
          </cell>
          <cell r="AX404">
            <v>0</v>
          </cell>
          <cell r="AY404">
            <v>1</v>
          </cell>
          <cell r="AZ404">
            <v>0</v>
          </cell>
          <cell r="BA404">
            <v>1</v>
          </cell>
          <cell r="BB404">
            <v>1</v>
          </cell>
          <cell r="BC404">
            <v>0</v>
          </cell>
          <cell r="BD404">
            <v>0</v>
          </cell>
          <cell r="BE404">
            <v>0</v>
          </cell>
          <cell r="BF404">
            <v>2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4</v>
          </cell>
          <cell r="BP404">
            <v>18</v>
          </cell>
        </row>
        <row r="405">
          <cell r="B405">
            <v>1576</v>
          </cell>
          <cell r="C405" t="str">
            <v>Medical</v>
          </cell>
          <cell r="D405" t="str">
            <v>Clinical Research</v>
          </cell>
          <cell r="E405" t="str">
            <v>변명주</v>
          </cell>
          <cell r="F405" t="str">
            <v>주임</v>
          </cell>
          <cell r="G405" t="str">
            <v>팀원</v>
          </cell>
          <cell r="H405" t="str">
            <v>2003-09-22</v>
          </cell>
          <cell r="I405" t="str">
            <v>여</v>
          </cell>
          <cell r="J405">
            <v>19</v>
          </cell>
          <cell r="K405">
            <v>0</v>
          </cell>
          <cell r="L405">
            <v>13</v>
          </cell>
          <cell r="M405">
            <v>13</v>
          </cell>
          <cell r="O405" t="str">
            <v>출장</v>
          </cell>
          <cell r="P405" t="str">
            <v>출장</v>
          </cell>
          <cell r="U405" t="str">
            <v>생휴</v>
          </cell>
          <cell r="AC405" t="str">
            <v>반차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1</v>
          </cell>
          <cell r="BA405">
            <v>0.5</v>
          </cell>
          <cell r="BB405">
            <v>1</v>
          </cell>
          <cell r="BC405">
            <v>0</v>
          </cell>
          <cell r="BD405">
            <v>0</v>
          </cell>
          <cell r="BE405">
            <v>0</v>
          </cell>
          <cell r="BF405">
            <v>2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3</v>
          </cell>
          <cell r="BP405">
            <v>19</v>
          </cell>
        </row>
        <row r="406">
          <cell r="B406">
            <v>1596</v>
          </cell>
          <cell r="C406" t="str">
            <v>Medical</v>
          </cell>
          <cell r="D406" t="str">
            <v>Clinical Research</v>
          </cell>
          <cell r="E406" t="str">
            <v>허선경</v>
          </cell>
          <cell r="F406" t="str">
            <v>주임</v>
          </cell>
          <cell r="G406" t="str">
            <v>팀원</v>
          </cell>
          <cell r="H406">
            <v>38481</v>
          </cell>
          <cell r="I406" t="str">
            <v>여</v>
          </cell>
          <cell r="J406">
            <v>5.493150684931507</v>
          </cell>
          <cell r="K406">
            <v>0</v>
          </cell>
          <cell r="L406">
            <v>11</v>
          </cell>
          <cell r="M406">
            <v>11</v>
          </cell>
          <cell r="AG406" t="str">
            <v>생휴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1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1</v>
          </cell>
          <cell r="BP406">
            <v>21</v>
          </cell>
        </row>
        <row r="407">
          <cell r="B407">
            <v>1537</v>
          </cell>
          <cell r="C407" t="str">
            <v>Medical</v>
          </cell>
          <cell r="D407" t="str">
            <v>Clinical Research</v>
          </cell>
          <cell r="E407" t="str">
            <v>박선영</v>
          </cell>
          <cell r="F407" t="str">
            <v>주임</v>
          </cell>
          <cell r="G407" t="str">
            <v>팀원</v>
          </cell>
          <cell r="H407" t="str">
            <v>2003-03-03</v>
          </cell>
          <cell r="I407" t="str">
            <v>여</v>
          </cell>
          <cell r="J407">
            <v>14</v>
          </cell>
          <cell r="K407">
            <v>0</v>
          </cell>
          <cell r="L407">
            <v>13</v>
          </cell>
          <cell r="M407">
            <v>13</v>
          </cell>
          <cell r="T407" t="str">
            <v>반차</v>
          </cell>
          <cell r="AB407" t="str">
            <v>반차</v>
          </cell>
          <cell r="AI407" t="str">
            <v>생휴</v>
          </cell>
          <cell r="AJ407" t="str">
            <v>연차</v>
          </cell>
          <cell r="AV407">
            <v>1</v>
          </cell>
          <cell r="AW407">
            <v>0</v>
          </cell>
          <cell r="AX407">
            <v>1</v>
          </cell>
          <cell r="AY407">
            <v>0</v>
          </cell>
          <cell r="AZ407">
            <v>2</v>
          </cell>
          <cell r="BA407">
            <v>1</v>
          </cell>
          <cell r="BB407">
            <v>1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3</v>
          </cell>
          <cell r="BP407">
            <v>19</v>
          </cell>
        </row>
        <row r="408">
          <cell r="B408">
            <v>1613</v>
          </cell>
          <cell r="C408" t="str">
            <v>Medical</v>
          </cell>
          <cell r="D408" t="str">
            <v>Clinical Research</v>
          </cell>
          <cell r="E408" t="str">
            <v>원소영</v>
          </cell>
          <cell r="F408" t="str">
            <v>사원</v>
          </cell>
          <cell r="G408" t="str">
            <v>팀원</v>
          </cell>
          <cell r="H408">
            <v>38718</v>
          </cell>
          <cell r="I408" t="str">
            <v>여</v>
          </cell>
          <cell r="L408">
            <v>10</v>
          </cell>
          <cell r="M408">
            <v>10</v>
          </cell>
          <cell r="AB408" t="str">
            <v>생휴</v>
          </cell>
          <cell r="AN408" t="str">
            <v>특휴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1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1</v>
          </cell>
          <cell r="BM408">
            <v>0</v>
          </cell>
          <cell r="BN408">
            <v>2</v>
          </cell>
          <cell r="BP408">
            <v>20</v>
          </cell>
        </row>
        <row r="409">
          <cell r="B409">
            <v>1181</v>
          </cell>
          <cell r="C409" t="str">
            <v>Medical</v>
          </cell>
          <cell r="D409" t="str">
            <v>Clinical Operation</v>
          </cell>
          <cell r="E409" t="str">
            <v>박수연</v>
          </cell>
          <cell r="F409" t="str">
            <v>차장</v>
          </cell>
          <cell r="G409" t="str">
            <v>팀장</v>
          </cell>
          <cell r="H409" t="str">
            <v>1996-01-01</v>
          </cell>
          <cell r="I409" t="str">
            <v>여</v>
          </cell>
          <cell r="J409">
            <v>25.5</v>
          </cell>
          <cell r="K409">
            <v>0</v>
          </cell>
          <cell r="L409">
            <v>21</v>
          </cell>
          <cell r="M409">
            <v>21</v>
          </cell>
          <cell r="AN409" t="str">
            <v>생휴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1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1</v>
          </cell>
          <cell r="BP409">
            <v>21</v>
          </cell>
        </row>
        <row r="410">
          <cell r="B410">
            <v>1614</v>
          </cell>
          <cell r="C410" t="str">
            <v>Medical</v>
          </cell>
          <cell r="D410" t="str">
            <v>Clinical Operation</v>
          </cell>
          <cell r="E410" t="str">
            <v>정옥재</v>
          </cell>
          <cell r="F410" t="str">
            <v>사원</v>
          </cell>
          <cell r="G410" t="str">
            <v>팀원</v>
          </cell>
          <cell r="H410">
            <v>38734</v>
          </cell>
          <cell r="I410" t="str">
            <v>여</v>
          </cell>
          <cell r="L410">
            <v>9.5616438356164384</v>
          </cell>
          <cell r="M410">
            <v>9.5616438356164384</v>
          </cell>
          <cell r="Q410" t="str">
            <v>휴일</v>
          </cell>
          <cell r="S410" t="str">
            <v>출장</v>
          </cell>
          <cell r="T410" t="str">
            <v>출장</v>
          </cell>
          <cell r="U410" t="str">
            <v>출장</v>
          </cell>
          <cell r="V410" t="str">
            <v>출장</v>
          </cell>
          <cell r="W410" t="str">
            <v>출장</v>
          </cell>
          <cell r="AC410" t="str">
            <v>생휴</v>
          </cell>
          <cell r="AR410" t="str">
            <v>3/4대휴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1</v>
          </cell>
          <cell r="BC410">
            <v>0</v>
          </cell>
          <cell r="BD410">
            <v>1</v>
          </cell>
          <cell r="BE410">
            <v>1</v>
          </cell>
          <cell r="BF410">
            <v>5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7</v>
          </cell>
          <cell r="BP410">
            <v>15</v>
          </cell>
        </row>
        <row r="411">
          <cell r="B411">
            <v>1566</v>
          </cell>
          <cell r="C411" t="str">
            <v>Medical</v>
          </cell>
          <cell r="D411" t="str">
            <v>RDPM</v>
          </cell>
          <cell r="E411" t="str">
            <v>김윤이</v>
          </cell>
          <cell r="F411" t="str">
            <v>주임</v>
          </cell>
          <cell r="G411" t="str">
            <v>팀원</v>
          </cell>
          <cell r="H411" t="str">
            <v>2004-03-17</v>
          </cell>
          <cell r="I411" t="str">
            <v>여</v>
          </cell>
          <cell r="J411">
            <v>17.917808219178081</v>
          </cell>
          <cell r="K411">
            <v>0</v>
          </cell>
          <cell r="L411">
            <v>12</v>
          </cell>
          <cell r="M411">
            <v>12</v>
          </cell>
          <cell r="AR411" t="str">
            <v>생휴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1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1</v>
          </cell>
          <cell r="BP411">
            <v>21</v>
          </cell>
        </row>
        <row r="412">
          <cell r="B412">
            <v>1510</v>
          </cell>
          <cell r="C412" t="str">
            <v>Medical</v>
          </cell>
          <cell r="D412" t="str">
            <v>CME</v>
          </cell>
          <cell r="E412" t="str">
            <v>김윤정</v>
          </cell>
          <cell r="F412" t="str">
            <v>주임</v>
          </cell>
          <cell r="G412" t="str">
            <v>팀원</v>
          </cell>
          <cell r="H412" t="str">
            <v>2003-07-01</v>
          </cell>
          <cell r="I412" t="str">
            <v>여</v>
          </cell>
          <cell r="J412">
            <v>12.013698630136986</v>
          </cell>
          <cell r="K412">
            <v>0</v>
          </cell>
          <cell r="L412">
            <v>13</v>
          </cell>
          <cell r="M412">
            <v>13</v>
          </cell>
          <cell r="W412" t="str">
            <v>2/11대휴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1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1</v>
          </cell>
          <cell r="BP412">
            <v>21</v>
          </cell>
        </row>
        <row r="413">
          <cell r="B413">
            <v>1604</v>
          </cell>
          <cell r="C413" t="str">
            <v>Medical</v>
          </cell>
          <cell r="D413" t="str">
            <v>MIS/PV</v>
          </cell>
          <cell r="E413" t="str">
            <v>유도라</v>
          </cell>
          <cell r="F413" t="str">
            <v>과장</v>
          </cell>
          <cell r="G413" t="str">
            <v>팀장</v>
          </cell>
          <cell r="H413">
            <v>38642</v>
          </cell>
          <cell r="I413" t="str">
            <v>여</v>
          </cell>
          <cell r="J413">
            <v>1.0821917808219177</v>
          </cell>
          <cell r="K413">
            <v>0</v>
          </cell>
          <cell r="L413">
            <v>11</v>
          </cell>
          <cell r="M413">
            <v>11</v>
          </cell>
          <cell r="S413" t="str">
            <v>생휴</v>
          </cell>
          <cell r="Z413" t="str">
            <v>반차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1</v>
          </cell>
          <cell r="BA413">
            <v>0.5</v>
          </cell>
          <cell r="BB413">
            <v>1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1</v>
          </cell>
          <cell r="BP413">
            <v>21</v>
          </cell>
        </row>
        <row r="414">
          <cell r="B414">
            <v>1601</v>
          </cell>
          <cell r="C414" t="str">
            <v>Medical</v>
          </cell>
          <cell r="D414" t="str">
            <v>MIS/PV</v>
          </cell>
          <cell r="E414" t="str">
            <v>이경민</v>
          </cell>
          <cell r="F414" t="str">
            <v>사원</v>
          </cell>
          <cell r="G414" t="str">
            <v>팀원</v>
          </cell>
          <cell r="H414">
            <v>38596</v>
          </cell>
          <cell r="I414" t="str">
            <v>여</v>
          </cell>
          <cell r="J414">
            <v>0</v>
          </cell>
          <cell r="K414">
            <v>-1.6575342465753424</v>
          </cell>
          <cell r="L414">
            <v>11</v>
          </cell>
          <cell r="M414">
            <v>9.3424657534246585</v>
          </cell>
          <cell r="S414" t="str">
            <v>출장</v>
          </cell>
          <cell r="T414" t="str">
            <v>출장</v>
          </cell>
          <cell r="U414" t="str">
            <v>출장</v>
          </cell>
          <cell r="V414" t="str">
            <v>출장</v>
          </cell>
          <cell r="W414" t="str">
            <v>출장</v>
          </cell>
          <cell r="AN414" t="str">
            <v>생휴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1</v>
          </cell>
          <cell r="BC414">
            <v>0</v>
          </cell>
          <cell r="BD414">
            <v>0</v>
          </cell>
          <cell r="BE414">
            <v>0</v>
          </cell>
          <cell r="BF414">
            <v>5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6</v>
          </cell>
          <cell r="BP414">
            <v>16</v>
          </cell>
        </row>
        <row r="415">
          <cell r="B415">
            <v>1207</v>
          </cell>
          <cell r="C415" t="str">
            <v>Regulatory</v>
          </cell>
          <cell r="D415" t="str">
            <v>Registration</v>
          </cell>
          <cell r="E415" t="str">
            <v>이소정</v>
          </cell>
          <cell r="F415" t="str">
            <v>과장</v>
          </cell>
          <cell r="G415" t="str">
            <v>팀장</v>
          </cell>
          <cell r="H415" t="str">
            <v>1997-10-01</v>
          </cell>
          <cell r="I415" t="str">
            <v>여</v>
          </cell>
          <cell r="J415">
            <v>24.5</v>
          </cell>
          <cell r="K415">
            <v>0</v>
          </cell>
          <cell r="L415">
            <v>19</v>
          </cell>
          <cell r="M415">
            <v>19</v>
          </cell>
          <cell r="AK415" t="str">
            <v>생휴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1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1</v>
          </cell>
          <cell r="BP415">
            <v>21</v>
          </cell>
        </row>
        <row r="416">
          <cell r="B416">
            <v>1205</v>
          </cell>
          <cell r="C416" t="str">
            <v>Regulatory</v>
          </cell>
          <cell r="D416" t="str">
            <v>Registration</v>
          </cell>
          <cell r="E416" t="str">
            <v>김지향</v>
          </cell>
          <cell r="F416" t="str">
            <v>과장</v>
          </cell>
          <cell r="G416" t="str">
            <v>팀원</v>
          </cell>
          <cell r="H416" t="str">
            <v>1997-08-11</v>
          </cell>
          <cell r="I416" t="str">
            <v>여</v>
          </cell>
          <cell r="J416">
            <v>18</v>
          </cell>
          <cell r="K416">
            <v>0</v>
          </cell>
          <cell r="L416">
            <v>19</v>
          </cell>
          <cell r="M416">
            <v>19</v>
          </cell>
          <cell r="AD416" t="str">
            <v>생휴</v>
          </cell>
          <cell r="AG416" t="str">
            <v>월차</v>
          </cell>
          <cell r="AV416">
            <v>0</v>
          </cell>
          <cell r="AW416">
            <v>0</v>
          </cell>
          <cell r="AX416">
            <v>0</v>
          </cell>
          <cell r="AY416">
            <v>1</v>
          </cell>
          <cell r="AZ416">
            <v>0</v>
          </cell>
          <cell r="BA416">
            <v>1</v>
          </cell>
          <cell r="BB416">
            <v>1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2</v>
          </cell>
          <cell r="BP416">
            <v>20</v>
          </cell>
        </row>
        <row r="417">
          <cell r="B417">
            <v>1482</v>
          </cell>
          <cell r="C417" t="str">
            <v>Regulatory</v>
          </cell>
          <cell r="D417" t="str">
            <v>Registration</v>
          </cell>
          <cell r="E417" t="str">
            <v>서현미</v>
          </cell>
          <cell r="F417" t="str">
            <v>주임</v>
          </cell>
          <cell r="G417" t="str">
            <v>팀원</v>
          </cell>
          <cell r="H417" t="str">
            <v>2002-04-01</v>
          </cell>
          <cell r="I417" t="str">
            <v>여</v>
          </cell>
          <cell r="J417">
            <v>16</v>
          </cell>
          <cell r="K417">
            <v>0</v>
          </cell>
          <cell r="L417">
            <v>14</v>
          </cell>
          <cell r="M417">
            <v>14</v>
          </cell>
          <cell r="AB417" t="str">
            <v>생휴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1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1</v>
          </cell>
          <cell r="BP417">
            <v>21</v>
          </cell>
        </row>
        <row r="418">
          <cell r="B418">
            <v>1572</v>
          </cell>
          <cell r="C418" t="str">
            <v>Regulatory</v>
          </cell>
          <cell r="D418" t="str">
            <v>Registration</v>
          </cell>
          <cell r="E418" t="str">
            <v>안희영</v>
          </cell>
          <cell r="F418" t="str">
            <v>주임</v>
          </cell>
          <cell r="G418" t="str">
            <v>팀원</v>
          </cell>
          <cell r="H418" t="str">
            <v>2004-06-21</v>
          </cell>
          <cell r="I418" t="str">
            <v>여</v>
          </cell>
          <cell r="J418">
            <v>10.287671232876711</v>
          </cell>
          <cell r="K418">
            <v>0</v>
          </cell>
          <cell r="L418">
            <v>12</v>
          </cell>
          <cell r="M418">
            <v>12</v>
          </cell>
          <cell r="W418" t="str">
            <v>월차</v>
          </cell>
          <cell r="Z418" t="str">
            <v>경조(본인결혼)</v>
          </cell>
          <cell r="AA418" t="str">
            <v>경조(본인결혼)</v>
          </cell>
          <cell r="AB418" t="str">
            <v>경조(본인결혼)</v>
          </cell>
          <cell r="AC418" t="str">
            <v>경조(본인결혼)</v>
          </cell>
          <cell r="AD418" t="str">
            <v>경조(본인결혼)</v>
          </cell>
          <cell r="AG418" t="str">
            <v>생휴</v>
          </cell>
          <cell r="AV418">
            <v>0</v>
          </cell>
          <cell r="AW418">
            <v>0</v>
          </cell>
          <cell r="AX418">
            <v>0</v>
          </cell>
          <cell r="AY418">
            <v>1</v>
          </cell>
          <cell r="AZ418">
            <v>0</v>
          </cell>
          <cell r="BA418">
            <v>1</v>
          </cell>
          <cell r="BB418">
            <v>1</v>
          </cell>
          <cell r="BC418">
            <v>5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7</v>
          </cell>
          <cell r="BP418">
            <v>15</v>
          </cell>
        </row>
        <row r="419">
          <cell r="B419">
            <v>1600</v>
          </cell>
          <cell r="C419" t="str">
            <v>Regulatory</v>
          </cell>
          <cell r="D419" t="str">
            <v>Registration</v>
          </cell>
          <cell r="E419" t="str">
            <v>구혜진</v>
          </cell>
          <cell r="F419" t="str">
            <v>사원</v>
          </cell>
          <cell r="G419" t="str">
            <v>팀원</v>
          </cell>
          <cell r="H419">
            <v>38596</v>
          </cell>
          <cell r="I419" t="str">
            <v>여</v>
          </cell>
          <cell r="J419">
            <v>0</v>
          </cell>
          <cell r="K419">
            <v>-1.1575342465753424</v>
          </cell>
          <cell r="L419">
            <v>11</v>
          </cell>
          <cell r="M419">
            <v>9.8424657534246585</v>
          </cell>
          <cell r="AJ419" t="str">
            <v>생휴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1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P419">
            <v>21</v>
          </cell>
        </row>
        <row r="420">
          <cell r="B420">
            <v>5012</v>
          </cell>
          <cell r="C420" t="str">
            <v>Regulatory</v>
          </cell>
          <cell r="D420" t="str">
            <v>QMS</v>
          </cell>
          <cell r="E420" t="str">
            <v>고재천</v>
          </cell>
          <cell r="F420" t="str">
            <v>부장</v>
          </cell>
          <cell r="G420" t="str">
            <v>팀장</v>
          </cell>
          <cell r="H420" t="str">
            <v>1988-03-23</v>
          </cell>
          <cell r="I420" t="str">
            <v>남</v>
          </cell>
          <cell r="J420">
            <v>29</v>
          </cell>
          <cell r="K420">
            <v>0</v>
          </cell>
          <cell r="L420">
            <v>28</v>
          </cell>
          <cell r="M420">
            <v>28</v>
          </cell>
          <cell r="AO420" t="str">
            <v>월차</v>
          </cell>
          <cell r="AV420">
            <v>0</v>
          </cell>
          <cell r="AW420">
            <v>0</v>
          </cell>
          <cell r="AX420">
            <v>0</v>
          </cell>
          <cell r="AY420">
            <v>1</v>
          </cell>
          <cell r="AZ420">
            <v>0</v>
          </cell>
          <cell r="BA420">
            <v>1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P420">
            <v>21</v>
          </cell>
        </row>
        <row r="421">
          <cell r="B421">
            <v>1436</v>
          </cell>
          <cell r="C421" t="str">
            <v>Regulatory</v>
          </cell>
          <cell r="D421" t="str">
            <v>QMS</v>
          </cell>
          <cell r="E421" t="str">
            <v>김정선</v>
          </cell>
          <cell r="F421" t="str">
            <v>사원</v>
          </cell>
          <cell r="G421" t="str">
            <v>팀원</v>
          </cell>
          <cell r="H421" t="str">
            <v>2003-01-07</v>
          </cell>
          <cell r="I421" t="str">
            <v>여</v>
          </cell>
          <cell r="J421">
            <v>10</v>
          </cell>
          <cell r="K421">
            <v>0</v>
          </cell>
          <cell r="L421">
            <v>13</v>
          </cell>
          <cell r="M421">
            <v>13</v>
          </cell>
          <cell r="AP421" t="str">
            <v>생휴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1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1</v>
          </cell>
          <cell r="BP421">
            <v>21</v>
          </cell>
        </row>
        <row r="422">
          <cell r="B422">
            <v>1101</v>
          </cell>
          <cell r="C422" t="str">
            <v>Regulatory</v>
          </cell>
          <cell r="D422" t="str">
            <v>Government Affaires</v>
          </cell>
          <cell r="E422" t="str">
            <v>이재원</v>
          </cell>
          <cell r="F422" t="str">
            <v>차장</v>
          </cell>
          <cell r="G422" t="str">
            <v>팀장</v>
          </cell>
          <cell r="H422" t="str">
            <v>1992-08-10</v>
          </cell>
          <cell r="I422" t="str">
            <v>남</v>
          </cell>
          <cell r="J422">
            <v>21</v>
          </cell>
          <cell r="K422">
            <v>0</v>
          </cell>
          <cell r="L422">
            <v>24</v>
          </cell>
          <cell r="M422">
            <v>24</v>
          </cell>
          <cell r="N422" t="str">
            <v>휴일</v>
          </cell>
          <cell r="AR422" t="str">
            <v>3/31대휴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1</v>
          </cell>
          <cell r="BE422">
            <v>1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1</v>
          </cell>
          <cell r="BP422">
            <v>21</v>
          </cell>
        </row>
        <row r="423">
          <cell r="B423">
            <v>1093</v>
          </cell>
          <cell r="C423" t="str">
            <v>Regulatory</v>
          </cell>
          <cell r="D423" t="str">
            <v>Pricing</v>
          </cell>
          <cell r="E423" t="str">
            <v>이봉주</v>
          </cell>
          <cell r="F423" t="str">
            <v>부장</v>
          </cell>
          <cell r="G423" t="str">
            <v>팀장</v>
          </cell>
          <cell r="H423" t="str">
            <v>1992-03-06</v>
          </cell>
          <cell r="I423" t="str">
            <v>남</v>
          </cell>
          <cell r="J423">
            <v>25</v>
          </cell>
          <cell r="K423">
            <v>0</v>
          </cell>
          <cell r="L423">
            <v>24</v>
          </cell>
          <cell r="M423">
            <v>24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P423">
            <v>22</v>
          </cell>
        </row>
        <row r="424">
          <cell r="B424">
            <v>1248</v>
          </cell>
          <cell r="C424" t="str">
            <v>Regulatory</v>
          </cell>
          <cell r="D424" t="str">
            <v>Pricing</v>
          </cell>
          <cell r="E424" t="str">
            <v>김정식</v>
          </cell>
          <cell r="F424" t="str">
            <v>차장</v>
          </cell>
          <cell r="G424" t="str">
            <v>팀원</v>
          </cell>
          <cell r="H424" t="str">
            <v>1999-10-01</v>
          </cell>
          <cell r="I424" t="str">
            <v>남</v>
          </cell>
          <cell r="J424">
            <v>16</v>
          </cell>
          <cell r="K424">
            <v>0</v>
          </cell>
          <cell r="L424">
            <v>17</v>
          </cell>
          <cell r="M424">
            <v>17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P424">
            <v>22</v>
          </cell>
        </row>
        <row r="425">
          <cell r="B425">
            <v>1538</v>
          </cell>
          <cell r="C425" t="str">
            <v>Bio Regulatory &amp; GA</v>
          </cell>
          <cell r="D425" t="str">
            <v>Bio Registration</v>
          </cell>
          <cell r="E425" t="str">
            <v>김보영</v>
          </cell>
          <cell r="F425" t="str">
            <v>과장</v>
          </cell>
          <cell r="G425" t="str">
            <v>팀원</v>
          </cell>
          <cell r="H425" t="str">
            <v>2003-11-10</v>
          </cell>
          <cell r="I425" t="str">
            <v>여</v>
          </cell>
          <cell r="J425">
            <v>14</v>
          </cell>
          <cell r="K425">
            <v>0</v>
          </cell>
          <cell r="L425">
            <v>13</v>
          </cell>
          <cell r="M425">
            <v>13</v>
          </cell>
          <cell r="Z425" t="str">
            <v>생휴</v>
          </cell>
          <cell r="AG425" t="str">
            <v>출장</v>
          </cell>
          <cell r="AH425" t="str">
            <v>출장</v>
          </cell>
          <cell r="AI425" t="str">
            <v>출장</v>
          </cell>
          <cell r="AJ425" t="str">
            <v>출장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1</v>
          </cell>
          <cell r="BC425">
            <v>0</v>
          </cell>
          <cell r="BD425">
            <v>0</v>
          </cell>
          <cell r="BE425">
            <v>0</v>
          </cell>
          <cell r="BF425">
            <v>4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5</v>
          </cell>
          <cell r="BP425">
            <v>17</v>
          </cell>
        </row>
        <row r="426">
          <cell r="B426">
            <v>1387</v>
          </cell>
          <cell r="C426" t="str">
            <v>Administration</v>
          </cell>
          <cell r="D426" t="str">
            <v>GM</v>
          </cell>
          <cell r="E426" t="str">
            <v>안현진</v>
          </cell>
          <cell r="F426" t="str">
            <v>차장</v>
          </cell>
          <cell r="G426" t="str">
            <v>팀원</v>
          </cell>
          <cell r="H426" t="str">
            <v>2002-01-04</v>
          </cell>
          <cell r="I426" t="str">
            <v>여</v>
          </cell>
          <cell r="J426">
            <v>17</v>
          </cell>
          <cell r="K426">
            <v>0</v>
          </cell>
          <cell r="L426">
            <v>14</v>
          </cell>
          <cell r="M426">
            <v>14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P426">
            <v>22</v>
          </cell>
        </row>
        <row r="427">
          <cell r="B427">
            <v>9050</v>
          </cell>
          <cell r="C427" t="str">
            <v>Administration</v>
          </cell>
          <cell r="D427" t="str">
            <v>GM</v>
          </cell>
          <cell r="E427" t="str">
            <v>전하서</v>
          </cell>
          <cell r="F427" t="str">
            <v>사원</v>
          </cell>
          <cell r="G427" t="str">
            <v>팀원</v>
          </cell>
          <cell r="H427">
            <v>38609</v>
          </cell>
          <cell r="I427" t="str">
            <v>남</v>
          </cell>
          <cell r="J427">
            <v>2.9863013698630136</v>
          </cell>
          <cell r="K427">
            <v>0</v>
          </cell>
          <cell r="L427">
            <v>11</v>
          </cell>
          <cell r="M427">
            <v>11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P427">
            <v>22</v>
          </cell>
        </row>
        <row r="428">
          <cell r="B428">
            <v>1277</v>
          </cell>
          <cell r="C428" t="str">
            <v>Finance</v>
          </cell>
          <cell r="D428" t="str">
            <v>Accounting</v>
          </cell>
          <cell r="E428" t="str">
            <v>김성태</v>
          </cell>
          <cell r="F428" t="str">
            <v>차장</v>
          </cell>
          <cell r="G428" t="str">
            <v>팀장</v>
          </cell>
          <cell r="H428" t="str">
            <v>2000-01-10</v>
          </cell>
          <cell r="I428" t="str">
            <v>남</v>
          </cell>
          <cell r="J428">
            <v>19.5</v>
          </cell>
          <cell r="K428">
            <v>0</v>
          </cell>
          <cell r="L428">
            <v>16</v>
          </cell>
          <cell r="M428">
            <v>16</v>
          </cell>
          <cell r="AD428" t="str">
            <v>회의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1</v>
          </cell>
          <cell r="BN428">
            <v>1</v>
          </cell>
          <cell r="BP428">
            <v>22</v>
          </cell>
        </row>
        <row r="429">
          <cell r="B429">
            <v>1053</v>
          </cell>
          <cell r="C429" t="str">
            <v>Finance</v>
          </cell>
          <cell r="D429" t="str">
            <v>Accounting</v>
          </cell>
          <cell r="E429" t="str">
            <v>이기순</v>
          </cell>
          <cell r="F429" t="str">
            <v>대리</v>
          </cell>
          <cell r="G429" t="str">
            <v>팀원</v>
          </cell>
          <cell r="H429" t="str">
            <v>1990-09-10</v>
          </cell>
          <cell r="I429" t="str">
            <v>여</v>
          </cell>
          <cell r="J429">
            <v>32</v>
          </cell>
          <cell r="K429">
            <v>0</v>
          </cell>
          <cell r="L429">
            <v>26</v>
          </cell>
          <cell r="M429">
            <v>26</v>
          </cell>
          <cell r="AD429" t="str">
            <v>회의</v>
          </cell>
          <cell r="AG429" t="str">
            <v>생휴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1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1</v>
          </cell>
          <cell r="BN429">
            <v>2</v>
          </cell>
          <cell r="BP429">
            <v>21</v>
          </cell>
        </row>
        <row r="430">
          <cell r="B430">
            <v>1113</v>
          </cell>
          <cell r="C430" t="str">
            <v>Finance</v>
          </cell>
          <cell r="D430" t="str">
            <v>Accounting</v>
          </cell>
          <cell r="E430" t="str">
            <v>고규석</v>
          </cell>
          <cell r="F430" t="str">
            <v>대리</v>
          </cell>
          <cell r="G430" t="str">
            <v>팀원</v>
          </cell>
          <cell r="H430" t="str">
            <v>1992-10-26</v>
          </cell>
          <cell r="I430" t="str">
            <v>남</v>
          </cell>
          <cell r="J430">
            <v>28.5</v>
          </cell>
          <cell r="K430">
            <v>0</v>
          </cell>
          <cell r="L430">
            <v>24</v>
          </cell>
          <cell r="M430">
            <v>24</v>
          </cell>
          <cell r="N430" t="str">
            <v>휴일</v>
          </cell>
          <cell r="W430" t="str">
            <v>3/1대휴</v>
          </cell>
          <cell r="AD430" t="str">
            <v>회의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1</v>
          </cell>
          <cell r="BE430">
            <v>1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1</v>
          </cell>
          <cell r="BN430">
            <v>2</v>
          </cell>
          <cell r="BP430">
            <v>21</v>
          </cell>
        </row>
        <row r="431">
          <cell r="B431">
            <v>1250</v>
          </cell>
          <cell r="C431" t="str">
            <v>Finance</v>
          </cell>
          <cell r="D431" t="str">
            <v>Accounting</v>
          </cell>
          <cell r="E431" t="str">
            <v>우지선</v>
          </cell>
          <cell r="F431" t="str">
            <v>대리</v>
          </cell>
          <cell r="G431" t="str">
            <v>팀원</v>
          </cell>
          <cell r="H431" t="str">
            <v>1999-11-01</v>
          </cell>
          <cell r="I431" t="str">
            <v>여</v>
          </cell>
          <cell r="J431">
            <v>21</v>
          </cell>
          <cell r="K431">
            <v>0</v>
          </cell>
          <cell r="L431">
            <v>17</v>
          </cell>
          <cell r="M431">
            <v>17</v>
          </cell>
          <cell r="AD431" t="str">
            <v>회의</v>
          </cell>
          <cell r="AK431" t="str">
            <v>생휴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1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1</v>
          </cell>
          <cell r="BN431">
            <v>2</v>
          </cell>
          <cell r="BP431">
            <v>21</v>
          </cell>
        </row>
        <row r="432">
          <cell r="B432">
            <v>1407</v>
          </cell>
          <cell r="C432" t="str">
            <v>Finance</v>
          </cell>
          <cell r="D432" t="str">
            <v>Planning</v>
          </cell>
          <cell r="E432" t="str">
            <v>최민정</v>
          </cell>
          <cell r="F432" t="str">
            <v>대리</v>
          </cell>
          <cell r="G432" t="str">
            <v>팀원</v>
          </cell>
          <cell r="H432" t="str">
            <v>2002-08-05</v>
          </cell>
          <cell r="I432" t="str">
            <v>여</v>
          </cell>
          <cell r="J432">
            <v>17.5</v>
          </cell>
          <cell r="K432">
            <v>0</v>
          </cell>
          <cell r="L432">
            <v>14</v>
          </cell>
          <cell r="M432">
            <v>14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P432">
            <v>22</v>
          </cell>
        </row>
        <row r="433">
          <cell r="B433">
            <v>1494</v>
          </cell>
          <cell r="C433" t="str">
            <v>Finance</v>
          </cell>
          <cell r="D433" t="str">
            <v>Planning</v>
          </cell>
          <cell r="E433" t="str">
            <v>박두범</v>
          </cell>
          <cell r="F433" t="str">
            <v>주임</v>
          </cell>
          <cell r="G433" t="str">
            <v>팀원</v>
          </cell>
          <cell r="H433" t="str">
            <v>2003-04-04</v>
          </cell>
          <cell r="I433" t="str">
            <v>남</v>
          </cell>
          <cell r="J433">
            <v>4.9246575342465739</v>
          </cell>
          <cell r="K433">
            <v>0</v>
          </cell>
          <cell r="L433">
            <v>13</v>
          </cell>
          <cell r="M433">
            <v>13</v>
          </cell>
          <cell r="O433" t="str">
            <v>월차</v>
          </cell>
          <cell r="P433" t="str">
            <v>연차</v>
          </cell>
          <cell r="W433" t="str">
            <v>연반차</v>
          </cell>
          <cell r="AV433">
            <v>1</v>
          </cell>
          <cell r="AW433">
            <v>1</v>
          </cell>
          <cell r="AX433">
            <v>1.5</v>
          </cell>
          <cell r="AY433">
            <v>1</v>
          </cell>
          <cell r="AZ433">
            <v>0</v>
          </cell>
          <cell r="BA433">
            <v>1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2</v>
          </cell>
          <cell r="BP433">
            <v>20</v>
          </cell>
        </row>
        <row r="434">
          <cell r="B434">
            <v>1042</v>
          </cell>
          <cell r="C434" t="str">
            <v>Finance</v>
          </cell>
          <cell r="D434" t="str">
            <v>Treasury</v>
          </cell>
          <cell r="E434" t="str">
            <v>장진영</v>
          </cell>
          <cell r="F434" t="str">
            <v>부장</v>
          </cell>
          <cell r="G434" t="str">
            <v>팀장</v>
          </cell>
          <cell r="H434" t="str">
            <v>1989-09-18</v>
          </cell>
          <cell r="I434" t="str">
            <v>남</v>
          </cell>
          <cell r="J434">
            <v>33</v>
          </cell>
          <cell r="K434">
            <v>0</v>
          </cell>
          <cell r="L434">
            <v>27</v>
          </cell>
          <cell r="M434">
            <v>27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P434">
            <v>22</v>
          </cell>
        </row>
        <row r="435">
          <cell r="B435">
            <v>1057</v>
          </cell>
          <cell r="C435" t="str">
            <v>Finance</v>
          </cell>
          <cell r="D435" t="str">
            <v>Treasury</v>
          </cell>
          <cell r="E435" t="str">
            <v>주석헌</v>
          </cell>
          <cell r="F435" t="str">
            <v>차장</v>
          </cell>
          <cell r="G435" t="str">
            <v>팀원</v>
          </cell>
          <cell r="H435" t="str">
            <v>1990-09-24</v>
          </cell>
          <cell r="I435" t="str">
            <v>남</v>
          </cell>
          <cell r="J435">
            <v>29</v>
          </cell>
          <cell r="K435">
            <v>0</v>
          </cell>
          <cell r="L435">
            <v>26</v>
          </cell>
          <cell r="M435">
            <v>26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P435">
            <v>22</v>
          </cell>
        </row>
        <row r="436">
          <cell r="B436">
            <v>1152</v>
          </cell>
          <cell r="C436" t="str">
            <v>Finance</v>
          </cell>
          <cell r="D436" t="str">
            <v>Treasury</v>
          </cell>
          <cell r="E436" t="str">
            <v>이해진</v>
          </cell>
          <cell r="F436" t="str">
            <v>과장</v>
          </cell>
          <cell r="G436" t="str">
            <v>팀원</v>
          </cell>
          <cell r="H436" t="str">
            <v>1994-10-01</v>
          </cell>
          <cell r="I436" t="str">
            <v>여</v>
          </cell>
          <cell r="J436">
            <v>28</v>
          </cell>
          <cell r="K436">
            <v>0</v>
          </cell>
          <cell r="L436">
            <v>22</v>
          </cell>
          <cell r="M436">
            <v>22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P436">
            <v>22</v>
          </cell>
        </row>
        <row r="437">
          <cell r="B437">
            <v>1142</v>
          </cell>
          <cell r="C437" t="str">
            <v>Finance</v>
          </cell>
          <cell r="D437" t="str">
            <v>Treasury</v>
          </cell>
          <cell r="E437" t="str">
            <v>문혜경</v>
          </cell>
          <cell r="F437" t="str">
            <v>주임</v>
          </cell>
          <cell r="G437" t="str">
            <v>팀원</v>
          </cell>
          <cell r="H437" t="str">
            <v>1994-06-07</v>
          </cell>
          <cell r="I437" t="str">
            <v>여</v>
          </cell>
          <cell r="J437">
            <v>28</v>
          </cell>
          <cell r="K437">
            <v>0</v>
          </cell>
          <cell r="L437">
            <v>22</v>
          </cell>
          <cell r="M437">
            <v>22</v>
          </cell>
          <cell r="AH437" t="str">
            <v>생휴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1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1</v>
          </cell>
          <cell r="BP437">
            <v>21</v>
          </cell>
        </row>
        <row r="438">
          <cell r="B438">
            <v>1038</v>
          </cell>
          <cell r="C438" t="str">
            <v>Finance</v>
          </cell>
          <cell r="D438" t="str">
            <v>Procurement</v>
          </cell>
          <cell r="E438" t="str">
            <v>임지순</v>
          </cell>
          <cell r="F438" t="str">
            <v>부장</v>
          </cell>
          <cell r="G438" t="str">
            <v>팀장</v>
          </cell>
          <cell r="H438" t="str">
            <v>1989-04-10</v>
          </cell>
          <cell r="I438" t="str">
            <v>남</v>
          </cell>
          <cell r="J438">
            <v>24.5</v>
          </cell>
          <cell r="K438">
            <v>0</v>
          </cell>
          <cell r="L438">
            <v>27</v>
          </cell>
          <cell r="M438">
            <v>27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P438">
            <v>22</v>
          </cell>
        </row>
        <row r="439">
          <cell r="B439">
            <v>1478</v>
          </cell>
          <cell r="C439" t="str">
            <v>Finance</v>
          </cell>
          <cell r="D439" t="str">
            <v>Procurement</v>
          </cell>
          <cell r="E439" t="str">
            <v>최인주</v>
          </cell>
          <cell r="F439" t="str">
            <v>사원</v>
          </cell>
          <cell r="G439" t="str">
            <v>팀원</v>
          </cell>
          <cell r="H439" t="str">
            <v>2003-01-07</v>
          </cell>
          <cell r="I439" t="str">
            <v>여</v>
          </cell>
          <cell r="J439">
            <v>15</v>
          </cell>
          <cell r="K439">
            <v>0</v>
          </cell>
          <cell r="L439">
            <v>13</v>
          </cell>
          <cell r="M439">
            <v>13</v>
          </cell>
          <cell r="AP439" t="str">
            <v>생휴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1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1</v>
          </cell>
          <cell r="BP439">
            <v>21</v>
          </cell>
        </row>
        <row r="440">
          <cell r="B440">
            <v>1132</v>
          </cell>
          <cell r="C440" t="str">
            <v>Finance</v>
          </cell>
          <cell r="D440" t="str">
            <v>Demand</v>
          </cell>
          <cell r="E440" t="str">
            <v>배정열</v>
          </cell>
          <cell r="F440" t="str">
            <v>차장</v>
          </cell>
          <cell r="G440" t="str">
            <v>팀장</v>
          </cell>
          <cell r="H440" t="str">
            <v>1993-11-01</v>
          </cell>
          <cell r="I440" t="str">
            <v>여</v>
          </cell>
          <cell r="J440">
            <v>29</v>
          </cell>
          <cell r="K440">
            <v>0</v>
          </cell>
          <cell r="L440">
            <v>23</v>
          </cell>
          <cell r="M440">
            <v>23</v>
          </cell>
          <cell r="AB440" t="str">
            <v>생휴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1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1</v>
          </cell>
          <cell r="BP440">
            <v>21</v>
          </cell>
        </row>
        <row r="441">
          <cell r="B441">
            <v>1492</v>
          </cell>
          <cell r="C441" t="str">
            <v>Finance</v>
          </cell>
          <cell r="D441" t="str">
            <v>Demand</v>
          </cell>
          <cell r="E441" t="str">
            <v>한윤희</v>
          </cell>
          <cell r="F441" t="str">
            <v>주임</v>
          </cell>
          <cell r="G441" t="str">
            <v>팀원</v>
          </cell>
          <cell r="H441" t="str">
            <v>2003-03-17</v>
          </cell>
          <cell r="I441" t="str">
            <v>여</v>
          </cell>
          <cell r="J441">
            <v>17.5</v>
          </cell>
          <cell r="K441">
            <v>0</v>
          </cell>
          <cell r="L441">
            <v>13</v>
          </cell>
          <cell r="M441">
            <v>13</v>
          </cell>
          <cell r="AR441" t="str">
            <v>생휴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1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1</v>
          </cell>
          <cell r="BP441">
            <v>21</v>
          </cell>
        </row>
        <row r="442">
          <cell r="B442">
            <v>1611</v>
          </cell>
          <cell r="C442" t="str">
            <v>Finance</v>
          </cell>
          <cell r="D442" t="str">
            <v>Demand</v>
          </cell>
          <cell r="E442" t="str">
            <v>서지현</v>
          </cell>
          <cell r="F442" t="str">
            <v>주임</v>
          </cell>
          <cell r="G442" t="str">
            <v>팀원</v>
          </cell>
          <cell r="H442">
            <v>38718</v>
          </cell>
          <cell r="I442" t="str">
            <v>여</v>
          </cell>
          <cell r="L442">
            <v>10</v>
          </cell>
          <cell r="M442">
            <v>10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P442">
            <v>22</v>
          </cell>
        </row>
        <row r="443">
          <cell r="B443">
            <v>1052</v>
          </cell>
          <cell r="C443" t="str">
            <v>Finance</v>
          </cell>
          <cell r="D443" t="str">
            <v>Order Processing</v>
          </cell>
          <cell r="E443" t="str">
            <v>강신학</v>
          </cell>
          <cell r="F443" t="str">
            <v>과장</v>
          </cell>
          <cell r="G443" t="str">
            <v>팀원</v>
          </cell>
          <cell r="H443" t="str">
            <v>1990-06-25</v>
          </cell>
          <cell r="I443" t="str">
            <v>남</v>
          </cell>
          <cell r="J443">
            <v>29</v>
          </cell>
          <cell r="K443">
            <v>0</v>
          </cell>
          <cell r="L443">
            <v>26</v>
          </cell>
          <cell r="M443">
            <v>26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P443">
            <v>22</v>
          </cell>
        </row>
        <row r="444">
          <cell r="B444">
            <v>1567</v>
          </cell>
          <cell r="C444" t="str">
            <v>Finance</v>
          </cell>
          <cell r="D444" t="str">
            <v>Order Processing</v>
          </cell>
          <cell r="E444" t="str">
            <v>이경혜</v>
          </cell>
          <cell r="F444" t="str">
            <v>사원</v>
          </cell>
          <cell r="G444" t="str">
            <v>팀원</v>
          </cell>
          <cell r="H444" t="str">
            <v>2004-06-28</v>
          </cell>
          <cell r="I444" t="str">
            <v>여</v>
          </cell>
          <cell r="J444">
            <v>10.095890410958905</v>
          </cell>
          <cell r="K444">
            <v>0</v>
          </cell>
          <cell r="L444">
            <v>12</v>
          </cell>
          <cell r="M444">
            <v>12</v>
          </cell>
          <cell r="AG444" t="str">
            <v>생휴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1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1</v>
          </cell>
          <cell r="BP444">
            <v>21</v>
          </cell>
        </row>
        <row r="445">
          <cell r="B445">
            <v>1204</v>
          </cell>
          <cell r="C445" t="str">
            <v>Finance</v>
          </cell>
          <cell r="D445" t="str">
            <v>IT</v>
          </cell>
          <cell r="E445" t="str">
            <v>곽수헌</v>
          </cell>
          <cell r="F445" t="str">
            <v>부장</v>
          </cell>
          <cell r="G445" t="str">
            <v>팀장</v>
          </cell>
          <cell r="H445" t="str">
            <v>1997-07-21</v>
          </cell>
          <cell r="I445" t="str">
            <v>여</v>
          </cell>
          <cell r="J445">
            <v>17</v>
          </cell>
          <cell r="K445">
            <v>0</v>
          </cell>
          <cell r="L445">
            <v>19</v>
          </cell>
          <cell r="M445">
            <v>19</v>
          </cell>
          <cell r="AB445" t="str">
            <v>생휴</v>
          </cell>
          <cell r="AI445" t="str">
            <v>월차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0</v>
          </cell>
          <cell r="BA445">
            <v>1</v>
          </cell>
          <cell r="BB445">
            <v>1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2</v>
          </cell>
          <cell r="BP445">
            <v>20</v>
          </cell>
        </row>
        <row r="446">
          <cell r="B446">
            <v>1153</v>
          </cell>
          <cell r="C446" t="str">
            <v>Finance</v>
          </cell>
          <cell r="D446" t="str">
            <v>IT</v>
          </cell>
          <cell r="E446" t="str">
            <v>오석희</v>
          </cell>
          <cell r="F446" t="str">
            <v>과장</v>
          </cell>
          <cell r="G446" t="str">
            <v>팀원</v>
          </cell>
          <cell r="H446" t="str">
            <v>1994-10-17</v>
          </cell>
          <cell r="I446" t="str">
            <v>남</v>
          </cell>
          <cell r="J446">
            <v>23.5</v>
          </cell>
          <cell r="K446">
            <v>0</v>
          </cell>
          <cell r="L446">
            <v>22</v>
          </cell>
          <cell r="M446">
            <v>22</v>
          </cell>
          <cell r="AR446" t="str">
            <v>경조(부칠순)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1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1</v>
          </cell>
          <cell r="BP446">
            <v>21</v>
          </cell>
        </row>
        <row r="447">
          <cell r="B447">
            <v>1565</v>
          </cell>
          <cell r="C447" t="str">
            <v>Finance</v>
          </cell>
          <cell r="D447" t="str">
            <v>IT</v>
          </cell>
          <cell r="E447" t="str">
            <v>이호준A</v>
          </cell>
          <cell r="F447" t="str">
            <v>대리</v>
          </cell>
          <cell r="G447" t="str">
            <v>팀원</v>
          </cell>
          <cell r="H447" t="str">
            <v>2004-03-16</v>
          </cell>
          <cell r="I447" t="str">
            <v>남</v>
          </cell>
          <cell r="J447">
            <v>9.9726027397260282</v>
          </cell>
          <cell r="K447">
            <v>0</v>
          </cell>
          <cell r="L447">
            <v>12</v>
          </cell>
          <cell r="M447">
            <v>12</v>
          </cell>
          <cell r="AP447" t="str">
            <v>반차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1</v>
          </cell>
          <cell r="BA447">
            <v>0.5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P447">
            <v>22</v>
          </cell>
        </row>
        <row r="448">
          <cell r="B448">
            <v>1154</v>
          </cell>
          <cell r="C448" t="str">
            <v>Finance</v>
          </cell>
          <cell r="D448" t="str">
            <v>IT</v>
          </cell>
          <cell r="E448" t="str">
            <v>오형주</v>
          </cell>
          <cell r="F448" t="str">
            <v>주임</v>
          </cell>
          <cell r="G448" t="str">
            <v>팀원</v>
          </cell>
          <cell r="H448" t="str">
            <v>1994-12-01</v>
          </cell>
          <cell r="I448" t="str">
            <v>여</v>
          </cell>
          <cell r="J448">
            <v>20</v>
          </cell>
          <cell r="K448">
            <v>0</v>
          </cell>
          <cell r="L448">
            <v>22</v>
          </cell>
          <cell r="M448">
            <v>22</v>
          </cell>
          <cell r="Z448" t="str">
            <v>생휴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1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1</v>
          </cell>
          <cell r="BP448">
            <v>21</v>
          </cell>
        </row>
        <row r="449">
          <cell r="B449">
            <v>1589</v>
          </cell>
          <cell r="C449" t="str">
            <v>Finance</v>
          </cell>
          <cell r="D449" t="str">
            <v>IT</v>
          </cell>
          <cell r="E449" t="str">
            <v>문수정</v>
          </cell>
          <cell r="F449" t="str">
            <v>과장</v>
          </cell>
          <cell r="G449" t="str">
            <v>팀원</v>
          </cell>
          <cell r="H449" t="str">
            <v>2004-12-20</v>
          </cell>
          <cell r="I449" t="str">
            <v>여</v>
          </cell>
          <cell r="J449">
            <v>2.3013698630136989</v>
          </cell>
          <cell r="K449">
            <v>0</v>
          </cell>
          <cell r="L449">
            <v>12</v>
          </cell>
          <cell r="M449">
            <v>12</v>
          </cell>
          <cell r="P449" t="str">
            <v>생휴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1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1</v>
          </cell>
          <cell r="BP449">
            <v>21</v>
          </cell>
        </row>
        <row r="450">
          <cell r="B450">
            <v>1058</v>
          </cell>
          <cell r="C450" t="str">
            <v>HR&amp;GA</v>
          </cell>
          <cell r="D450" t="str">
            <v>HR Operations</v>
          </cell>
          <cell r="E450" t="str">
            <v>정대은</v>
          </cell>
          <cell r="F450" t="str">
            <v>부장</v>
          </cell>
          <cell r="G450" t="str">
            <v>팀장</v>
          </cell>
          <cell r="H450" t="str">
            <v>1990-10-08</v>
          </cell>
          <cell r="I450" t="str">
            <v>남</v>
          </cell>
          <cell r="J450">
            <v>30.5</v>
          </cell>
          <cell r="K450">
            <v>0</v>
          </cell>
          <cell r="L450">
            <v>26</v>
          </cell>
          <cell r="M450">
            <v>26</v>
          </cell>
          <cell r="O450" t="str">
            <v>장근</v>
          </cell>
          <cell r="P450" t="str">
            <v>장근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2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2</v>
          </cell>
          <cell r="BP450">
            <v>20</v>
          </cell>
        </row>
        <row r="451">
          <cell r="B451">
            <v>1415</v>
          </cell>
          <cell r="C451" t="str">
            <v>HR&amp;GA</v>
          </cell>
          <cell r="D451" t="str">
            <v>HR Operations</v>
          </cell>
          <cell r="E451" t="str">
            <v>박지호</v>
          </cell>
          <cell r="F451" t="str">
            <v>과장</v>
          </cell>
          <cell r="G451" t="str">
            <v>팀원</v>
          </cell>
          <cell r="H451" t="str">
            <v>2002-10-10</v>
          </cell>
          <cell r="I451" t="str">
            <v>남</v>
          </cell>
          <cell r="J451">
            <v>15</v>
          </cell>
          <cell r="K451">
            <v>0</v>
          </cell>
          <cell r="L451">
            <v>14</v>
          </cell>
          <cell r="M451">
            <v>14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P451">
            <v>22</v>
          </cell>
        </row>
        <row r="452">
          <cell r="B452">
            <v>1374</v>
          </cell>
          <cell r="C452" t="str">
            <v>HR&amp;GA</v>
          </cell>
          <cell r="D452" t="str">
            <v>HR Operations</v>
          </cell>
          <cell r="E452" t="str">
            <v>조선영</v>
          </cell>
          <cell r="F452" t="str">
            <v>대리</v>
          </cell>
          <cell r="G452" t="str">
            <v>팀원</v>
          </cell>
          <cell r="H452" t="str">
            <v>2001-08-01</v>
          </cell>
          <cell r="I452" t="str">
            <v>여</v>
          </cell>
          <cell r="J452">
            <v>17.5</v>
          </cell>
          <cell r="K452">
            <v>0</v>
          </cell>
          <cell r="L452">
            <v>15</v>
          </cell>
          <cell r="M452">
            <v>15</v>
          </cell>
          <cell r="AC452" t="str">
            <v>생휴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1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1</v>
          </cell>
          <cell r="BP452">
            <v>21</v>
          </cell>
        </row>
        <row r="453">
          <cell r="B453">
            <v>1175</v>
          </cell>
          <cell r="C453" t="str">
            <v>HR&amp;GA</v>
          </cell>
          <cell r="D453" t="str">
            <v>HR Operations</v>
          </cell>
          <cell r="E453" t="str">
            <v>김연화</v>
          </cell>
          <cell r="F453" t="str">
            <v>주임</v>
          </cell>
          <cell r="G453" t="str">
            <v>팀원</v>
          </cell>
          <cell r="H453" t="str">
            <v>1995-12-18</v>
          </cell>
          <cell r="I453" t="str">
            <v>여</v>
          </cell>
          <cell r="J453">
            <v>27</v>
          </cell>
          <cell r="K453">
            <v>0</v>
          </cell>
          <cell r="L453">
            <v>21</v>
          </cell>
          <cell r="M453">
            <v>21</v>
          </cell>
          <cell r="P453" t="str">
            <v>생휴</v>
          </cell>
          <cell r="AA453" t="str">
            <v>반차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1</v>
          </cell>
          <cell r="BA453">
            <v>0.5</v>
          </cell>
          <cell r="BB453">
            <v>1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1</v>
          </cell>
          <cell r="BP453">
            <v>21</v>
          </cell>
        </row>
        <row r="454">
          <cell r="B454">
            <v>1129</v>
          </cell>
          <cell r="C454" t="str">
            <v>HR&amp;GA</v>
          </cell>
          <cell r="D454" t="str">
            <v>Compensation &amp; Benefit</v>
          </cell>
          <cell r="E454" t="str">
            <v>서영희</v>
          </cell>
          <cell r="F454" t="str">
            <v>차장</v>
          </cell>
          <cell r="G454" t="str">
            <v>팀장</v>
          </cell>
          <cell r="H454" t="str">
            <v>1993-06-01</v>
          </cell>
          <cell r="I454" t="str">
            <v>여</v>
          </cell>
          <cell r="J454">
            <v>26.5</v>
          </cell>
          <cell r="K454">
            <v>0</v>
          </cell>
          <cell r="L454">
            <v>23</v>
          </cell>
          <cell r="M454">
            <v>23</v>
          </cell>
          <cell r="W454" t="str">
            <v>반차</v>
          </cell>
          <cell r="AR454" t="str">
            <v>생휴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1</v>
          </cell>
          <cell r="BA454">
            <v>0.5</v>
          </cell>
          <cell r="BB454">
            <v>1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1</v>
          </cell>
          <cell r="BP454">
            <v>21</v>
          </cell>
        </row>
        <row r="455">
          <cell r="B455">
            <v>1571</v>
          </cell>
          <cell r="C455" t="str">
            <v>HR&amp;GA</v>
          </cell>
          <cell r="D455" t="str">
            <v>Compensation &amp; Benefit</v>
          </cell>
          <cell r="E455" t="str">
            <v>권보경</v>
          </cell>
          <cell r="F455" t="str">
            <v>주임</v>
          </cell>
          <cell r="G455" t="str">
            <v>팀원</v>
          </cell>
          <cell r="H455" t="str">
            <v>2004-06-16</v>
          </cell>
          <cell r="I455" t="str">
            <v>여</v>
          </cell>
          <cell r="J455">
            <v>6.9246575342465757</v>
          </cell>
          <cell r="K455">
            <v>0</v>
          </cell>
          <cell r="L455">
            <v>12</v>
          </cell>
          <cell r="M455">
            <v>12</v>
          </cell>
          <cell r="O455" t="str">
            <v>생휴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1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1</v>
          </cell>
          <cell r="BO455">
            <v>1</v>
          </cell>
          <cell r="BP455">
            <v>22</v>
          </cell>
        </row>
        <row r="456">
          <cell r="B456">
            <v>1183</v>
          </cell>
          <cell r="C456" t="str">
            <v>HR&amp;GA</v>
          </cell>
          <cell r="D456" t="str">
            <v>GA</v>
          </cell>
          <cell r="E456" t="str">
            <v>안상용</v>
          </cell>
          <cell r="F456" t="str">
            <v>차장</v>
          </cell>
          <cell r="G456" t="str">
            <v>팀장</v>
          </cell>
          <cell r="H456" t="str">
            <v>1996-03-18</v>
          </cell>
          <cell r="I456" t="str">
            <v>남</v>
          </cell>
          <cell r="J456">
            <v>15</v>
          </cell>
          <cell r="K456">
            <v>0</v>
          </cell>
          <cell r="L456">
            <v>20</v>
          </cell>
          <cell r="M456">
            <v>20</v>
          </cell>
          <cell r="AJ456" t="str">
            <v>월차</v>
          </cell>
          <cell r="AK456" t="str">
            <v>연차</v>
          </cell>
          <cell r="AV456">
            <v>1</v>
          </cell>
          <cell r="AW456">
            <v>0</v>
          </cell>
          <cell r="AX456">
            <v>1</v>
          </cell>
          <cell r="AY456">
            <v>1</v>
          </cell>
          <cell r="AZ456">
            <v>0</v>
          </cell>
          <cell r="BA456">
            <v>1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2</v>
          </cell>
          <cell r="BP456">
            <v>20</v>
          </cell>
        </row>
        <row r="457">
          <cell r="B457">
            <v>1405</v>
          </cell>
          <cell r="C457" t="str">
            <v>HR&amp;GA</v>
          </cell>
          <cell r="D457" t="str">
            <v>GA</v>
          </cell>
          <cell r="E457" t="str">
            <v>정윤성</v>
          </cell>
          <cell r="F457" t="str">
            <v>주임</v>
          </cell>
          <cell r="G457" t="str">
            <v>팀원</v>
          </cell>
          <cell r="H457" t="str">
            <v>2001-01-01</v>
          </cell>
          <cell r="I457" t="str">
            <v>남</v>
          </cell>
          <cell r="J457">
            <v>21</v>
          </cell>
          <cell r="K457">
            <v>0</v>
          </cell>
          <cell r="L457">
            <v>16</v>
          </cell>
          <cell r="M457">
            <v>16</v>
          </cell>
          <cell r="AD457" t="str">
            <v>월차</v>
          </cell>
          <cell r="AG457" t="str">
            <v>훈련반</v>
          </cell>
          <cell r="AV457">
            <v>0</v>
          </cell>
          <cell r="AW457">
            <v>0</v>
          </cell>
          <cell r="AX457">
            <v>0</v>
          </cell>
          <cell r="AY457">
            <v>1</v>
          </cell>
          <cell r="AZ457">
            <v>0</v>
          </cell>
          <cell r="BA457">
            <v>1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1</v>
          </cell>
          <cell r="BJ457">
            <v>0</v>
          </cell>
          <cell r="BK457">
            <v>0.5</v>
          </cell>
          <cell r="BL457">
            <v>0</v>
          </cell>
          <cell r="BM457">
            <v>0</v>
          </cell>
          <cell r="BN457">
            <v>1</v>
          </cell>
          <cell r="BP457">
            <v>21</v>
          </cell>
        </row>
        <row r="458">
          <cell r="B458">
            <v>1261</v>
          </cell>
          <cell r="C458" t="str">
            <v>HR&amp;GA</v>
          </cell>
          <cell r="D458" t="str">
            <v>GA</v>
          </cell>
          <cell r="E458" t="str">
            <v>장정녀</v>
          </cell>
          <cell r="F458" t="str">
            <v>사원</v>
          </cell>
          <cell r="G458" t="str">
            <v>팀원</v>
          </cell>
          <cell r="H458" t="str">
            <v>2000-01-01</v>
          </cell>
          <cell r="I458" t="str">
            <v>여</v>
          </cell>
          <cell r="J458">
            <v>11.5</v>
          </cell>
          <cell r="K458">
            <v>0</v>
          </cell>
          <cell r="L458">
            <v>17</v>
          </cell>
          <cell r="M458">
            <v>17</v>
          </cell>
          <cell r="AJ458" t="str">
            <v>반차</v>
          </cell>
          <cell r="AN458" t="str">
            <v>생휴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1</v>
          </cell>
          <cell r="BA458">
            <v>0.5</v>
          </cell>
          <cell r="BB458">
            <v>1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1</v>
          </cell>
          <cell r="BP458">
            <v>21</v>
          </cell>
        </row>
        <row r="459">
          <cell r="B459">
            <v>1574</v>
          </cell>
          <cell r="C459" t="str">
            <v>HR&amp;GA</v>
          </cell>
          <cell r="D459" t="str">
            <v>GA</v>
          </cell>
          <cell r="E459" t="str">
            <v>엄정하</v>
          </cell>
          <cell r="F459" t="str">
            <v>사원</v>
          </cell>
          <cell r="G459" t="str">
            <v>팀원</v>
          </cell>
          <cell r="H459" t="str">
            <v>2004-01-05</v>
          </cell>
          <cell r="I459" t="str">
            <v>여</v>
          </cell>
          <cell r="J459">
            <v>14</v>
          </cell>
          <cell r="K459">
            <v>0</v>
          </cell>
          <cell r="L459">
            <v>12</v>
          </cell>
          <cell r="M459">
            <v>12</v>
          </cell>
          <cell r="V459" t="str">
            <v>생휴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1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1</v>
          </cell>
          <cell r="BP459">
            <v>21</v>
          </cell>
        </row>
        <row r="460">
          <cell r="B460">
            <v>1631</v>
          </cell>
          <cell r="C460" t="str">
            <v>Legal</v>
          </cell>
          <cell r="D460" t="str">
            <v>Legal</v>
          </cell>
          <cell r="E460" t="str">
            <v>양지경</v>
          </cell>
          <cell r="F460" t="str">
            <v>주임</v>
          </cell>
          <cell r="G460" t="str">
            <v>팀원</v>
          </cell>
          <cell r="H460">
            <v>38439</v>
          </cell>
          <cell r="I460" t="str">
            <v>여</v>
          </cell>
          <cell r="J460">
            <v>4.6438356164383565</v>
          </cell>
          <cell r="K460">
            <v>0</v>
          </cell>
          <cell r="L460">
            <v>11</v>
          </cell>
          <cell r="M460">
            <v>11</v>
          </cell>
          <cell r="AD460" t="str">
            <v>생휴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1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1</v>
          </cell>
          <cell r="BP460">
            <v>21</v>
          </cell>
        </row>
        <row r="461">
          <cell r="B461">
            <v>8011</v>
          </cell>
          <cell r="C461" t="str">
            <v>Consumer</v>
          </cell>
          <cell r="D461" t="str">
            <v>Consumer admin</v>
          </cell>
          <cell r="E461" t="str">
            <v>백하나</v>
          </cell>
          <cell r="F461" t="str">
            <v>사원</v>
          </cell>
          <cell r="G461" t="str">
            <v>임원</v>
          </cell>
          <cell r="H461">
            <v>38657</v>
          </cell>
          <cell r="I461" t="str">
            <v>여</v>
          </cell>
          <cell r="J461">
            <v>0.67123287671232879</v>
          </cell>
          <cell r="K461">
            <v>0</v>
          </cell>
          <cell r="L461">
            <v>11</v>
          </cell>
          <cell r="M461">
            <v>11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P461">
            <v>22</v>
          </cell>
        </row>
        <row r="462">
          <cell r="B462">
            <v>8005</v>
          </cell>
          <cell r="C462" t="str">
            <v>Consumer</v>
          </cell>
          <cell r="D462" t="str">
            <v>Marketing</v>
          </cell>
          <cell r="E462" t="str">
            <v>고진관</v>
          </cell>
          <cell r="F462" t="str">
            <v>차장</v>
          </cell>
          <cell r="G462" t="str">
            <v>팀원</v>
          </cell>
          <cell r="H462" t="str">
            <v>2000-03-02</v>
          </cell>
          <cell r="I462" t="str">
            <v>남</v>
          </cell>
          <cell r="J462">
            <v>13</v>
          </cell>
          <cell r="K462">
            <v>0</v>
          </cell>
          <cell r="L462">
            <v>16</v>
          </cell>
          <cell r="M462">
            <v>16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P462">
            <v>22</v>
          </cell>
        </row>
        <row r="463">
          <cell r="B463">
            <v>8007</v>
          </cell>
          <cell r="C463" t="str">
            <v>Consumer</v>
          </cell>
          <cell r="D463" t="str">
            <v>Marketing</v>
          </cell>
          <cell r="E463" t="str">
            <v>배연희</v>
          </cell>
          <cell r="F463" t="str">
            <v>주임</v>
          </cell>
          <cell r="G463" t="str">
            <v>팀원</v>
          </cell>
          <cell r="H463" t="str">
            <v>2002-01-03</v>
          </cell>
          <cell r="I463" t="str">
            <v>여</v>
          </cell>
          <cell r="J463">
            <v>13</v>
          </cell>
          <cell r="K463">
            <v>0</v>
          </cell>
          <cell r="L463">
            <v>14</v>
          </cell>
          <cell r="M463">
            <v>14</v>
          </cell>
          <cell r="AI463" t="str">
            <v>생휴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1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1</v>
          </cell>
          <cell r="BP463">
            <v>21</v>
          </cell>
        </row>
        <row r="464">
          <cell r="B464">
            <v>8002</v>
          </cell>
          <cell r="C464" t="str">
            <v>Consumer</v>
          </cell>
          <cell r="D464" t="str">
            <v>Sales</v>
          </cell>
          <cell r="E464" t="str">
            <v>신대호</v>
          </cell>
          <cell r="F464" t="str">
            <v>차장</v>
          </cell>
          <cell r="G464" t="str">
            <v>팀원</v>
          </cell>
          <cell r="H464" t="str">
            <v>1996-01-01</v>
          </cell>
          <cell r="I464" t="str">
            <v>남</v>
          </cell>
          <cell r="J464">
            <v>18</v>
          </cell>
          <cell r="K464">
            <v>0</v>
          </cell>
          <cell r="L464">
            <v>21</v>
          </cell>
          <cell r="M464">
            <v>21</v>
          </cell>
          <cell r="AH464" t="str">
            <v>장근</v>
          </cell>
          <cell r="AI464" t="str">
            <v>장근</v>
          </cell>
          <cell r="AJ464" t="str">
            <v>장근</v>
          </cell>
          <cell r="AK464" t="str">
            <v>장근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4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4</v>
          </cell>
          <cell r="BP464">
            <v>18</v>
          </cell>
        </row>
        <row r="465">
          <cell r="B465">
            <v>8006</v>
          </cell>
          <cell r="C465" t="str">
            <v>Consumer</v>
          </cell>
          <cell r="D465" t="str">
            <v>Sales</v>
          </cell>
          <cell r="E465" t="str">
            <v>이성욱</v>
          </cell>
          <cell r="F465" t="str">
            <v>차장</v>
          </cell>
          <cell r="G465" t="str">
            <v>팀원</v>
          </cell>
          <cell r="H465" t="str">
            <v>2001-09-03</v>
          </cell>
          <cell r="I465" t="str">
            <v>남</v>
          </cell>
          <cell r="J465">
            <v>11</v>
          </cell>
          <cell r="K465">
            <v>0</v>
          </cell>
          <cell r="L465">
            <v>15</v>
          </cell>
          <cell r="M465">
            <v>15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P465">
            <v>22</v>
          </cell>
        </row>
        <row r="466">
          <cell r="B466">
            <v>1608</v>
          </cell>
          <cell r="C466" t="str">
            <v>Bio Medical</v>
          </cell>
          <cell r="D466" t="str">
            <v>Bio-CR</v>
          </cell>
          <cell r="E466" t="str">
            <v>최은정</v>
          </cell>
          <cell r="F466" t="str">
            <v>대리</v>
          </cell>
          <cell r="G466" t="str">
            <v>팀원</v>
          </cell>
          <cell r="H466">
            <v>38687</v>
          </cell>
          <cell r="I466" t="str">
            <v>여</v>
          </cell>
          <cell r="J466">
            <v>0.84931506849315064</v>
          </cell>
          <cell r="K466">
            <v>0</v>
          </cell>
          <cell r="L466">
            <v>11</v>
          </cell>
          <cell r="M466">
            <v>11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P466">
            <v>22</v>
          </cell>
        </row>
        <row r="467">
          <cell r="B467">
            <v>1564</v>
          </cell>
          <cell r="C467" t="str">
            <v>Bio Medical</v>
          </cell>
          <cell r="D467" t="str">
            <v>Bio-CR</v>
          </cell>
          <cell r="E467" t="str">
            <v>최현진</v>
          </cell>
          <cell r="F467" t="str">
            <v>사원</v>
          </cell>
          <cell r="G467" t="str">
            <v>팀원</v>
          </cell>
          <cell r="H467" t="str">
            <v>2004-03-08</v>
          </cell>
          <cell r="I467" t="str">
            <v>여</v>
          </cell>
          <cell r="J467">
            <v>17</v>
          </cell>
          <cell r="K467">
            <v>0</v>
          </cell>
          <cell r="L467">
            <v>12</v>
          </cell>
          <cell r="M467">
            <v>12</v>
          </cell>
          <cell r="O467" t="str">
            <v>생휴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1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1</v>
          </cell>
          <cell r="BP467">
            <v>21</v>
          </cell>
        </row>
        <row r="468">
          <cell r="B468">
            <v>9051</v>
          </cell>
          <cell r="C468" t="str">
            <v>Bio Medical</v>
          </cell>
          <cell r="D468" t="str">
            <v>Bio-CR</v>
          </cell>
          <cell r="E468" t="str">
            <v>김경하</v>
          </cell>
          <cell r="F468" t="str">
            <v>주임</v>
          </cell>
          <cell r="G468" t="str">
            <v>팀원</v>
          </cell>
          <cell r="H468">
            <v>38635</v>
          </cell>
          <cell r="I468" t="str">
            <v>여</v>
          </cell>
          <cell r="J468">
            <v>2.2739726027397262</v>
          </cell>
          <cell r="K468">
            <v>0</v>
          </cell>
          <cell r="L468">
            <v>11</v>
          </cell>
          <cell r="M468">
            <v>11</v>
          </cell>
          <cell r="AG468" t="str">
            <v>생휴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1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1</v>
          </cell>
          <cell r="BP468">
            <v>21</v>
          </cell>
        </row>
        <row r="469">
          <cell r="B469">
            <v>9054</v>
          </cell>
          <cell r="C469" t="str">
            <v>Bio Medical</v>
          </cell>
          <cell r="D469" t="str">
            <v>Bio-CR</v>
          </cell>
          <cell r="E469" t="str">
            <v>석봉은</v>
          </cell>
          <cell r="F469" t="str">
            <v>사원</v>
          </cell>
          <cell r="G469" t="str">
            <v>팀원</v>
          </cell>
          <cell r="H469">
            <v>38649</v>
          </cell>
          <cell r="I469" t="str">
            <v>여</v>
          </cell>
          <cell r="J469">
            <v>1.8904109589041096</v>
          </cell>
          <cell r="K469">
            <v>0</v>
          </cell>
          <cell r="L469">
            <v>11</v>
          </cell>
          <cell r="M469">
            <v>11</v>
          </cell>
          <cell r="AJ469" t="str">
            <v>생휴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1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1</v>
          </cell>
          <cell r="BP469">
            <v>21</v>
          </cell>
        </row>
        <row r="470">
          <cell r="B470">
            <v>1605</v>
          </cell>
          <cell r="C470" t="str">
            <v>Bio Medical</v>
          </cell>
          <cell r="D470" t="str">
            <v>Bio-PMS</v>
          </cell>
          <cell r="E470" t="str">
            <v>현수미</v>
          </cell>
          <cell r="F470" t="str">
            <v>주임</v>
          </cell>
          <cell r="G470" t="str">
            <v>팀원</v>
          </cell>
          <cell r="H470">
            <v>38629</v>
          </cell>
          <cell r="I470" t="str">
            <v>여</v>
          </cell>
          <cell r="J470">
            <v>2.4383561643835616</v>
          </cell>
          <cell r="K470">
            <v>0</v>
          </cell>
          <cell r="L470">
            <v>11</v>
          </cell>
          <cell r="M470">
            <v>11</v>
          </cell>
          <cell r="AG470" t="str">
            <v>생휴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1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1</v>
          </cell>
          <cell r="BP470">
            <v>21</v>
          </cell>
        </row>
        <row r="471">
          <cell r="B471">
            <v>1612</v>
          </cell>
          <cell r="C471" t="str">
            <v>Bio Medical</v>
          </cell>
          <cell r="D471" t="str">
            <v>Bio-PMS</v>
          </cell>
          <cell r="E471" t="str">
            <v>임민영</v>
          </cell>
          <cell r="F471" t="str">
            <v>주임</v>
          </cell>
          <cell r="G471" t="str">
            <v>팀원</v>
          </cell>
          <cell r="H471">
            <v>38642</v>
          </cell>
          <cell r="I471" t="str">
            <v>여</v>
          </cell>
          <cell r="J471">
            <v>2.0821917808219177</v>
          </cell>
          <cell r="K471">
            <v>0</v>
          </cell>
          <cell r="L471">
            <v>11</v>
          </cell>
          <cell r="M471">
            <v>11</v>
          </cell>
          <cell r="AC471" t="str">
            <v>생휴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1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1</v>
          </cell>
          <cell r="BO471">
            <v>-2</v>
          </cell>
          <cell r="BP471">
            <v>19</v>
          </cell>
        </row>
        <row r="472">
          <cell r="B472">
            <v>9053</v>
          </cell>
          <cell r="C472" t="str">
            <v>Bio Medical</v>
          </cell>
          <cell r="D472" t="str">
            <v>Bio-PMS</v>
          </cell>
          <cell r="E472" t="str">
            <v>남은영</v>
          </cell>
          <cell r="F472" t="str">
            <v>사원</v>
          </cell>
          <cell r="G472" t="str">
            <v>팀원</v>
          </cell>
          <cell r="H472">
            <v>38642</v>
          </cell>
          <cell r="I472" t="str">
            <v>여</v>
          </cell>
          <cell r="J472">
            <v>2.0821917808219177</v>
          </cell>
          <cell r="K472">
            <v>0</v>
          </cell>
          <cell r="L472">
            <v>11</v>
          </cell>
          <cell r="M472">
            <v>11</v>
          </cell>
          <cell r="AG472" t="str">
            <v>생휴</v>
          </cell>
          <cell r="AN472" t="str">
            <v>반차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1</v>
          </cell>
          <cell r="BA472">
            <v>0.5</v>
          </cell>
          <cell r="BB472">
            <v>1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1</v>
          </cell>
          <cell r="BP472">
            <v>21</v>
          </cell>
        </row>
        <row r="473">
          <cell r="B473">
            <v>9055</v>
          </cell>
          <cell r="C473" t="str">
            <v>Bio Medical</v>
          </cell>
          <cell r="D473" t="str">
            <v>Bio-PMS</v>
          </cell>
          <cell r="E473" t="str">
            <v>김혜령</v>
          </cell>
          <cell r="F473" t="str">
            <v>사원</v>
          </cell>
          <cell r="G473" t="str">
            <v>팀원</v>
          </cell>
          <cell r="H473">
            <v>38642</v>
          </cell>
          <cell r="I473" t="str">
            <v>여</v>
          </cell>
          <cell r="J473">
            <v>2.0821917808219177</v>
          </cell>
          <cell r="K473">
            <v>0</v>
          </cell>
          <cell r="L473">
            <v>11</v>
          </cell>
          <cell r="M473">
            <v>11</v>
          </cell>
          <cell r="AN473" t="str">
            <v>생휴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1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1</v>
          </cell>
          <cell r="BP473">
            <v>21</v>
          </cell>
        </row>
        <row r="474">
          <cell r="B474">
            <v>1448</v>
          </cell>
          <cell r="C474" t="str">
            <v>Bio Medical</v>
          </cell>
          <cell r="D474" t="str">
            <v>Bio-MIS</v>
          </cell>
          <cell r="E474" t="str">
            <v>박숙현</v>
          </cell>
          <cell r="F474" t="str">
            <v>주임</v>
          </cell>
          <cell r="G474" t="str">
            <v>팀원</v>
          </cell>
          <cell r="H474" t="str">
            <v>2003-01-07</v>
          </cell>
          <cell r="I474" t="str">
            <v>여</v>
          </cell>
          <cell r="J474">
            <v>18</v>
          </cell>
          <cell r="K474">
            <v>0</v>
          </cell>
          <cell r="L474">
            <v>13</v>
          </cell>
          <cell r="M474">
            <v>13</v>
          </cell>
          <cell r="AH474" t="str">
            <v>생휴</v>
          </cell>
          <cell r="AN474" t="str">
            <v>출장</v>
          </cell>
          <cell r="AO474" t="str">
            <v>출장</v>
          </cell>
          <cell r="AP474" t="str">
            <v>출장</v>
          </cell>
          <cell r="AQ474" t="str">
            <v>출장</v>
          </cell>
          <cell r="AR474" t="str">
            <v>출장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1</v>
          </cell>
          <cell r="BC474">
            <v>0</v>
          </cell>
          <cell r="BD474">
            <v>0</v>
          </cell>
          <cell r="BE474">
            <v>0</v>
          </cell>
          <cell r="BF474">
            <v>5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6</v>
          </cell>
          <cell r="BP474">
            <v>16</v>
          </cell>
        </row>
        <row r="475">
          <cell r="B475">
            <v>8012</v>
          </cell>
          <cell r="C475" t="str">
            <v>Consumer</v>
          </cell>
          <cell r="D475" t="str">
            <v>Consumer admin</v>
          </cell>
          <cell r="E475" t="str">
            <v>김종희</v>
          </cell>
          <cell r="F475" t="str">
            <v>대리</v>
          </cell>
          <cell r="G475" t="str">
            <v>팀원</v>
          </cell>
          <cell r="H475">
            <v>38749</v>
          </cell>
          <cell r="I475" t="str">
            <v>여</v>
          </cell>
          <cell r="L475">
            <v>9.1506849315068486</v>
          </cell>
          <cell r="M475">
            <v>9.1506849315068486</v>
          </cell>
          <cell r="AP475" t="str">
            <v>생휴</v>
          </cell>
          <cell r="AQ475" t="str">
            <v>경조(본인결혼)</v>
          </cell>
          <cell r="AR475" t="str">
            <v>경조(본인결혼)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1</v>
          </cell>
          <cell r="BC475">
            <v>2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3</v>
          </cell>
          <cell r="BP475">
            <v>19</v>
          </cell>
        </row>
        <row r="476">
          <cell r="B476">
            <v>1615</v>
          </cell>
          <cell r="C476" t="str">
            <v xml:space="preserve">CVS </v>
          </cell>
          <cell r="D476" t="str">
            <v>CVS CL 부산팀</v>
          </cell>
          <cell r="E476" t="str">
            <v>고강석</v>
          </cell>
          <cell r="F476" t="str">
            <v>사원</v>
          </cell>
          <cell r="G476" t="str">
            <v>팀원</v>
          </cell>
          <cell r="H476">
            <v>38733</v>
          </cell>
          <cell r="I476" t="str">
            <v>남</v>
          </cell>
          <cell r="L476">
            <v>9.5890410958904102</v>
          </cell>
          <cell r="M476">
            <v>9.5890410958904102</v>
          </cell>
          <cell r="Z476" t="str">
            <v>경조(본인결혼)</v>
          </cell>
          <cell r="AA476" t="str">
            <v>경조(본인결혼)</v>
          </cell>
          <cell r="AB476" t="str">
            <v>경조(본인결혼)</v>
          </cell>
          <cell r="AC476" t="str">
            <v>경조(본인결혼)</v>
          </cell>
          <cell r="AD476" t="str">
            <v>경조(본인결혼)</v>
          </cell>
          <cell r="AL476" t="str">
            <v>휴일</v>
          </cell>
          <cell r="AM476" t="str">
            <v>휴일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5</v>
          </cell>
          <cell r="BD476">
            <v>2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5</v>
          </cell>
          <cell r="BP476">
            <v>17</v>
          </cell>
        </row>
        <row r="477">
          <cell r="B477">
            <v>1616</v>
          </cell>
          <cell r="C477" t="str">
            <v>GI &amp; Uro</v>
          </cell>
          <cell r="D477" t="str">
            <v>GU CL East팀</v>
          </cell>
          <cell r="E477" t="str">
            <v>김세희</v>
          </cell>
          <cell r="F477" t="str">
            <v>사원</v>
          </cell>
          <cell r="G477" t="str">
            <v>팀원</v>
          </cell>
          <cell r="H477">
            <v>38733</v>
          </cell>
          <cell r="I477" t="str">
            <v>여</v>
          </cell>
          <cell r="L477">
            <v>9.5890410958904102</v>
          </cell>
          <cell r="M477">
            <v>9.5890410958904102</v>
          </cell>
          <cell r="X477" t="str">
            <v>휴일</v>
          </cell>
          <cell r="AD477" t="str">
            <v>생휴</v>
          </cell>
          <cell r="AQ477" t="str">
            <v>회의</v>
          </cell>
          <cell r="AR477" t="str">
            <v>회의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1</v>
          </cell>
          <cell r="BC477">
            <v>0</v>
          </cell>
          <cell r="BD477">
            <v>1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2</v>
          </cell>
          <cell r="BN477">
            <v>3</v>
          </cell>
          <cell r="BP477">
            <v>21</v>
          </cell>
        </row>
        <row r="478">
          <cell r="B478">
            <v>1617</v>
          </cell>
          <cell r="C478" t="str">
            <v xml:space="preserve">CNS &amp; Onco </v>
          </cell>
          <cell r="D478" t="str">
            <v>Oncology 1팀</v>
          </cell>
          <cell r="E478" t="str">
            <v>박정선</v>
          </cell>
          <cell r="F478" t="str">
            <v>사원</v>
          </cell>
          <cell r="G478" t="str">
            <v>팀원</v>
          </cell>
          <cell r="H478">
            <v>38733</v>
          </cell>
          <cell r="I478" t="str">
            <v>여</v>
          </cell>
          <cell r="L478">
            <v>9.5890410958904102</v>
          </cell>
          <cell r="M478">
            <v>9.5890410958904102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P478">
            <v>22</v>
          </cell>
        </row>
        <row r="479">
          <cell r="B479">
            <v>1618</v>
          </cell>
          <cell r="C479" t="str">
            <v>GI &amp; Uro</v>
          </cell>
          <cell r="D479" t="str">
            <v>GU CL East팀</v>
          </cell>
          <cell r="E479" t="str">
            <v>백경진</v>
          </cell>
          <cell r="F479" t="str">
            <v>사원</v>
          </cell>
          <cell r="G479" t="str">
            <v>팀원</v>
          </cell>
          <cell r="H479">
            <v>38733</v>
          </cell>
          <cell r="I479" t="str">
            <v>여</v>
          </cell>
          <cell r="L479">
            <v>9.5890410958904102</v>
          </cell>
          <cell r="M479">
            <v>9.5890410958904102</v>
          </cell>
          <cell r="AQ479" t="str">
            <v>회의</v>
          </cell>
          <cell r="AR479" t="str">
            <v>회의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2</v>
          </cell>
          <cell r="BN479">
            <v>2</v>
          </cell>
          <cell r="BP479">
            <v>22</v>
          </cell>
        </row>
        <row r="480">
          <cell r="B480">
            <v>1619</v>
          </cell>
          <cell r="C480" t="str">
            <v>GI &amp; Uro</v>
          </cell>
          <cell r="D480" t="str">
            <v>GU CL 서울1팀</v>
          </cell>
          <cell r="E480" t="str">
            <v>서성덕</v>
          </cell>
          <cell r="F480" t="str">
            <v>사원</v>
          </cell>
          <cell r="G480" t="str">
            <v>팀원</v>
          </cell>
          <cell r="H480">
            <v>38733</v>
          </cell>
          <cell r="I480" t="str">
            <v>남</v>
          </cell>
          <cell r="L480">
            <v>9.5890410958904102</v>
          </cell>
          <cell r="M480">
            <v>9.5890410958904102</v>
          </cell>
          <cell r="AP480" t="str">
            <v>훈련</v>
          </cell>
          <cell r="AQ480" t="str">
            <v>회의</v>
          </cell>
          <cell r="AR480" t="str">
            <v>회의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1</v>
          </cell>
          <cell r="BK480">
            <v>1</v>
          </cell>
          <cell r="BL480">
            <v>0</v>
          </cell>
          <cell r="BM480">
            <v>2</v>
          </cell>
          <cell r="BN480">
            <v>3</v>
          </cell>
          <cell r="BP480">
            <v>21</v>
          </cell>
        </row>
        <row r="481">
          <cell r="B481">
            <v>1620</v>
          </cell>
          <cell r="C481" t="str">
            <v xml:space="preserve">CNS &amp; Onco </v>
          </cell>
          <cell r="D481" t="str">
            <v>Oncology 1팀</v>
          </cell>
          <cell r="E481" t="str">
            <v>신동호</v>
          </cell>
          <cell r="F481" t="str">
            <v>사원</v>
          </cell>
          <cell r="G481" t="str">
            <v>팀원</v>
          </cell>
          <cell r="H481">
            <v>38733</v>
          </cell>
          <cell r="I481" t="str">
            <v>남</v>
          </cell>
          <cell r="L481">
            <v>9.5890410958904102</v>
          </cell>
          <cell r="M481">
            <v>9.5890410958904102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P481">
            <v>22</v>
          </cell>
        </row>
        <row r="482">
          <cell r="B482">
            <v>1621</v>
          </cell>
          <cell r="C482" t="str">
            <v xml:space="preserve">CVS </v>
          </cell>
          <cell r="D482" t="str">
            <v>CVS CL 대구팀</v>
          </cell>
          <cell r="E482" t="str">
            <v>안충기</v>
          </cell>
          <cell r="F482" t="str">
            <v>사원</v>
          </cell>
          <cell r="G482" t="str">
            <v>팀원</v>
          </cell>
          <cell r="H482">
            <v>38733</v>
          </cell>
          <cell r="I482" t="str">
            <v>남</v>
          </cell>
          <cell r="L482">
            <v>9.5890410958904102</v>
          </cell>
          <cell r="M482">
            <v>9.5890410958904102</v>
          </cell>
          <cell r="AE482" t="str">
            <v>휴일</v>
          </cell>
          <cell r="AF482" t="str">
            <v>휴일</v>
          </cell>
          <cell r="AK482" t="str">
            <v>3/18대휴</v>
          </cell>
          <cell r="AL482" t="str">
            <v>휴일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3</v>
          </cell>
          <cell r="BE482">
            <v>1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1</v>
          </cell>
          <cell r="BP482">
            <v>21</v>
          </cell>
        </row>
        <row r="483">
          <cell r="B483">
            <v>1622</v>
          </cell>
          <cell r="C483" t="str">
            <v>Vaccine</v>
          </cell>
          <cell r="D483" t="str">
            <v>Vaccine 2팀</v>
          </cell>
          <cell r="E483" t="str">
            <v>유미선</v>
          </cell>
          <cell r="F483" t="str">
            <v>사원</v>
          </cell>
          <cell r="G483" t="str">
            <v>팀원</v>
          </cell>
          <cell r="H483">
            <v>38733</v>
          </cell>
          <cell r="I483" t="str">
            <v>여</v>
          </cell>
          <cell r="L483">
            <v>9.5890410958904102</v>
          </cell>
          <cell r="M483">
            <v>9.5890410958904102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P483">
            <v>22</v>
          </cell>
        </row>
        <row r="484">
          <cell r="B484">
            <v>1623</v>
          </cell>
          <cell r="C484" t="str">
            <v xml:space="preserve">CVS </v>
          </cell>
          <cell r="D484" t="str">
            <v>CVS CL 대전팀</v>
          </cell>
          <cell r="E484" t="str">
            <v>이규호</v>
          </cell>
          <cell r="F484" t="str">
            <v>사원</v>
          </cell>
          <cell r="G484" t="str">
            <v>팀원</v>
          </cell>
          <cell r="H484">
            <v>38733</v>
          </cell>
          <cell r="I484" t="str">
            <v>남</v>
          </cell>
          <cell r="L484">
            <v>9.5890410958904102</v>
          </cell>
          <cell r="M484">
            <v>9.5890410958904102</v>
          </cell>
          <cell r="AL484" t="str">
            <v>휴일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1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P484">
            <v>22</v>
          </cell>
        </row>
        <row r="485">
          <cell r="B485">
            <v>1624</v>
          </cell>
          <cell r="C485" t="str">
            <v>AS</v>
          </cell>
          <cell r="D485" t="str">
            <v>AS CL 부산팀</v>
          </cell>
          <cell r="E485" t="str">
            <v>이현식</v>
          </cell>
          <cell r="F485" t="str">
            <v>사원</v>
          </cell>
          <cell r="G485" t="str">
            <v>팀원</v>
          </cell>
          <cell r="H485">
            <v>38733</v>
          </cell>
          <cell r="I485" t="str">
            <v>남</v>
          </cell>
          <cell r="L485">
            <v>9.5890410958904102</v>
          </cell>
          <cell r="M485">
            <v>9.5890410958904102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P485">
            <v>22</v>
          </cell>
        </row>
        <row r="486">
          <cell r="B486">
            <v>1625</v>
          </cell>
          <cell r="C486" t="str">
            <v>AS</v>
          </cell>
          <cell r="D486" t="str">
            <v>AS CL 대구팀</v>
          </cell>
          <cell r="E486" t="str">
            <v>최선</v>
          </cell>
          <cell r="F486" t="str">
            <v>사원</v>
          </cell>
          <cell r="G486" t="str">
            <v>팀원</v>
          </cell>
          <cell r="H486">
            <v>38733</v>
          </cell>
          <cell r="I486" t="str">
            <v>여</v>
          </cell>
          <cell r="L486">
            <v>9.5890410958904102</v>
          </cell>
          <cell r="M486">
            <v>9.5890410958904102</v>
          </cell>
          <cell r="AL486" t="str">
            <v>휴일</v>
          </cell>
          <cell r="AO486" t="str">
            <v>3/25대휴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1</v>
          </cell>
          <cell r="BE486">
            <v>1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1</v>
          </cell>
          <cell r="BP486">
            <v>21</v>
          </cell>
        </row>
        <row r="487">
          <cell r="B487">
            <v>1626</v>
          </cell>
          <cell r="C487" t="str">
            <v>Finance</v>
          </cell>
          <cell r="D487" t="str">
            <v>Planning</v>
          </cell>
          <cell r="E487" t="str">
            <v>이문영</v>
          </cell>
          <cell r="F487" t="str">
            <v>주임</v>
          </cell>
          <cell r="G487" t="str">
            <v>팀원</v>
          </cell>
          <cell r="H487">
            <v>38768</v>
          </cell>
          <cell r="I487" t="str">
            <v>여</v>
          </cell>
          <cell r="L487">
            <v>8.6301369863013697</v>
          </cell>
          <cell r="M487">
            <v>8.6301369863013697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P487">
            <v>22</v>
          </cell>
        </row>
        <row r="488">
          <cell r="B488">
            <v>1627</v>
          </cell>
          <cell r="C488" t="str">
            <v>Medical</v>
          </cell>
          <cell r="D488" t="str">
            <v>Medical Affairs</v>
          </cell>
          <cell r="E488" t="str">
            <v>권남희</v>
          </cell>
          <cell r="F488" t="str">
            <v>부장</v>
          </cell>
          <cell r="G488" t="str">
            <v>팀원</v>
          </cell>
          <cell r="H488">
            <v>38768</v>
          </cell>
          <cell r="I488" t="str">
            <v>여</v>
          </cell>
          <cell r="L488">
            <v>8.6301369863013697</v>
          </cell>
          <cell r="M488">
            <v>8.6301369863013697</v>
          </cell>
          <cell r="O488" t="str">
            <v>반차</v>
          </cell>
          <cell r="AI488" t="str">
            <v>생휴</v>
          </cell>
          <cell r="AN488" t="str">
            <v>출장</v>
          </cell>
          <cell r="AO488" t="str">
            <v>출장</v>
          </cell>
          <cell r="AP488" t="str">
            <v>출장</v>
          </cell>
          <cell r="AQ488" t="str">
            <v>출장</v>
          </cell>
          <cell r="AR488" t="str">
            <v>출장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1</v>
          </cell>
          <cell r="BA488">
            <v>0.5</v>
          </cell>
          <cell r="BB488">
            <v>1</v>
          </cell>
          <cell r="BC488">
            <v>0</v>
          </cell>
          <cell r="BD488">
            <v>0</v>
          </cell>
          <cell r="BE488">
            <v>0</v>
          </cell>
          <cell r="BF488">
            <v>5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6</v>
          </cell>
          <cell r="BP488">
            <v>16</v>
          </cell>
        </row>
        <row r="489">
          <cell r="B489">
            <v>1628</v>
          </cell>
          <cell r="C489" t="str">
            <v>GI &amp; Uro</v>
          </cell>
          <cell r="D489" t="str">
            <v>GU GH3팀</v>
          </cell>
          <cell r="E489" t="str">
            <v>조익진</v>
          </cell>
          <cell r="F489" t="str">
            <v>주임</v>
          </cell>
          <cell r="G489" t="str">
            <v>팀원</v>
          </cell>
          <cell r="H489">
            <v>38778</v>
          </cell>
          <cell r="I489" t="str">
            <v>남</v>
          </cell>
          <cell r="L489">
            <v>8.3561643835616444</v>
          </cell>
          <cell r="M489">
            <v>8.3561643835616444</v>
          </cell>
          <cell r="AE489" t="str">
            <v>휴일</v>
          </cell>
          <cell r="AH489" t="str">
            <v>3/18대휴</v>
          </cell>
          <cell r="AQ489" t="str">
            <v>회의</v>
          </cell>
          <cell r="AR489" t="str">
            <v>회의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1</v>
          </cell>
          <cell r="BE489">
            <v>1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2</v>
          </cell>
          <cell r="BN489">
            <v>3</v>
          </cell>
          <cell r="BP489">
            <v>21</v>
          </cell>
        </row>
        <row r="490">
          <cell r="B490">
            <v>9064</v>
          </cell>
          <cell r="C490" t="str">
            <v>Legal</v>
          </cell>
          <cell r="D490" t="str">
            <v>Legal</v>
          </cell>
          <cell r="E490" t="str">
            <v>윤혜정</v>
          </cell>
          <cell r="F490" t="str">
            <v>대리</v>
          </cell>
          <cell r="G490" t="str">
            <v>팀원</v>
          </cell>
          <cell r="H490">
            <v>38778</v>
          </cell>
          <cell r="I490" t="str">
            <v>여</v>
          </cell>
          <cell r="L490">
            <v>8.3561643835616444</v>
          </cell>
          <cell r="M490">
            <v>8.3561643835616444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P490">
            <v>22</v>
          </cell>
        </row>
        <row r="491">
          <cell r="B491">
            <v>1629</v>
          </cell>
          <cell r="C491" t="str">
            <v>Finance</v>
          </cell>
          <cell r="D491" t="str">
            <v>Demand</v>
          </cell>
          <cell r="E491" t="str">
            <v>한정아</v>
          </cell>
          <cell r="F491" t="str">
            <v>대리</v>
          </cell>
          <cell r="G491" t="str">
            <v>팀원</v>
          </cell>
          <cell r="H491">
            <v>38782</v>
          </cell>
          <cell r="I491" t="str">
            <v>여</v>
          </cell>
          <cell r="L491">
            <v>8.2465753424657535</v>
          </cell>
          <cell r="M491">
            <v>8.2465753424657535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-2</v>
          </cell>
          <cell r="BP491">
            <v>20</v>
          </cell>
        </row>
        <row r="492">
          <cell r="B492">
            <v>9066</v>
          </cell>
          <cell r="C492" t="str">
            <v>Bio Medical</v>
          </cell>
          <cell r="D492" t="str">
            <v>Bio-CR</v>
          </cell>
          <cell r="E492" t="str">
            <v>신선애</v>
          </cell>
          <cell r="F492" t="str">
            <v>주임</v>
          </cell>
          <cell r="G492" t="str">
            <v>팀원</v>
          </cell>
          <cell r="H492">
            <v>38789</v>
          </cell>
          <cell r="I492" t="str">
            <v>여</v>
          </cell>
          <cell r="L492">
            <v>8.0547945205479454</v>
          </cell>
          <cell r="M492">
            <v>8.0547945205479454</v>
          </cell>
          <cell r="AO492" t="str">
            <v>생휴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1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1</v>
          </cell>
          <cell r="BO492">
            <v>-7</v>
          </cell>
          <cell r="BP492">
            <v>14</v>
          </cell>
        </row>
        <row r="493">
          <cell r="B493">
            <v>1630</v>
          </cell>
          <cell r="C493" t="str">
            <v>Commercial Excellence</v>
          </cell>
          <cell r="D493" t="str">
            <v>Strategic analysis&amp;Planning</v>
          </cell>
          <cell r="E493" t="str">
            <v>조윤희</v>
          </cell>
          <cell r="F493" t="str">
            <v>차장</v>
          </cell>
          <cell r="G493" t="str">
            <v>팀원</v>
          </cell>
          <cell r="H493">
            <v>38796</v>
          </cell>
          <cell r="I493" t="str">
            <v>여</v>
          </cell>
          <cell r="L493">
            <v>7.8630136986301373</v>
          </cell>
          <cell r="M493">
            <v>7.8630136986301373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-12</v>
          </cell>
          <cell r="BP493">
            <v>10</v>
          </cell>
        </row>
        <row r="494">
          <cell r="B494">
            <v>1632</v>
          </cell>
          <cell r="C494" t="str">
            <v>Bio Medical</v>
          </cell>
          <cell r="D494" t="str">
            <v>Bio ac</v>
          </cell>
          <cell r="E494" t="str">
            <v>이상은</v>
          </cell>
          <cell r="F494" t="str">
            <v>부장</v>
          </cell>
          <cell r="G494" t="str">
            <v>팀원</v>
          </cell>
          <cell r="H494">
            <v>38803</v>
          </cell>
          <cell r="I494" t="str">
            <v>여</v>
          </cell>
          <cell r="L494">
            <v>7.6712328767123283</v>
          </cell>
          <cell r="M494">
            <v>7.6712328767123283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-17</v>
          </cell>
          <cell r="BP494">
            <v>5</v>
          </cell>
        </row>
        <row r="495">
          <cell r="B495">
            <v>1633</v>
          </cell>
          <cell r="C495" t="str">
            <v>Finance</v>
          </cell>
          <cell r="D495" t="str">
            <v>Accounting</v>
          </cell>
          <cell r="E495" t="str">
            <v>채의정</v>
          </cell>
          <cell r="F495" t="str">
            <v>대리</v>
          </cell>
          <cell r="G495" t="str">
            <v>팀원</v>
          </cell>
          <cell r="H495">
            <v>38805</v>
          </cell>
          <cell r="I495" t="str">
            <v>여</v>
          </cell>
          <cell r="L495">
            <v>7.6164383561643838</v>
          </cell>
          <cell r="M495">
            <v>7.6164383561643838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-19</v>
          </cell>
          <cell r="BP495">
            <v>3</v>
          </cell>
        </row>
        <row r="496"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P496">
            <v>22</v>
          </cell>
        </row>
        <row r="497">
          <cell r="B497">
            <v>1144</v>
          </cell>
          <cell r="C497" t="str">
            <v>Finance</v>
          </cell>
          <cell r="D497" t="str">
            <v>Accounting</v>
          </cell>
          <cell r="E497" t="str">
            <v>공미정</v>
          </cell>
          <cell r="F497" t="str">
            <v>주임</v>
          </cell>
          <cell r="G497" t="str">
            <v>팀원</v>
          </cell>
          <cell r="H497" t="str">
            <v>1994-08-29</v>
          </cell>
          <cell r="I497" t="str">
            <v>여</v>
          </cell>
          <cell r="J497">
            <v>24.794520547945204</v>
          </cell>
          <cell r="K497">
            <v>0</v>
          </cell>
          <cell r="L497">
            <v>22</v>
          </cell>
          <cell r="M497">
            <v>22</v>
          </cell>
          <cell r="AT497" t="str">
            <v>9/5~7/19(육아휴직)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-22</v>
          </cell>
          <cell r="BP497">
            <v>0</v>
          </cell>
        </row>
        <row r="498">
          <cell r="B498">
            <v>1185</v>
          </cell>
          <cell r="C498" t="str">
            <v>Marketing</v>
          </cell>
          <cell r="D498" t="str">
            <v>Vaccine</v>
          </cell>
          <cell r="E498" t="str">
            <v>임남희</v>
          </cell>
          <cell r="F498" t="str">
            <v>차장</v>
          </cell>
          <cell r="G498" t="str">
            <v>팀장</v>
          </cell>
          <cell r="H498" t="str">
            <v>1996-07-01</v>
          </cell>
          <cell r="I498" t="str">
            <v>여</v>
          </cell>
          <cell r="J498">
            <v>26</v>
          </cell>
          <cell r="K498">
            <v>0</v>
          </cell>
          <cell r="L498">
            <v>20</v>
          </cell>
          <cell r="M498">
            <v>20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P498">
            <v>22</v>
          </cell>
        </row>
        <row r="499">
          <cell r="B499">
            <v>1392</v>
          </cell>
          <cell r="C499" t="str">
            <v>Marketing</v>
          </cell>
          <cell r="D499" t="str">
            <v>Respiratory</v>
          </cell>
          <cell r="E499" t="str">
            <v>이동수</v>
          </cell>
          <cell r="F499" t="str">
            <v>과장</v>
          </cell>
          <cell r="G499" t="str">
            <v>팀장</v>
          </cell>
          <cell r="H499" t="str">
            <v>2002-05-13</v>
          </cell>
          <cell r="I499" t="str">
            <v>남</v>
          </cell>
          <cell r="J499">
            <v>16</v>
          </cell>
          <cell r="K499">
            <v>0</v>
          </cell>
          <cell r="L499">
            <v>14</v>
          </cell>
          <cell r="M499">
            <v>14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P499">
            <v>22</v>
          </cell>
        </row>
        <row r="500">
          <cell r="B500">
            <v>1610</v>
          </cell>
          <cell r="C500" t="str">
            <v>Marketing</v>
          </cell>
          <cell r="D500" t="str">
            <v>Respiratory</v>
          </cell>
          <cell r="E500" t="str">
            <v>Stephene Nardo</v>
          </cell>
          <cell r="F500" t="str">
            <v>과장</v>
          </cell>
          <cell r="G500" t="str">
            <v>팀장</v>
          </cell>
          <cell r="H500">
            <v>38718</v>
          </cell>
          <cell r="I500" t="str">
            <v>남</v>
          </cell>
          <cell r="O500" t="str">
            <v>출장</v>
          </cell>
          <cell r="P500" t="str">
            <v>출장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2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2</v>
          </cell>
          <cell r="BP500">
            <v>20</v>
          </cell>
        </row>
        <row r="501">
          <cell r="B501">
            <v>9065</v>
          </cell>
          <cell r="E501" t="str">
            <v>옥진주</v>
          </cell>
          <cell r="AN501" t="str">
            <v>출장</v>
          </cell>
          <cell r="AO501" t="str">
            <v>출장</v>
          </cell>
          <cell r="AP501" t="str">
            <v>출장</v>
          </cell>
          <cell r="AQ501" t="str">
            <v>출장</v>
          </cell>
          <cell r="AR501" t="str">
            <v>출장</v>
          </cell>
        </row>
        <row r="503">
          <cell r="BQ503" t="str">
            <v>06연차</v>
          </cell>
        </row>
        <row r="504">
          <cell r="B504">
            <v>1423</v>
          </cell>
          <cell r="C504" t="str">
            <v>CV</v>
          </cell>
          <cell r="D504" t="str">
            <v>CV GH 서울1팀</v>
          </cell>
          <cell r="E504" t="str">
            <v>박성준</v>
          </cell>
          <cell r="F504" t="str">
            <v>과장</v>
          </cell>
          <cell r="G504" t="str">
            <v>팀원</v>
          </cell>
          <cell r="H504" t="str">
            <v>2002-12-02</v>
          </cell>
          <cell r="I504" t="str">
            <v>남</v>
          </cell>
          <cell r="J504">
            <v>11</v>
          </cell>
          <cell r="K504">
            <v>0</v>
          </cell>
          <cell r="L504">
            <v>14</v>
          </cell>
          <cell r="M504">
            <v>14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P504">
            <v>20</v>
          </cell>
          <cell r="BQ504">
            <v>1.3808219178082193</v>
          </cell>
        </row>
        <row r="505">
          <cell r="B505">
            <v>1603</v>
          </cell>
          <cell r="C505" t="str">
            <v>Finance</v>
          </cell>
          <cell r="D505" t="str">
            <v>Accounting</v>
          </cell>
          <cell r="E505" t="str">
            <v>노우정</v>
          </cell>
          <cell r="F505" t="str">
            <v>차장</v>
          </cell>
          <cell r="G505" t="str">
            <v>팀장</v>
          </cell>
          <cell r="H505">
            <v>38635</v>
          </cell>
          <cell r="I505" t="str">
            <v>여</v>
          </cell>
          <cell r="J505">
            <v>2.2739726027397262</v>
          </cell>
          <cell r="K505">
            <v>0</v>
          </cell>
          <cell r="L505">
            <v>11</v>
          </cell>
          <cell r="M505">
            <v>11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P505">
            <v>20</v>
          </cell>
          <cell r="BQ505">
            <v>-2.2999999999999998</v>
          </cell>
        </row>
        <row r="506">
          <cell r="B506">
            <v>1325</v>
          </cell>
          <cell r="C506" t="str">
            <v>Regulatory</v>
          </cell>
          <cell r="D506" t="str">
            <v>Government Affaires</v>
          </cell>
          <cell r="E506" t="str">
            <v>고영곤</v>
          </cell>
          <cell r="F506" t="str">
            <v>주임</v>
          </cell>
          <cell r="G506" t="str">
            <v>팀원</v>
          </cell>
          <cell r="H506" t="str">
            <v>2001-02-26</v>
          </cell>
          <cell r="I506" t="str">
            <v>남</v>
          </cell>
          <cell r="J506">
            <v>19</v>
          </cell>
          <cell r="K506">
            <v>0</v>
          </cell>
          <cell r="L506">
            <v>15</v>
          </cell>
          <cell r="M506">
            <v>15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P506">
            <v>20</v>
          </cell>
          <cell r="BQ506">
            <v>2.4246575342465753</v>
          </cell>
        </row>
        <row r="507">
          <cell r="B507">
            <v>1425</v>
          </cell>
          <cell r="C507" t="str">
            <v>Finance</v>
          </cell>
          <cell r="D507" t="str">
            <v>Accounting</v>
          </cell>
          <cell r="E507" t="str">
            <v>이솔내</v>
          </cell>
          <cell r="F507" t="str">
            <v>과장</v>
          </cell>
          <cell r="G507" t="str">
            <v>팀원</v>
          </cell>
          <cell r="H507" t="str">
            <v>2003-01-06</v>
          </cell>
          <cell r="I507" t="str">
            <v>여</v>
          </cell>
          <cell r="J507">
            <v>9</v>
          </cell>
          <cell r="K507">
            <v>0</v>
          </cell>
          <cell r="L507">
            <v>13</v>
          </cell>
          <cell r="M507">
            <v>13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-14</v>
          </cell>
          <cell r="BP507">
            <v>8</v>
          </cell>
          <cell r="BQ507">
            <v>2.5643835616438357</v>
          </cell>
        </row>
        <row r="508">
          <cell r="B508">
            <v>1484</v>
          </cell>
          <cell r="C508" t="str">
            <v>Finance</v>
          </cell>
          <cell r="D508" t="str">
            <v>Accounting</v>
          </cell>
          <cell r="E508" t="str">
            <v>김도경</v>
          </cell>
          <cell r="F508" t="str">
            <v>대리</v>
          </cell>
          <cell r="G508" t="str">
            <v>팀원</v>
          </cell>
          <cell r="H508" t="str">
            <v>2003-02-24</v>
          </cell>
          <cell r="I508" t="str">
            <v>여</v>
          </cell>
          <cell r="J508">
            <v>12.5</v>
          </cell>
          <cell r="K508">
            <v>0</v>
          </cell>
          <cell r="L508">
            <v>13</v>
          </cell>
          <cell r="M508">
            <v>13</v>
          </cell>
          <cell r="V508" t="str">
            <v>생휴</v>
          </cell>
          <cell r="W508" t="str">
            <v>월차</v>
          </cell>
          <cell r="Z508" t="str">
            <v>연차</v>
          </cell>
          <cell r="AV508">
            <v>1</v>
          </cell>
          <cell r="AW508">
            <v>0</v>
          </cell>
          <cell r="AX508">
            <v>1</v>
          </cell>
          <cell r="AY508">
            <v>1</v>
          </cell>
          <cell r="AZ508">
            <v>0</v>
          </cell>
          <cell r="BA508">
            <v>1</v>
          </cell>
          <cell r="BB508">
            <v>1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3</v>
          </cell>
          <cell r="BO508">
            <v>-14</v>
          </cell>
          <cell r="BP508">
            <v>5</v>
          </cell>
          <cell r="BQ508">
            <v>2.5643835616438357</v>
          </cell>
        </row>
        <row r="509">
          <cell r="B509">
            <v>8001</v>
          </cell>
          <cell r="C509" t="str">
            <v>Consumer</v>
          </cell>
          <cell r="D509" t="str">
            <v>Consumer Admin</v>
          </cell>
          <cell r="E509" t="str">
            <v>하창우</v>
          </cell>
          <cell r="F509" t="str">
            <v>사장</v>
          </cell>
          <cell r="G509" t="str">
            <v>임원</v>
          </cell>
          <cell r="H509" t="str">
            <v>1994-03-15</v>
          </cell>
          <cell r="I509" t="str">
            <v>남</v>
          </cell>
          <cell r="J509">
            <v>10</v>
          </cell>
          <cell r="K509">
            <v>1</v>
          </cell>
          <cell r="L509">
            <v>30</v>
          </cell>
          <cell r="M509">
            <v>31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-13</v>
          </cell>
          <cell r="BP509">
            <v>9</v>
          </cell>
          <cell r="BQ509">
            <v>7</v>
          </cell>
        </row>
        <row r="510">
          <cell r="B510">
            <v>1534</v>
          </cell>
          <cell r="C510" t="str">
            <v>AS</v>
          </cell>
          <cell r="D510" t="str">
            <v>AS CL 대구팀</v>
          </cell>
          <cell r="E510" t="str">
            <v>김연호</v>
          </cell>
          <cell r="F510" t="str">
            <v>사원</v>
          </cell>
          <cell r="G510" t="str">
            <v>팀원</v>
          </cell>
          <cell r="H510" t="str">
            <v>2003-08-11</v>
          </cell>
          <cell r="I510" t="str">
            <v>여</v>
          </cell>
          <cell r="J510">
            <v>17</v>
          </cell>
          <cell r="K510">
            <v>0</v>
          </cell>
          <cell r="L510">
            <v>13</v>
          </cell>
          <cell r="M510">
            <v>13</v>
          </cell>
          <cell r="O510" t="str">
            <v>생휴</v>
          </cell>
          <cell r="P510" t="str">
            <v>특휴</v>
          </cell>
          <cell r="Z510" t="str">
            <v>연차</v>
          </cell>
          <cell r="AA510" t="str">
            <v>월차</v>
          </cell>
          <cell r="AB510" t="str">
            <v>연차</v>
          </cell>
          <cell r="AC510" t="str">
            <v>연차</v>
          </cell>
          <cell r="AD510" t="str">
            <v>연차</v>
          </cell>
          <cell r="AV510">
            <v>4</v>
          </cell>
          <cell r="AW510">
            <v>0</v>
          </cell>
          <cell r="AX510">
            <v>4</v>
          </cell>
          <cell r="AY510">
            <v>1</v>
          </cell>
          <cell r="AZ510">
            <v>0</v>
          </cell>
          <cell r="BA510">
            <v>1</v>
          </cell>
          <cell r="BB510">
            <v>1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1</v>
          </cell>
          <cell r="BM510">
            <v>0</v>
          </cell>
          <cell r="BN510">
            <v>7</v>
          </cell>
          <cell r="BO510">
            <v>-10</v>
          </cell>
          <cell r="BP510">
            <v>5</v>
          </cell>
          <cell r="BQ510">
            <v>2.7068493150684931</v>
          </cell>
        </row>
      </sheetData>
      <sheetData sheetId="10" refreshError="1">
        <row r="3">
          <cell r="B3" t="str">
            <v>E-ID</v>
          </cell>
          <cell r="C3" t="str">
            <v>Department</v>
          </cell>
          <cell r="D3" t="str">
            <v>Team</v>
          </cell>
          <cell r="E3" t="str">
            <v>Name</v>
          </cell>
          <cell r="F3" t="str">
            <v>K.Title</v>
          </cell>
          <cell r="G3" t="str">
            <v>F.Title</v>
          </cell>
          <cell r="H3" t="str">
            <v>입사일</v>
          </cell>
          <cell r="I3" t="str">
            <v>성별</v>
          </cell>
          <cell r="J3" t="str">
            <v>05정산</v>
          </cell>
          <cell r="K3" t="str">
            <v>05이월</v>
          </cell>
          <cell r="L3" t="str">
            <v>06발생</v>
          </cell>
          <cell r="M3" t="str">
            <v>06총연차</v>
          </cell>
          <cell r="N3">
            <v>1</v>
          </cell>
          <cell r="O3">
            <v>2</v>
          </cell>
          <cell r="P3">
            <v>3</v>
          </cell>
          <cell r="Q3">
            <v>4</v>
          </cell>
          <cell r="R3">
            <v>5</v>
          </cell>
          <cell r="S3">
            <v>6</v>
          </cell>
          <cell r="T3">
            <v>7</v>
          </cell>
          <cell r="U3">
            <v>8</v>
          </cell>
          <cell r="V3">
            <v>9</v>
          </cell>
          <cell r="W3">
            <v>10</v>
          </cell>
          <cell r="X3">
            <v>11</v>
          </cell>
          <cell r="Y3">
            <v>12</v>
          </cell>
          <cell r="Z3">
            <v>13</v>
          </cell>
          <cell r="AA3">
            <v>14</v>
          </cell>
          <cell r="AB3">
            <v>15</v>
          </cell>
          <cell r="AC3">
            <v>16</v>
          </cell>
          <cell r="AD3">
            <v>17</v>
          </cell>
          <cell r="AE3">
            <v>18</v>
          </cell>
          <cell r="AF3">
            <v>19</v>
          </cell>
          <cell r="AG3">
            <v>20</v>
          </cell>
          <cell r="AH3">
            <v>21</v>
          </cell>
          <cell r="AI3">
            <v>22</v>
          </cell>
          <cell r="AJ3">
            <v>23</v>
          </cell>
          <cell r="AK3">
            <v>24</v>
          </cell>
          <cell r="AL3">
            <v>25</v>
          </cell>
          <cell r="AM3">
            <v>26</v>
          </cell>
          <cell r="AN3">
            <v>27</v>
          </cell>
          <cell r="AO3">
            <v>28</v>
          </cell>
          <cell r="AP3">
            <v>29</v>
          </cell>
          <cell r="AQ3">
            <v>30</v>
          </cell>
          <cell r="AS3" t="str">
            <v>Remark</v>
          </cell>
          <cell r="AU3" t="str">
            <v>연차</v>
          </cell>
          <cell r="AV3" t="str">
            <v>연반차</v>
          </cell>
          <cell r="AW3" t="str">
            <v>연차TTL</v>
          </cell>
          <cell r="AX3" t="str">
            <v>월차</v>
          </cell>
          <cell r="AY3" t="str">
            <v>반차</v>
          </cell>
          <cell r="AZ3" t="str">
            <v>월차TTL</v>
          </cell>
          <cell r="BA3" t="str">
            <v>생휴</v>
          </cell>
          <cell r="BB3" t="str">
            <v>경조</v>
          </cell>
          <cell r="BC3" t="str">
            <v>휴일</v>
          </cell>
          <cell r="BD3" t="str">
            <v>대휴</v>
          </cell>
          <cell r="BE3" t="str">
            <v>출장</v>
          </cell>
          <cell r="BF3" t="str">
            <v>병가</v>
          </cell>
          <cell r="BG3" t="str">
            <v>장근</v>
          </cell>
          <cell r="BH3" t="str">
            <v>훈련반</v>
          </cell>
          <cell r="BI3" t="str">
            <v>훈련</v>
          </cell>
          <cell r="BJ3" t="str">
            <v>훈련TTL</v>
          </cell>
          <cell r="BK3" t="str">
            <v>특휴</v>
          </cell>
          <cell r="BL3" t="str">
            <v>회의</v>
          </cell>
          <cell r="BM3" t="str">
            <v>소풍</v>
          </cell>
          <cell r="BN3" t="str">
            <v>TTL</v>
          </cell>
          <cell r="BO3" t="str">
            <v>조정</v>
          </cell>
          <cell r="BP3" t="str">
            <v>실근무</v>
          </cell>
        </row>
        <row r="4">
          <cell r="B4">
            <v>1024</v>
          </cell>
          <cell r="C4" t="str">
            <v>CVS</v>
          </cell>
          <cell r="D4" t="str">
            <v>CVS Sales</v>
          </cell>
          <cell r="E4" t="str">
            <v>김종호</v>
          </cell>
          <cell r="F4" t="str">
            <v>상무</v>
          </cell>
          <cell r="G4" t="str">
            <v>임원</v>
          </cell>
          <cell r="H4" t="str">
            <v>1988-02-22</v>
          </cell>
          <cell r="I4" t="str">
            <v>남</v>
          </cell>
          <cell r="J4">
            <v>10</v>
          </cell>
          <cell r="K4">
            <v>5</v>
          </cell>
          <cell r="L4">
            <v>30</v>
          </cell>
          <cell r="M4">
            <v>35</v>
          </cell>
          <cell r="P4" t="str">
            <v>회의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1</v>
          </cell>
          <cell r="BM4">
            <v>0</v>
          </cell>
          <cell r="BN4">
            <v>1</v>
          </cell>
          <cell r="BP4">
            <v>18</v>
          </cell>
        </row>
        <row r="5">
          <cell r="B5">
            <v>1162</v>
          </cell>
          <cell r="C5" t="str">
            <v>AS</v>
          </cell>
          <cell r="D5" t="str">
            <v>AS Sales</v>
          </cell>
          <cell r="E5" t="str">
            <v>이병춘</v>
          </cell>
          <cell r="F5" t="str">
            <v>이사</v>
          </cell>
          <cell r="G5" t="str">
            <v>임원</v>
          </cell>
          <cell r="H5" t="str">
            <v>1995-04-01</v>
          </cell>
          <cell r="I5" t="str">
            <v>남</v>
          </cell>
          <cell r="J5">
            <v>27</v>
          </cell>
          <cell r="K5">
            <v>0</v>
          </cell>
          <cell r="L5">
            <v>30</v>
          </cell>
          <cell r="M5">
            <v>30</v>
          </cell>
          <cell r="Q5" t="str">
            <v>회의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1</v>
          </cell>
          <cell r="BM5">
            <v>0</v>
          </cell>
          <cell r="BN5">
            <v>1</v>
          </cell>
          <cell r="BP5">
            <v>18</v>
          </cell>
        </row>
        <row r="6">
          <cell r="B6">
            <v>1172</v>
          </cell>
          <cell r="C6" t="str">
            <v xml:space="preserve">CNS &amp; Onco </v>
          </cell>
          <cell r="D6" t="str">
            <v>CNS &amp; Onco Sales</v>
          </cell>
          <cell r="E6" t="str">
            <v>김병화</v>
          </cell>
          <cell r="F6" t="str">
            <v>상무</v>
          </cell>
          <cell r="G6" t="str">
            <v>임원</v>
          </cell>
          <cell r="H6" t="str">
            <v>1995-04-24</v>
          </cell>
          <cell r="I6" t="str">
            <v>남</v>
          </cell>
          <cell r="J6">
            <v>10</v>
          </cell>
          <cell r="K6">
            <v>5</v>
          </cell>
          <cell r="L6">
            <v>30</v>
          </cell>
          <cell r="M6">
            <v>35</v>
          </cell>
          <cell r="R6" t="str">
            <v>회의</v>
          </cell>
          <cell r="T6" t="str">
            <v>4/5대휴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1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1</v>
          </cell>
          <cell r="BM6">
            <v>0</v>
          </cell>
          <cell r="BN6">
            <v>2</v>
          </cell>
          <cell r="BP6">
            <v>17</v>
          </cell>
        </row>
        <row r="7">
          <cell r="B7">
            <v>1108</v>
          </cell>
          <cell r="C7" t="str">
            <v>GI &amp; Uro</v>
          </cell>
          <cell r="D7" t="str">
            <v>GI &amp; Uro Sales</v>
          </cell>
          <cell r="E7" t="str">
            <v>조성배</v>
          </cell>
          <cell r="F7" t="str">
            <v>이사</v>
          </cell>
          <cell r="G7" t="str">
            <v>임원</v>
          </cell>
          <cell r="H7" t="str">
            <v>1992-08-10</v>
          </cell>
          <cell r="I7" t="str">
            <v>남</v>
          </cell>
          <cell r="J7">
            <v>30</v>
          </cell>
          <cell r="K7">
            <v>0</v>
          </cell>
          <cell r="L7">
            <v>30</v>
          </cell>
          <cell r="M7">
            <v>30</v>
          </cell>
          <cell r="Q7" t="str">
            <v>출장</v>
          </cell>
          <cell r="S7" t="str">
            <v>출장</v>
          </cell>
          <cell r="T7" t="str">
            <v>출장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3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3</v>
          </cell>
          <cell r="BP7">
            <v>16</v>
          </cell>
        </row>
        <row r="8">
          <cell r="B8">
            <v>1023</v>
          </cell>
          <cell r="C8" t="str">
            <v>Vaccine</v>
          </cell>
          <cell r="D8" t="str">
            <v>Vaccine Sales</v>
          </cell>
          <cell r="E8" t="str">
            <v>강은구</v>
          </cell>
          <cell r="F8" t="str">
            <v>이사</v>
          </cell>
          <cell r="G8" t="str">
            <v>임원</v>
          </cell>
          <cell r="H8" t="str">
            <v>1988-02-22</v>
          </cell>
          <cell r="I8" t="str">
            <v>남</v>
          </cell>
          <cell r="J8">
            <v>30</v>
          </cell>
          <cell r="K8">
            <v>0</v>
          </cell>
          <cell r="L8">
            <v>30</v>
          </cell>
          <cell r="M8">
            <v>30</v>
          </cell>
          <cell r="S8" t="str">
            <v>회의</v>
          </cell>
          <cell r="AA8" t="str">
            <v>소풍.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1</v>
          </cell>
          <cell r="BM8">
            <v>0</v>
          </cell>
          <cell r="BN8">
            <v>1</v>
          </cell>
          <cell r="BP8">
            <v>18</v>
          </cell>
        </row>
        <row r="9">
          <cell r="B9">
            <v>1188</v>
          </cell>
          <cell r="C9" t="str">
            <v>Commercial Excellence</v>
          </cell>
          <cell r="D9" t="str">
            <v>Operation&amp;Coordination</v>
          </cell>
          <cell r="E9" t="str">
            <v>이주철</v>
          </cell>
          <cell r="F9" t="str">
            <v>상무</v>
          </cell>
          <cell r="G9" t="str">
            <v>임원</v>
          </cell>
          <cell r="H9" t="str">
            <v>1996-10-01</v>
          </cell>
          <cell r="I9" t="str">
            <v>남</v>
          </cell>
          <cell r="J9">
            <v>10</v>
          </cell>
          <cell r="K9">
            <v>5</v>
          </cell>
          <cell r="L9">
            <v>30</v>
          </cell>
          <cell r="M9">
            <v>35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P9">
            <v>19</v>
          </cell>
        </row>
        <row r="10">
          <cell r="B10">
            <v>1389</v>
          </cell>
          <cell r="C10" t="str">
            <v>Marketing</v>
          </cell>
          <cell r="D10" t="str">
            <v>Marketing Admin</v>
          </cell>
          <cell r="E10" t="str">
            <v>이춘엽</v>
          </cell>
          <cell r="F10" t="str">
            <v>부사장</v>
          </cell>
          <cell r="G10" t="str">
            <v>임원</v>
          </cell>
          <cell r="H10" t="str">
            <v>2002-04-01</v>
          </cell>
          <cell r="I10" t="str">
            <v>남</v>
          </cell>
          <cell r="J10">
            <v>10</v>
          </cell>
          <cell r="K10">
            <v>5</v>
          </cell>
          <cell r="L10">
            <v>30</v>
          </cell>
          <cell r="M10">
            <v>35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P10">
            <v>19</v>
          </cell>
        </row>
        <row r="11">
          <cell r="B11">
            <v>1597</v>
          </cell>
          <cell r="C11" t="str">
            <v>Marketing</v>
          </cell>
          <cell r="D11" t="str">
            <v>Marketing Admin</v>
          </cell>
          <cell r="E11" t="str">
            <v>Fraser Matthew</v>
          </cell>
          <cell r="F11" t="str">
            <v>상무</v>
          </cell>
          <cell r="G11" t="str">
            <v>임원</v>
          </cell>
          <cell r="H11">
            <v>38504</v>
          </cell>
          <cell r="I11" t="str">
            <v>남</v>
          </cell>
          <cell r="J11">
            <v>4.589041095890412</v>
          </cell>
          <cell r="K11">
            <v>0</v>
          </cell>
          <cell r="L11">
            <v>30</v>
          </cell>
          <cell r="M11">
            <v>30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P11">
            <v>19</v>
          </cell>
        </row>
        <row r="12">
          <cell r="B12">
            <v>1542</v>
          </cell>
          <cell r="C12" t="str">
            <v>Marketing</v>
          </cell>
          <cell r="D12" t="str">
            <v>Vaccine</v>
          </cell>
          <cell r="E12" t="str">
            <v>주상은</v>
          </cell>
          <cell r="F12" t="str">
            <v>이사</v>
          </cell>
          <cell r="G12" t="str">
            <v>임원</v>
          </cell>
          <cell r="H12" t="str">
            <v>2004-01-01</v>
          </cell>
          <cell r="I12" t="str">
            <v>여</v>
          </cell>
          <cell r="J12">
            <v>15.890410958904109</v>
          </cell>
          <cell r="K12">
            <v>0</v>
          </cell>
          <cell r="L12">
            <v>30</v>
          </cell>
          <cell r="M12">
            <v>30</v>
          </cell>
          <cell r="N12" t="str">
            <v>휴일</v>
          </cell>
          <cell r="O12" t="str">
            <v>휴일</v>
          </cell>
          <cell r="S12" t="str">
            <v>회의</v>
          </cell>
          <cell r="U12" t="str">
            <v>휴일</v>
          </cell>
          <cell r="V12" t="str">
            <v>휴일</v>
          </cell>
          <cell r="AA12" t="str">
            <v>4/8대휴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1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1</v>
          </cell>
          <cell r="BM12">
            <v>0</v>
          </cell>
          <cell r="BN12">
            <v>2</v>
          </cell>
          <cell r="BP12">
            <v>17</v>
          </cell>
        </row>
        <row r="13">
          <cell r="B13">
            <v>9027</v>
          </cell>
          <cell r="C13" t="str">
            <v>General Advisor</v>
          </cell>
          <cell r="D13" t="str">
            <v>General Advisor</v>
          </cell>
          <cell r="E13" t="str">
            <v>최현식</v>
          </cell>
          <cell r="F13" t="str">
            <v>상임고문</v>
          </cell>
          <cell r="G13" t="str">
            <v>임원</v>
          </cell>
          <cell r="H13">
            <v>38078</v>
          </cell>
          <cell r="I13" t="str">
            <v>남</v>
          </cell>
          <cell r="J13">
            <v>10</v>
          </cell>
          <cell r="K13">
            <v>5</v>
          </cell>
          <cell r="L13">
            <v>30</v>
          </cell>
          <cell r="M13">
            <v>35</v>
          </cell>
          <cell r="S13" t="str">
            <v>출장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</v>
          </cell>
          <cell r="BP13">
            <v>18</v>
          </cell>
        </row>
        <row r="14">
          <cell r="B14">
            <v>1041</v>
          </cell>
          <cell r="C14" t="str">
            <v>BD</v>
          </cell>
          <cell r="D14" t="str">
            <v>BD</v>
          </cell>
          <cell r="E14" t="str">
            <v>조남용</v>
          </cell>
          <cell r="F14" t="str">
            <v>상무</v>
          </cell>
          <cell r="G14" t="str">
            <v>임원</v>
          </cell>
          <cell r="H14" t="str">
            <v>1989-09-18</v>
          </cell>
          <cell r="I14" t="str">
            <v>남</v>
          </cell>
          <cell r="J14">
            <v>10</v>
          </cell>
          <cell r="K14">
            <v>5</v>
          </cell>
          <cell r="L14">
            <v>30</v>
          </cell>
          <cell r="M14">
            <v>35</v>
          </cell>
          <cell r="S14" t="str">
            <v>출장</v>
          </cell>
          <cell r="T14" t="str">
            <v>출장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2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2</v>
          </cell>
          <cell r="BP14">
            <v>17</v>
          </cell>
        </row>
        <row r="15">
          <cell r="B15">
            <v>1404</v>
          </cell>
          <cell r="C15" t="str">
            <v>PR</v>
          </cell>
          <cell r="D15" t="str">
            <v>PR</v>
          </cell>
          <cell r="E15" t="str">
            <v>양윤희</v>
          </cell>
          <cell r="F15" t="str">
            <v>이사</v>
          </cell>
          <cell r="G15" t="str">
            <v>임원</v>
          </cell>
          <cell r="H15" t="str">
            <v>2002-07-02</v>
          </cell>
          <cell r="I15" t="str">
            <v>여</v>
          </cell>
          <cell r="J15">
            <v>16</v>
          </cell>
          <cell r="K15">
            <v>0</v>
          </cell>
          <cell r="L15">
            <v>30</v>
          </cell>
          <cell r="M15">
            <v>30</v>
          </cell>
          <cell r="AA15" t="str">
            <v>소풍</v>
          </cell>
          <cell r="AK15" t="str">
            <v>출장</v>
          </cell>
          <cell r="AL15" t="str">
            <v>출장</v>
          </cell>
          <cell r="AM15" t="str">
            <v>출장</v>
          </cell>
          <cell r="AN15" t="str">
            <v>출장</v>
          </cell>
          <cell r="AO15" t="str">
            <v>출장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5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1</v>
          </cell>
          <cell r="BN15">
            <v>5</v>
          </cell>
          <cell r="BP15">
            <v>13</v>
          </cell>
        </row>
        <row r="16">
          <cell r="B16">
            <v>1590</v>
          </cell>
          <cell r="C16" t="str">
            <v>Medical</v>
          </cell>
          <cell r="D16" t="str">
            <v>Clinical Research</v>
          </cell>
          <cell r="E16" t="str">
            <v>이일섭</v>
          </cell>
          <cell r="F16" t="str">
            <v>부사장</v>
          </cell>
          <cell r="G16" t="str">
            <v>임원</v>
          </cell>
          <cell r="H16" t="str">
            <v>2005-01-01</v>
          </cell>
          <cell r="I16" t="str">
            <v>남</v>
          </cell>
          <cell r="J16">
            <v>10</v>
          </cell>
          <cell r="K16">
            <v>5</v>
          </cell>
          <cell r="L16">
            <v>30</v>
          </cell>
          <cell r="M16">
            <v>35</v>
          </cell>
          <cell r="S16" t="str">
            <v>출장</v>
          </cell>
          <cell r="T16" t="str">
            <v>출장</v>
          </cell>
          <cell r="Z16" t="str">
            <v>회의</v>
          </cell>
          <cell r="AA16" t="str">
            <v>회의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2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2</v>
          </cell>
          <cell r="BM16">
            <v>0</v>
          </cell>
          <cell r="BN16">
            <v>4</v>
          </cell>
          <cell r="BP16">
            <v>15</v>
          </cell>
        </row>
        <row r="17">
          <cell r="B17">
            <v>1609</v>
          </cell>
          <cell r="C17" t="str">
            <v>Medical</v>
          </cell>
          <cell r="D17" t="str">
            <v>RDPM/CME</v>
          </cell>
          <cell r="E17" t="str">
            <v>최원</v>
          </cell>
          <cell r="F17" t="str">
            <v>상무</v>
          </cell>
          <cell r="G17" t="str">
            <v>임원</v>
          </cell>
          <cell r="H17">
            <v>38726</v>
          </cell>
          <cell r="I17" t="str">
            <v>남</v>
          </cell>
          <cell r="J17">
            <v>0</v>
          </cell>
          <cell r="K17">
            <v>0</v>
          </cell>
          <cell r="L17">
            <v>29.342465753424658</v>
          </cell>
          <cell r="M17">
            <v>29.342465753424658</v>
          </cell>
          <cell r="Z17" t="str">
            <v>회의</v>
          </cell>
          <cell r="AA17" t="str">
            <v>회의</v>
          </cell>
          <cell r="AG17" t="str">
            <v>출장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1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2</v>
          </cell>
          <cell r="BM17">
            <v>0</v>
          </cell>
          <cell r="BN17">
            <v>3</v>
          </cell>
          <cell r="BP17">
            <v>16</v>
          </cell>
        </row>
        <row r="18">
          <cell r="B18">
            <v>1143</v>
          </cell>
          <cell r="C18" t="str">
            <v>Regulatory</v>
          </cell>
          <cell r="D18" t="str">
            <v>Registration</v>
          </cell>
          <cell r="E18" t="str">
            <v>김성호</v>
          </cell>
          <cell r="F18" t="str">
            <v>상무</v>
          </cell>
          <cell r="G18" t="str">
            <v>임원</v>
          </cell>
          <cell r="H18" t="str">
            <v>1994-08-16</v>
          </cell>
          <cell r="I18" t="str">
            <v>남</v>
          </cell>
          <cell r="J18">
            <v>10</v>
          </cell>
          <cell r="K18">
            <v>5</v>
          </cell>
          <cell r="L18">
            <v>30</v>
          </cell>
          <cell r="M18">
            <v>35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P18">
            <v>19</v>
          </cell>
        </row>
        <row r="19">
          <cell r="B19">
            <v>1018</v>
          </cell>
          <cell r="C19" t="str">
            <v>Regulatory</v>
          </cell>
          <cell r="D19" t="str">
            <v xml:space="preserve">Business Environment &amp; Standard Dept. </v>
          </cell>
          <cell r="E19" t="str">
            <v>연정흠</v>
          </cell>
          <cell r="F19" t="str">
            <v>이사</v>
          </cell>
          <cell r="G19" t="str">
            <v>임원</v>
          </cell>
          <cell r="H19" t="str">
            <v>1987-08-16</v>
          </cell>
          <cell r="I19" t="str">
            <v>남</v>
          </cell>
          <cell r="J19">
            <v>10</v>
          </cell>
          <cell r="K19">
            <v>5</v>
          </cell>
          <cell r="L19">
            <v>30</v>
          </cell>
          <cell r="M19">
            <v>35</v>
          </cell>
          <cell r="AF19" t="str">
            <v>연차</v>
          </cell>
          <cell r="AU19">
            <v>1</v>
          </cell>
          <cell r="AV19">
            <v>0</v>
          </cell>
          <cell r="AW19">
            <v>1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1</v>
          </cell>
          <cell r="BP19">
            <v>18</v>
          </cell>
        </row>
        <row r="20">
          <cell r="B20">
            <v>1575</v>
          </cell>
          <cell r="C20" t="str">
            <v>Bio Regulatory &amp; GA</v>
          </cell>
          <cell r="D20" t="str">
            <v>Bio Registration</v>
          </cell>
          <cell r="E20" t="str">
            <v>김경호</v>
          </cell>
          <cell r="F20" t="str">
            <v>상무</v>
          </cell>
          <cell r="G20" t="str">
            <v>임원</v>
          </cell>
          <cell r="H20" t="str">
            <v>2004-08-01</v>
          </cell>
          <cell r="I20" t="str">
            <v>남</v>
          </cell>
          <cell r="J20">
            <v>10</v>
          </cell>
          <cell r="K20">
            <v>5</v>
          </cell>
          <cell r="L20">
            <v>30</v>
          </cell>
          <cell r="M20">
            <v>35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P20">
            <v>19</v>
          </cell>
        </row>
        <row r="21">
          <cell r="B21">
            <v>1208</v>
          </cell>
          <cell r="C21" t="str">
            <v>Administration</v>
          </cell>
          <cell r="D21" t="str">
            <v>GM</v>
          </cell>
          <cell r="E21" t="str">
            <v>김진호</v>
          </cell>
          <cell r="F21" t="str">
            <v>사장</v>
          </cell>
          <cell r="G21" t="str">
            <v>임원</v>
          </cell>
          <cell r="H21" t="str">
            <v>1997-11-10</v>
          </cell>
          <cell r="I21" t="str">
            <v>남</v>
          </cell>
          <cell r="J21">
            <v>10</v>
          </cell>
          <cell r="K21">
            <v>5</v>
          </cell>
          <cell r="L21">
            <v>30</v>
          </cell>
          <cell r="M21">
            <v>35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P21">
            <v>19</v>
          </cell>
        </row>
        <row r="22">
          <cell r="B22">
            <v>1391</v>
          </cell>
          <cell r="C22" t="str">
            <v>Finance</v>
          </cell>
          <cell r="D22" t="str">
            <v>Accounting</v>
          </cell>
          <cell r="E22" t="str">
            <v>김영도</v>
          </cell>
          <cell r="F22" t="str">
            <v>부사장</v>
          </cell>
          <cell r="G22" t="str">
            <v>임원</v>
          </cell>
          <cell r="H22" t="str">
            <v>2002-05-13</v>
          </cell>
          <cell r="I22" t="str">
            <v>남</v>
          </cell>
          <cell r="J22">
            <v>10</v>
          </cell>
          <cell r="K22">
            <v>5</v>
          </cell>
          <cell r="L22">
            <v>30</v>
          </cell>
          <cell r="M22">
            <v>35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P22">
            <v>19</v>
          </cell>
        </row>
        <row r="23">
          <cell r="B23">
            <v>1595</v>
          </cell>
          <cell r="C23" t="str">
            <v>Finance</v>
          </cell>
          <cell r="D23" t="str">
            <v>Accounting</v>
          </cell>
          <cell r="E23" t="str">
            <v>윤성덕</v>
          </cell>
          <cell r="F23" t="str">
            <v>이사</v>
          </cell>
          <cell r="G23" t="str">
            <v>임원</v>
          </cell>
          <cell r="H23">
            <v>38448</v>
          </cell>
          <cell r="I23" t="str">
            <v>남</v>
          </cell>
          <cell r="J23">
            <v>10</v>
          </cell>
          <cell r="K23">
            <v>2.1917808219178099</v>
          </cell>
          <cell r="L23">
            <v>30</v>
          </cell>
          <cell r="M23">
            <v>32.19178082191781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P23">
            <v>19</v>
          </cell>
        </row>
        <row r="24">
          <cell r="B24">
            <v>1539</v>
          </cell>
          <cell r="C24" t="str">
            <v>Finance</v>
          </cell>
          <cell r="D24" t="str">
            <v>Planning</v>
          </cell>
          <cell r="E24" t="str">
            <v>남찬희</v>
          </cell>
          <cell r="F24" t="str">
            <v>이사</v>
          </cell>
          <cell r="G24" t="str">
            <v>임원</v>
          </cell>
          <cell r="H24" t="str">
            <v>2003-11-10</v>
          </cell>
          <cell r="I24" t="str">
            <v>여</v>
          </cell>
          <cell r="J24">
            <v>16</v>
          </cell>
          <cell r="K24">
            <v>0</v>
          </cell>
          <cell r="L24">
            <v>30</v>
          </cell>
          <cell r="M24">
            <v>30</v>
          </cell>
          <cell r="AN24" t="str">
            <v>연차</v>
          </cell>
          <cell r="AU24">
            <v>1</v>
          </cell>
          <cell r="AV24">
            <v>0</v>
          </cell>
          <cell r="AW24">
            <v>1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</v>
          </cell>
          <cell r="BP24">
            <v>18</v>
          </cell>
        </row>
        <row r="25">
          <cell r="B25">
            <v>1583</v>
          </cell>
          <cell r="C25" t="str">
            <v>HR&amp;GA</v>
          </cell>
          <cell r="D25" t="str">
            <v>HR Operations</v>
          </cell>
          <cell r="E25" t="str">
            <v>유삼동</v>
          </cell>
          <cell r="F25" t="str">
            <v>전무</v>
          </cell>
          <cell r="G25" t="str">
            <v>임원</v>
          </cell>
          <cell r="H25" t="str">
            <v>2004-10-01</v>
          </cell>
          <cell r="I25" t="str">
            <v>남</v>
          </cell>
          <cell r="J25">
            <v>10</v>
          </cell>
          <cell r="K25">
            <v>5</v>
          </cell>
          <cell r="L25">
            <v>30</v>
          </cell>
          <cell r="M25">
            <v>35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P25">
            <v>19</v>
          </cell>
        </row>
        <row r="26">
          <cell r="B26">
            <v>1594</v>
          </cell>
          <cell r="C26" t="str">
            <v>Legal</v>
          </cell>
          <cell r="D26" t="str">
            <v>Legal</v>
          </cell>
          <cell r="E26" t="str">
            <v>연태준</v>
          </cell>
          <cell r="F26" t="str">
            <v>상무</v>
          </cell>
          <cell r="G26" t="str">
            <v>임원</v>
          </cell>
          <cell r="H26">
            <v>38443</v>
          </cell>
          <cell r="I26" t="str">
            <v>남</v>
          </cell>
          <cell r="J26">
            <v>10</v>
          </cell>
          <cell r="K26">
            <v>2.1027397260273979</v>
          </cell>
          <cell r="L26">
            <v>30</v>
          </cell>
          <cell r="M26">
            <v>32.102739726027394</v>
          </cell>
          <cell r="P26" t="str">
            <v>출장</v>
          </cell>
          <cell r="Q26" t="str">
            <v>출장</v>
          </cell>
          <cell r="S26" t="str">
            <v>출장</v>
          </cell>
          <cell r="T26" t="str">
            <v>출장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4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4</v>
          </cell>
          <cell r="BP26">
            <v>15</v>
          </cell>
        </row>
        <row r="27">
          <cell r="B27">
            <v>8003</v>
          </cell>
          <cell r="C27" t="str">
            <v>Consumer</v>
          </cell>
          <cell r="D27" t="str">
            <v>Marketing</v>
          </cell>
          <cell r="E27" t="str">
            <v>지승렬</v>
          </cell>
          <cell r="F27" t="str">
            <v>이사</v>
          </cell>
          <cell r="G27" t="str">
            <v>임원</v>
          </cell>
          <cell r="H27" t="str">
            <v>1996-08-19</v>
          </cell>
          <cell r="I27" t="str">
            <v>남</v>
          </cell>
          <cell r="J27">
            <v>10</v>
          </cell>
          <cell r="K27">
            <v>5</v>
          </cell>
          <cell r="L27">
            <v>30</v>
          </cell>
          <cell r="M27">
            <v>35</v>
          </cell>
          <cell r="AO27" t="str">
            <v>소풍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1</v>
          </cell>
          <cell r="BN27">
            <v>0</v>
          </cell>
          <cell r="BP27">
            <v>18</v>
          </cell>
        </row>
        <row r="28">
          <cell r="B28">
            <v>8013</v>
          </cell>
          <cell r="C28" t="str">
            <v>Consumer</v>
          </cell>
          <cell r="D28" t="str">
            <v>Consumer Admin</v>
          </cell>
          <cell r="E28" t="str">
            <v>김천수</v>
          </cell>
          <cell r="F28" t="str">
            <v>상무</v>
          </cell>
          <cell r="G28" t="str">
            <v>임원</v>
          </cell>
          <cell r="H28">
            <v>38817</v>
          </cell>
          <cell r="I28" t="str">
            <v>남</v>
          </cell>
          <cell r="L28">
            <v>21.863013698630137</v>
          </cell>
          <cell r="M28">
            <v>21.863013698630137</v>
          </cell>
          <cell r="AO28" t="str">
            <v>소풍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1</v>
          </cell>
          <cell r="BN28">
            <v>0</v>
          </cell>
          <cell r="BO28">
            <v>-4</v>
          </cell>
          <cell r="BP28">
            <v>14</v>
          </cell>
        </row>
        <row r="29">
          <cell r="BP29">
            <v>19</v>
          </cell>
        </row>
        <row r="30">
          <cell r="B30">
            <v>1073</v>
          </cell>
          <cell r="C30" t="str">
            <v>CVS</v>
          </cell>
          <cell r="D30" t="str">
            <v>Regional Sales Manager</v>
          </cell>
          <cell r="E30" t="str">
            <v>박원호</v>
          </cell>
          <cell r="F30" t="str">
            <v>부장</v>
          </cell>
          <cell r="G30" t="str">
            <v>본부장</v>
          </cell>
          <cell r="H30" t="str">
            <v>1991-09-09</v>
          </cell>
          <cell r="I30" t="str">
            <v>남</v>
          </cell>
          <cell r="J30">
            <v>30</v>
          </cell>
          <cell r="K30">
            <v>0</v>
          </cell>
          <cell r="L30">
            <v>25</v>
          </cell>
          <cell r="M30">
            <v>25</v>
          </cell>
          <cell r="P30" t="str">
            <v>회의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1</v>
          </cell>
          <cell r="BM30">
            <v>0</v>
          </cell>
          <cell r="BN30">
            <v>1</v>
          </cell>
          <cell r="BP30">
            <v>18</v>
          </cell>
        </row>
        <row r="31">
          <cell r="B31">
            <v>1034</v>
          </cell>
          <cell r="C31" t="str">
            <v>CVS</v>
          </cell>
          <cell r="D31" t="str">
            <v>CVS GH 서울1팀</v>
          </cell>
          <cell r="E31" t="str">
            <v>최규덕</v>
          </cell>
          <cell r="F31" t="str">
            <v>차장</v>
          </cell>
          <cell r="G31" t="str">
            <v>팀장</v>
          </cell>
          <cell r="H31" t="str">
            <v>1989-03-27</v>
          </cell>
          <cell r="I31" t="str">
            <v>남</v>
          </cell>
          <cell r="J31">
            <v>27</v>
          </cell>
          <cell r="K31">
            <v>0</v>
          </cell>
          <cell r="L31">
            <v>27</v>
          </cell>
          <cell r="M31">
            <v>27</v>
          </cell>
          <cell r="P31" t="str">
            <v>회의</v>
          </cell>
          <cell r="AI31" t="str">
            <v>휴일</v>
          </cell>
          <cell r="AJ31" t="str">
            <v>휴일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1</v>
          </cell>
          <cell r="BM31">
            <v>0</v>
          </cell>
          <cell r="BN31">
            <v>1</v>
          </cell>
          <cell r="BP31">
            <v>18</v>
          </cell>
        </row>
        <row r="32">
          <cell r="B32">
            <v>1210</v>
          </cell>
          <cell r="C32" t="str">
            <v>CVS</v>
          </cell>
          <cell r="D32" t="str">
            <v>CVS GH 서울1팀</v>
          </cell>
          <cell r="E32" t="str">
            <v>김기성</v>
          </cell>
          <cell r="F32" t="str">
            <v>차장</v>
          </cell>
          <cell r="G32" t="str">
            <v>팀원</v>
          </cell>
          <cell r="H32" t="str">
            <v>1997-11-17</v>
          </cell>
          <cell r="I32" t="str">
            <v>남</v>
          </cell>
          <cell r="J32">
            <v>19</v>
          </cell>
          <cell r="K32">
            <v>0</v>
          </cell>
          <cell r="L32">
            <v>19</v>
          </cell>
          <cell r="M32">
            <v>19</v>
          </cell>
          <cell r="O32" t="str">
            <v>휴일</v>
          </cell>
          <cell r="P32" t="str">
            <v>회의</v>
          </cell>
          <cell r="U32" t="str">
            <v>휴일</v>
          </cell>
          <cell r="V32" t="str">
            <v>휴일</v>
          </cell>
          <cell r="AB32" t="str">
            <v>휴일</v>
          </cell>
          <cell r="AC32" t="str">
            <v>휴일</v>
          </cell>
          <cell r="AJ32" t="str">
            <v>휴일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1</v>
          </cell>
          <cell r="BM32">
            <v>0</v>
          </cell>
          <cell r="BN32">
            <v>1</v>
          </cell>
          <cell r="BP32">
            <v>18</v>
          </cell>
        </row>
        <row r="33">
          <cell r="B33">
            <v>1599</v>
          </cell>
          <cell r="C33" t="str">
            <v>CVS</v>
          </cell>
          <cell r="D33" t="str">
            <v>CVS GH 서울1팀</v>
          </cell>
          <cell r="E33" t="str">
            <v>김재환</v>
          </cell>
          <cell r="F33" t="str">
            <v>주임</v>
          </cell>
          <cell r="G33" t="str">
            <v>팀원</v>
          </cell>
          <cell r="H33">
            <v>38548</v>
          </cell>
          <cell r="I33" t="str">
            <v>남</v>
          </cell>
          <cell r="J33">
            <v>0</v>
          </cell>
          <cell r="K33">
            <v>-0.34246575342465757</v>
          </cell>
          <cell r="L33">
            <v>11</v>
          </cell>
          <cell r="M33">
            <v>10.657534246575342</v>
          </cell>
          <cell r="P33" t="str">
            <v>회의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1</v>
          </cell>
          <cell r="BM33">
            <v>0</v>
          </cell>
          <cell r="BN33">
            <v>1</v>
          </cell>
          <cell r="BP33">
            <v>18</v>
          </cell>
        </row>
        <row r="34">
          <cell r="B34">
            <v>1232</v>
          </cell>
          <cell r="C34" t="str">
            <v>CVS</v>
          </cell>
          <cell r="D34" t="str">
            <v>CVS GH 서울1팀</v>
          </cell>
          <cell r="E34" t="str">
            <v>노승열</v>
          </cell>
          <cell r="F34" t="str">
            <v>대리</v>
          </cell>
          <cell r="G34" t="str">
            <v>팀원</v>
          </cell>
          <cell r="H34" t="str">
            <v>1999-07-01</v>
          </cell>
          <cell r="I34" t="str">
            <v>남</v>
          </cell>
          <cell r="J34">
            <v>18</v>
          </cell>
          <cell r="K34">
            <v>0</v>
          </cell>
          <cell r="L34">
            <v>17</v>
          </cell>
          <cell r="M34">
            <v>17</v>
          </cell>
          <cell r="P34" t="str">
            <v>회의</v>
          </cell>
          <cell r="W34" t="str">
            <v>훈련반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1</v>
          </cell>
          <cell r="BI34">
            <v>0</v>
          </cell>
          <cell r="BJ34">
            <v>0.5</v>
          </cell>
          <cell r="BK34">
            <v>0</v>
          </cell>
          <cell r="BL34">
            <v>1</v>
          </cell>
          <cell r="BM34">
            <v>0</v>
          </cell>
          <cell r="BN34">
            <v>1</v>
          </cell>
          <cell r="BP34">
            <v>18</v>
          </cell>
        </row>
        <row r="35">
          <cell r="B35">
            <v>1354</v>
          </cell>
          <cell r="C35" t="str">
            <v>CVS</v>
          </cell>
          <cell r="D35" t="str">
            <v>CVS GH 서울1팀</v>
          </cell>
          <cell r="E35" t="str">
            <v>김택</v>
          </cell>
          <cell r="F35" t="str">
            <v>주임</v>
          </cell>
          <cell r="G35" t="str">
            <v>팀원</v>
          </cell>
          <cell r="H35" t="str">
            <v>2001-04-30</v>
          </cell>
          <cell r="I35" t="str">
            <v>남</v>
          </cell>
          <cell r="J35">
            <v>13</v>
          </cell>
          <cell r="K35">
            <v>0</v>
          </cell>
          <cell r="L35">
            <v>15</v>
          </cell>
          <cell r="M35">
            <v>15</v>
          </cell>
          <cell r="P35" t="str">
            <v>회의</v>
          </cell>
          <cell r="AI35" t="str">
            <v>휴일</v>
          </cell>
          <cell r="AK35" t="str">
            <v>4/22대휴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1</v>
          </cell>
          <cell r="BD35">
            <v>1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1</v>
          </cell>
          <cell r="BM35">
            <v>0</v>
          </cell>
          <cell r="BN35">
            <v>2</v>
          </cell>
          <cell r="BP35">
            <v>17</v>
          </cell>
        </row>
        <row r="36">
          <cell r="B36">
            <v>1463</v>
          </cell>
          <cell r="C36" t="str">
            <v>CVS</v>
          </cell>
          <cell r="D36" t="str">
            <v>CVS GH 서울1팀</v>
          </cell>
          <cell r="E36" t="str">
            <v>이계왕</v>
          </cell>
          <cell r="F36" t="str">
            <v>주임</v>
          </cell>
          <cell r="G36" t="str">
            <v>팀원</v>
          </cell>
          <cell r="H36" t="str">
            <v>2003-01-07</v>
          </cell>
          <cell r="I36" t="str">
            <v>남</v>
          </cell>
          <cell r="J36">
            <v>9</v>
          </cell>
          <cell r="K36">
            <v>0</v>
          </cell>
          <cell r="L36">
            <v>13</v>
          </cell>
          <cell r="M36">
            <v>13</v>
          </cell>
          <cell r="P36" t="str">
            <v>회의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1</v>
          </cell>
          <cell r="BM36">
            <v>0</v>
          </cell>
          <cell r="BN36">
            <v>1</v>
          </cell>
          <cell r="BP36">
            <v>18</v>
          </cell>
        </row>
        <row r="37">
          <cell r="B37">
            <v>1309</v>
          </cell>
          <cell r="C37" t="str">
            <v>CVS</v>
          </cell>
          <cell r="D37" t="str">
            <v>CVS GH 서울1팀</v>
          </cell>
          <cell r="E37" t="str">
            <v>조성찬</v>
          </cell>
          <cell r="F37" t="str">
            <v>대리</v>
          </cell>
          <cell r="G37" t="str">
            <v>팀원</v>
          </cell>
          <cell r="H37" t="str">
            <v>2000-05-02</v>
          </cell>
          <cell r="I37" t="str">
            <v>남</v>
          </cell>
          <cell r="J37">
            <v>15</v>
          </cell>
          <cell r="K37">
            <v>0</v>
          </cell>
          <cell r="L37">
            <v>16</v>
          </cell>
          <cell r="M37">
            <v>16</v>
          </cell>
          <cell r="P37" t="str">
            <v>회의</v>
          </cell>
          <cell r="S37" t="str">
            <v>경조(모회갑)</v>
          </cell>
          <cell r="AI37" t="str">
            <v>휴일</v>
          </cell>
          <cell r="AK37" t="str">
            <v>4/22대휴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1</v>
          </cell>
          <cell r="BC37">
            <v>1</v>
          </cell>
          <cell r="BD37">
            <v>1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1</v>
          </cell>
          <cell r="BM37">
            <v>0</v>
          </cell>
          <cell r="BN37">
            <v>3</v>
          </cell>
          <cell r="BP37">
            <v>16</v>
          </cell>
        </row>
        <row r="38">
          <cell r="B38">
            <v>1202</v>
          </cell>
          <cell r="C38" t="str">
            <v>CVS</v>
          </cell>
          <cell r="D38" t="str">
            <v>CVS GH 서울2팀</v>
          </cell>
          <cell r="E38" t="str">
            <v>이형우</v>
          </cell>
          <cell r="F38" t="str">
            <v>차장</v>
          </cell>
          <cell r="G38" t="str">
            <v>팀장</v>
          </cell>
          <cell r="H38" t="str">
            <v>1997-07-14</v>
          </cell>
          <cell r="I38" t="str">
            <v>남</v>
          </cell>
          <cell r="J38">
            <v>20</v>
          </cell>
          <cell r="K38">
            <v>0</v>
          </cell>
          <cell r="L38">
            <v>19</v>
          </cell>
          <cell r="M38">
            <v>19</v>
          </cell>
          <cell r="P38" t="str">
            <v>회의</v>
          </cell>
          <cell r="R38" t="str">
            <v>휴일</v>
          </cell>
          <cell r="U38" t="str">
            <v>휴일</v>
          </cell>
          <cell r="V38" t="str">
            <v>휴일</v>
          </cell>
          <cell r="AB38" t="str">
            <v>휴일</v>
          </cell>
          <cell r="AH38" t="str">
            <v>병가</v>
          </cell>
          <cell r="AP38" t="str">
            <v>휴일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5</v>
          </cell>
          <cell r="BD38">
            <v>0</v>
          </cell>
          <cell r="BE38">
            <v>0</v>
          </cell>
          <cell r="BF38">
            <v>1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1</v>
          </cell>
          <cell r="BM38">
            <v>0</v>
          </cell>
          <cell r="BN38">
            <v>2</v>
          </cell>
          <cell r="BO38">
            <v>-1</v>
          </cell>
          <cell r="BP38">
            <v>16</v>
          </cell>
        </row>
        <row r="39">
          <cell r="B39">
            <v>1417</v>
          </cell>
          <cell r="C39" t="str">
            <v>CVS</v>
          </cell>
          <cell r="D39" t="str">
            <v>CVS GH 서울2팀</v>
          </cell>
          <cell r="E39" t="str">
            <v>김형수</v>
          </cell>
          <cell r="F39" t="str">
            <v>주임</v>
          </cell>
          <cell r="G39" t="str">
            <v>팀원</v>
          </cell>
          <cell r="H39" t="str">
            <v>2002-11-04</v>
          </cell>
          <cell r="I39" t="str">
            <v>남</v>
          </cell>
          <cell r="J39">
            <v>16</v>
          </cell>
          <cell r="K39">
            <v>0</v>
          </cell>
          <cell r="L39">
            <v>14</v>
          </cell>
          <cell r="M39">
            <v>14</v>
          </cell>
          <cell r="P39" t="str">
            <v>회의</v>
          </cell>
          <cell r="R39" t="str">
            <v>휴일</v>
          </cell>
          <cell r="AB39" t="str">
            <v>휴일</v>
          </cell>
          <cell r="AJ39" t="str">
            <v>휴일</v>
          </cell>
          <cell r="AO39" t="str">
            <v>4/5대휴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3</v>
          </cell>
          <cell r="BD39">
            <v>1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0</v>
          </cell>
          <cell r="BN39">
            <v>2</v>
          </cell>
          <cell r="BP39">
            <v>18</v>
          </cell>
        </row>
        <row r="40">
          <cell r="B40">
            <v>1323</v>
          </cell>
          <cell r="C40" t="str">
            <v>CVS</v>
          </cell>
          <cell r="D40" t="str">
            <v>CVS GH 서울2팀</v>
          </cell>
          <cell r="E40" t="str">
            <v>이윤복</v>
          </cell>
          <cell r="F40" t="str">
            <v>대리</v>
          </cell>
          <cell r="G40" t="str">
            <v>팀원</v>
          </cell>
          <cell r="H40" t="str">
            <v>2001-02-26</v>
          </cell>
          <cell r="I40" t="str">
            <v>남</v>
          </cell>
          <cell r="J40">
            <v>13</v>
          </cell>
          <cell r="K40">
            <v>0</v>
          </cell>
          <cell r="L40">
            <v>15</v>
          </cell>
          <cell r="M40">
            <v>15</v>
          </cell>
          <cell r="P40" t="str">
            <v>회의</v>
          </cell>
          <cell r="AQ40" t="str">
            <v>휴일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1</v>
          </cell>
          <cell r="BM40">
            <v>0</v>
          </cell>
          <cell r="BN40">
            <v>1</v>
          </cell>
          <cell r="BP40">
            <v>18</v>
          </cell>
        </row>
        <row r="41">
          <cell r="B41">
            <v>1319</v>
          </cell>
          <cell r="C41" t="str">
            <v>CVS</v>
          </cell>
          <cell r="D41" t="str">
            <v>CVS GH 서울2팀</v>
          </cell>
          <cell r="E41" t="str">
            <v>이수성</v>
          </cell>
          <cell r="F41" t="str">
            <v>대리</v>
          </cell>
          <cell r="G41" t="str">
            <v>팀원</v>
          </cell>
          <cell r="H41" t="str">
            <v>2001-02-26</v>
          </cell>
          <cell r="I41" t="str">
            <v>남</v>
          </cell>
          <cell r="J41">
            <v>15</v>
          </cell>
          <cell r="K41">
            <v>0</v>
          </cell>
          <cell r="L41">
            <v>15</v>
          </cell>
          <cell r="M41">
            <v>15</v>
          </cell>
          <cell r="P41" t="str">
            <v>회의</v>
          </cell>
          <cell r="R41" t="str">
            <v>휴일</v>
          </cell>
          <cell r="U41" t="str">
            <v>휴일</v>
          </cell>
          <cell r="AD41" t="str">
            <v>4/8대휴</v>
          </cell>
          <cell r="AJ41" t="str">
            <v>휴일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3</v>
          </cell>
          <cell r="BD41">
            <v>1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1</v>
          </cell>
          <cell r="BM41">
            <v>0</v>
          </cell>
          <cell r="BN41">
            <v>2</v>
          </cell>
          <cell r="BP41">
            <v>17</v>
          </cell>
        </row>
        <row r="42">
          <cell r="B42">
            <v>1491</v>
          </cell>
          <cell r="C42" t="str">
            <v>CVS</v>
          </cell>
          <cell r="D42" t="str">
            <v>CVS GH 서울2팀</v>
          </cell>
          <cell r="E42" t="str">
            <v>정지원</v>
          </cell>
          <cell r="F42" t="str">
            <v>주임</v>
          </cell>
          <cell r="G42" t="str">
            <v>팀원</v>
          </cell>
          <cell r="H42" t="str">
            <v>2003-03-10</v>
          </cell>
          <cell r="I42" t="str">
            <v>남</v>
          </cell>
          <cell r="J42">
            <v>13</v>
          </cell>
          <cell r="K42">
            <v>0</v>
          </cell>
          <cell r="L42">
            <v>13</v>
          </cell>
          <cell r="M42">
            <v>13</v>
          </cell>
          <cell r="P42" t="str">
            <v>회의</v>
          </cell>
          <cell r="U42" t="str">
            <v>휴일</v>
          </cell>
          <cell r="V42" t="str">
            <v>휴일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2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1</v>
          </cell>
          <cell r="BM42">
            <v>0</v>
          </cell>
          <cell r="BN42">
            <v>1</v>
          </cell>
          <cell r="BP42">
            <v>18</v>
          </cell>
        </row>
        <row r="43">
          <cell r="B43">
            <v>1427</v>
          </cell>
          <cell r="C43" t="str">
            <v>CVS</v>
          </cell>
          <cell r="D43" t="str">
            <v>CVS GH 서울2팀</v>
          </cell>
          <cell r="E43" t="str">
            <v>곽명주</v>
          </cell>
          <cell r="F43" t="str">
            <v>대리</v>
          </cell>
          <cell r="G43" t="str">
            <v>팀원</v>
          </cell>
          <cell r="H43" t="str">
            <v>2003-01-07</v>
          </cell>
          <cell r="I43" t="str">
            <v>남</v>
          </cell>
          <cell r="J43">
            <v>13</v>
          </cell>
          <cell r="K43">
            <v>0</v>
          </cell>
          <cell r="L43">
            <v>13</v>
          </cell>
          <cell r="M43">
            <v>13</v>
          </cell>
          <cell r="P43" t="str">
            <v>회의</v>
          </cell>
          <cell r="V43" t="str">
            <v>휴일</v>
          </cell>
          <cell r="AB43" t="str">
            <v>휴일</v>
          </cell>
          <cell r="AI43" t="str">
            <v>휴일</v>
          </cell>
          <cell r="AJ43" t="str">
            <v>휴일</v>
          </cell>
          <cell r="AL43" t="str">
            <v>경조(백숙상)</v>
          </cell>
          <cell r="AM43" t="str">
            <v>4/15대휴</v>
          </cell>
          <cell r="AO43" t="str">
            <v>4/9대휴</v>
          </cell>
          <cell r="AP43" t="str">
            <v>휴일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1</v>
          </cell>
          <cell r="BC43">
            <v>5</v>
          </cell>
          <cell r="BD43">
            <v>2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1</v>
          </cell>
          <cell r="BM43">
            <v>0</v>
          </cell>
          <cell r="BN43">
            <v>4</v>
          </cell>
          <cell r="BP43">
            <v>15</v>
          </cell>
        </row>
        <row r="44">
          <cell r="B44">
            <v>1361</v>
          </cell>
          <cell r="C44" t="str">
            <v>CVS</v>
          </cell>
          <cell r="D44" t="str">
            <v>CVS GH 서울2팀</v>
          </cell>
          <cell r="E44" t="str">
            <v>장준</v>
          </cell>
          <cell r="F44" t="str">
            <v>주임</v>
          </cell>
          <cell r="G44" t="str">
            <v>팀원</v>
          </cell>
          <cell r="H44" t="str">
            <v>2001-04-30</v>
          </cell>
          <cell r="I44" t="str">
            <v>남</v>
          </cell>
          <cell r="J44">
            <v>13</v>
          </cell>
          <cell r="K44">
            <v>0</v>
          </cell>
          <cell r="L44">
            <v>15</v>
          </cell>
          <cell r="M44">
            <v>15</v>
          </cell>
          <cell r="P44" t="str">
            <v>회의</v>
          </cell>
          <cell r="AE44" t="str">
            <v>월차</v>
          </cell>
          <cell r="AF44" t="str">
            <v>3/5대휴</v>
          </cell>
          <cell r="AG44" t="str">
            <v>3/11대휴</v>
          </cell>
          <cell r="AH44" t="str">
            <v>3/12대휴</v>
          </cell>
          <cell r="AK44" t="str">
            <v>연차</v>
          </cell>
          <cell r="AL44" t="str">
            <v>연차</v>
          </cell>
          <cell r="AM44" t="str">
            <v>연차</v>
          </cell>
          <cell r="AN44" t="str">
            <v>연차</v>
          </cell>
          <cell r="AO44" t="str">
            <v>연차</v>
          </cell>
          <cell r="AU44">
            <v>5</v>
          </cell>
          <cell r="AV44">
            <v>0</v>
          </cell>
          <cell r="AW44">
            <v>5</v>
          </cell>
          <cell r="AX44">
            <v>1</v>
          </cell>
          <cell r="AY44">
            <v>0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3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1</v>
          </cell>
          <cell r="BM44">
            <v>0</v>
          </cell>
          <cell r="BN44">
            <v>10</v>
          </cell>
          <cell r="BP44">
            <v>9</v>
          </cell>
        </row>
        <row r="45">
          <cell r="B45">
            <v>1592</v>
          </cell>
          <cell r="C45" t="str">
            <v>CVS</v>
          </cell>
          <cell r="D45" t="str">
            <v>CVS GH 서울2팀</v>
          </cell>
          <cell r="E45" t="str">
            <v>홍길남</v>
          </cell>
          <cell r="F45" t="str">
            <v>과장</v>
          </cell>
          <cell r="G45" t="str">
            <v>팀원</v>
          </cell>
          <cell r="H45">
            <v>38425</v>
          </cell>
          <cell r="I45" t="str">
            <v>남</v>
          </cell>
          <cell r="J45">
            <v>0</v>
          </cell>
          <cell r="K45">
            <v>-0.97260273972602818</v>
          </cell>
          <cell r="L45">
            <v>11</v>
          </cell>
          <cell r="M45">
            <v>10.027397260273972</v>
          </cell>
          <cell r="P45" t="str">
            <v>회의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1</v>
          </cell>
          <cell r="BM45">
            <v>0</v>
          </cell>
          <cell r="BN45">
            <v>1</v>
          </cell>
          <cell r="BP45">
            <v>18</v>
          </cell>
        </row>
        <row r="46">
          <cell r="B46">
            <v>1379</v>
          </cell>
          <cell r="C46" t="str">
            <v>CVS</v>
          </cell>
          <cell r="D46" t="str">
            <v>CVS GH 서울2팀</v>
          </cell>
          <cell r="E46" t="str">
            <v>김세곤</v>
          </cell>
          <cell r="F46" t="str">
            <v>주임</v>
          </cell>
          <cell r="G46" t="str">
            <v>팀원</v>
          </cell>
          <cell r="H46" t="str">
            <v>2001-11-19</v>
          </cell>
          <cell r="I46" t="str">
            <v>남</v>
          </cell>
          <cell r="J46">
            <v>16</v>
          </cell>
          <cell r="K46">
            <v>0</v>
          </cell>
          <cell r="L46">
            <v>15</v>
          </cell>
          <cell r="M46">
            <v>15</v>
          </cell>
          <cell r="O46" t="str">
            <v>휴일</v>
          </cell>
          <cell r="P46" t="str">
            <v>회의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1</v>
          </cell>
          <cell r="BM46">
            <v>0</v>
          </cell>
          <cell r="BN46">
            <v>1</v>
          </cell>
          <cell r="BP46">
            <v>18</v>
          </cell>
        </row>
        <row r="47">
          <cell r="B47">
            <v>1102</v>
          </cell>
          <cell r="C47" t="str">
            <v>CVS</v>
          </cell>
          <cell r="D47" t="str">
            <v>CVS GH East팀</v>
          </cell>
          <cell r="E47" t="str">
            <v>마희종</v>
          </cell>
          <cell r="F47" t="str">
            <v>차장</v>
          </cell>
          <cell r="G47" t="str">
            <v>팀장</v>
          </cell>
          <cell r="H47" t="str">
            <v>1992-08-10</v>
          </cell>
          <cell r="I47" t="str">
            <v>남</v>
          </cell>
          <cell r="J47">
            <v>30</v>
          </cell>
          <cell r="K47">
            <v>0</v>
          </cell>
          <cell r="L47">
            <v>24</v>
          </cell>
          <cell r="M47">
            <v>24</v>
          </cell>
          <cell r="N47" t="str">
            <v>휴일</v>
          </cell>
          <cell r="P47" t="str">
            <v>회의</v>
          </cell>
          <cell r="R47" t="str">
            <v>휴일</v>
          </cell>
          <cell r="U47" t="str">
            <v>휴일</v>
          </cell>
          <cell r="V47" t="str">
            <v>휴일</v>
          </cell>
          <cell r="AB47" t="str">
            <v>휴일</v>
          </cell>
          <cell r="AQ47" t="str">
            <v>휴일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6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1</v>
          </cell>
          <cell r="BM47">
            <v>0</v>
          </cell>
          <cell r="BN47">
            <v>1</v>
          </cell>
          <cell r="BP47">
            <v>18</v>
          </cell>
        </row>
        <row r="48">
          <cell r="B48">
            <v>1229</v>
          </cell>
          <cell r="C48" t="str">
            <v>CVS</v>
          </cell>
          <cell r="D48" t="str">
            <v>CVS GH East팀</v>
          </cell>
          <cell r="E48" t="str">
            <v>김병국</v>
          </cell>
          <cell r="F48" t="str">
            <v>과장</v>
          </cell>
          <cell r="G48" t="str">
            <v>팀원</v>
          </cell>
          <cell r="H48" t="str">
            <v>1999-06-01</v>
          </cell>
          <cell r="I48" t="str">
            <v>남</v>
          </cell>
          <cell r="J48">
            <v>19</v>
          </cell>
          <cell r="K48">
            <v>0</v>
          </cell>
          <cell r="L48">
            <v>17</v>
          </cell>
          <cell r="M48">
            <v>17</v>
          </cell>
          <cell r="P48" t="str">
            <v>회의</v>
          </cell>
          <cell r="R48" t="str">
            <v>휴일</v>
          </cell>
          <cell r="T48" t="str">
            <v>4/5대휴</v>
          </cell>
          <cell r="AB48" t="str">
            <v>휴일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2</v>
          </cell>
          <cell r="BD48">
            <v>1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0</v>
          </cell>
          <cell r="BN48">
            <v>2</v>
          </cell>
          <cell r="BP48">
            <v>17</v>
          </cell>
        </row>
        <row r="49">
          <cell r="B49">
            <v>1549</v>
          </cell>
          <cell r="C49" t="str">
            <v>CVS</v>
          </cell>
          <cell r="D49" t="str">
            <v>CVS GH East팀</v>
          </cell>
          <cell r="E49" t="str">
            <v>박재민</v>
          </cell>
          <cell r="F49" t="str">
            <v>사원</v>
          </cell>
          <cell r="G49" t="str">
            <v>팀원</v>
          </cell>
          <cell r="H49" t="str">
            <v>2004-01-26</v>
          </cell>
          <cell r="I49" t="str">
            <v>남</v>
          </cell>
          <cell r="J49">
            <v>12.315068493150685</v>
          </cell>
          <cell r="K49">
            <v>0</v>
          </cell>
          <cell r="L49">
            <v>12</v>
          </cell>
          <cell r="M49">
            <v>12</v>
          </cell>
          <cell r="P49" t="str">
            <v>회의</v>
          </cell>
          <cell r="V49" t="str">
            <v>휴일</v>
          </cell>
          <cell r="AB49" t="str">
            <v>휴일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1</v>
          </cell>
          <cell r="BM49">
            <v>0</v>
          </cell>
          <cell r="BN49">
            <v>1</v>
          </cell>
          <cell r="BP49">
            <v>18</v>
          </cell>
        </row>
        <row r="50">
          <cell r="B50">
            <v>1191</v>
          </cell>
          <cell r="C50" t="str">
            <v>CVS</v>
          </cell>
          <cell r="D50" t="str">
            <v>CVS GH East팀</v>
          </cell>
          <cell r="E50" t="str">
            <v>김태연</v>
          </cell>
          <cell r="F50" t="str">
            <v>차장</v>
          </cell>
          <cell r="G50" t="str">
            <v>팀원</v>
          </cell>
          <cell r="H50" t="str">
            <v>1997-01-01</v>
          </cell>
          <cell r="I50" t="str">
            <v>남</v>
          </cell>
          <cell r="J50">
            <v>20.5</v>
          </cell>
          <cell r="K50">
            <v>0</v>
          </cell>
          <cell r="L50">
            <v>20</v>
          </cell>
          <cell r="M50">
            <v>20</v>
          </cell>
          <cell r="P50" t="str">
            <v>회의</v>
          </cell>
          <cell r="Q50" t="str">
            <v>3/5대휴</v>
          </cell>
          <cell r="R50" t="str">
            <v>휴일</v>
          </cell>
          <cell r="AB50" t="str">
            <v>휴일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2</v>
          </cell>
          <cell r="BD50">
            <v>1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1</v>
          </cell>
          <cell r="BM50">
            <v>0</v>
          </cell>
          <cell r="BN50">
            <v>2</v>
          </cell>
          <cell r="BP50">
            <v>17</v>
          </cell>
        </row>
        <row r="51">
          <cell r="B51">
            <v>1550</v>
          </cell>
          <cell r="C51" t="str">
            <v>CVS</v>
          </cell>
          <cell r="D51" t="str">
            <v>CVS GH East팀</v>
          </cell>
          <cell r="E51" t="str">
            <v>박철주</v>
          </cell>
          <cell r="F51" t="str">
            <v>사원</v>
          </cell>
          <cell r="G51" t="str">
            <v>팀원</v>
          </cell>
          <cell r="H51" t="str">
            <v>2004-01-26</v>
          </cell>
          <cell r="I51" t="str">
            <v>남</v>
          </cell>
          <cell r="J51">
            <v>9.3150684931506831</v>
          </cell>
          <cell r="K51">
            <v>0</v>
          </cell>
          <cell r="L51">
            <v>12</v>
          </cell>
          <cell r="M51">
            <v>12</v>
          </cell>
          <cell r="P51" t="str">
            <v>회의</v>
          </cell>
          <cell r="R51" t="str">
            <v>휴일</v>
          </cell>
          <cell r="U51" t="str">
            <v>휴일</v>
          </cell>
          <cell r="AB51" t="str">
            <v>휴일</v>
          </cell>
          <cell r="AG51" t="str">
            <v>훈련반</v>
          </cell>
          <cell r="AQ51" t="str">
            <v>휴일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4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1</v>
          </cell>
          <cell r="BI51">
            <v>0</v>
          </cell>
          <cell r="BJ51">
            <v>0.5</v>
          </cell>
          <cell r="BK51">
            <v>0</v>
          </cell>
          <cell r="BL51">
            <v>1</v>
          </cell>
          <cell r="BM51">
            <v>0</v>
          </cell>
          <cell r="BN51">
            <v>1</v>
          </cell>
          <cell r="BP51">
            <v>18</v>
          </cell>
        </row>
        <row r="52">
          <cell r="B52">
            <v>1339</v>
          </cell>
          <cell r="C52" t="str">
            <v>CVS</v>
          </cell>
          <cell r="D52" t="str">
            <v>CVS GH East팀</v>
          </cell>
          <cell r="E52" t="str">
            <v>신상흔</v>
          </cell>
          <cell r="F52" t="str">
            <v>주임</v>
          </cell>
          <cell r="G52" t="str">
            <v>팀원</v>
          </cell>
          <cell r="H52" t="str">
            <v>2001-02-26</v>
          </cell>
          <cell r="I52" t="str">
            <v>남</v>
          </cell>
          <cell r="J52">
            <v>11</v>
          </cell>
          <cell r="K52">
            <v>0</v>
          </cell>
          <cell r="L52">
            <v>15</v>
          </cell>
          <cell r="M52">
            <v>15</v>
          </cell>
          <cell r="P52" t="str">
            <v>회의</v>
          </cell>
          <cell r="S52" t="str">
            <v>훈련반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1</v>
          </cell>
          <cell r="BI52">
            <v>0</v>
          </cell>
          <cell r="BJ52">
            <v>0.5</v>
          </cell>
          <cell r="BK52">
            <v>0</v>
          </cell>
          <cell r="BL52">
            <v>1</v>
          </cell>
          <cell r="BM52">
            <v>0</v>
          </cell>
          <cell r="BN52">
            <v>1</v>
          </cell>
          <cell r="BP52">
            <v>18</v>
          </cell>
        </row>
        <row r="53">
          <cell r="B53">
            <v>1252</v>
          </cell>
          <cell r="C53" t="str">
            <v>CVS</v>
          </cell>
          <cell r="D53" t="str">
            <v>CVS GH East팀</v>
          </cell>
          <cell r="E53" t="str">
            <v>황준식</v>
          </cell>
          <cell r="F53" t="str">
            <v>주임</v>
          </cell>
          <cell r="G53" t="str">
            <v>팀원</v>
          </cell>
          <cell r="H53" t="str">
            <v>1999-12-01</v>
          </cell>
          <cell r="I53" t="str">
            <v>남</v>
          </cell>
          <cell r="J53">
            <v>19.5</v>
          </cell>
          <cell r="K53">
            <v>0</v>
          </cell>
          <cell r="L53">
            <v>17</v>
          </cell>
          <cell r="M53">
            <v>17</v>
          </cell>
          <cell r="P53" t="str">
            <v>회의</v>
          </cell>
          <cell r="R53" t="str">
            <v>휴일</v>
          </cell>
          <cell r="AB53" t="str">
            <v>휴일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1</v>
          </cell>
          <cell r="BM53">
            <v>0</v>
          </cell>
          <cell r="BN53">
            <v>1</v>
          </cell>
          <cell r="BP53">
            <v>18</v>
          </cell>
        </row>
        <row r="54">
          <cell r="B54">
            <v>1230</v>
          </cell>
          <cell r="C54" t="str">
            <v>CVS</v>
          </cell>
          <cell r="D54" t="str">
            <v>CVS GH East팀</v>
          </cell>
          <cell r="E54" t="str">
            <v>정영수</v>
          </cell>
          <cell r="F54" t="str">
            <v>대리</v>
          </cell>
          <cell r="G54" t="str">
            <v>팀원</v>
          </cell>
          <cell r="H54" t="str">
            <v>1999-06-01</v>
          </cell>
          <cell r="I54" t="str">
            <v>남</v>
          </cell>
          <cell r="J54">
            <v>14</v>
          </cell>
          <cell r="K54">
            <v>0</v>
          </cell>
          <cell r="L54">
            <v>17</v>
          </cell>
          <cell r="M54">
            <v>17</v>
          </cell>
          <cell r="P54" t="str">
            <v>회의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1</v>
          </cell>
          <cell r="BM54">
            <v>0</v>
          </cell>
          <cell r="BN54">
            <v>1</v>
          </cell>
          <cell r="BP54">
            <v>18</v>
          </cell>
        </row>
        <row r="55">
          <cell r="B55">
            <v>1062</v>
          </cell>
          <cell r="C55" t="str">
            <v>CVS</v>
          </cell>
          <cell r="D55" t="str">
            <v>CVS GH West팀</v>
          </cell>
          <cell r="E55" t="str">
            <v>유수청</v>
          </cell>
          <cell r="F55" t="str">
            <v>차장</v>
          </cell>
          <cell r="G55" t="str">
            <v>팀장</v>
          </cell>
          <cell r="H55" t="str">
            <v>1990-12-10</v>
          </cell>
          <cell r="I55" t="str">
            <v>남</v>
          </cell>
          <cell r="J55">
            <v>32</v>
          </cell>
          <cell r="K55">
            <v>0</v>
          </cell>
          <cell r="L55">
            <v>26</v>
          </cell>
          <cell r="M55">
            <v>26</v>
          </cell>
          <cell r="P55" t="str">
            <v>회의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1</v>
          </cell>
          <cell r="BM55">
            <v>0</v>
          </cell>
          <cell r="BN55">
            <v>1</v>
          </cell>
          <cell r="BP55">
            <v>18</v>
          </cell>
        </row>
        <row r="56">
          <cell r="B56">
            <v>1363</v>
          </cell>
          <cell r="C56" t="str">
            <v>CVS</v>
          </cell>
          <cell r="D56" t="str">
            <v>CVS GH West팀</v>
          </cell>
          <cell r="E56" t="str">
            <v>박동윤</v>
          </cell>
          <cell r="F56" t="str">
            <v>대리</v>
          </cell>
          <cell r="G56" t="str">
            <v>팀원</v>
          </cell>
          <cell r="H56" t="str">
            <v>2001-04-30</v>
          </cell>
          <cell r="I56" t="str">
            <v>남</v>
          </cell>
          <cell r="J56">
            <v>17</v>
          </cell>
          <cell r="K56">
            <v>0</v>
          </cell>
          <cell r="L56">
            <v>15</v>
          </cell>
          <cell r="M56">
            <v>15</v>
          </cell>
          <cell r="P56" t="str">
            <v>회의</v>
          </cell>
          <cell r="AB56" t="str">
            <v>휴일</v>
          </cell>
          <cell r="AC56" t="str">
            <v>휴일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2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1</v>
          </cell>
          <cell r="BM56">
            <v>0</v>
          </cell>
          <cell r="BN56">
            <v>1</v>
          </cell>
          <cell r="BP56">
            <v>18</v>
          </cell>
        </row>
        <row r="57">
          <cell r="B57">
            <v>1263</v>
          </cell>
          <cell r="C57" t="str">
            <v>CVS</v>
          </cell>
          <cell r="D57" t="str">
            <v>CVS GH West팀</v>
          </cell>
          <cell r="E57" t="str">
            <v>강태용</v>
          </cell>
          <cell r="F57" t="str">
            <v>주임</v>
          </cell>
          <cell r="G57" t="str">
            <v>팀원</v>
          </cell>
          <cell r="H57" t="str">
            <v>2000-01-10</v>
          </cell>
          <cell r="I57" t="str">
            <v>남</v>
          </cell>
          <cell r="J57">
            <v>18</v>
          </cell>
          <cell r="K57">
            <v>0</v>
          </cell>
          <cell r="L57">
            <v>16</v>
          </cell>
          <cell r="M57">
            <v>16</v>
          </cell>
          <cell r="P57" t="str">
            <v>회의</v>
          </cell>
          <cell r="R57" t="str">
            <v>휴일</v>
          </cell>
          <cell r="V57" t="str">
            <v>휴일</v>
          </cell>
          <cell r="AB57" t="str">
            <v>휴일</v>
          </cell>
          <cell r="AI57" t="str">
            <v>휴일</v>
          </cell>
          <cell r="AP57" t="str">
            <v>휴일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5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1</v>
          </cell>
          <cell r="BM57">
            <v>0</v>
          </cell>
          <cell r="BN57">
            <v>1</v>
          </cell>
          <cell r="BP57">
            <v>18</v>
          </cell>
        </row>
        <row r="58">
          <cell r="B58">
            <v>1553</v>
          </cell>
          <cell r="C58" t="str">
            <v>CVS</v>
          </cell>
          <cell r="D58" t="str">
            <v>CVS GH West팀</v>
          </cell>
          <cell r="E58" t="str">
            <v>양주안</v>
          </cell>
          <cell r="F58" t="str">
            <v>대리</v>
          </cell>
          <cell r="G58" t="str">
            <v>팀원</v>
          </cell>
          <cell r="H58" t="str">
            <v>2004-01-26</v>
          </cell>
          <cell r="I58" t="str">
            <v>남</v>
          </cell>
          <cell r="J58">
            <v>6.3150684931506849</v>
          </cell>
          <cell r="K58">
            <v>0</v>
          </cell>
          <cell r="L58">
            <v>12</v>
          </cell>
          <cell r="M58">
            <v>12</v>
          </cell>
          <cell r="P58" t="str">
            <v>회의</v>
          </cell>
          <cell r="Q58" t="str">
            <v>3/25대휴</v>
          </cell>
          <cell r="AI58" t="str">
            <v>휴일</v>
          </cell>
          <cell r="AJ58" t="str">
            <v>휴일</v>
          </cell>
          <cell r="AK58" t="str">
            <v>4/22대휴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2</v>
          </cell>
          <cell r="BD58">
            <v>2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1</v>
          </cell>
          <cell r="BM58">
            <v>0</v>
          </cell>
          <cell r="BN58">
            <v>3</v>
          </cell>
          <cell r="BP58">
            <v>16</v>
          </cell>
        </row>
        <row r="59">
          <cell r="B59">
            <v>1432</v>
          </cell>
          <cell r="C59" t="str">
            <v>CVS</v>
          </cell>
          <cell r="D59" t="str">
            <v>CVS GH West팀</v>
          </cell>
          <cell r="E59" t="str">
            <v>김상헌</v>
          </cell>
          <cell r="F59" t="str">
            <v>사원</v>
          </cell>
          <cell r="G59" t="str">
            <v>팀원</v>
          </cell>
          <cell r="H59" t="str">
            <v>2003-01-07</v>
          </cell>
          <cell r="I59" t="str">
            <v>남</v>
          </cell>
          <cell r="J59">
            <v>13</v>
          </cell>
          <cell r="K59">
            <v>0</v>
          </cell>
          <cell r="L59">
            <v>13</v>
          </cell>
          <cell r="M59">
            <v>13</v>
          </cell>
          <cell r="P59" t="str">
            <v>회의</v>
          </cell>
          <cell r="AB59" t="str">
            <v>휴일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1</v>
          </cell>
          <cell r="BM59">
            <v>0</v>
          </cell>
          <cell r="BN59">
            <v>1</v>
          </cell>
          <cell r="BP59">
            <v>18</v>
          </cell>
        </row>
        <row r="60">
          <cell r="B60">
            <v>1140</v>
          </cell>
          <cell r="C60" t="str">
            <v>CVS</v>
          </cell>
          <cell r="D60" t="str">
            <v>CVS GH West팀</v>
          </cell>
          <cell r="E60" t="str">
            <v>정경선</v>
          </cell>
          <cell r="F60" t="str">
            <v>차장</v>
          </cell>
          <cell r="G60" t="str">
            <v>팀원</v>
          </cell>
          <cell r="H60" t="str">
            <v>1994-05-02</v>
          </cell>
          <cell r="I60" t="str">
            <v>남</v>
          </cell>
          <cell r="J60">
            <v>21</v>
          </cell>
          <cell r="K60">
            <v>0</v>
          </cell>
          <cell r="L60">
            <v>22</v>
          </cell>
          <cell r="M60">
            <v>22</v>
          </cell>
          <cell r="P60" t="str">
            <v>회의</v>
          </cell>
          <cell r="AD60" t="str">
            <v>3/18대휴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1</v>
          </cell>
          <cell r="BM60">
            <v>0</v>
          </cell>
          <cell r="BN60">
            <v>2</v>
          </cell>
          <cell r="BP60">
            <v>17</v>
          </cell>
        </row>
        <row r="61">
          <cell r="B61">
            <v>1039</v>
          </cell>
          <cell r="C61" t="str">
            <v>CVS</v>
          </cell>
          <cell r="D61" t="str">
            <v>Regional Sales Manager</v>
          </cell>
          <cell r="E61" t="str">
            <v>윤정락</v>
          </cell>
          <cell r="F61" t="str">
            <v>부장</v>
          </cell>
          <cell r="G61" t="str">
            <v>본부장</v>
          </cell>
          <cell r="H61" t="str">
            <v>1989-07-25</v>
          </cell>
          <cell r="I61" t="str">
            <v>남</v>
          </cell>
          <cell r="J61">
            <v>27</v>
          </cell>
          <cell r="K61">
            <v>0</v>
          </cell>
          <cell r="L61">
            <v>27</v>
          </cell>
          <cell r="M61">
            <v>27</v>
          </cell>
          <cell r="P61" t="str">
            <v>회의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1</v>
          </cell>
          <cell r="BM61">
            <v>0</v>
          </cell>
          <cell r="BN61">
            <v>1</v>
          </cell>
          <cell r="BP61">
            <v>18</v>
          </cell>
        </row>
        <row r="62">
          <cell r="B62">
            <v>1303</v>
          </cell>
          <cell r="C62" t="str">
            <v>CVS</v>
          </cell>
          <cell r="D62" t="str">
            <v>CVS CL 서울1팀</v>
          </cell>
          <cell r="E62" t="str">
            <v>정호인</v>
          </cell>
          <cell r="F62" t="str">
            <v>차장</v>
          </cell>
          <cell r="G62" t="str">
            <v>팀장</v>
          </cell>
          <cell r="H62" t="str">
            <v>2000-03-01</v>
          </cell>
          <cell r="I62" t="str">
            <v>남</v>
          </cell>
          <cell r="J62">
            <v>16</v>
          </cell>
          <cell r="K62">
            <v>0</v>
          </cell>
          <cell r="L62">
            <v>16</v>
          </cell>
          <cell r="M62">
            <v>16</v>
          </cell>
          <cell r="P62" t="str">
            <v>회의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1</v>
          </cell>
          <cell r="BM62">
            <v>0</v>
          </cell>
          <cell r="BN62">
            <v>1</v>
          </cell>
          <cell r="BP62">
            <v>18</v>
          </cell>
        </row>
        <row r="63">
          <cell r="B63">
            <v>1316</v>
          </cell>
          <cell r="C63" t="str">
            <v>CVS</v>
          </cell>
          <cell r="D63" t="str">
            <v>CVS CL 서울1팀</v>
          </cell>
          <cell r="E63" t="str">
            <v>최희승</v>
          </cell>
          <cell r="F63" t="str">
            <v>주임</v>
          </cell>
          <cell r="G63" t="str">
            <v>팀원</v>
          </cell>
          <cell r="H63" t="str">
            <v>2001-02-26</v>
          </cell>
          <cell r="I63" t="str">
            <v>남</v>
          </cell>
          <cell r="J63">
            <v>13</v>
          </cell>
          <cell r="K63">
            <v>0</v>
          </cell>
          <cell r="L63">
            <v>15</v>
          </cell>
          <cell r="M63">
            <v>15</v>
          </cell>
          <cell r="P63" t="str">
            <v>회의</v>
          </cell>
          <cell r="W63" t="str">
            <v>경조(모회갑)</v>
          </cell>
          <cell r="AK63" t="str">
            <v>훈련반</v>
          </cell>
          <cell r="AP63" t="str">
            <v>휴일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1</v>
          </cell>
          <cell r="BC63">
            <v>1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</v>
          </cell>
          <cell r="BI63">
            <v>0</v>
          </cell>
          <cell r="BJ63">
            <v>0.5</v>
          </cell>
          <cell r="BK63">
            <v>0</v>
          </cell>
          <cell r="BL63">
            <v>1</v>
          </cell>
          <cell r="BM63">
            <v>0</v>
          </cell>
          <cell r="BN63">
            <v>2</v>
          </cell>
          <cell r="BP63">
            <v>17</v>
          </cell>
        </row>
        <row r="64">
          <cell r="B64">
            <v>1382</v>
          </cell>
          <cell r="C64" t="str">
            <v>CVS</v>
          </cell>
          <cell r="D64" t="str">
            <v>CVS CL 서울1팀</v>
          </cell>
          <cell r="E64" t="str">
            <v>박문용</v>
          </cell>
          <cell r="F64" t="str">
            <v>주임</v>
          </cell>
          <cell r="G64" t="str">
            <v>팀원</v>
          </cell>
          <cell r="H64" t="str">
            <v>2001-11-19</v>
          </cell>
          <cell r="I64" t="str">
            <v>남</v>
          </cell>
          <cell r="J64">
            <v>12</v>
          </cell>
          <cell r="K64">
            <v>0</v>
          </cell>
          <cell r="L64">
            <v>15</v>
          </cell>
          <cell r="M64">
            <v>15</v>
          </cell>
          <cell r="P64" t="str">
            <v>회의</v>
          </cell>
          <cell r="AJ64" t="str">
            <v>휴일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1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0</v>
          </cell>
          <cell r="BN64">
            <v>1</v>
          </cell>
          <cell r="BP64">
            <v>18</v>
          </cell>
        </row>
        <row r="65">
          <cell r="B65">
            <v>1318</v>
          </cell>
          <cell r="C65" t="str">
            <v>CVS</v>
          </cell>
          <cell r="D65" t="str">
            <v>CVS CL 서울1팀</v>
          </cell>
          <cell r="E65" t="str">
            <v>홍준석</v>
          </cell>
          <cell r="F65" t="str">
            <v>대리</v>
          </cell>
          <cell r="G65" t="str">
            <v>팀원</v>
          </cell>
          <cell r="H65" t="str">
            <v>2001-02-26</v>
          </cell>
          <cell r="I65" t="str">
            <v>남</v>
          </cell>
          <cell r="J65">
            <v>12</v>
          </cell>
          <cell r="K65">
            <v>0</v>
          </cell>
          <cell r="L65">
            <v>15</v>
          </cell>
          <cell r="M65">
            <v>15</v>
          </cell>
          <cell r="P65" t="str">
            <v>회의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1</v>
          </cell>
          <cell r="BM65">
            <v>0</v>
          </cell>
          <cell r="BN65">
            <v>1</v>
          </cell>
          <cell r="BP65">
            <v>18</v>
          </cell>
        </row>
        <row r="66">
          <cell r="B66">
            <v>1171</v>
          </cell>
          <cell r="C66" t="str">
            <v>CVS</v>
          </cell>
          <cell r="D66" t="str">
            <v>CVS CL 서울1팀</v>
          </cell>
          <cell r="E66" t="str">
            <v>신철호</v>
          </cell>
          <cell r="F66" t="str">
            <v>과장</v>
          </cell>
          <cell r="G66" t="str">
            <v>팀원</v>
          </cell>
          <cell r="H66" t="str">
            <v>1995-04-17</v>
          </cell>
          <cell r="I66" t="str">
            <v>남</v>
          </cell>
          <cell r="J66">
            <v>21</v>
          </cell>
          <cell r="K66">
            <v>0</v>
          </cell>
          <cell r="L66">
            <v>21</v>
          </cell>
          <cell r="M66">
            <v>21</v>
          </cell>
          <cell r="P66" t="str">
            <v>회의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1</v>
          </cell>
          <cell r="BM66">
            <v>0</v>
          </cell>
          <cell r="BN66">
            <v>1</v>
          </cell>
          <cell r="BP66">
            <v>18</v>
          </cell>
        </row>
        <row r="67">
          <cell r="B67">
            <v>1031</v>
          </cell>
          <cell r="C67" t="str">
            <v>CVS</v>
          </cell>
          <cell r="D67" t="str">
            <v>CVS CL 서울1팀</v>
          </cell>
          <cell r="E67" t="str">
            <v>엄정무</v>
          </cell>
          <cell r="F67" t="str">
            <v>부장</v>
          </cell>
          <cell r="G67" t="str">
            <v>팀원</v>
          </cell>
          <cell r="H67" t="str">
            <v>1989-01-16</v>
          </cell>
          <cell r="I67" t="str">
            <v>남</v>
          </cell>
          <cell r="J67">
            <v>27</v>
          </cell>
          <cell r="K67">
            <v>0</v>
          </cell>
          <cell r="L67">
            <v>27</v>
          </cell>
          <cell r="M67">
            <v>27</v>
          </cell>
          <cell r="P67" t="str">
            <v>회의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1</v>
          </cell>
          <cell r="BM67">
            <v>0</v>
          </cell>
          <cell r="BN67">
            <v>1</v>
          </cell>
          <cell r="BP67">
            <v>18</v>
          </cell>
        </row>
        <row r="68">
          <cell r="B68">
            <v>1045</v>
          </cell>
          <cell r="C68" t="str">
            <v>CVS</v>
          </cell>
          <cell r="D68" t="str">
            <v>CVS CL 서울1팀</v>
          </cell>
          <cell r="E68" t="str">
            <v>민태정</v>
          </cell>
          <cell r="F68" t="str">
            <v>차장</v>
          </cell>
          <cell r="G68" t="str">
            <v>팀원</v>
          </cell>
          <cell r="H68" t="str">
            <v>1989-12-04</v>
          </cell>
          <cell r="I68" t="str">
            <v>남</v>
          </cell>
          <cell r="J68">
            <v>28</v>
          </cell>
          <cell r="K68">
            <v>0</v>
          </cell>
          <cell r="L68">
            <v>27</v>
          </cell>
          <cell r="M68">
            <v>27</v>
          </cell>
          <cell r="P68" t="str">
            <v>회의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1</v>
          </cell>
          <cell r="BM68">
            <v>0</v>
          </cell>
          <cell r="BN68">
            <v>1</v>
          </cell>
          <cell r="BP68">
            <v>18</v>
          </cell>
        </row>
        <row r="69">
          <cell r="B69">
            <v>1338</v>
          </cell>
          <cell r="C69" t="str">
            <v>CVS</v>
          </cell>
          <cell r="D69" t="str">
            <v>CVS CL 서울1팀</v>
          </cell>
          <cell r="E69" t="str">
            <v>고민환</v>
          </cell>
          <cell r="F69" t="str">
            <v>주임</v>
          </cell>
          <cell r="G69" t="str">
            <v>팀원</v>
          </cell>
          <cell r="H69" t="str">
            <v>2001-02-26</v>
          </cell>
          <cell r="I69" t="str">
            <v>남</v>
          </cell>
          <cell r="J69">
            <v>16</v>
          </cell>
          <cell r="K69">
            <v>0</v>
          </cell>
          <cell r="L69">
            <v>15</v>
          </cell>
          <cell r="M69">
            <v>15</v>
          </cell>
          <cell r="P69" t="str">
            <v>회의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1</v>
          </cell>
          <cell r="BM69">
            <v>0</v>
          </cell>
          <cell r="BN69">
            <v>1</v>
          </cell>
          <cell r="BP69">
            <v>18</v>
          </cell>
        </row>
        <row r="70">
          <cell r="B70">
            <v>1260</v>
          </cell>
          <cell r="C70" t="str">
            <v>CVS</v>
          </cell>
          <cell r="D70" t="str">
            <v>CVS CL 서울1팀</v>
          </cell>
          <cell r="E70" t="str">
            <v>박성환</v>
          </cell>
          <cell r="F70" t="str">
            <v>사원</v>
          </cell>
          <cell r="G70" t="str">
            <v>팀원</v>
          </cell>
          <cell r="H70">
            <v>36500</v>
          </cell>
          <cell r="I70" t="str">
            <v>남</v>
          </cell>
          <cell r="J70">
            <v>11.3</v>
          </cell>
          <cell r="K70">
            <v>0</v>
          </cell>
          <cell r="L70">
            <v>17</v>
          </cell>
          <cell r="M70">
            <v>17</v>
          </cell>
          <cell r="P70" t="str">
            <v>회의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1</v>
          </cell>
          <cell r="BM70">
            <v>0</v>
          </cell>
          <cell r="BN70">
            <v>1</v>
          </cell>
          <cell r="BP70">
            <v>18</v>
          </cell>
        </row>
        <row r="71">
          <cell r="B71">
            <v>1429</v>
          </cell>
          <cell r="C71" t="str">
            <v>CVS</v>
          </cell>
          <cell r="D71" t="str">
            <v>CVS CL 서울1팀</v>
          </cell>
          <cell r="E71" t="str">
            <v>김경은</v>
          </cell>
          <cell r="F71" t="str">
            <v>주임</v>
          </cell>
          <cell r="G71" t="str">
            <v>팀원</v>
          </cell>
          <cell r="H71" t="str">
            <v>2003-01-07</v>
          </cell>
          <cell r="I71" t="str">
            <v>여</v>
          </cell>
          <cell r="J71">
            <v>14</v>
          </cell>
          <cell r="K71">
            <v>0</v>
          </cell>
          <cell r="L71">
            <v>13</v>
          </cell>
          <cell r="M71">
            <v>13</v>
          </cell>
          <cell r="P71" t="str">
            <v>회의</v>
          </cell>
          <cell r="AO71" t="str">
            <v>생휴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1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1</v>
          </cell>
          <cell r="BM71">
            <v>0</v>
          </cell>
          <cell r="BN71">
            <v>2</v>
          </cell>
          <cell r="BP71">
            <v>17</v>
          </cell>
        </row>
        <row r="72">
          <cell r="B72">
            <v>1126</v>
          </cell>
          <cell r="C72" t="str">
            <v>CVS</v>
          </cell>
          <cell r="D72" t="str">
            <v>CVS CL 서울1팀</v>
          </cell>
          <cell r="E72" t="str">
            <v>권혁래</v>
          </cell>
          <cell r="F72" t="str">
            <v>차장</v>
          </cell>
          <cell r="G72" t="str">
            <v>팀원</v>
          </cell>
          <cell r="H72" t="str">
            <v>1993-04-01</v>
          </cell>
          <cell r="I72" t="str">
            <v>남</v>
          </cell>
          <cell r="J72">
            <v>22</v>
          </cell>
          <cell r="K72">
            <v>0</v>
          </cell>
          <cell r="L72">
            <v>23</v>
          </cell>
          <cell r="M72">
            <v>23</v>
          </cell>
          <cell r="P72" t="str">
            <v>회의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1</v>
          </cell>
          <cell r="BM72">
            <v>0</v>
          </cell>
          <cell r="BN72">
            <v>1</v>
          </cell>
          <cell r="BP72">
            <v>18</v>
          </cell>
        </row>
        <row r="73">
          <cell r="B73">
            <v>1029</v>
          </cell>
          <cell r="C73" t="str">
            <v>CVS</v>
          </cell>
          <cell r="D73" t="str">
            <v>CVS CL 서울2팀</v>
          </cell>
          <cell r="E73" t="str">
            <v>강성우</v>
          </cell>
          <cell r="F73" t="str">
            <v>부장</v>
          </cell>
          <cell r="G73" t="str">
            <v>팀장</v>
          </cell>
          <cell r="H73" t="str">
            <v>1988-12-12</v>
          </cell>
          <cell r="I73" t="str">
            <v>남</v>
          </cell>
          <cell r="J73">
            <v>29</v>
          </cell>
          <cell r="K73">
            <v>0</v>
          </cell>
          <cell r="L73">
            <v>28</v>
          </cell>
          <cell r="M73">
            <v>28</v>
          </cell>
          <cell r="P73" t="str">
            <v>회의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1</v>
          </cell>
          <cell r="BM73">
            <v>0</v>
          </cell>
          <cell r="BN73">
            <v>1</v>
          </cell>
          <cell r="BP73">
            <v>18</v>
          </cell>
        </row>
        <row r="74">
          <cell r="B74">
            <v>1234</v>
          </cell>
          <cell r="C74" t="str">
            <v>CVS</v>
          </cell>
          <cell r="D74" t="str">
            <v>CVS CL 서울2팀</v>
          </cell>
          <cell r="E74" t="str">
            <v>차용범</v>
          </cell>
          <cell r="F74" t="str">
            <v>대리</v>
          </cell>
          <cell r="G74" t="str">
            <v>팀원</v>
          </cell>
          <cell r="H74" t="str">
            <v>1999-07-01</v>
          </cell>
          <cell r="I74" t="str">
            <v>남</v>
          </cell>
          <cell r="J74">
            <v>15</v>
          </cell>
          <cell r="K74">
            <v>0</v>
          </cell>
          <cell r="L74">
            <v>17</v>
          </cell>
          <cell r="M74">
            <v>17</v>
          </cell>
          <cell r="P74" t="str">
            <v>회의</v>
          </cell>
          <cell r="W74" t="str">
            <v>병가</v>
          </cell>
          <cell r="X74" t="str">
            <v>병가</v>
          </cell>
          <cell r="Y74" t="str">
            <v>병가</v>
          </cell>
          <cell r="Z74" t="str">
            <v>병가</v>
          </cell>
          <cell r="AA74" t="str">
            <v>병가</v>
          </cell>
          <cell r="AB74" t="str">
            <v>휴일</v>
          </cell>
          <cell r="AD74" t="str">
            <v>4/15대휴</v>
          </cell>
          <cell r="AQ74" t="str">
            <v>휴일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2</v>
          </cell>
          <cell r="BD74">
            <v>1</v>
          </cell>
          <cell r="BE74">
            <v>0</v>
          </cell>
          <cell r="BF74">
            <v>5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1</v>
          </cell>
          <cell r="BM74">
            <v>0</v>
          </cell>
          <cell r="BN74">
            <v>7</v>
          </cell>
          <cell r="BP74">
            <v>12</v>
          </cell>
        </row>
        <row r="75">
          <cell r="B75">
            <v>1079</v>
          </cell>
          <cell r="C75" t="str">
            <v>CVS</v>
          </cell>
          <cell r="D75" t="str">
            <v>CVS CL 서울2팀</v>
          </cell>
          <cell r="E75" t="str">
            <v>김범식</v>
          </cell>
          <cell r="F75" t="str">
            <v>차장</v>
          </cell>
          <cell r="G75" t="str">
            <v>팀원</v>
          </cell>
          <cell r="H75" t="str">
            <v>1991-09-09</v>
          </cell>
          <cell r="I75" t="str">
            <v>남</v>
          </cell>
          <cell r="J75">
            <v>21</v>
          </cell>
          <cell r="K75">
            <v>0</v>
          </cell>
          <cell r="L75">
            <v>25</v>
          </cell>
          <cell r="M75">
            <v>25</v>
          </cell>
          <cell r="P75" t="str">
            <v>회의</v>
          </cell>
          <cell r="Z75" t="str">
            <v>3/25대휴</v>
          </cell>
          <cell r="AB75" t="str">
            <v>휴일</v>
          </cell>
          <cell r="AG75" t="str">
            <v>4/15대휴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1</v>
          </cell>
          <cell r="BD75">
            <v>2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1</v>
          </cell>
          <cell r="BM75">
            <v>0</v>
          </cell>
          <cell r="BN75">
            <v>3</v>
          </cell>
          <cell r="BP75">
            <v>16</v>
          </cell>
        </row>
        <row r="76">
          <cell r="B76">
            <v>1359</v>
          </cell>
          <cell r="C76" t="str">
            <v>CVS</v>
          </cell>
          <cell r="D76" t="str">
            <v>CVS CL 서울2팀</v>
          </cell>
          <cell r="E76" t="str">
            <v>백동민</v>
          </cell>
          <cell r="F76" t="str">
            <v>주임</v>
          </cell>
          <cell r="G76" t="str">
            <v>팀원</v>
          </cell>
          <cell r="H76" t="str">
            <v>2001-04-30</v>
          </cell>
          <cell r="I76" t="str">
            <v>남</v>
          </cell>
          <cell r="J76">
            <v>13</v>
          </cell>
          <cell r="K76">
            <v>0</v>
          </cell>
          <cell r="L76">
            <v>15</v>
          </cell>
          <cell r="M76">
            <v>15</v>
          </cell>
          <cell r="P76" t="str">
            <v>회의</v>
          </cell>
          <cell r="AB76" t="str">
            <v>휴일</v>
          </cell>
          <cell r="AJ76" t="str">
            <v>휴일</v>
          </cell>
          <cell r="AO76" t="str">
            <v>4/23대휴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2</v>
          </cell>
          <cell r="BD76">
            <v>1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1</v>
          </cell>
          <cell r="BM76">
            <v>0</v>
          </cell>
          <cell r="BN76">
            <v>2</v>
          </cell>
          <cell r="BP76">
            <v>17</v>
          </cell>
        </row>
        <row r="77">
          <cell r="B77">
            <v>1366</v>
          </cell>
          <cell r="C77" t="str">
            <v>CVS</v>
          </cell>
          <cell r="D77" t="str">
            <v>CVS CL 서울2팀</v>
          </cell>
          <cell r="E77" t="str">
            <v>장종일</v>
          </cell>
          <cell r="F77" t="str">
            <v>주임</v>
          </cell>
          <cell r="G77" t="str">
            <v>팀원</v>
          </cell>
          <cell r="H77" t="str">
            <v>2001-05-02</v>
          </cell>
          <cell r="I77" t="str">
            <v>남</v>
          </cell>
          <cell r="J77">
            <v>14</v>
          </cell>
          <cell r="K77">
            <v>0</v>
          </cell>
          <cell r="L77">
            <v>15</v>
          </cell>
          <cell r="M77">
            <v>15</v>
          </cell>
          <cell r="P77" t="str">
            <v>회의</v>
          </cell>
          <cell r="AB77" t="str">
            <v>휴일</v>
          </cell>
          <cell r="AH77" t="str">
            <v>4/15대휴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1</v>
          </cell>
          <cell r="BD77">
            <v>1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1</v>
          </cell>
          <cell r="BM77">
            <v>0</v>
          </cell>
          <cell r="BN77">
            <v>2</v>
          </cell>
          <cell r="BP77">
            <v>17</v>
          </cell>
        </row>
        <row r="78">
          <cell r="B78">
            <v>1440</v>
          </cell>
          <cell r="C78" t="str">
            <v>CVS</v>
          </cell>
          <cell r="D78" t="str">
            <v>CVS CL 서울2팀</v>
          </cell>
          <cell r="E78" t="str">
            <v>유진수</v>
          </cell>
          <cell r="F78" t="str">
            <v>사원</v>
          </cell>
          <cell r="G78" t="str">
            <v>팀원</v>
          </cell>
          <cell r="H78" t="str">
            <v>2003-01-07</v>
          </cell>
          <cell r="I78" t="str">
            <v>남</v>
          </cell>
          <cell r="J78">
            <v>13</v>
          </cell>
          <cell r="K78">
            <v>0</v>
          </cell>
          <cell r="L78">
            <v>13</v>
          </cell>
          <cell r="M78">
            <v>13</v>
          </cell>
          <cell r="P78" t="str">
            <v>회의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1</v>
          </cell>
          <cell r="BM78">
            <v>0</v>
          </cell>
          <cell r="BN78">
            <v>1</v>
          </cell>
          <cell r="BP78">
            <v>18</v>
          </cell>
        </row>
        <row r="79">
          <cell r="B79">
            <v>1581</v>
          </cell>
          <cell r="C79" t="str">
            <v>CVS</v>
          </cell>
          <cell r="D79" t="str">
            <v>CVS CL 서울2팀</v>
          </cell>
          <cell r="E79" t="str">
            <v>김미나</v>
          </cell>
          <cell r="F79" t="str">
            <v>사원</v>
          </cell>
          <cell r="G79" t="str">
            <v>팀원</v>
          </cell>
          <cell r="H79" t="str">
            <v>2004-09-10</v>
          </cell>
          <cell r="I79" t="str">
            <v>여</v>
          </cell>
          <cell r="J79">
            <v>2.0684931506849313</v>
          </cell>
          <cell r="K79">
            <v>0</v>
          </cell>
          <cell r="L79">
            <v>12</v>
          </cell>
          <cell r="M79">
            <v>12</v>
          </cell>
          <cell r="P79" t="str">
            <v>회의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1</v>
          </cell>
          <cell r="BM79">
            <v>0</v>
          </cell>
          <cell r="BN79">
            <v>1</v>
          </cell>
          <cell r="BP79">
            <v>18</v>
          </cell>
        </row>
        <row r="80">
          <cell r="B80">
            <v>1490</v>
          </cell>
          <cell r="C80" t="str">
            <v>CVS</v>
          </cell>
          <cell r="D80" t="str">
            <v>CVS CL 서울2팀</v>
          </cell>
          <cell r="E80" t="str">
            <v>김남영</v>
          </cell>
          <cell r="F80" t="str">
            <v>주임</v>
          </cell>
          <cell r="G80" t="str">
            <v>팀원</v>
          </cell>
          <cell r="H80" t="str">
            <v>2003-03-10</v>
          </cell>
          <cell r="I80" t="str">
            <v>여</v>
          </cell>
          <cell r="J80">
            <v>14</v>
          </cell>
          <cell r="K80">
            <v>0</v>
          </cell>
          <cell r="L80">
            <v>13</v>
          </cell>
          <cell r="M80">
            <v>13</v>
          </cell>
          <cell r="P80" t="str">
            <v>회의</v>
          </cell>
          <cell r="R80" t="str">
            <v>휴일</v>
          </cell>
          <cell r="AH80" t="str">
            <v>4/5대휴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1</v>
          </cell>
          <cell r="BD80">
            <v>1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1</v>
          </cell>
          <cell r="BM80">
            <v>0</v>
          </cell>
          <cell r="BN80">
            <v>2</v>
          </cell>
          <cell r="BP80">
            <v>17</v>
          </cell>
        </row>
        <row r="81">
          <cell r="B81">
            <v>1043</v>
          </cell>
          <cell r="C81" t="str">
            <v>CVS</v>
          </cell>
          <cell r="D81" t="str">
            <v>CVS CL 서울3팀</v>
          </cell>
          <cell r="E81" t="str">
            <v>김진우</v>
          </cell>
          <cell r="F81" t="str">
            <v>차장</v>
          </cell>
          <cell r="G81" t="str">
            <v>팀장</v>
          </cell>
          <cell r="H81" t="str">
            <v>1989-12-04</v>
          </cell>
          <cell r="I81" t="str">
            <v>남</v>
          </cell>
          <cell r="J81">
            <v>27</v>
          </cell>
          <cell r="K81">
            <v>0</v>
          </cell>
          <cell r="L81">
            <v>27</v>
          </cell>
          <cell r="M81">
            <v>27</v>
          </cell>
          <cell r="P81" t="str">
            <v>회의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1</v>
          </cell>
          <cell r="BM81">
            <v>0</v>
          </cell>
          <cell r="BN81">
            <v>1</v>
          </cell>
          <cell r="BP81">
            <v>18</v>
          </cell>
        </row>
        <row r="82">
          <cell r="B82">
            <v>1489</v>
          </cell>
          <cell r="C82" t="str">
            <v>CVS</v>
          </cell>
          <cell r="D82" t="str">
            <v>CVS CL 서울3팀</v>
          </cell>
          <cell r="E82" t="str">
            <v>김광호</v>
          </cell>
          <cell r="F82" t="str">
            <v>사원</v>
          </cell>
          <cell r="G82" t="str">
            <v>팀원</v>
          </cell>
          <cell r="H82" t="str">
            <v>2003-03-10</v>
          </cell>
          <cell r="I82" t="str">
            <v>남</v>
          </cell>
          <cell r="J82">
            <v>11</v>
          </cell>
          <cell r="K82">
            <v>0</v>
          </cell>
          <cell r="L82">
            <v>13</v>
          </cell>
          <cell r="M82">
            <v>13</v>
          </cell>
          <cell r="P82" t="str">
            <v>회의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1</v>
          </cell>
          <cell r="BM82">
            <v>0</v>
          </cell>
          <cell r="BN82">
            <v>1</v>
          </cell>
          <cell r="BP82">
            <v>18</v>
          </cell>
        </row>
        <row r="83">
          <cell r="B83">
            <v>1105</v>
          </cell>
          <cell r="C83" t="str">
            <v>CVS</v>
          </cell>
          <cell r="D83" t="str">
            <v>CVS CL 서울3팀</v>
          </cell>
          <cell r="E83" t="str">
            <v>정철교</v>
          </cell>
          <cell r="F83" t="str">
            <v>차장</v>
          </cell>
          <cell r="G83" t="str">
            <v>팀원</v>
          </cell>
          <cell r="H83" t="str">
            <v>1992-08-10</v>
          </cell>
          <cell r="I83" t="str">
            <v>남</v>
          </cell>
          <cell r="J83">
            <v>23</v>
          </cell>
          <cell r="K83">
            <v>0</v>
          </cell>
          <cell r="L83">
            <v>24</v>
          </cell>
          <cell r="M83">
            <v>24</v>
          </cell>
          <cell r="P83" t="str">
            <v>회의</v>
          </cell>
          <cell r="R83" t="str">
            <v>휴일</v>
          </cell>
          <cell r="W83" t="str">
            <v>4/5대휴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1</v>
          </cell>
          <cell r="BD83">
            <v>1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1</v>
          </cell>
          <cell r="BM83">
            <v>0</v>
          </cell>
          <cell r="BN83">
            <v>2</v>
          </cell>
          <cell r="BP83">
            <v>17</v>
          </cell>
        </row>
        <row r="84">
          <cell r="B84">
            <v>1598</v>
          </cell>
          <cell r="C84" t="str">
            <v>CVS</v>
          </cell>
          <cell r="D84" t="str">
            <v>CVS CL 서울3팀</v>
          </cell>
          <cell r="E84" t="str">
            <v>주영범</v>
          </cell>
          <cell r="F84" t="str">
            <v>주임</v>
          </cell>
          <cell r="G84" t="str">
            <v>팀원</v>
          </cell>
          <cell r="H84">
            <v>38544</v>
          </cell>
          <cell r="I84" t="str">
            <v>남</v>
          </cell>
          <cell r="J84">
            <v>0</v>
          </cell>
          <cell r="K84">
            <v>-3.2328767123287667</v>
          </cell>
          <cell r="L84">
            <v>11</v>
          </cell>
          <cell r="M84">
            <v>7.7671232876712333</v>
          </cell>
          <cell r="P84" t="str">
            <v>회의</v>
          </cell>
          <cell r="R84" t="str">
            <v>휴일</v>
          </cell>
          <cell r="AA84" t="str">
            <v>4/5대휴</v>
          </cell>
          <cell r="AQ84" t="str">
            <v>휴일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2</v>
          </cell>
          <cell r="BD84">
            <v>1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1</v>
          </cell>
          <cell r="BM84">
            <v>0</v>
          </cell>
          <cell r="BN84">
            <v>2</v>
          </cell>
          <cell r="BP84">
            <v>17</v>
          </cell>
        </row>
        <row r="85">
          <cell r="B85">
            <v>1288</v>
          </cell>
          <cell r="C85" t="str">
            <v>CVS</v>
          </cell>
          <cell r="D85" t="str">
            <v>CVS CL 서울3팀</v>
          </cell>
          <cell r="E85" t="str">
            <v>이지성</v>
          </cell>
          <cell r="F85" t="str">
            <v>주임</v>
          </cell>
          <cell r="G85" t="str">
            <v>팀원</v>
          </cell>
          <cell r="H85" t="str">
            <v>2000-02-01</v>
          </cell>
          <cell r="I85" t="str">
            <v>남</v>
          </cell>
          <cell r="J85">
            <v>16</v>
          </cell>
          <cell r="K85">
            <v>0</v>
          </cell>
          <cell r="L85">
            <v>16</v>
          </cell>
          <cell r="M85">
            <v>16</v>
          </cell>
          <cell r="P85" t="str">
            <v>회의</v>
          </cell>
          <cell r="R85" t="str">
            <v>휴일</v>
          </cell>
          <cell r="AA85" t="str">
            <v>4/5대휴</v>
          </cell>
          <cell r="AQ85" t="str">
            <v>휴일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2</v>
          </cell>
          <cell r="BD85">
            <v>1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1</v>
          </cell>
          <cell r="BM85">
            <v>0</v>
          </cell>
          <cell r="BN85">
            <v>2</v>
          </cell>
          <cell r="BP85">
            <v>17</v>
          </cell>
        </row>
        <row r="86">
          <cell r="B86">
            <v>1578</v>
          </cell>
          <cell r="C86" t="str">
            <v>CVS</v>
          </cell>
          <cell r="D86" t="str">
            <v>CVS CL 서울3팀</v>
          </cell>
          <cell r="E86" t="str">
            <v>박현정</v>
          </cell>
          <cell r="F86" t="str">
            <v>사원</v>
          </cell>
          <cell r="G86" t="str">
            <v>팀원</v>
          </cell>
          <cell r="H86" t="str">
            <v>2004-09-10</v>
          </cell>
          <cell r="I86" t="str">
            <v>여</v>
          </cell>
          <cell r="J86">
            <v>4.0684931506849313</v>
          </cell>
          <cell r="K86">
            <v>0</v>
          </cell>
          <cell r="L86">
            <v>12</v>
          </cell>
          <cell r="M86">
            <v>12</v>
          </cell>
          <cell r="P86" t="str">
            <v>회의</v>
          </cell>
          <cell r="R86" t="str">
            <v>휴일</v>
          </cell>
          <cell r="W86" t="str">
            <v>3/25대휴</v>
          </cell>
          <cell r="AO86" t="str">
            <v>4/5대휴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1</v>
          </cell>
          <cell r="BD86">
            <v>2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1</v>
          </cell>
          <cell r="BM86">
            <v>0</v>
          </cell>
          <cell r="BN86">
            <v>3</v>
          </cell>
          <cell r="BP86">
            <v>16</v>
          </cell>
        </row>
        <row r="87">
          <cell r="B87">
            <v>1328</v>
          </cell>
          <cell r="C87" t="str">
            <v>CVS</v>
          </cell>
          <cell r="D87" t="str">
            <v>CVS CL 서울3팀</v>
          </cell>
          <cell r="E87" t="str">
            <v>허호석</v>
          </cell>
          <cell r="F87" t="str">
            <v>주임</v>
          </cell>
          <cell r="G87" t="str">
            <v>팀원</v>
          </cell>
          <cell r="H87" t="str">
            <v>2001-02-26</v>
          </cell>
          <cell r="I87" t="str">
            <v>남</v>
          </cell>
          <cell r="J87">
            <v>11</v>
          </cell>
          <cell r="K87">
            <v>0</v>
          </cell>
          <cell r="L87">
            <v>15</v>
          </cell>
          <cell r="M87">
            <v>15</v>
          </cell>
          <cell r="P87" t="str">
            <v>회의</v>
          </cell>
          <cell r="R87" t="str">
            <v>휴일</v>
          </cell>
          <cell r="AK87" t="str">
            <v>4/5대휴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1</v>
          </cell>
          <cell r="BD87">
            <v>1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1</v>
          </cell>
          <cell r="BM87">
            <v>0</v>
          </cell>
          <cell r="BN87">
            <v>2</v>
          </cell>
          <cell r="BP87">
            <v>17</v>
          </cell>
        </row>
        <row r="88">
          <cell r="B88">
            <v>1118</v>
          </cell>
          <cell r="C88" t="str">
            <v>CVS</v>
          </cell>
          <cell r="D88" t="str">
            <v>CVS CL 서울3팀</v>
          </cell>
          <cell r="E88" t="str">
            <v>정동수</v>
          </cell>
          <cell r="F88" t="str">
            <v>차장</v>
          </cell>
          <cell r="G88" t="str">
            <v>팀원</v>
          </cell>
          <cell r="H88" t="str">
            <v>1992-12-01</v>
          </cell>
          <cell r="I88" t="str">
            <v>남</v>
          </cell>
          <cell r="J88">
            <v>21</v>
          </cell>
          <cell r="K88">
            <v>0</v>
          </cell>
          <cell r="L88">
            <v>24</v>
          </cell>
          <cell r="M88">
            <v>24</v>
          </cell>
          <cell r="P88" t="str">
            <v>회의</v>
          </cell>
          <cell r="R88" t="str">
            <v>휴일</v>
          </cell>
          <cell r="W88" t="str">
            <v>4/5대휴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1</v>
          </cell>
          <cell r="BD88">
            <v>1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1</v>
          </cell>
          <cell r="BM88">
            <v>0</v>
          </cell>
          <cell r="BN88">
            <v>2</v>
          </cell>
          <cell r="BP88">
            <v>17</v>
          </cell>
        </row>
        <row r="89">
          <cell r="B89">
            <v>1380</v>
          </cell>
          <cell r="C89" t="str">
            <v>CVS</v>
          </cell>
          <cell r="D89" t="str">
            <v>CVS CL 서울3팀</v>
          </cell>
          <cell r="E89" t="str">
            <v>노대석</v>
          </cell>
          <cell r="F89" t="str">
            <v>주임</v>
          </cell>
          <cell r="G89" t="str">
            <v>팀원</v>
          </cell>
          <cell r="H89" t="str">
            <v>2001-11-19</v>
          </cell>
          <cell r="I89" t="str">
            <v>남</v>
          </cell>
          <cell r="J89">
            <v>12</v>
          </cell>
          <cell r="K89">
            <v>0</v>
          </cell>
          <cell r="L89">
            <v>15</v>
          </cell>
          <cell r="M89">
            <v>15</v>
          </cell>
          <cell r="P89" t="str">
            <v>회의</v>
          </cell>
          <cell r="R89" t="str">
            <v>휴일</v>
          </cell>
          <cell r="W89" t="str">
            <v>4/5대휴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1</v>
          </cell>
          <cell r="BD89">
            <v>1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1</v>
          </cell>
          <cell r="BM89">
            <v>0</v>
          </cell>
          <cell r="BN89">
            <v>2</v>
          </cell>
          <cell r="BP89">
            <v>17</v>
          </cell>
        </row>
        <row r="90">
          <cell r="B90">
            <v>1577</v>
          </cell>
          <cell r="C90" t="str">
            <v>CVS</v>
          </cell>
          <cell r="D90" t="str">
            <v>CVS CL 서울3팀</v>
          </cell>
          <cell r="E90" t="str">
            <v>임솔미</v>
          </cell>
          <cell r="F90" t="str">
            <v>사원</v>
          </cell>
          <cell r="G90" t="str">
            <v>팀원</v>
          </cell>
          <cell r="H90" t="str">
            <v>2004-09-06</v>
          </cell>
          <cell r="I90" t="str">
            <v>여</v>
          </cell>
          <cell r="J90">
            <v>1.0684931506849313</v>
          </cell>
          <cell r="K90">
            <v>0</v>
          </cell>
          <cell r="L90">
            <v>12</v>
          </cell>
          <cell r="M90">
            <v>12</v>
          </cell>
          <cell r="P90" t="str">
            <v>회의</v>
          </cell>
          <cell r="R90" t="str">
            <v>휴일</v>
          </cell>
          <cell r="W90" t="str">
            <v>4/5대휴</v>
          </cell>
          <cell r="AK90" t="str">
            <v>4/5대휴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1</v>
          </cell>
          <cell r="BD90">
            <v>2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1</v>
          </cell>
          <cell r="BM90">
            <v>0</v>
          </cell>
          <cell r="BN90">
            <v>3</v>
          </cell>
          <cell r="BP90">
            <v>16</v>
          </cell>
        </row>
        <row r="91">
          <cell r="B91">
            <v>1020</v>
          </cell>
          <cell r="C91" t="str">
            <v>CVS</v>
          </cell>
          <cell r="D91" t="str">
            <v>Regional Sales Manager</v>
          </cell>
          <cell r="E91" t="str">
            <v>남연우</v>
          </cell>
          <cell r="F91" t="str">
            <v>부장</v>
          </cell>
          <cell r="G91" t="str">
            <v>본부장</v>
          </cell>
          <cell r="H91" t="str">
            <v>1987-10-19</v>
          </cell>
          <cell r="I91" t="str">
            <v>남</v>
          </cell>
          <cell r="J91">
            <v>28</v>
          </cell>
          <cell r="K91">
            <v>0</v>
          </cell>
          <cell r="L91">
            <v>29</v>
          </cell>
          <cell r="M91">
            <v>29</v>
          </cell>
          <cell r="P91" t="str">
            <v>회의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1</v>
          </cell>
          <cell r="BM91">
            <v>0</v>
          </cell>
          <cell r="BN91">
            <v>1</v>
          </cell>
          <cell r="BP91">
            <v>18</v>
          </cell>
        </row>
        <row r="92">
          <cell r="B92">
            <v>1011</v>
          </cell>
          <cell r="C92" t="str">
            <v>CVS</v>
          </cell>
          <cell r="D92" t="str">
            <v>CVS CL 대전팀</v>
          </cell>
          <cell r="E92" t="str">
            <v>정동균</v>
          </cell>
          <cell r="F92" t="str">
            <v>부장</v>
          </cell>
          <cell r="G92" t="str">
            <v>팀장</v>
          </cell>
          <cell r="H92" t="str">
            <v>1986-01-04</v>
          </cell>
          <cell r="I92" t="str">
            <v>남</v>
          </cell>
          <cell r="J92">
            <v>29</v>
          </cell>
          <cell r="K92">
            <v>0</v>
          </cell>
          <cell r="L92">
            <v>31</v>
          </cell>
          <cell r="M92">
            <v>31</v>
          </cell>
          <cell r="P92" t="str">
            <v>회의</v>
          </cell>
          <cell r="Q92" t="str">
            <v>3/25대휴</v>
          </cell>
          <cell r="W92" t="str">
            <v>4/1대휴</v>
          </cell>
          <cell r="AI92" t="str">
            <v>휴일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1</v>
          </cell>
          <cell r="BD92">
            <v>2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1</v>
          </cell>
          <cell r="BM92">
            <v>0</v>
          </cell>
          <cell r="BN92">
            <v>3</v>
          </cell>
          <cell r="BP92">
            <v>16</v>
          </cell>
        </row>
        <row r="93">
          <cell r="B93">
            <v>1438</v>
          </cell>
          <cell r="C93" t="str">
            <v>CVS</v>
          </cell>
          <cell r="D93" t="str">
            <v>CVS CL 대전팀</v>
          </cell>
          <cell r="E93" t="str">
            <v>김종민</v>
          </cell>
          <cell r="F93" t="str">
            <v>사원</v>
          </cell>
          <cell r="G93" t="str">
            <v>팀원</v>
          </cell>
          <cell r="H93" t="str">
            <v>2003-01-07</v>
          </cell>
          <cell r="I93" t="str">
            <v>남</v>
          </cell>
          <cell r="J93">
            <v>8.3082191780821901</v>
          </cell>
          <cell r="K93">
            <v>0</v>
          </cell>
          <cell r="L93">
            <v>13</v>
          </cell>
          <cell r="M93">
            <v>13</v>
          </cell>
          <cell r="P93" t="str">
            <v>회의</v>
          </cell>
          <cell r="R93" t="str">
            <v>휴일</v>
          </cell>
          <cell r="AD93" t="str">
            <v>3/25대휴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1</v>
          </cell>
          <cell r="BD93">
            <v>1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1</v>
          </cell>
          <cell r="BM93">
            <v>0</v>
          </cell>
          <cell r="BN93">
            <v>2</v>
          </cell>
          <cell r="BP93">
            <v>17</v>
          </cell>
        </row>
        <row r="94">
          <cell r="B94">
            <v>1087</v>
          </cell>
          <cell r="C94" t="str">
            <v>CVS</v>
          </cell>
          <cell r="D94" t="str">
            <v>CVS CL 대전팀</v>
          </cell>
          <cell r="E94" t="str">
            <v>오인수</v>
          </cell>
          <cell r="F94" t="str">
            <v>차장</v>
          </cell>
          <cell r="G94" t="str">
            <v>팀원</v>
          </cell>
          <cell r="H94" t="str">
            <v>1992-02-10</v>
          </cell>
          <cell r="I94" t="str">
            <v>남</v>
          </cell>
          <cell r="J94">
            <v>18</v>
          </cell>
          <cell r="K94">
            <v>0</v>
          </cell>
          <cell r="L94">
            <v>24</v>
          </cell>
          <cell r="M94">
            <v>24</v>
          </cell>
          <cell r="P94" t="str">
            <v>회의</v>
          </cell>
          <cell r="S94" t="str">
            <v>3/25대휴</v>
          </cell>
          <cell r="X94" t="str">
            <v>월차</v>
          </cell>
          <cell r="AI94" t="str">
            <v>휴일</v>
          </cell>
          <cell r="AU94">
            <v>0</v>
          </cell>
          <cell r="AV94">
            <v>0</v>
          </cell>
          <cell r="AW94">
            <v>0</v>
          </cell>
          <cell r="AX94">
            <v>1</v>
          </cell>
          <cell r="AY94">
            <v>0</v>
          </cell>
          <cell r="AZ94">
            <v>1</v>
          </cell>
          <cell r="BA94">
            <v>0</v>
          </cell>
          <cell r="BB94">
            <v>0</v>
          </cell>
          <cell r="BC94">
            <v>1</v>
          </cell>
          <cell r="BD94">
            <v>1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1</v>
          </cell>
          <cell r="BM94">
            <v>0</v>
          </cell>
          <cell r="BN94">
            <v>3</v>
          </cell>
          <cell r="BP94">
            <v>16</v>
          </cell>
        </row>
        <row r="95">
          <cell r="B95">
            <v>1290</v>
          </cell>
          <cell r="C95" t="str">
            <v>CVS</v>
          </cell>
          <cell r="D95" t="str">
            <v>CVS CL 대전팀</v>
          </cell>
          <cell r="E95" t="str">
            <v>이재윤</v>
          </cell>
          <cell r="F95" t="str">
            <v>주임</v>
          </cell>
          <cell r="G95" t="str">
            <v>팀원</v>
          </cell>
          <cell r="H95" t="str">
            <v>2000-02-01</v>
          </cell>
          <cell r="I95" t="str">
            <v>남</v>
          </cell>
          <cell r="J95">
            <v>12</v>
          </cell>
          <cell r="K95">
            <v>0</v>
          </cell>
          <cell r="L95">
            <v>16</v>
          </cell>
          <cell r="M95">
            <v>16</v>
          </cell>
          <cell r="P95" t="str">
            <v>회의</v>
          </cell>
          <cell r="R95" t="str">
            <v>휴일</v>
          </cell>
          <cell r="AA95" t="str">
            <v>3/25대휴</v>
          </cell>
          <cell r="AD95" t="str">
            <v>4/5대휴</v>
          </cell>
          <cell r="AI95" t="str">
            <v>휴일</v>
          </cell>
          <cell r="AJ95" t="str">
            <v>휴일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3</v>
          </cell>
          <cell r="BD95">
            <v>2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1</v>
          </cell>
          <cell r="BM95">
            <v>0</v>
          </cell>
          <cell r="BN95">
            <v>3</v>
          </cell>
          <cell r="BP95">
            <v>16</v>
          </cell>
        </row>
        <row r="96">
          <cell r="B96">
            <v>1158</v>
          </cell>
          <cell r="C96" t="str">
            <v>CVS</v>
          </cell>
          <cell r="D96" t="str">
            <v>CVS CL 대전팀</v>
          </cell>
          <cell r="E96" t="str">
            <v>이근표</v>
          </cell>
          <cell r="F96" t="str">
            <v>과장</v>
          </cell>
          <cell r="G96" t="str">
            <v>팀원</v>
          </cell>
          <cell r="H96" t="str">
            <v>1994-12-19</v>
          </cell>
          <cell r="I96" t="str">
            <v>남</v>
          </cell>
          <cell r="J96">
            <v>17</v>
          </cell>
          <cell r="K96">
            <v>0</v>
          </cell>
          <cell r="L96">
            <v>22</v>
          </cell>
          <cell r="M96">
            <v>22</v>
          </cell>
          <cell r="P96" t="str">
            <v>회의</v>
          </cell>
          <cell r="R96" t="str">
            <v>휴일</v>
          </cell>
          <cell r="AD96" t="str">
            <v>4/5대휴</v>
          </cell>
          <cell r="AI96" t="str">
            <v>휴일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2</v>
          </cell>
          <cell r="BD96">
            <v>1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1</v>
          </cell>
          <cell r="BM96">
            <v>0</v>
          </cell>
          <cell r="BN96">
            <v>2</v>
          </cell>
          <cell r="BP96">
            <v>17</v>
          </cell>
        </row>
        <row r="97">
          <cell r="B97">
            <v>1055</v>
          </cell>
          <cell r="C97" t="str">
            <v>CVS</v>
          </cell>
          <cell r="D97" t="str">
            <v>CVS CL 광주팀</v>
          </cell>
          <cell r="E97" t="str">
            <v>오재석</v>
          </cell>
          <cell r="F97" t="str">
            <v>차장</v>
          </cell>
          <cell r="G97" t="str">
            <v>팀장</v>
          </cell>
          <cell r="H97" t="str">
            <v>1990-09-24</v>
          </cell>
          <cell r="I97" t="str">
            <v>남</v>
          </cell>
          <cell r="J97">
            <v>28</v>
          </cell>
          <cell r="K97">
            <v>0</v>
          </cell>
          <cell r="L97">
            <v>26</v>
          </cell>
          <cell r="M97">
            <v>26</v>
          </cell>
          <cell r="P97" t="str">
            <v>회의</v>
          </cell>
          <cell r="R97" t="str">
            <v>휴일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1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1</v>
          </cell>
          <cell r="BM97">
            <v>0</v>
          </cell>
          <cell r="BN97">
            <v>1</v>
          </cell>
          <cell r="BP97">
            <v>18</v>
          </cell>
        </row>
        <row r="98">
          <cell r="B98">
            <v>1275</v>
          </cell>
          <cell r="C98" t="str">
            <v>CVS</v>
          </cell>
          <cell r="D98" t="str">
            <v>CVS CL 광주팀</v>
          </cell>
          <cell r="E98" t="str">
            <v>이상현</v>
          </cell>
          <cell r="F98" t="str">
            <v>주임</v>
          </cell>
          <cell r="G98" t="str">
            <v>팀원</v>
          </cell>
          <cell r="H98" t="str">
            <v>2000-01-10</v>
          </cell>
          <cell r="I98" t="str">
            <v>남</v>
          </cell>
          <cell r="J98">
            <v>8</v>
          </cell>
          <cell r="K98">
            <v>0</v>
          </cell>
          <cell r="L98">
            <v>16</v>
          </cell>
          <cell r="M98">
            <v>16</v>
          </cell>
          <cell r="P98" t="str">
            <v>회의</v>
          </cell>
          <cell r="U98" t="str">
            <v>휴일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1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1</v>
          </cell>
          <cell r="BM98">
            <v>0</v>
          </cell>
          <cell r="BN98">
            <v>1</v>
          </cell>
          <cell r="BP98">
            <v>18</v>
          </cell>
        </row>
        <row r="99">
          <cell r="B99">
            <v>1525</v>
          </cell>
          <cell r="C99" t="str">
            <v>CVS</v>
          </cell>
          <cell r="D99" t="str">
            <v>CVS CL 광주팀</v>
          </cell>
          <cell r="E99" t="str">
            <v>장헌</v>
          </cell>
          <cell r="F99" t="str">
            <v>주임</v>
          </cell>
          <cell r="G99" t="str">
            <v>팀원</v>
          </cell>
          <cell r="H99" t="str">
            <v>2003-07-01</v>
          </cell>
          <cell r="I99" t="str">
            <v>남</v>
          </cell>
          <cell r="J99">
            <v>9.5136986301369859</v>
          </cell>
          <cell r="K99">
            <v>0</v>
          </cell>
          <cell r="L99">
            <v>13</v>
          </cell>
          <cell r="M99">
            <v>13</v>
          </cell>
          <cell r="P99" t="str">
            <v>회의</v>
          </cell>
          <cell r="V99" t="str">
            <v>휴일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1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1</v>
          </cell>
          <cell r="BM99">
            <v>0</v>
          </cell>
          <cell r="BN99">
            <v>1</v>
          </cell>
          <cell r="BP99">
            <v>18</v>
          </cell>
        </row>
        <row r="100">
          <cell r="B100">
            <v>1088</v>
          </cell>
          <cell r="C100" t="str">
            <v>CVS</v>
          </cell>
          <cell r="D100" t="str">
            <v>CVS CL 광주팀</v>
          </cell>
          <cell r="E100" t="str">
            <v>주재경</v>
          </cell>
          <cell r="F100" t="str">
            <v>차장</v>
          </cell>
          <cell r="G100" t="str">
            <v>팀원</v>
          </cell>
          <cell r="H100" t="str">
            <v>1992-02-10</v>
          </cell>
          <cell r="I100" t="str">
            <v>남</v>
          </cell>
          <cell r="J100">
            <v>23</v>
          </cell>
          <cell r="K100">
            <v>0</v>
          </cell>
          <cell r="L100">
            <v>24</v>
          </cell>
          <cell r="M100">
            <v>24</v>
          </cell>
          <cell r="P100" t="str">
            <v>회의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1</v>
          </cell>
          <cell r="BM100">
            <v>0</v>
          </cell>
          <cell r="BN100">
            <v>1</v>
          </cell>
          <cell r="BP100">
            <v>18</v>
          </cell>
        </row>
        <row r="101">
          <cell r="B101">
            <v>1446</v>
          </cell>
          <cell r="C101" t="str">
            <v>CVS</v>
          </cell>
          <cell r="D101" t="str">
            <v>CVS CL 광주팀</v>
          </cell>
          <cell r="E101" t="str">
            <v>문창환</v>
          </cell>
          <cell r="F101" t="str">
            <v>사원</v>
          </cell>
          <cell r="G101" t="str">
            <v>팀원</v>
          </cell>
          <cell r="H101" t="str">
            <v>2003-01-07</v>
          </cell>
          <cell r="I101" t="str">
            <v>남</v>
          </cell>
          <cell r="J101">
            <v>10.80821917808219</v>
          </cell>
          <cell r="K101">
            <v>0</v>
          </cell>
          <cell r="L101">
            <v>13</v>
          </cell>
          <cell r="M101">
            <v>13</v>
          </cell>
          <cell r="P101" t="str">
            <v>회의</v>
          </cell>
          <cell r="R101" t="str">
            <v>휴일</v>
          </cell>
          <cell r="AI101" t="str">
            <v>휴일</v>
          </cell>
          <cell r="AJ101" t="str">
            <v>휴일</v>
          </cell>
          <cell r="AK101" t="str">
            <v>4/5대휴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3</v>
          </cell>
          <cell r="BD101">
            <v>1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1</v>
          </cell>
          <cell r="BM101">
            <v>0</v>
          </cell>
          <cell r="BN101">
            <v>2</v>
          </cell>
          <cell r="BP101">
            <v>17</v>
          </cell>
        </row>
        <row r="102">
          <cell r="B102">
            <v>1246</v>
          </cell>
          <cell r="C102" t="str">
            <v>CVS</v>
          </cell>
          <cell r="D102" t="str">
            <v>CVS CL 광주팀</v>
          </cell>
          <cell r="E102" t="str">
            <v>유제동</v>
          </cell>
          <cell r="F102" t="str">
            <v>과장</v>
          </cell>
          <cell r="G102" t="str">
            <v>팀원</v>
          </cell>
          <cell r="H102" t="str">
            <v>1999-08-23</v>
          </cell>
          <cell r="I102" t="str">
            <v>남</v>
          </cell>
          <cell r="J102">
            <v>17</v>
          </cell>
          <cell r="K102">
            <v>0</v>
          </cell>
          <cell r="L102">
            <v>17</v>
          </cell>
          <cell r="M102">
            <v>17</v>
          </cell>
          <cell r="P102" t="str">
            <v>회의</v>
          </cell>
          <cell r="R102" t="str">
            <v>휴일</v>
          </cell>
          <cell r="AE102" t="str">
            <v>3/18대휴</v>
          </cell>
          <cell r="AI102" t="str">
            <v>휴일</v>
          </cell>
          <cell r="AJ102" t="str">
            <v>휴일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3</v>
          </cell>
          <cell r="BD102">
            <v>1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1</v>
          </cell>
          <cell r="BM102">
            <v>0</v>
          </cell>
          <cell r="BN102">
            <v>2</v>
          </cell>
          <cell r="BP102">
            <v>17</v>
          </cell>
        </row>
        <row r="103">
          <cell r="B103">
            <v>1558</v>
          </cell>
          <cell r="C103" t="str">
            <v>CVS</v>
          </cell>
          <cell r="D103" t="str">
            <v>CVS CL 광주팀</v>
          </cell>
          <cell r="E103" t="str">
            <v>임남곡</v>
          </cell>
          <cell r="F103" t="str">
            <v>사원</v>
          </cell>
          <cell r="G103" t="str">
            <v>팀원</v>
          </cell>
          <cell r="H103" t="str">
            <v>2004-01-26</v>
          </cell>
          <cell r="I103" t="str">
            <v>남</v>
          </cell>
          <cell r="J103">
            <v>6.3150684931506849</v>
          </cell>
          <cell r="K103">
            <v>0</v>
          </cell>
          <cell r="L103">
            <v>12</v>
          </cell>
          <cell r="M103">
            <v>12</v>
          </cell>
          <cell r="P103" t="str">
            <v>회의</v>
          </cell>
          <cell r="R103" t="str">
            <v>휴일</v>
          </cell>
          <cell r="U103" t="str">
            <v>휴일</v>
          </cell>
          <cell r="V103" t="str">
            <v>휴일</v>
          </cell>
          <cell r="AK103" t="str">
            <v>경조(본인결혼)</v>
          </cell>
          <cell r="AL103" t="str">
            <v>경조(본인결혼)</v>
          </cell>
          <cell r="AM103" t="str">
            <v>경조(본인결혼)</v>
          </cell>
          <cell r="AN103" t="str">
            <v>경조(본인결혼)</v>
          </cell>
          <cell r="AO103" t="str">
            <v>경조(본인결혼)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5</v>
          </cell>
          <cell r="BC103">
            <v>3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1</v>
          </cell>
          <cell r="BM103">
            <v>0</v>
          </cell>
          <cell r="BN103">
            <v>6</v>
          </cell>
          <cell r="BP103">
            <v>13</v>
          </cell>
        </row>
        <row r="104">
          <cell r="B104">
            <v>1430</v>
          </cell>
          <cell r="C104" t="str">
            <v>CVS</v>
          </cell>
          <cell r="D104" t="str">
            <v>CVS CL 광주팀</v>
          </cell>
          <cell r="E104" t="str">
            <v>김기현</v>
          </cell>
          <cell r="F104" t="str">
            <v>주임</v>
          </cell>
          <cell r="G104" t="str">
            <v>팀원</v>
          </cell>
          <cell r="H104" t="str">
            <v>2003-01-07</v>
          </cell>
          <cell r="I104" t="str">
            <v>남</v>
          </cell>
          <cell r="J104">
            <v>11</v>
          </cell>
          <cell r="K104">
            <v>0</v>
          </cell>
          <cell r="L104">
            <v>13</v>
          </cell>
          <cell r="M104">
            <v>13</v>
          </cell>
          <cell r="N104" t="str">
            <v>휴일</v>
          </cell>
          <cell r="O104" t="str">
            <v>휴일</v>
          </cell>
          <cell r="P104" t="str">
            <v>회의</v>
          </cell>
          <cell r="U104" t="str">
            <v>휴일</v>
          </cell>
          <cell r="V104" t="str">
            <v>휴일</v>
          </cell>
          <cell r="AI104" t="str">
            <v>휴일</v>
          </cell>
          <cell r="AJ104" t="str">
            <v>휴일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6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1</v>
          </cell>
          <cell r="BM104">
            <v>0</v>
          </cell>
          <cell r="BN104">
            <v>1</v>
          </cell>
          <cell r="BP104">
            <v>18</v>
          </cell>
        </row>
        <row r="105">
          <cell r="B105">
            <v>1092</v>
          </cell>
          <cell r="C105" t="str">
            <v>CVS</v>
          </cell>
          <cell r="D105" t="str">
            <v>CVS CL 대구팀</v>
          </cell>
          <cell r="E105" t="str">
            <v>이기덕</v>
          </cell>
          <cell r="F105" t="str">
            <v>차장</v>
          </cell>
          <cell r="G105" t="str">
            <v>팀장</v>
          </cell>
          <cell r="H105" t="str">
            <v>1992-02-10</v>
          </cell>
          <cell r="I105" t="str">
            <v>남</v>
          </cell>
          <cell r="J105">
            <v>30</v>
          </cell>
          <cell r="K105">
            <v>0</v>
          </cell>
          <cell r="L105">
            <v>24</v>
          </cell>
          <cell r="M105">
            <v>24</v>
          </cell>
          <cell r="P105" t="str">
            <v>회의</v>
          </cell>
          <cell r="Q105" t="str">
            <v>3/25대휴</v>
          </cell>
          <cell r="U105" t="str">
            <v>휴일</v>
          </cell>
          <cell r="V105" t="str">
            <v>휴일</v>
          </cell>
          <cell r="AI105" t="str">
            <v>휴일</v>
          </cell>
          <cell r="AJ105" t="str">
            <v>휴일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4</v>
          </cell>
          <cell r="BD105">
            <v>1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1</v>
          </cell>
          <cell r="BM105">
            <v>0</v>
          </cell>
          <cell r="BN105">
            <v>2</v>
          </cell>
          <cell r="BP105">
            <v>17</v>
          </cell>
        </row>
        <row r="106">
          <cell r="B106">
            <v>1445</v>
          </cell>
          <cell r="C106" t="str">
            <v>CVS</v>
          </cell>
          <cell r="D106" t="str">
            <v>CVS CL 대구팀</v>
          </cell>
          <cell r="E106" t="str">
            <v>문명훈</v>
          </cell>
          <cell r="F106" t="str">
            <v>주임</v>
          </cell>
          <cell r="G106" t="str">
            <v>팀원</v>
          </cell>
          <cell r="H106" t="str">
            <v>2003-01-07</v>
          </cell>
          <cell r="I106" t="str">
            <v>남</v>
          </cell>
          <cell r="J106">
            <v>16</v>
          </cell>
          <cell r="K106">
            <v>0</v>
          </cell>
          <cell r="L106">
            <v>13</v>
          </cell>
          <cell r="M106">
            <v>13</v>
          </cell>
          <cell r="P106" t="str">
            <v>회의</v>
          </cell>
          <cell r="Q106" t="str">
            <v>3/25대휴</v>
          </cell>
          <cell r="U106" t="str">
            <v>휴일</v>
          </cell>
          <cell r="AI106" t="str">
            <v>휴일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2</v>
          </cell>
          <cell r="BD106">
            <v>1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0</v>
          </cell>
          <cell r="BN106">
            <v>2</v>
          </cell>
          <cell r="BP106">
            <v>17</v>
          </cell>
        </row>
        <row r="107">
          <cell r="B107">
            <v>1357</v>
          </cell>
          <cell r="C107" t="str">
            <v>CVS</v>
          </cell>
          <cell r="D107" t="str">
            <v>CVS CL 대구팀</v>
          </cell>
          <cell r="E107" t="str">
            <v>조대진</v>
          </cell>
          <cell r="F107" t="str">
            <v>주임</v>
          </cell>
          <cell r="G107" t="str">
            <v>팀원</v>
          </cell>
          <cell r="H107" t="str">
            <v>2001-04-30</v>
          </cell>
          <cell r="I107" t="str">
            <v>남</v>
          </cell>
          <cell r="J107">
            <v>15</v>
          </cell>
          <cell r="K107">
            <v>0</v>
          </cell>
          <cell r="L107">
            <v>15</v>
          </cell>
          <cell r="M107">
            <v>15</v>
          </cell>
          <cell r="P107" t="str">
            <v>회의</v>
          </cell>
          <cell r="Q107" t="str">
            <v>3/25대휴</v>
          </cell>
          <cell r="U107" t="str">
            <v>휴일</v>
          </cell>
          <cell r="AC107" t="str">
            <v>휴일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2</v>
          </cell>
          <cell r="BD107">
            <v>1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1</v>
          </cell>
          <cell r="BM107">
            <v>0</v>
          </cell>
          <cell r="BN107">
            <v>2</v>
          </cell>
          <cell r="BP107">
            <v>17</v>
          </cell>
        </row>
        <row r="108">
          <cell r="B108">
            <v>1435</v>
          </cell>
          <cell r="C108" t="str">
            <v>CVS</v>
          </cell>
          <cell r="D108" t="str">
            <v>CVS CL 대구팀</v>
          </cell>
          <cell r="E108" t="str">
            <v>김재동</v>
          </cell>
          <cell r="F108" t="str">
            <v>주임</v>
          </cell>
          <cell r="G108" t="str">
            <v>팀원</v>
          </cell>
          <cell r="H108" t="str">
            <v>2003-01-07</v>
          </cell>
          <cell r="I108" t="str">
            <v>남</v>
          </cell>
          <cell r="J108">
            <v>15</v>
          </cell>
          <cell r="K108">
            <v>0</v>
          </cell>
          <cell r="L108">
            <v>13</v>
          </cell>
          <cell r="M108">
            <v>13</v>
          </cell>
          <cell r="P108" t="str">
            <v>회의</v>
          </cell>
          <cell r="Q108" t="str">
            <v>3/25대휴</v>
          </cell>
          <cell r="R108" t="str">
            <v>휴일</v>
          </cell>
          <cell r="U108" t="str">
            <v>휴일</v>
          </cell>
          <cell r="V108" t="str">
            <v>휴일</v>
          </cell>
          <cell r="AC108" t="str">
            <v>휴일</v>
          </cell>
          <cell r="AI108" t="str">
            <v>휴일</v>
          </cell>
          <cell r="AJ108" t="str">
            <v>휴일</v>
          </cell>
          <cell r="AP108" t="str">
            <v>휴일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7</v>
          </cell>
          <cell r="BD108">
            <v>1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1</v>
          </cell>
          <cell r="BM108">
            <v>0</v>
          </cell>
          <cell r="BN108">
            <v>2</v>
          </cell>
          <cell r="BP108">
            <v>17</v>
          </cell>
        </row>
        <row r="109">
          <cell r="B109">
            <v>1517</v>
          </cell>
          <cell r="C109" t="str">
            <v>CVS</v>
          </cell>
          <cell r="D109" t="str">
            <v>CVS CL 대구팀</v>
          </cell>
          <cell r="E109" t="str">
            <v>문희남</v>
          </cell>
          <cell r="F109" t="str">
            <v>사원</v>
          </cell>
          <cell r="G109" t="str">
            <v>팀원</v>
          </cell>
          <cell r="H109" t="str">
            <v>2003-07-01</v>
          </cell>
          <cell r="I109" t="str">
            <v>남</v>
          </cell>
          <cell r="J109">
            <v>12.013698630136986</v>
          </cell>
          <cell r="K109">
            <v>0</v>
          </cell>
          <cell r="L109">
            <v>13</v>
          </cell>
          <cell r="M109">
            <v>13</v>
          </cell>
          <cell r="P109" t="str">
            <v>회의</v>
          </cell>
          <cell r="Q109" t="str">
            <v>3/18대휴</v>
          </cell>
          <cell r="V109" t="str">
            <v>휴일</v>
          </cell>
          <cell r="AI109" t="str">
            <v>휴일</v>
          </cell>
          <cell r="AJ109" t="str">
            <v>휴일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3</v>
          </cell>
          <cell r="BD109">
            <v>1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1</v>
          </cell>
          <cell r="BM109">
            <v>0</v>
          </cell>
          <cell r="BN109">
            <v>2</v>
          </cell>
          <cell r="BP109">
            <v>17</v>
          </cell>
        </row>
        <row r="110">
          <cell r="B110">
            <v>1561</v>
          </cell>
          <cell r="C110" t="str">
            <v>CVS</v>
          </cell>
          <cell r="D110" t="str">
            <v>CVS CL 대구팀</v>
          </cell>
          <cell r="E110" t="str">
            <v>조창희</v>
          </cell>
          <cell r="F110" t="str">
            <v>사원</v>
          </cell>
          <cell r="G110" t="str">
            <v>팀원</v>
          </cell>
          <cell r="H110" t="str">
            <v>2004-01-26</v>
          </cell>
          <cell r="I110" t="str">
            <v>남</v>
          </cell>
          <cell r="J110">
            <v>4.3150684931506849</v>
          </cell>
          <cell r="K110">
            <v>0</v>
          </cell>
          <cell r="L110">
            <v>12</v>
          </cell>
          <cell r="M110">
            <v>12</v>
          </cell>
          <cell r="P110" t="str">
            <v>회의</v>
          </cell>
          <cell r="Q110" t="str">
            <v>3/19대휴</v>
          </cell>
          <cell r="U110" t="str">
            <v>휴일</v>
          </cell>
          <cell r="AF110" t="str">
            <v>4/8대휴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1</v>
          </cell>
          <cell r="BD110">
            <v>2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1</v>
          </cell>
          <cell r="BM110">
            <v>0</v>
          </cell>
          <cell r="BN110">
            <v>3</v>
          </cell>
          <cell r="BP110">
            <v>16</v>
          </cell>
        </row>
        <row r="111">
          <cell r="B111">
            <v>1284</v>
          </cell>
          <cell r="C111" t="str">
            <v>CVS</v>
          </cell>
          <cell r="D111" t="str">
            <v>CVS CL 대구팀</v>
          </cell>
          <cell r="E111" t="str">
            <v>류병재</v>
          </cell>
          <cell r="F111" t="str">
            <v>주임</v>
          </cell>
          <cell r="G111" t="str">
            <v>팀원</v>
          </cell>
          <cell r="H111" t="str">
            <v>2000-02-01</v>
          </cell>
          <cell r="I111" t="str">
            <v>남</v>
          </cell>
          <cell r="J111">
            <v>8</v>
          </cell>
          <cell r="K111">
            <v>0</v>
          </cell>
          <cell r="L111">
            <v>16</v>
          </cell>
          <cell r="M111">
            <v>16</v>
          </cell>
          <cell r="P111" t="str">
            <v>회의</v>
          </cell>
          <cell r="Q111" t="str">
            <v>3/25대휴</v>
          </cell>
          <cell r="U111" t="str">
            <v>휴일</v>
          </cell>
          <cell r="AG111" t="str">
            <v>4/8대휴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1</v>
          </cell>
          <cell r="BD111">
            <v>2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1</v>
          </cell>
          <cell r="BM111">
            <v>0</v>
          </cell>
          <cell r="BN111">
            <v>3</v>
          </cell>
          <cell r="BP111">
            <v>16</v>
          </cell>
        </row>
        <row r="112">
          <cell r="B112">
            <v>1084</v>
          </cell>
          <cell r="C112" t="str">
            <v>CVS</v>
          </cell>
          <cell r="D112" t="str">
            <v>CVS CL 부산팀</v>
          </cell>
          <cell r="E112" t="str">
            <v>안병철</v>
          </cell>
          <cell r="F112" t="str">
            <v>부장</v>
          </cell>
          <cell r="G112" t="str">
            <v>팀장</v>
          </cell>
          <cell r="H112" t="str">
            <v>1991-11-01</v>
          </cell>
          <cell r="I112" t="str">
            <v>남</v>
          </cell>
          <cell r="J112">
            <v>31</v>
          </cell>
          <cell r="K112">
            <v>0</v>
          </cell>
          <cell r="L112">
            <v>25</v>
          </cell>
          <cell r="M112">
            <v>25</v>
          </cell>
          <cell r="P112" t="str">
            <v>회의</v>
          </cell>
          <cell r="U112" t="str">
            <v>휴일</v>
          </cell>
          <cell r="V112" t="str">
            <v>휴일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2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1</v>
          </cell>
          <cell r="BM112">
            <v>0</v>
          </cell>
          <cell r="BN112">
            <v>1</v>
          </cell>
          <cell r="BP112">
            <v>18</v>
          </cell>
        </row>
        <row r="113">
          <cell r="B113">
            <v>1518</v>
          </cell>
          <cell r="C113" t="str">
            <v>CVS</v>
          </cell>
          <cell r="D113" t="str">
            <v>CVS CL 부산팀</v>
          </cell>
          <cell r="E113" t="str">
            <v>신진민</v>
          </cell>
          <cell r="F113" t="str">
            <v>사원</v>
          </cell>
          <cell r="G113" t="str">
            <v>팀원</v>
          </cell>
          <cell r="H113" t="str">
            <v>2003-07-01</v>
          </cell>
          <cell r="I113" t="str">
            <v>남</v>
          </cell>
          <cell r="J113">
            <v>14.513698630136986</v>
          </cell>
          <cell r="K113">
            <v>0</v>
          </cell>
          <cell r="L113">
            <v>13</v>
          </cell>
          <cell r="M113">
            <v>13</v>
          </cell>
          <cell r="P113" t="str">
            <v>회의</v>
          </cell>
          <cell r="U113" t="str">
            <v>휴일</v>
          </cell>
          <cell r="V113" t="str">
            <v>휴일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2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1</v>
          </cell>
          <cell r="BM113">
            <v>0</v>
          </cell>
          <cell r="BN113">
            <v>1</v>
          </cell>
          <cell r="BP113">
            <v>18</v>
          </cell>
        </row>
        <row r="114">
          <cell r="B114">
            <v>1281</v>
          </cell>
          <cell r="C114" t="str">
            <v>CVS</v>
          </cell>
          <cell r="D114" t="str">
            <v>CVS CL 부산팀</v>
          </cell>
          <cell r="E114" t="str">
            <v>강은경</v>
          </cell>
          <cell r="F114" t="str">
            <v>주임</v>
          </cell>
          <cell r="G114" t="str">
            <v>팀원</v>
          </cell>
          <cell r="H114" t="str">
            <v>2000-02-01</v>
          </cell>
          <cell r="I114" t="str">
            <v>여</v>
          </cell>
          <cell r="J114">
            <v>20</v>
          </cell>
          <cell r="K114">
            <v>0</v>
          </cell>
          <cell r="L114">
            <v>16</v>
          </cell>
          <cell r="M114">
            <v>16</v>
          </cell>
          <cell r="P114" t="str">
            <v>회의</v>
          </cell>
          <cell r="U114" t="str">
            <v>휴일</v>
          </cell>
          <cell r="V114" t="str">
            <v>휴일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2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1</v>
          </cell>
          <cell r="BM114">
            <v>0</v>
          </cell>
          <cell r="BN114">
            <v>1</v>
          </cell>
          <cell r="BP114">
            <v>18</v>
          </cell>
        </row>
        <row r="115">
          <cell r="B115">
            <v>1406</v>
          </cell>
          <cell r="C115" t="str">
            <v>CVS</v>
          </cell>
          <cell r="D115" t="str">
            <v>CVS CL 부산팀</v>
          </cell>
          <cell r="E115" t="str">
            <v>문광성</v>
          </cell>
          <cell r="F115" t="str">
            <v>주임</v>
          </cell>
          <cell r="G115" t="str">
            <v>팀원</v>
          </cell>
          <cell r="H115" t="str">
            <v>2001-02-01</v>
          </cell>
          <cell r="I115" t="str">
            <v>남</v>
          </cell>
          <cell r="J115">
            <v>14.5</v>
          </cell>
          <cell r="K115">
            <v>0</v>
          </cell>
          <cell r="L115">
            <v>15</v>
          </cell>
          <cell r="M115">
            <v>15</v>
          </cell>
          <cell r="P115" t="str">
            <v>회의</v>
          </cell>
          <cell r="U115" t="str">
            <v>휴일</v>
          </cell>
          <cell r="V115" t="str">
            <v>휴일</v>
          </cell>
          <cell r="AN115" t="str">
            <v>4/8대휴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2</v>
          </cell>
          <cell r="BD115">
            <v>1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1</v>
          </cell>
          <cell r="BM115">
            <v>0</v>
          </cell>
          <cell r="BN115">
            <v>2</v>
          </cell>
          <cell r="BP115">
            <v>17</v>
          </cell>
        </row>
        <row r="116">
          <cell r="B116">
            <v>1513</v>
          </cell>
          <cell r="C116" t="str">
            <v>CVS</v>
          </cell>
          <cell r="D116" t="str">
            <v>CVS CL 부산팀</v>
          </cell>
          <cell r="E116" t="str">
            <v>김태양</v>
          </cell>
          <cell r="F116" t="str">
            <v>사원</v>
          </cell>
          <cell r="G116" t="str">
            <v>팀원</v>
          </cell>
          <cell r="H116" t="str">
            <v>2003-07-01</v>
          </cell>
          <cell r="I116" t="str">
            <v>남</v>
          </cell>
          <cell r="J116">
            <v>10.013698630136986</v>
          </cell>
          <cell r="K116">
            <v>0</v>
          </cell>
          <cell r="L116">
            <v>13</v>
          </cell>
          <cell r="M116">
            <v>13</v>
          </cell>
          <cell r="P116" t="str">
            <v>회의</v>
          </cell>
          <cell r="U116" t="str">
            <v>휴일</v>
          </cell>
          <cell r="V116" t="str">
            <v>휴일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2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1</v>
          </cell>
          <cell r="BM116">
            <v>0</v>
          </cell>
          <cell r="BN116">
            <v>1</v>
          </cell>
          <cell r="BP116">
            <v>18</v>
          </cell>
        </row>
        <row r="117">
          <cell r="B117">
            <v>1462</v>
          </cell>
          <cell r="C117" t="str">
            <v>CVS</v>
          </cell>
          <cell r="D117" t="str">
            <v>CVS CL 부산팀</v>
          </cell>
          <cell r="E117" t="str">
            <v>윤희원</v>
          </cell>
          <cell r="F117" t="str">
            <v>사원</v>
          </cell>
          <cell r="G117" t="str">
            <v>팀원</v>
          </cell>
          <cell r="H117" t="str">
            <v>2003-01-07</v>
          </cell>
          <cell r="I117" t="str">
            <v>남</v>
          </cell>
          <cell r="J117">
            <v>18</v>
          </cell>
          <cell r="K117">
            <v>0</v>
          </cell>
          <cell r="L117">
            <v>13</v>
          </cell>
          <cell r="M117">
            <v>13</v>
          </cell>
          <cell r="N117" t="str">
            <v>휴일</v>
          </cell>
          <cell r="P117" t="str">
            <v>회의</v>
          </cell>
          <cell r="U117" t="str">
            <v>휴일</v>
          </cell>
          <cell r="V117" t="str">
            <v>휴일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3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1</v>
          </cell>
          <cell r="BM117">
            <v>0</v>
          </cell>
          <cell r="BN117">
            <v>1</v>
          </cell>
          <cell r="BP117">
            <v>18</v>
          </cell>
        </row>
        <row r="118">
          <cell r="B118">
            <v>1607</v>
          </cell>
          <cell r="C118" t="str">
            <v>CVS</v>
          </cell>
          <cell r="D118" t="str">
            <v>CVS CL 부산팀</v>
          </cell>
          <cell r="E118" t="str">
            <v>김민석</v>
          </cell>
          <cell r="F118" t="str">
            <v>사원</v>
          </cell>
          <cell r="G118" t="str">
            <v>팀원</v>
          </cell>
          <cell r="H118">
            <v>38684</v>
          </cell>
          <cell r="I118" t="str">
            <v>남</v>
          </cell>
          <cell r="J118">
            <v>0</v>
          </cell>
          <cell r="K118">
            <v>-3.0684931506849313</v>
          </cell>
          <cell r="L118">
            <v>11</v>
          </cell>
          <cell r="M118">
            <v>7.9315068493150687</v>
          </cell>
          <cell r="P118" t="str">
            <v>회의</v>
          </cell>
          <cell r="U118" t="str">
            <v>휴일</v>
          </cell>
          <cell r="V118" t="str">
            <v>휴일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2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1</v>
          </cell>
          <cell r="BM118">
            <v>0</v>
          </cell>
          <cell r="BN118">
            <v>1</v>
          </cell>
          <cell r="BP118">
            <v>18</v>
          </cell>
        </row>
        <row r="119">
          <cell r="B119">
            <v>1272</v>
          </cell>
          <cell r="C119" t="str">
            <v>CVS</v>
          </cell>
          <cell r="D119" t="str">
            <v>CVS CL 부산팀</v>
          </cell>
          <cell r="E119" t="str">
            <v>손성호</v>
          </cell>
          <cell r="F119" t="str">
            <v>주임</v>
          </cell>
          <cell r="G119" t="str">
            <v>팀원</v>
          </cell>
          <cell r="H119" t="str">
            <v>2000-01-10</v>
          </cell>
          <cell r="I119" t="str">
            <v>남</v>
          </cell>
          <cell r="J119">
            <v>12</v>
          </cell>
          <cell r="K119">
            <v>0</v>
          </cell>
          <cell r="L119">
            <v>16</v>
          </cell>
          <cell r="M119">
            <v>16</v>
          </cell>
          <cell r="P119" t="str">
            <v>회의</v>
          </cell>
          <cell r="U119" t="str">
            <v>휴일</v>
          </cell>
          <cell r="V119" t="str">
            <v>휴일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2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0</v>
          </cell>
          <cell r="BN119">
            <v>1</v>
          </cell>
          <cell r="BP119">
            <v>18</v>
          </cell>
        </row>
        <row r="120">
          <cell r="B120">
            <v>1242</v>
          </cell>
          <cell r="C120" t="str">
            <v>CVS</v>
          </cell>
          <cell r="D120" t="str">
            <v>CVS CL 부산팀</v>
          </cell>
          <cell r="E120" t="str">
            <v>장정환</v>
          </cell>
          <cell r="F120" t="str">
            <v>대리</v>
          </cell>
          <cell r="G120" t="str">
            <v>팀원</v>
          </cell>
          <cell r="H120" t="str">
            <v>1999-07-01</v>
          </cell>
          <cell r="I120" t="str">
            <v>남</v>
          </cell>
          <cell r="J120">
            <v>13.5</v>
          </cell>
          <cell r="K120">
            <v>0</v>
          </cell>
          <cell r="L120">
            <v>17</v>
          </cell>
          <cell r="M120">
            <v>17</v>
          </cell>
          <cell r="O120" t="str">
            <v>휴일</v>
          </cell>
          <cell r="P120" t="str">
            <v>회의</v>
          </cell>
          <cell r="Q120" t="str">
            <v>3/25대휴</v>
          </cell>
          <cell r="U120" t="str">
            <v>휴일</v>
          </cell>
          <cell r="V120" t="str">
            <v>휴일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3</v>
          </cell>
          <cell r="BD120">
            <v>1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1</v>
          </cell>
          <cell r="BM120">
            <v>0</v>
          </cell>
          <cell r="BN120">
            <v>2</v>
          </cell>
          <cell r="BP120">
            <v>17</v>
          </cell>
        </row>
        <row r="121">
          <cell r="B121">
            <v>1177</v>
          </cell>
          <cell r="C121" t="str">
            <v>AS</v>
          </cell>
          <cell r="D121" t="str">
            <v>Regional Sales Manager</v>
          </cell>
          <cell r="E121" t="str">
            <v>이종태</v>
          </cell>
          <cell r="F121" t="str">
            <v>부장</v>
          </cell>
          <cell r="G121" t="str">
            <v>본부장</v>
          </cell>
          <cell r="H121" t="str">
            <v>1996-01-01</v>
          </cell>
          <cell r="I121" t="str">
            <v>남</v>
          </cell>
          <cell r="J121">
            <v>20</v>
          </cell>
          <cell r="K121">
            <v>0</v>
          </cell>
          <cell r="L121">
            <v>21</v>
          </cell>
          <cell r="M121">
            <v>21</v>
          </cell>
          <cell r="Q121" t="str">
            <v>회의</v>
          </cell>
          <cell r="W121" t="str">
            <v>출장</v>
          </cell>
          <cell r="X121" t="str">
            <v>출장</v>
          </cell>
          <cell r="Y121" t="str">
            <v>출장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3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0</v>
          </cell>
          <cell r="BN121">
            <v>4</v>
          </cell>
          <cell r="BP121">
            <v>15</v>
          </cell>
        </row>
        <row r="122">
          <cell r="B122">
            <v>1090</v>
          </cell>
          <cell r="C122" t="str">
            <v>AS</v>
          </cell>
          <cell r="D122" t="str">
            <v>AS GH 서울1팀</v>
          </cell>
          <cell r="E122" t="str">
            <v>최태수</v>
          </cell>
          <cell r="F122" t="str">
            <v>차장</v>
          </cell>
          <cell r="G122" t="str">
            <v>팀장</v>
          </cell>
          <cell r="H122" t="str">
            <v>1992-02-10</v>
          </cell>
          <cell r="I122" t="str">
            <v>남</v>
          </cell>
          <cell r="J122">
            <v>24</v>
          </cell>
          <cell r="K122">
            <v>0</v>
          </cell>
          <cell r="L122">
            <v>24</v>
          </cell>
          <cell r="M122">
            <v>24</v>
          </cell>
          <cell r="Q122" t="str">
            <v>회의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1</v>
          </cell>
          <cell r="BM122">
            <v>0</v>
          </cell>
          <cell r="BN122">
            <v>1</v>
          </cell>
          <cell r="BP122">
            <v>18</v>
          </cell>
        </row>
        <row r="123">
          <cell r="B123">
            <v>1280</v>
          </cell>
          <cell r="C123" t="str">
            <v>AS</v>
          </cell>
          <cell r="D123" t="str">
            <v>AS GH 서울1팀</v>
          </cell>
          <cell r="E123" t="str">
            <v>문영창</v>
          </cell>
          <cell r="F123" t="str">
            <v>차장</v>
          </cell>
          <cell r="G123" t="str">
            <v>팀원</v>
          </cell>
          <cell r="H123" t="str">
            <v>2000-01-17</v>
          </cell>
          <cell r="I123" t="str">
            <v>남</v>
          </cell>
          <cell r="J123">
            <v>18</v>
          </cell>
          <cell r="K123">
            <v>0</v>
          </cell>
          <cell r="L123">
            <v>16</v>
          </cell>
          <cell r="M123">
            <v>16</v>
          </cell>
          <cell r="N123" t="str">
            <v>휴일</v>
          </cell>
          <cell r="Q123" t="str">
            <v>회의</v>
          </cell>
          <cell r="AI123" t="str">
            <v>휴일</v>
          </cell>
          <cell r="AL123" t="str">
            <v>4/1대휴</v>
          </cell>
          <cell r="AP123" t="str">
            <v>휴일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3</v>
          </cell>
          <cell r="BD123">
            <v>1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1</v>
          </cell>
          <cell r="BM123">
            <v>0</v>
          </cell>
          <cell r="BN123">
            <v>2</v>
          </cell>
          <cell r="BP123">
            <v>17</v>
          </cell>
        </row>
        <row r="124">
          <cell r="B124">
            <v>1145</v>
          </cell>
          <cell r="C124" t="str">
            <v>AS</v>
          </cell>
          <cell r="D124" t="str">
            <v>AS GH 서울1팀</v>
          </cell>
          <cell r="E124" t="str">
            <v>서동희</v>
          </cell>
          <cell r="F124" t="str">
            <v>과장</v>
          </cell>
          <cell r="G124" t="str">
            <v>팀원</v>
          </cell>
          <cell r="H124" t="str">
            <v>1994-09-05</v>
          </cell>
          <cell r="I124" t="str">
            <v>남</v>
          </cell>
          <cell r="J124">
            <v>19</v>
          </cell>
          <cell r="K124">
            <v>0</v>
          </cell>
          <cell r="L124">
            <v>22</v>
          </cell>
          <cell r="M124">
            <v>22</v>
          </cell>
          <cell r="O124" t="str">
            <v>휴일</v>
          </cell>
          <cell r="Q124" t="str">
            <v>회의</v>
          </cell>
          <cell r="S124" t="str">
            <v>4/2대휴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1</v>
          </cell>
          <cell r="BD124">
            <v>1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1</v>
          </cell>
          <cell r="BM124">
            <v>0</v>
          </cell>
          <cell r="BN124">
            <v>2</v>
          </cell>
          <cell r="BP124">
            <v>17</v>
          </cell>
        </row>
        <row r="125">
          <cell r="B125">
            <v>1220</v>
          </cell>
          <cell r="C125" t="str">
            <v>AS</v>
          </cell>
          <cell r="D125" t="str">
            <v>AS GH 서울1팀</v>
          </cell>
          <cell r="E125" t="str">
            <v>허일</v>
          </cell>
          <cell r="F125" t="str">
            <v>과장</v>
          </cell>
          <cell r="G125" t="str">
            <v>팀원</v>
          </cell>
          <cell r="H125" t="str">
            <v>1998-07-01</v>
          </cell>
          <cell r="I125" t="str">
            <v>남</v>
          </cell>
          <cell r="J125">
            <v>24</v>
          </cell>
          <cell r="K125">
            <v>0</v>
          </cell>
          <cell r="L125">
            <v>18</v>
          </cell>
          <cell r="M125">
            <v>18</v>
          </cell>
          <cell r="Q125" t="str">
            <v>회의</v>
          </cell>
          <cell r="R125" t="str">
            <v>휴일</v>
          </cell>
          <cell r="U125" t="str">
            <v>휴일</v>
          </cell>
          <cell r="V125" t="str">
            <v>휴일</v>
          </cell>
          <cell r="AI125" t="str">
            <v>휴일</v>
          </cell>
          <cell r="AJ125" t="str">
            <v>휴일</v>
          </cell>
          <cell r="AM125" t="str">
            <v>4/22대휴</v>
          </cell>
          <cell r="AP125" t="str">
            <v>휴일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6</v>
          </cell>
          <cell r="BD125">
            <v>1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1</v>
          </cell>
          <cell r="BM125">
            <v>0</v>
          </cell>
          <cell r="BN125">
            <v>2</v>
          </cell>
          <cell r="BP125">
            <v>17</v>
          </cell>
        </row>
        <row r="126">
          <cell r="B126">
            <v>1579</v>
          </cell>
          <cell r="C126" t="str">
            <v>AS</v>
          </cell>
          <cell r="D126" t="str">
            <v>AS GH 서울1팀</v>
          </cell>
          <cell r="E126" t="str">
            <v>전호진</v>
          </cell>
          <cell r="F126" t="str">
            <v>사원</v>
          </cell>
          <cell r="G126" t="str">
            <v>팀원</v>
          </cell>
          <cell r="H126" t="str">
            <v>2004-09-10</v>
          </cell>
          <cell r="I126" t="str">
            <v>남</v>
          </cell>
          <cell r="J126">
            <v>0</v>
          </cell>
          <cell r="K126">
            <v>-8.9315068493150687</v>
          </cell>
          <cell r="L126">
            <v>12</v>
          </cell>
          <cell r="M126">
            <v>3.0684931506849313</v>
          </cell>
          <cell r="N126" t="str">
            <v>휴일</v>
          </cell>
          <cell r="Q126" t="str">
            <v>회의</v>
          </cell>
          <cell r="AK126" t="str">
            <v>4/1대휴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1</v>
          </cell>
          <cell r="BD126">
            <v>1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1</v>
          </cell>
          <cell r="BM126">
            <v>0</v>
          </cell>
          <cell r="BN126">
            <v>2</v>
          </cell>
          <cell r="BP126">
            <v>17</v>
          </cell>
        </row>
        <row r="127">
          <cell r="B127">
            <v>1344</v>
          </cell>
          <cell r="C127" t="str">
            <v>AS</v>
          </cell>
          <cell r="D127" t="str">
            <v>AS GH 서울1팀</v>
          </cell>
          <cell r="E127" t="str">
            <v>이준용</v>
          </cell>
          <cell r="F127" t="str">
            <v>주임</v>
          </cell>
          <cell r="G127" t="str">
            <v>팀원</v>
          </cell>
          <cell r="H127" t="str">
            <v>2001-03-05</v>
          </cell>
          <cell r="I127" t="str">
            <v>남</v>
          </cell>
          <cell r="J127">
            <v>13</v>
          </cell>
          <cell r="K127">
            <v>0</v>
          </cell>
          <cell r="L127">
            <v>15</v>
          </cell>
          <cell r="M127">
            <v>15</v>
          </cell>
          <cell r="Q127" t="str">
            <v>회의</v>
          </cell>
          <cell r="AN127" t="str">
            <v>출장</v>
          </cell>
          <cell r="AO127" t="str">
            <v>출장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2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1</v>
          </cell>
          <cell r="BM127">
            <v>0</v>
          </cell>
          <cell r="BN127">
            <v>3</v>
          </cell>
          <cell r="BP127">
            <v>16</v>
          </cell>
        </row>
        <row r="128">
          <cell r="B128">
            <v>1268</v>
          </cell>
          <cell r="C128" t="str">
            <v>AS</v>
          </cell>
          <cell r="D128" t="str">
            <v>AS GH 서울1팀</v>
          </cell>
          <cell r="E128" t="str">
            <v>김종훈A</v>
          </cell>
          <cell r="F128" t="str">
            <v>차장</v>
          </cell>
          <cell r="G128" t="str">
            <v>팀원</v>
          </cell>
          <cell r="H128" t="str">
            <v>2000-01-10</v>
          </cell>
          <cell r="I128" t="str">
            <v>남</v>
          </cell>
          <cell r="J128">
            <v>14</v>
          </cell>
          <cell r="K128">
            <v>0</v>
          </cell>
          <cell r="L128">
            <v>16</v>
          </cell>
          <cell r="M128">
            <v>16</v>
          </cell>
          <cell r="Q128" t="str">
            <v>회의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1</v>
          </cell>
          <cell r="BM128">
            <v>0</v>
          </cell>
          <cell r="BN128">
            <v>1</v>
          </cell>
          <cell r="BP128">
            <v>18</v>
          </cell>
        </row>
        <row r="129">
          <cell r="B129">
            <v>1516</v>
          </cell>
          <cell r="C129" t="str">
            <v>AS</v>
          </cell>
          <cell r="D129" t="str">
            <v>AS GH 서울1팀</v>
          </cell>
          <cell r="E129" t="str">
            <v>문준호</v>
          </cell>
          <cell r="F129" t="str">
            <v>주임</v>
          </cell>
          <cell r="G129" t="str">
            <v>팀원</v>
          </cell>
          <cell r="H129" t="str">
            <v>2003-07-01</v>
          </cell>
          <cell r="I129" t="str">
            <v>남</v>
          </cell>
          <cell r="J129">
            <v>7.0136986301369859</v>
          </cell>
          <cell r="K129">
            <v>0</v>
          </cell>
          <cell r="L129">
            <v>13</v>
          </cell>
          <cell r="M129">
            <v>13</v>
          </cell>
          <cell r="Q129" t="str">
            <v>회의</v>
          </cell>
          <cell r="Z129" t="str">
            <v>훈련반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1</v>
          </cell>
          <cell r="BI129">
            <v>0</v>
          </cell>
          <cell r="BJ129">
            <v>0.5</v>
          </cell>
          <cell r="BK129">
            <v>0</v>
          </cell>
          <cell r="BL129">
            <v>1</v>
          </cell>
          <cell r="BM129">
            <v>0</v>
          </cell>
          <cell r="BN129">
            <v>1</v>
          </cell>
          <cell r="BP129">
            <v>18</v>
          </cell>
        </row>
        <row r="130">
          <cell r="B130">
            <v>1456</v>
          </cell>
          <cell r="C130" t="str">
            <v>AS</v>
          </cell>
          <cell r="D130" t="str">
            <v>AS GH 서울1팀</v>
          </cell>
          <cell r="E130" t="str">
            <v>서진호</v>
          </cell>
          <cell r="F130" t="str">
            <v>사원</v>
          </cell>
          <cell r="G130" t="str">
            <v>팀원</v>
          </cell>
          <cell r="H130" t="str">
            <v>2003-01-07</v>
          </cell>
          <cell r="I130" t="str">
            <v>남</v>
          </cell>
          <cell r="J130">
            <v>7</v>
          </cell>
          <cell r="K130">
            <v>0</v>
          </cell>
          <cell r="L130">
            <v>13</v>
          </cell>
          <cell r="M130">
            <v>13</v>
          </cell>
          <cell r="Q130" t="str">
            <v>회의</v>
          </cell>
          <cell r="U130" t="str">
            <v>휴일</v>
          </cell>
          <cell r="AD130" t="str">
            <v>4/8대휴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1</v>
          </cell>
          <cell r="BD130">
            <v>1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1</v>
          </cell>
          <cell r="BM130">
            <v>0</v>
          </cell>
          <cell r="BN130">
            <v>2</v>
          </cell>
          <cell r="BP130">
            <v>17</v>
          </cell>
        </row>
        <row r="131">
          <cell r="B131">
            <v>1116</v>
          </cell>
          <cell r="C131" t="str">
            <v>AS</v>
          </cell>
          <cell r="D131" t="str">
            <v>AS GH 서울2팀</v>
          </cell>
          <cell r="E131" t="str">
            <v>이재훈</v>
          </cell>
          <cell r="F131" t="str">
            <v>차장</v>
          </cell>
          <cell r="G131" t="str">
            <v>팀장</v>
          </cell>
          <cell r="H131" t="str">
            <v>1992-12-01</v>
          </cell>
          <cell r="I131" t="str">
            <v>남</v>
          </cell>
          <cell r="J131">
            <v>30</v>
          </cell>
          <cell r="K131">
            <v>0</v>
          </cell>
          <cell r="L131">
            <v>24</v>
          </cell>
          <cell r="M131">
            <v>24</v>
          </cell>
          <cell r="N131" t="str">
            <v>휴일</v>
          </cell>
          <cell r="Q131" t="str">
            <v>회의</v>
          </cell>
          <cell r="U131" t="str">
            <v>휴일</v>
          </cell>
          <cell r="V131" t="str">
            <v>휴일</v>
          </cell>
          <cell r="AB131" t="str">
            <v>휴일</v>
          </cell>
          <cell r="AI131" t="str">
            <v>휴일</v>
          </cell>
          <cell r="AJ131" t="str">
            <v>휴일</v>
          </cell>
          <cell r="AO131" t="str">
            <v>4/1대휴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6</v>
          </cell>
          <cell r="BD131">
            <v>1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1</v>
          </cell>
          <cell r="BM131">
            <v>0</v>
          </cell>
          <cell r="BN131">
            <v>2</v>
          </cell>
          <cell r="BP131">
            <v>17</v>
          </cell>
        </row>
        <row r="132">
          <cell r="B132">
            <v>1164</v>
          </cell>
          <cell r="C132" t="str">
            <v>AS</v>
          </cell>
          <cell r="D132" t="str">
            <v>AS GH 서울2팀</v>
          </cell>
          <cell r="E132" t="str">
            <v>백기열</v>
          </cell>
          <cell r="F132" t="str">
            <v>과장</v>
          </cell>
          <cell r="G132" t="str">
            <v>팀원</v>
          </cell>
          <cell r="H132" t="str">
            <v>1995-04-17</v>
          </cell>
          <cell r="I132" t="str">
            <v>남</v>
          </cell>
          <cell r="J132">
            <v>20</v>
          </cell>
          <cell r="K132">
            <v>0</v>
          </cell>
          <cell r="L132">
            <v>21</v>
          </cell>
          <cell r="M132">
            <v>21</v>
          </cell>
          <cell r="Q132" t="str">
            <v>회의</v>
          </cell>
          <cell r="U132" t="str">
            <v>휴일</v>
          </cell>
          <cell r="AB132" t="str">
            <v>휴일</v>
          </cell>
          <cell r="AM132" t="str">
            <v>4/8대휴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2</v>
          </cell>
          <cell r="BD132">
            <v>1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1</v>
          </cell>
          <cell r="BM132">
            <v>0</v>
          </cell>
          <cell r="BN132">
            <v>2</v>
          </cell>
          <cell r="BP132">
            <v>17</v>
          </cell>
        </row>
        <row r="133">
          <cell r="B133">
            <v>1124</v>
          </cell>
          <cell r="C133" t="str">
            <v>AS</v>
          </cell>
          <cell r="D133" t="str">
            <v>AS GH 서울2팀</v>
          </cell>
          <cell r="E133" t="str">
            <v>서문섭</v>
          </cell>
          <cell r="F133" t="str">
            <v>차장</v>
          </cell>
          <cell r="G133" t="str">
            <v>팀원</v>
          </cell>
          <cell r="H133" t="str">
            <v>1993-04-01</v>
          </cell>
          <cell r="I133" t="str">
            <v>남</v>
          </cell>
          <cell r="J133">
            <v>23</v>
          </cell>
          <cell r="K133">
            <v>0</v>
          </cell>
          <cell r="L133">
            <v>23</v>
          </cell>
          <cell r="M133">
            <v>23</v>
          </cell>
          <cell r="Q133" t="str">
            <v>회의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1</v>
          </cell>
          <cell r="BM133">
            <v>0</v>
          </cell>
          <cell r="BN133">
            <v>1</v>
          </cell>
          <cell r="BP133">
            <v>18</v>
          </cell>
        </row>
        <row r="134">
          <cell r="B134">
            <v>1247</v>
          </cell>
          <cell r="C134" t="str">
            <v>AS</v>
          </cell>
          <cell r="D134" t="str">
            <v>AS GH 서울2팀</v>
          </cell>
          <cell r="E134" t="str">
            <v>장명균</v>
          </cell>
          <cell r="F134" t="str">
            <v>과장</v>
          </cell>
          <cell r="G134" t="str">
            <v>팀원</v>
          </cell>
          <cell r="H134" t="str">
            <v>1999-10-01</v>
          </cell>
          <cell r="I134" t="str">
            <v>남</v>
          </cell>
          <cell r="J134">
            <v>16</v>
          </cell>
          <cell r="K134">
            <v>0</v>
          </cell>
          <cell r="L134">
            <v>17</v>
          </cell>
          <cell r="M134">
            <v>17</v>
          </cell>
          <cell r="Q134" t="str">
            <v>회의</v>
          </cell>
          <cell r="U134" t="str">
            <v>휴일</v>
          </cell>
          <cell r="AF134" t="str">
            <v>4/8대휴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1</v>
          </cell>
          <cell r="BD134">
            <v>1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1</v>
          </cell>
          <cell r="BM134">
            <v>0</v>
          </cell>
          <cell r="BN134">
            <v>2</v>
          </cell>
          <cell r="BP134">
            <v>17</v>
          </cell>
        </row>
        <row r="135">
          <cell r="B135">
            <v>1315</v>
          </cell>
          <cell r="C135" t="str">
            <v>AS</v>
          </cell>
          <cell r="D135" t="str">
            <v>AS GH 서울2팀</v>
          </cell>
          <cell r="E135" t="str">
            <v>김영선A</v>
          </cell>
          <cell r="F135" t="str">
            <v>과장</v>
          </cell>
          <cell r="G135" t="str">
            <v>팀원</v>
          </cell>
          <cell r="H135" t="str">
            <v>2001-02-21</v>
          </cell>
          <cell r="I135" t="str">
            <v>남</v>
          </cell>
          <cell r="J135">
            <v>10</v>
          </cell>
          <cell r="K135">
            <v>0</v>
          </cell>
          <cell r="L135">
            <v>15</v>
          </cell>
          <cell r="M135">
            <v>15</v>
          </cell>
          <cell r="Q135" t="str">
            <v>회의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1</v>
          </cell>
          <cell r="BM135">
            <v>0</v>
          </cell>
          <cell r="BN135">
            <v>1</v>
          </cell>
          <cell r="BP135">
            <v>18</v>
          </cell>
        </row>
        <row r="136">
          <cell r="B136">
            <v>1223</v>
          </cell>
          <cell r="C136" t="str">
            <v>AS</v>
          </cell>
          <cell r="D136" t="str">
            <v>AS GH 서울2팀</v>
          </cell>
          <cell r="E136" t="str">
            <v>신민호</v>
          </cell>
          <cell r="F136" t="str">
            <v>대리</v>
          </cell>
          <cell r="G136" t="str">
            <v>팀원</v>
          </cell>
          <cell r="H136" t="str">
            <v>1999-01-25</v>
          </cell>
          <cell r="I136" t="str">
            <v>남</v>
          </cell>
          <cell r="J136">
            <v>18</v>
          </cell>
          <cell r="K136">
            <v>0</v>
          </cell>
          <cell r="L136">
            <v>17</v>
          </cell>
          <cell r="M136">
            <v>17</v>
          </cell>
          <cell r="N136" t="str">
            <v>휴일</v>
          </cell>
          <cell r="Q136" t="str">
            <v>회의</v>
          </cell>
          <cell r="U136" t="str">
            <v>휴일</v>
          </cell>
          <cell r="V136" t="str">
            <v>휴일</v>
          </cell>
          <cell r="W136" t="str">
            <v>4/8대휴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3</v>
          </cell>
          <cell r="BD136">
            <v>1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1</v>
          </cell>
          <cell r="BM136">
            <v>0</v>
          </cell>
          <cell r="BN136">
            <v>2</v>
          </cell>
          <cell r="BP136">
            <v>17</v>
          </cell>
        </row>
        <row r="137">
          <cell r="B137">
            <v>1233</v>
          </cell>
          <cell r="C137" t="str">
            <v>AS</v>
          </cell>
          <cell r="D137" t="str">
            <v>AS GH 서울2팀</v>
          </cell>
          <cell r="E137" t="str">
            <v>윤현구</v>
          </cell>
          <cell r="F137" t="str">
            <v>대리</v>
          </cell>
          <cell r="G137" t="str">
            <v>팀원</v>
          </cell>
          <cell r="H137" t="str">
            <v>1999-07-01</v>
          </cell>
          <cell r="I137" t="str">
            <v>남</v>
          </cell>
          <cell r="J137">
            <v>17</v>
          </cell>
          <cell r="K137">
            <v>0</v>
          </cell>
          <cell r="L137">
            <v>17</v>
          </cell>
          <cell r="M137">
            <v>17</v>
          </cell>
          <cell r="Q137" t="str">
            <v>회의</v>
          </cell>
          <cell r="U137" t="str">
            <v>휴일</v>
          </cell>
          <cell r="AN137" t="str">
            <v>4/8대휴</v>
          </cell>
          <cell r="AP137" t="str">
            <v>휴일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2</v>
          </cell>
          <cell r="BD137">
            <v>1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1</v>
          </cell>
          <cell r="BM137">
            <v>0</v>
          </cell>
          <cell r="BN137">
            <v>2</v>
          </cell>
          <cell r="BP137">
            <v>17</v>
          </cell>
        </row>
        <row r="138">
          <cell r="B138">
            <v>1431</v>
          </cell>
          <cell r="C138" t="str">
            <v>AS</v>
          </cell>
          <cell r="D138" t="str">
            <v>AS GH 서울2팀</v>
          </cell>
          <cell r="E138" t="str">
            <v>김대환</v>
          </cell>
          <cell r="F138" t="str">
            <v>주임</v>
          </cell>
          <cell r="G138" t="str">
            <v>팀원</v>
          </cell>
          <cell r="H138" t="str">
            <v>2003-01-07</v>
          </cell>
          <cell r="I138" t="str">
            <v>남</v>
          </cell>
          <cell r="J138">
            <v>8.5</v>
          </cell>
          <cell r="K138">
            <v>0</v>
          </cell>
          <cell r="L138">
            <v>13</v>
          </cell>
          <cell r="M138">
            <v>13</v>
          </cell>
          <cell r="Q138" t="str">
            <v>회의</v>
          </cell>
          <cell r="U138" t="str">
            <v>휴일</v>
          </cell>
          <cell r="AA138" t="str">
            <v>3/26대휴</v>
          </cell>
          <cell r="AK138" t="str">
            <v>4/8대휴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1</v>
          </cell>
          <cell r="BD138">
            <v>2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1</v>
          </cell>
          <cell r="BM138">
            <v>0</v>
          </cell>
          <cell r="BN138">
            <v>3</v>
          </cell>
          <cell r="BP138">
            <v>16</v>
          </cell>
        </row>
        <row r="139">
          <cell r="B139">
            <v>1217</v>
          </cell>
          <cell r="C139" t="str">
            <v>AS</v>
          </cell>
          <cell r="D139" t="str">
            <v>AS GH East팀</v>
          </cell>
          <cell r="E139" t="str">
            <v>박제영</v>
          </cell>
          <cell r="F139" t="str">
            <v>차장</v>
          </cell>
          <cell r="G139" t="str">
            <v>팀장</v>
          </cell>
          <cell r="H139" t="str">
            <v>1998-05-25</v>
          </cell>
          <cell r="I139" t="str">
            <v>남</v>
          </cell>
          <cell r="J139">
            <v>16</v>
          </cell>
          <cell r="K139">
            <v>0</v>
          </cell>
          <cell r="L139">
            <v>18</v>
          </cell>
          <cell r="M139">
            <v>18</v>
          </cell>
          <cell r="Q139" t="str">
            <v>회의</v>
          </cell>
          <cell r="R139" t="str">
            <v>휴일</v>
          </cell>
          <cell r="AC139" t="str">
            <v>휴일</v>
          </cell>
          <cell r="AI139" t="str">
            <v>휴일</v>
          </cell>
          <cell r="AJ139" t="str">
            <v>휴일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4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1</v>
          </cell>
          <cell r="BM139">
            <v>0</v>
          </cell>
          <cell r="BN139">
            <v>1</v>
          </cell>
          <cell r="BP139">
            <v>18</v>
          </cell>
        </row>
        <row r="140">
          <cell r="B140">
            <v>1077</v>
          </cell>
          <cell r="C140" t="str">
            <v>AS</v>
          </cell>
          <cell r="D140" t="str">
            <v>AS GH East팀</v>
          </cell>
          <cell r="E140" t="str">
            <v>김홍주</v>
          </cell>
          <cell r="F140" t="str">
            <v>차장</v>
          </cell>
          <cell r="G140" t="str">
            <v>팀원</v>
          </cell>
          <cell r="H140" t="str">
            <v>1991-09-09</v>
          </cell>
          <cell r="I140" t="str">
            <v>남</v>
          </cell>
          <cell r="J140">
            <v>23.5</v>
          </cell>
          <cell r="K140">
            <v>0</v>
          </cell>
          <cell r="L140">
            <v>25</v>
          </cell>
          <cell r="M140">
            <v>25</v>
          </cell>
          <cell r="Q140" t="str">
            <v>회의</v>
          </cell>
          <cell r="R140" t="str">
            <v>휴일</v>
          </cell>
          <cell r="U140" t="str">
            <v>휴일</v>
          </cell>
          <cell r="Y140" t="str">
            <v>3/19대휴</v>
          </cell>
          <cell r="AD140" t="str">
            <v>4/8대휴</v>
          </cell>
          <cell r="AJ140" t="str">
            <v>휴일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3</v>
          </cell>
          <cell r="BD140">
            <v>2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1</v>
          </cell>
          <cell r="BM140">
            <v>0</v>
          </cell>
          <cell r="BN140">
            <v>3</v>
          </cell>
          <cell r="BP140">
            <v>16</v>
          </cell>
        </row>
        <row r="141">
          <cell r="B141">
            <v>1292</v>
          </cell>
          <cell r="C141" t="str">
            <v>AS</v>
          </cell>
          <cell r="D141" t="str">
            <v>AS GH East팀</v>
          </cell>
          <cell r="E141" t="str">
            <v>박수병</v>
          </cell>
          <cell r="F141" t="str">
            <v>주임</v>
          </cell>
          <cell r="G141" t="str">
            <v>팀원</v>
          </cell>
          <cell r="H141" t="str">
            <v>2000-02-01</v>
          </cell>
          <cell r="I141" t="str">
            <v>남</v>
          </cell>
          <cell r="J141">
            <v>18.5</v>
          </cell>
          <cell r="K141">
            <v>0</v>
          </cell>
          <cell r="L141">
            <v>16</v>
          </cell>
          <cell r="M141">
            <v>16</v>
          </cell>
          <cell r="Q141" t="str">
            <v>회의</v>
          </cell>
          <cell r="R141" t="str">
            <v>휴일</v>
          </cell>
          <cell r="U141" t="str">
            <v>휴일</v>
          </cell>
          <cell r="W141" t="str">
            <v>반차</v>
          </cell>
          <cell r="AB141" t="str">
            <v>휴일</v>
          </cell>
          <cell r="AH141" t="str">
            <v>4/5대휴</v>
          </cell>
          <cell r="AJ141" t="str">
            <v>휴일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</v>
          </cell>
          <cell r="AZ141">
            <v>0.5</v>
          </cell>
          <cell r="BA141">
            <v>0</v>
          </cell>
          <cell r="BB141">
            <v>0</v>
          </cell>
          <cell r="BC141">
            <v>4</v>
          </cell>
          <cell r="BD141">
            <v>1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1</v>
          </cell>
          <cell r="BM141">
            <v>0</v>
          </cell>
          <cell r="BN141">
            <v>2</v>
          </cell>
          <cell r="BP141">
            <v>17</v>
          </cell>
        </row>
        <row r="142">
          <cell r="B142">
            <v>1396</v>
          </cell>
          <cell r="C142" t="str">
            <v>AS</v>
          </cell>
          <cell r="D142" t="str">
            <v>AS GH East팀</v>
          </cell>
          <cell r="E142" t="str">
            <v>김성훈</v>
          </cell>
          <cell r="F142" t="str">
            <v>주임</v>
          </cell>
          <cell r="G142" t="str">
            <v>팀원</v>
          </cell>
          <cell r="H142" t="str">
            <v>2002-06-17</v>
          </cell>
          <cell r="I142" t="str">
            <v>남</v>
          </cell>
          <cell r="J142">
            <v>10.5</v>
          </cell>
          <cell r="K142">
            <v>0</v>
          </cell>
          <cell r="L142">
            <v>14</v>
          </cell>
          <cell r="M142">
            <v>14</v>
          </cell>
          <cell r="N142" t="str">
            <v>휴일</v>
          </cell>
          <cell r="O142" t="str">
            <v>휴일</v>
          </cell>
          <cell r="Q142" t="str">
            <v>회의</v>
          </cell>
          <cell r="U142" t="str">
            <v>휴일</v>
          </cell>
          <cell r="W142" t="str">
            <v>3/25대휴</v>
          </cell>
          <cell r="X142" t="str">
            <v>4/1대휴</v>
          </cell>
          <cell r="AI142" t="str">
            <v>휴일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4</v>
          </cell>
          <cell r="BD142">
            <v>2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1</v>
          </cell>
          <cell r="BM142">
            <v>0</v>
          </cell>
          <cell r="BN142">
            <v>3</v>
          </cell>
          <cell r="BP142">
            <v>16</v>
          </cell>
        </row>
        <row r="143">
          <cell r="B143">
            <v>1127</v>
          </cell>
          <cell r="C143" t="str">
            <v>AS</v>
          </cell>
          <cell r="D143" t="str">
            <v>AS GH East팀</v>
          </cell>
          <cell r="E143" t="str">
            <v>박영길</v>
          </cell>
          <cell r="F143" t="str">
            <v>부장</v>
          </cell>
          <cell r="G143" t="str">
            <v>팀원</v>
          </cell>
          <cell r="H143" t="str">
            <v>1993-04-01</v>
          </cell>
          <cell r="I143" t="str">
            <v>남</v>
          </cell>
          <cell r="J143">
            <v>20</v>
          </cell>
          <cell r="K143">
            <v>0</v>
          </cell>
          <cell r="L143">
            <v>23</v>
          </cell>
          <cell r="M143">
            <v>23</v>
          </cell>
          <cell r="Q143" t="str">
            <v>회의</v>
          </cell>
          <cell r="R143" t="str">
            <v>휴일</v>
          </cell>
          <cell r="U143" t="str">
            <v>휴일</v>
          </cell>
          <cell r="AI143" t="str">
            <v>휴일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3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1</v>
          </cell>
          <cell r="BM143">
            <v>0</v>
          </cell>
          <cell r="BN143">
            <v>1</v>
          </cell>
          <cell r="BP143">
            <v>18</v>
          </cell>
        </row>
        <row r="144">
          <cell r="B144">
            <v>1364</v>
          </cell>
          <cell r="C144" t="str">
            <v>AS</v>
          </cell>
          <cell r="D144" t="str">
            <v>AS GH East팀</v>
          </cell>
          <cell r="E144" t="str">
            <v>김태현</v>
          </cell>
          <cell r="F144" t="str">
            <v>과장</v>
          </cell>
          <cell r="G144" t="str">
            <v>팀원</v>
          </cell>
          <cell r="H144" t="str">
            <v>2001-04-30</v>
          </cell>
          <cell r="I144" t="str">
            <v>남</v>
          </cell>
          <cell r="J144">
            <v>12.5</v>
          </cell>
          <cell r="K144">
            <v>0</v>
          </cell>
          <cell r="L144">
            <v>15</v>
          </cell>
          <cell r="M144">
            <v>15</v>
          </cell>
          <cell r="Q144" t="str">
            <v>회의</v>
          </cell>
          <cell r="AH144" t="str">
            <v>3/25대휴</v>
          </cell>
          <cell r="AJ144" t="str">
            <v>휴일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1</v>
          </cell>
          <cell r="BD144">
            <v>1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1</v>
          </cell>
          <cell r="BM144">
            <v>0</v>
          </cell>
          <cell r="BN144">
            <v>2</v>
          </cell>
          <cell r="BP144">
            <v>17</v>
          </cell>
        </row>
        <row r="145">
          <cell r="B145">
            <v>1298</v>
          </cell>
          <cell r="C145" t="str">
            <v>AS</v>
          </cell>
          <cell r="D145" t="str">
            <v>AS GH East팀</v>
          </cell>
          <cell r="E145" t="str">
            <v>장병진</v>
          </cell>
          <cell r="F145" t="str">
            <v>주임</v>
          </cell>
          <cell r="G145" t="str">
            <v>팀원</v>
          </cell>
          <cell r="H145" t="str">
            <v>2000-02-01</v>
          </cell>
          <cell r="I145" t="str">
            <v>남</v>
          </cell>
          <cell r="J145">
            <v>11</v>
          </cell>
          <cell r="K145">
            <v>0</v>
          </cell>
          <cell r="L145">
            <v>16</v>
          </cell>
          <cell r="M145">
            <v>16</v>
          </cell>
          <cell r="Q145" t="str">
            <v>회의</v>
          </cell>
          <cell r="R145" t="str">
            <v>휴일</v>
          </cell>
          <cell r="U145" t="str">
            <v>휴일</v>
          </cell>
          <cell r="V145" t="str">
            <v>휴일</v>
          </cell>
          <cell r="X145" t="str">
            <v>3/11대휴</v>
          </cell>
          <cell r="AH145" t="str">
            <v>4/5대휴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3</v>
          </cell>
          <cell r="BD145">
            <v>2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1</v>
          </cell>
          <cell r="BM145">
            <v>0</v>
          </cell>
          <cell r="BN145">
            <v>3</v>
          </cell>
          <cell r="BP145">
            <v>16</v>
          </cell>
        </row>
        <row r="146">
          <cell r="B146">
            <v>1474</v>
          </cell>
          <cell r="C146" t="str">
            <v>AS</v>
          </cell>
          <cell r="D146" t="str">
            <v>AS GH East팀</v>
          </cell>
          <cell r="E146" t="str">
            <v>정병윤</v>
          </cell>
          <cell r="F146" t="str">
            <v>대리</v>
          </cell>
          <cell r="G146" t="str">
            <v>팀원</v>
          </cell>
          <cell r="H146" t="str">
            <v>2003-01-07</v>
          </cell>
          <cell r="I146" t="str">
            <v>남</v>
          </cell>
          <cell r="J146">
            <v>6.8082191780821919</v>
          </cell>
          <cell r="K146">
            <v>0</v>
          </cell>
          <cell r="L146">
            <v>13</v>
          </cell>
          <cell r="M146">
            <v>13</v>
          </cell>
          <cell r="Q146" t="str">
            <v>회의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1</v>
          </cell>
          <cell r="BM146">
            <v>0</v>
          </cell>
          <cell r="BN146">
            <v>1</v>
          </cell>
          <cell r="BP146">
            <v>18</v>
          </cell>
        </row>
        <row r="147">
          <cell r="B147">
            <v>1211</v>
          </cell>
          <cell r="C147" t="str">
            <v>AS</v>
          </cell>
          <cell r="D147" t="str">
            <v>AS GH West팀</v>
          </cell>
          <cell r="E147" t="str">
            <v>박세환</v>
          </cell>
          <cell r="F147" t="str">
            <v>차장</v>
          </cell>
          <cell r="G147" t="str">
            <v>팀장</v>
          </cell>
          <cell r="H147" t="str">
            <v>1998-01-01</v>
          </cell>
          <cell r="I147" t="str">
            <v>남</v>
          </cell>
          <cell r="J147">
            <v>14</v>
          </cell>
          <cell r="K147">
            <v>0</v>
          </cell>
          <cell r="L147">
            <v>19</v>
          </cell>
          <cell r="M147">
            <v>19</v>
          </cell>
          <cell r="Q147" t="str">
            <v>회의</v>
          </cell>
          <cell r="AP147" t="str">
            <v>휴일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1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1</v>
          </cell>
          <cell r="BM147">
            <v>0</v>
          </cell>
          <cell r="BN147">
            <v>1</v>
          </cell>
          <cell r="BP147">
            <v>18</v>
          </cell>
        </row>
        <row r="148">
          <cell r="B148">
            <v>1251</v>
          </cell>
          <cell r="C148" t="str">
            <v>AS</v>
          </cell>
          <cell r="D148" t="str">
            <v>AS GH West팀</v>
          </cell>
          <cell r="E148" t="str">
            <v>유정암</v>
          </cell>
          <cell r="F148" t="str">
            <v>대리</v>
          </cell>
          <cell r="G148" t="str">
            <v>팀원</v>
          </cell>
          <cell r="H148" t="str">
            <v>1999-12-01</v>
          </cell>
          <cell r="I148" t="str">
            <v>남</v>
          </cell>
          <cell r="J148">
            <v>23</v>
          </cell>
          <cell r="K148">
            <v>0</v>
          </cell>
          <cell r="L148">
            <v>17</v>
          </cell>
          <cell r="M148">
            <v>17</v>
          </cell>
          <cell r="Q148" t="str">
            <v>회의</v>
          </cell>
          <cell r="U148" t="str">
            <v>휴일</v>
          </cell>
          <cell r="AB148" t="str">
            <v>휴일</v>
          </cell>
          <cell r="AQ148" t="str">
            <v>휴일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3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1</v>
          </cell>
          <cell r="BM148">
            <v>0</v>
          </cell>
          <cell r="BN148">
            <v>1</v>
          </cell>
          <cell r="BP148">
            <v>18</v>
          </cell>
        </row>
        <row r="149">
          <cell r="B149">
            <v>1270</v>
          </cell>
          <cell r="C149" t="str">
            <v>AS</v>
          </cell>
          <cell r="D149" t="str">
            <v>AS GH West팀</v>
          </cell>
          <cell r="E149" t="str">
            <v>김영록</v>
          </cell>
          <cell r="F149" t="str">
            <v>과장</v>
          </cell>
          <cell r="G149" t="str">
            <v>팀원</v>
          </cell>
          <cell r="H149" t="str">
            <v>2000-01-10</v>
          </cell>
          <cell r="I149" t="str">
            <v>남</v>
          </cell>
          <cell r="J149">
            <v>13</v>
          </cell>
          <cell r="K149">
            <v>0</v>
          </cell>
          <cell r="L149">
            <v>16</v>
          </cell>
          <cell r="M149">
            <v>16</v>
          </cell>
          <cell r="Q149" t="str">
            <v>회의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1</v>
          </cell>
          <cell r="BM149">
            <v>0</v>
          </cell>
          <cell r="BN149">
            <v>1</v>
          </cell>
          <cell r="BP149">
            <v>18</v>
          </cell>
        </row>
        <row r="150">
          <cell r="B150">
            <v>1362</v>
          </cell>
          <cell r="C150" t="str">
            <v>AS</v>
          </cell>
          <cell r="D150" t="str">
            <v>AS GH West팀</v>
          </cell>
          <cell r="E150" t="str">
            <v>김경강</v>
          </cell>
          <cell r="F150" t="str">
            <v>주임</v>
          </cell>
          <cell r="G150" t="str">
            <v>팀원</v>
          </cell>
          <cell r="H150" t="str">
            <v>2001-04-30</v>
          </cell>
          <cell r="I150" t="str">
            <v>남</v>
          </cell>
          <cell r="J150">
            <v>13</v>
          </cell>
          <cell r="K150">
            <v>0</v>
          </cell>
          <cell r="L150">
            <v>15</v>
          </cell>
          <cell r="M150">
            <v>15</v>
          </cell>
          <cell r="Q150" t="str">
            <v>회의</v>
          </cell>
          <cell r="R150" t="str">
            <v>휴일</v>
          </cell>
          <cell r="W150" t="str">
            <v>4/5대휴</v>
          </cell>
          <cell r="AI150" t="str">
            <v>휴일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2</v>
          </cell>
          <cell r="BD150">
            <v>1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1</v>
          </cell>
          <cell r="BM150">
            <v>0</v>
          </cell>
          <cell r="BN150">
            <v>2</v>
          </cell>
          <cell r="BP150">
            <v>17</v>
          </cell>
        </row>
        <row r="151">
          <cell r="B151">
            <v>1335</v>
          </cell>
          <cell r="C151" t="str">
            <v>AS</v>
          </cell>
          <cell r="D151" t="str">
            <v>AS GH West팀</v>
          </cell>
          <cell r="E151" t="str">
            <v>이정희</v>
          </cell>
          <cell r="F151" t="str">
            <v>대리</v>
          </cell>
          <cell r="G151" t="str">
            <v>팀원</v>
          </cell>
          <cell r="H151" t="str">
            <v>2001-02-26</v>
          </cell>
          <cell r="I151" t="str">
            <v>남</v>
          </cell>
          <cell r="J151">
            <v>15</v>
          </cell>
          <cell r="K151">
            <v>0</v>
          </cell>
          <cell r="L151">
            <v>15</v>
          </cell>
          <cell r="M151">
            <v>15</v>
          </cell>
          <cell r="Q151" t="str">
            <v>회의</v>
          </cell>
          <cell r="U151" t="str">
            <v>휴일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1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1</v>
          </cell>
          <cell r="BM151">
            <v>0</v>
          </cell>
          <cell r="BN151">
            <v>1</v>
          </cell>
          <cell r="BP151">
            <v>18</v>
          </cell>
        </row>
        <row r="152">
          <cell r="B152">
            <v>1365</v>
          </cell>
          <cell r="C152" t="str">
            <v>AS</v>
          </cell>
          <cell r="D152" t="str">
            <v>AS GH West팀</v>
          </cell>
          <cell r="E152" t="str">
            <v>이종서</v>
          </cell>
          <cell r="F152" t="str">
            <v>주임</v>
          </cell>
          <cell r="G152" t="str">
            <v>팀원</v>
          </cell>
          <cell r="H152" t="str">
            <v>2001-05-02</v>
          </cell>
          <cell r="I152" t="str">
            <v>남</v>
          </cell>
          <cell r="J152">
            <v>12</v>
          </cell>
          <cell r="K152">
            <v>0</v>
          </cell>
          <cell r="L152">
            <v>15</v>
          </cell>
          <cell r="M152">
            <v>15</v>
          </cell>
          <cell r="Q152" t="str">
            <v>회의</v>
          </cell>
          <cell r="U152" t="str">
            <v>휴일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1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1</v>
          </cell>
          <cell r="BM152">
            <v>0</v>
          </cell>
          <cell r="BN152">
            <v>1</v>
          </cell>
          <cell r="BP152">
            <v>18</v>
          </cell>
        </row>
        <row r="153">
          <cell r="B153">
            <v>1036</v>
          </cell>
          <cell r="C153" t="str">
            <v>AS</v>
          </cell>
          <cell r="D153" t="str">
            <v>National Sales Manager</v>
          </cell>
          <cell r="E153" t="str">
            <v>박현욱</v>
          </cell>
          <cell r="F153" t="str">
            <v>부장</v>
          </cell>
          <cell r="G153" t="str">
            <v>본부장</v>
          </cell>
          <cell r="H153" t="str">
            <v>1989-03-27</v>
          </cell>
          <cell r="I153" t="str">
            <v>남</v>
          </cell>
          <cell r="J153">
            <v>31</v>
          </cell>
          <cell r="K153">
            <v>0</v>
          </cell>
          <cell r="L153">
            <v>27</v>
          </cell>
          <cell r="M153">
            <v>27</v>
          </cell>
          <cell r="Q153" t="str">
            <v>회의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1</v>
          </cell>
          <cell r="BM153">
            <v>0</v>
          </cell>
          <cell r="BN153">
            <v>1</v>
          </cell>
          <cell r="BP153">
            <v>18</v>
          </cell>
        </row>
        <row r="154">
          <cell r="B154">
            <v>1010</v>
          </cell>
          <cell r="C154" t="str">
            <v>AS</v>
          </cell>
          <cell r="D154" t="str">
            <v>AS CL 서울1팀</v>
          </cell>
          <cell r="E154" t="str">
            <v>박춘식</v>
          </cell>
          <cell r="F154" t="str">
            <v>부장</v>
          </cell>
          <cell r="G154" t="str">
            <v>팀장</v>
          </cell>
          <cell r="H154" t="str">
            <v>1985-02-15</v>
          </cell>
          <cell r="I154" t="str">
            <v>남</v>
          </cell>
          <cell r="J154">
            <v>30</v>
          </cell>
          <cell r="K154">
            <v>0</v>
          </cell>
          <cell r="L154">
            <v>31</v>
          </cell>
          <cell r="M154">
            <v>31</v>
          </cell>
          <cell r="Q154" t="str">
            <v>회의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1</v>
          </cell>
          <cell r="BM154">
            <v>0</v>
          </cell>
          <cell r="BN154">
            <v>1</v>
          </cell>
          <cell r="BP154">
            <v>18</v>
          </cell>
        </row>
        <row r="155">
          <cell r="B155">
            <v>1420</v>
          </cell>
          <cell r="C155" t="str">
            <v>AS</v>
          </cell>
          <cell r="D155" t="str">
            <v>AS CL 서울1팀</v>
          </cell>
          <cell r="E155" t="str">
            <v>최희정</v>
          </cell>
          <cell r="F155" t="str">
            <v>주임</v>
          </cell>
          <cell r="G155" t="str">
            <v>팀원</v>
          </cell>
          <cell r="H155" t="str">
            <v>2002-11-18</v>
          </cell>
          <cell r="I155" t="str">
            <v>여</v>
          </cell>
          <cell r="J155">
            <v>14</v>
          </cell>
          <cell r="K155">
            <v>0</v>
          </cell>
          <cell r="L155">
            <v>14</v>
          </cell>
          <cell r="M155">
            <v>14</v>
          </cell>
          <cell r="Q155" t="str">
            <v>회의</v>
          </cell>
          <cell r="AD155" t="str">
            <v>생휴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1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1</v>
          </cell>
          <cell r="BM155">
            <v>0</v>
          </cell>
          <cell r="BN155">
            <v>2</v>
          </cell>
          <cell r="BP155">
            <v>17</v>
          </cell>
        </row>
        <row r="156">
          <cell r="B156">
            <v>1483</v>
          </cell>
          <cell r="C156" t="str">
            <v>AS</v>
          </cell>
          <cell r="D156" t="str">
            <v>AS CL 서울1팀</v>
          </cell>
          <cell r="E156" t="str">
            <v>최희영</v>
          </cell>
          <cell r="F156" t="str">
            <v>주임</v>
          </cell>
          <cell r="G156" t="str">
            <v>팀원</v>
          </cell>
          <cell r="H156" t="str">
            <v>2003-02-05</v>
          </cell>
          <cell r="I156" t="str">
            <v>여</v>
          </cell>
          <cell r="J156">
            <v>14</v>
          </cell>
          <cell r="K156">
            <v>0</v>
          </cell>
          <cell r="L156">
            <v>13</v>
          </cell>
          <cell r="M156">
            <v>13</v>
          </cell>
          <cell r="Q156" t="str">
            <v>회의</v>
          </cell>
          <cell r="R156" t="str">
            <v>휴일</v>
          </cell>
          <cell r="AA156" t="str">
            <v>4/5대휴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1</v>
          </cell>
          <cell r="BD156">
            <v>1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1</v>
          </cell>
          <cell r="BM156">
            <v>0</v>
          </cell>
          <cell r="BN156">
            <v>2</v>
          </cell>
          <cell r="BP156">
            <v>17</v>
          </cell>
        </row>
        <row r="157">
          <cell r="B157">
            <v>1546</v>
          </cell>
          <cell r="C157" t="str">
            <v>AS</v>
          </cell>
          <cell r="D157" t="str">
            <v>AS CL 서울1팀</v>
          </cell>
          <cell r="E157" t="str">
            <v>김진성</v>
          </cell>
          <cell r="F157" t="str">
            <v>사원</v>
          </cell>
          <cell r="G157" t="str">
            <v>팀원</v>
          </cell>
          <cell r="H157" t="str">
            <v>2004-01-26</v>
          </cell>
          <cell r="I157" t="str">
            <v>남</v>
          </cell>
          <cell r="J157">
            <v>6.3150684931506849</v>
          </cell>
          <cell r="K157">
            <v>0</v>
          </cell>
          <cell r="L157">
            <v>12</v>
          </cell>
          <cell r="M157">
            <v>12</v>
          </cell>
          <cell r="Q157" t="str">
            <v>회의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1</v>
          </cell>
          <cell r="BM157">
            <v>0</v>
          </cell>
          <cell r="BN157">
            <v>1</v>
          </cell>
          <cell r="BP157">
            <v>18</v>
          </cell>
        </row>
        <row r="158">
          <cell r="B158">
            <v>1064</v>
          </cell>
          <cell r="C158" t="str">
            <v>AS</v>
          </cell>
          <cell r="D158" t="str">
            <v>AS CL 서울1팀</v>
          </cell>
          <cell r="E158" t="str">
            <v>임원일</v>
          </cell>
          <cell r="F158" t="str">
            <v>차장</v>
          </cell>
          <cell r="G158" t="str">
            <v>팀원</v>
          </cell>
          <cell r="H158" t="str">
            <v>1991-03-18</v>
          </cell>
          <cell r="I158" t="str">
            <v>남</v>
          </cell>
          <cell r="J158">
            <v>24</v>
          </cell>
          <cell r="K158">
            <v>0</v>
          </cell>
          <cell r="L158">
            <v>25</v>
          </cell>
          <cell r="M158">
            <v>25</v>
          </cell>
          <cell r="Q158" t="str">
            <v>회의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1</v>
          </cell>
          <cell r="BM158">
            <v>0</v>
          </cell>
          <cell r="BN158">
            <v>1</v>
          </cell>
          <cell r="BP158">
            <v>18</v>
          </cell>
        </row>
        <row r="159">
          <cell r="B159">
            <v>1282</v>
          </cell>
          <cell r="C159" t="str">
            <v>AS</v>
          </cell>
          <cell r="D159" t="str">
            <v>AS CL 서울1팀</v>
          </cell>
          <cell r="E159" t="str">
            <v>강동균</v>
          </cell>
          <cell r="F159" t="str">
            <v>주임</v>
          </cell>
          <cell r="G159" t="str">
            <v>팀원</v>
          </cell>
          <cell r="H159" t="str">
            <v>1999-12-01</v>
          </cell>
          <cell r="I159" t="str">
            <v>남</v>
          </cell>
          <cell r="J159">
            <v>18</v>
          </cell>
          <cell r="K159">
            <v>0</v>
          </cell>
          <cell r="L159">
            <v>17</v>
          </cell>
          <cell r="M159">
            <v>17</v>
          </cell>
          <cell r="Q159" t="str">
            <v>회의</v>
          </cell>
          <cell r="AQ159" t="str">
            <v>휴일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1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1</v>
          </cell>
          <cell r="BM159">
            <v>0</v>
          </cell>
          <cell r="BN159">
            <v>1</v>
          </cell>
          <cell r="BP159">
            <v>18</v>
          </cell>
        </row>
        <row r="160">
          <cell r="B160">
            <v>1511</v>
          </cell>
          <cell r="C160" t="str">
            <v>AS</v>
          </cell>
          <cell r="D160" t="str">
            <v>AS CL 서울1팀</v>
          </cell>
          <cell r="E160" t="str">
            <v>김이영</v>
          </cell>
          <cell r="F160" t="str">
            <v>대리</v>
          </cell>
          <cell r="G160" t="str">
            <v>팀원</v>
          </cell>
          <cell r="H160" t="str">
            <v>2003-07-01</v>
          </cell>
          <cell r="I160" t="str">
            <v>남</v>
          </cell>
          <cell r="J160">
            <v>8.0136986301369859</v>
          </cell>
          <cell r="K160">
            <v>0</v>
          </cell>
          <cell r="L160">
            <v>13</v>
          </cell>
          <cell r="M160">
            <v>13</v>
          </cell>
          <cell r="Q160" t="str">
            <v>회의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1</v>
          </cell>
          <cell r="BM160">
            <v>0</v>
          </cell>
          <cell r="BN160">
            <v>1</v>
          </cell>
          <cell r="BP160">
            <v>18</v>
          </cell>
        </row>
        <row r="161">
          <cell r="B161">
            <v>1157</v>
          </cell>
          <cell r="C161" t="str">
            <v>AS</v>
          </cell>
          <cell r="D161" t="str">
            <v>AS CL 서울1팀</v>
          </cell>
          <cell r="E161" t="str">
            <v>박정근</v>
          </cell>
          <cell r="F161" t="str">
            <v>과장</v>
          </cell>
          <cell r="G161" t="str">
            <v>팀원</v>
          </cell>
          <cell r="H161" t="str">
            <v>1994-12-19</v>
          </cell>
          <cell r="I161" t="str">
            <v>남</v>
          </cell>
          <cell r="J161">
            <v>20</v>
          </cell>
          <cell r="K161">
            <v>0</v>
          </cell>
          <cell r="L161">
            <v>22</v>
          </cell>
          <cell r="M161">
            <v>22</v>
          </cell>
          <cell r="Q161" t="str">
            <v>회의</v>
          </cell>
          <cell r="W161" t="str">
            <v>월차</v>
          </cell>
          <cell r="AQ161" t="str">
            <v>휴일</v>
          </cell>
          <cell r="AU161">
            <v>0</v>
          </cell>
          <cell r="AV161">
            <v>0</v>
          </cell>
          <cell r="AW161">
            <v>0</v>
          </cell>
          <cell r="AX161">
            <v>1</v>
          </cell>
          <cell r="AY161">
            <v>0</v>
          </cell>
          <cell r="AZ161">
            <v>1</v>
          </cell>
          <cell r="BA161">
            <v>0</v>
          </cell>
          <cell r="BB161">
            <v>0</v>
          </cell>
          <cell r="BC161">
            <v>1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1</v>
          </cell>
          <cell r="BM161">
            <v>0</v>
          </cell>
          <cell r="BN161">
            <v>2</v>
          </cell>
          <cell r="BP161">
            <v>17</v>
          </cell>
        </row>
        <row r="162">
          <cell r="B162">
            <v>1253</v>
          </cell>
          <cell r="C162" t="str">
            <v>AS</v>
          </cell>
          <cell r="D162" t="str">
            <v>AS CL 서울1팀</v>
          </cell>
          <cell r="E162" t="str">
            <v>국승원</v>
          </cell>
          <cell r="F162" t="str">
            <v>주임</v>
          </cell>
          <cell r="G162" t="str">
            <v>팀원</v>
          </cell>
          <cell r="H162" t="str">
            <v>1999-12-01</v>
          </cell>
          <cell r="I162" t="str">
            <v>남</v>
          </cell>
          <cell r="J162">
            <v>16</v>
          </cell>
          <cell r="K162">
            <v>0</v>
          </cell>
          <cell r="L162">
            <v>17</v>
          </cell>
          <cell r="M162">
            <v>17</v>
          </cell>
          <cell r="Q162" t="str">
            <v>회의</v>
          </cell>
          <cell r="R162" t="str">
            <v>휴일</v>
          </cell>
          <cell r="T162" t="str">
            <v>4/5대휴</v>
          </cell>
          <cell r="AB162" t="str">
            <v>휴일</v>
          </cell>
          <cell r="AF162" t="str">
            <v>4/15대휴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2</v>
          </cell>
          <cell r="BD162">
            <v>2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1</v>
          </cell>
          <cell r="BM162">
            <v>0</v>
          </cell>
          <cell r="BN162">
            <v>3</v>
          </cell>
          <cell r="BP162">
            <v>16</v>
          </cell>
        </row>
        <row r="163">
          <cell r="B163">
            <v>1119</v>
          </cell>
          <cell r="C163" t="str">
            <v>AS</v>
          </cell>
          <cell r="D163" t="str">
            <v>AS CL 서울2팀</v>
          </cell>
          <cell r="E163" t="str">
            <v>박상덕</v>
          </cell>
          <cell r="F163" t="str">
            <v>차장</v>
          </cell>
          <cell r="G163" t="str">
            <v>팀장</v>
          </cell>
          <cell r="H163" t="str">
            <v>1992-12-01</v>
          </cell>
          <cell r="I163" t="str">
            <v>남</v>
          </cell>
          <cell r="J163">
            <v>25</v>
          </cell>
          <cell r="K163">
            <v>0</v>
          </cell>
          <cell r="L163">
            <v>24</v>
          </cell>
          <cell r="M163">
            <v>24</v>
          </cell>
          <cell r="Q163" t="str">
            <v>회의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1</v>
          </cell>
          <cell r="BM163">
            <v>0</v>
          </cell>
          <cell r="BN163">
            <v>1</v>
          </cell>
          <cell r="BP163">
            <v>18</v>
          </cell>
        </row>
        <row r="164">
          <cell r="B164">
            <v>1477</v>
          </cell>
          <cell r="C164" t="str">
            <v>AS</v>
          </cell>
          <cell r="D164" t="str">
            <v>AS CL 서울2팀</v>
          </cell>
          <cell r="E164" t="str">
            <v>주원재</v>
          </cell>
          <cell r="F164" t="str">
            <v>주임</v>
          </cell>
          <cell r="G164" t="str">
            <v>팀원</v>
          </cell>
          <cell r="H164" t="str">
            <v>2003-01-07</v>
          </cell>
          <cell r="I164" t="str">
            <v>남</v>
          </cell>
          <cell r="J164">
            <v>9.5</v>
          </cell>
          <cell r="K164">
            <v>0</v>
          </cell>
          <cell r="L164">
            <v>13</v>
          </cell>
          <cell r="M164">
            <v>13</v>
          </cell>
          <cell r="Q164" t="str">
            <v>회의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1</v>
          </cell>
          <cell r="BM164">
            <v>0</v>
          </cell>
          <cell r="BN164">
            <v>1</v>
          </cell>
          <cell r="BP164">
            <v>18</v>
          </cell>
        </row>
        <row r="165">
          <cell r="B165">
            <v>1569</v>
          </cell>
          <cell r="C165" t="str">
            <v>AS</v>
          </cell>
          <cell r="D165" t="str">
            <v>AS CL 서울2팀</v>
          </cell>
          <cell r="E165" t="str">
            <v>윤희지</v>
          </cell>
          <cell r="F165" t="str">
            <v>사원</v>
          </cell>
          <cell r="G165" t="str">
            <v>팀원</v>
          </cell>
          <cell r="H165" t="str">
            <v>2004-05-17</v>
          </cell>
          <cell r="I165" t="str">
            <v>여</v>
          </cell>
          <cell r="J165">
            <v>8.2465753424657535</v>
          </cell>
          <cell r="K165">
            <v>0</v>
          </cell>
          <cell r="L165">
            <v>12</v>
          </cell>
          <cell r="M165">
            <v>12</v>
          </cell>
          <cell r="Q165" t="str">
            <v>회의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1</v>
          </cell>
          <cell r="BM165">
            <v>0</v>
          </cell>
          <cell r="BN165">
            <v>1</v>
          </cell>
          <cell r="BO165">
            <v>-4</v>
          </cell>
          <cell r="BP165">
            <v>14</v>
          </cell>
        </row>
        <row r="166">
          <cell r="B166">
            <v>1410</v>
          </cell>
          <cell r="C166" t="str">
            <v>AS</v>
          </cell>
          <cell r="D166" t="str">
            <v>AS CL 서울2팀</v>
          </cell>
          <cell r="E166" t="str">
            <v>정미정</v>
          </cell>
          <cell r="F166" t="str">
            <v>주임</v>
          </cell>
          <cell r="G166" t="str">
            <v>팀원</v>
          </cell>
          <cell r="H166" t="str">
            <v>2002-09-09</v>
          </cell>
          <cell r="I166" t="str">
            <v>여</v>
          </cell>
          <cell r="J166">
            <v>16</v>
          </cell>
          <cell r="K166">
            <v>0</v>
          </cell>
          <cell r="L166">
            <v>14</v>
          </cell>
          <cell r="M166">
            <v>14</v>
          </cell>
          <cell r="Q166" t="str">
            <v>회의</v>
          </cell>
          <cell r="AK166" t="str">
            <v>생휴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1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1</v>
          </cell>
          <cell r="BM166">
            <v>0</v>
          </cell>
          <cell r="BN166">
            <v>2</v>
          </cell>
          <cell r="BP166">
            <v>17</v>
          </cell>
        </row>
        <row r="167">
          <cell r="B167">
            <v>1580</v>
          </cell>
          <cell r="C167" t="str">
            <v>AS</v>
          </cell>
          <cell r="D167" t="str">
            <v>AS CL 서울2팀</v>
          </cell>
          <cell r="E167" t="str">
            <v>김범은</v>
          </cell>
          <cell r="F167" t="str">
            <v>사원</v>
          </cell>
          <cell r="G167" t="str">
            <v>팀원</v>
          </cell>
          <cell r="H167" t="str">
            <v>2004-09-10</v>
          </cell>
          <cell r="I167" t="str">
            <v>여</v>
          </cell>
          <cell r="J167">
            <v>2.5684931506849313</v>
          </cell>
          <cell r="K167">
            <v>0</v>
          </cell>
          <cell r="L167">
            <v>12</v>
          </cell>
          <cell r="M167">
            <v>12</v>
          </cell>
          <cell r="Q167" t="str">
            <v>회의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1</v>
          </cell>
          <cell r="BM167">
            <v>0</v>
          </cell>
          <cell r="BN167">
            <v>1</v>
          </cell>
          <cell r="BP167">
            <v>18</v>
          </cell>
        </row>
        <row r="168">
          <cell r="B168">
            <v>1330</v>
          </cell>
          <cell r="C168" t="str">
            <v>AS</v>
          </cell>
          <cell r="D168" t="str">
            <v>AS CL 서울2팀</v>
          </cell>
          <cell r="E168" t="str">
            <v>조강연</v>
          </cell>
          <cell r="F168" t="str">
            <v>주임</v>
          </cell>
          <cell r="G168" t="str">
            <v>팀원</v>
          </cell>
          <cell r="H168" t="str">
            <v>2001-02-26</v>
          </cell>
          <cell r="I168" t="str">
            <v>남</v>
          </cell>
          <cell r="J168">
            <v>13</v>
          </cell>
          <cell r="K168">
            <v>0</v>
          </cell>
          <cell r="L168">
            <v>15</v>
          </cell>
          <cell r="M168">
            <v>15</v>
          </cell>
          <cell r="Q168" t="str">
            <v>회의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1</v>
          </cell>
          <cell r="BM168">
            <v>0</v>
          </cell>
          <cell r="BN168">
            <v>1</v>
          </cell>
          <cell r="BP168">
            <v>18</v>
          </cell>
        </row>
        <row r="169">
          <cell r="B169">
            <v>1467</v>
          </cell>
          <cell r="C169" t="str">
            <v>AS</v>
          </cell>
          <cell r="D169" t="str">
            <v>AS CL 서울2팀</v>
          </cell>
          <cell r="E169" t="str">
            <v>이원혁</v>
          </cell>
          <cell r="F169" t="str">
            <v>주임</v>
          </cell>
          <cell r="G169" t="str">
            <v>팀원</v>
          </cell>
          <cell r="H169" t="str">
            <v>2003-01-07</v>
          </cell>
          <cell r="I169" t="str">
            <v>남</v>
          </cell>
          <cell r="J169">
            <v>10.80821917808219</v>
          </cell>
          <cell r="K169">
            <v>0</v>
          </cell>
          <cell r="L169">
            <v>13</v>
          </cell>
          <cell r="M169">
            <v>13</v>
          </cell>
          <cell r="Q169" t="str">
            <v>회의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1</v>
          </cell>
          <cell r="BM169">
            <v>0</v>
          </cell>
          <cell r="BN169">
            <v>1</v>
          </cell>
          <cell r="BP169">
            <v>18</v>
          </cell>
        </row>
        <row r="170">
          <cell r="B170">
            <v>1469</v>
          </cell>
          <cell r="C170" t="str">
            <v>AS</v>
          </cell>
          <cell r="D170" t="str">
            <v>AS CL 서울2팀</v>
          </cell>
          <cell r="E170" t="str">
            <v>장기덕</v>
          </cell>
          <cell r="F170" t="str">
            <v>주임</v>
          </cell>
          <cell r="G170" t="str">
            <v>팀원</v>
          </cell>
          <cell r="H170" t="str">
            <v>2003-01-07</v>
          </cell>
          <cell r="I170" t="str">
            <v>남</v>
          </cell>
          <cell r="J170">
            <v>7.5</v>
          </cell>
          <cell r="K170">
            <v>0</v>
          </cell>
          <cell r="L170">
            <v>13</v>
          </cell>
          <cell r="M170">
            <v>13</v>
          </cell>
          <cell r="Q170" t="str">
            <v>회의</v>
          </cell>
          <cell r="AB170" t="str">
            <v>휴일</v>
          </cell>
          <cell r="AK170" t="str">
            <v>4/15대휴</v>
          </cell>
          <cell r="AQ170" t="str">
            <v>휴일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2</v>
          </cell>
          <cell r="BD170">
            <v>1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1</v>
          </cell>
          <cell r="BM170">
            <v>0</v>
          </cell>
          <cell r="BN170">
            <v>2</v>
          </cell>
          <cell r="BP170">
            <v>17</v>
          </cell>
        </row>
        <row r="171">
          <cell r="B171">
            <v>1120</v>
          </cell>
          <cell r="C171" t="str">
            <v>AS</v>
          </cell>
          <cell r="D171" t="str">
            <v>AS CL 서울2팀</v>
          </cell>
          <cell r="E171" t="str">
            <v>임종만</v>
          </cell>
          <cell r="F171" t="str">
            <v>차장</v>
          </cell>
          <cell r="G171" t="str">
            <v>팀원</v>
          </cell>
          <cell r="H171" t="str">
            <v>1992-12-01</v>
          </cell>
          <cell r="I171" t="str">
            <v>남</v>
          </cell>
          <cell r="J171">
            <v>21</v>
          </cell>
          <cell r="K171">
            <v>0</v>
          </cell>
          <cell r="L171">
            <v>24</v>
          </cell>
          <cell r="M171">
            <v>24</v>
          </cell>
          <cell r="Q171" t="str">
            <v>회의</v>
          </cell>
          <cell r="AQ171" t="str">
            <v>휴일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1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1</v>
          </cell>
          <cell r="BM171">
            <v>0</v>
          </cell>
          <cell r="BN171">
            <v>1</v>
          </cell>
          <cell r="BP171">
            <v>18</v>
          </cell>
        </row>
        <row r="172">
          <cell r="B172">
            <v>1063</v>
          </cell>
          <cell r="C172" t="str">
            <v>AS</v>
          </cell>
          <cell r="D172" t="str">
            <v>AS CL 서울3팀</v>
          </cell>
          <cell r="E172" t="str">
            <v>조명건</v>
          </cell>
          <cell r="F172" t="str">
            <v>차장</v>
          </cell>
          <cell r="G172" t="str">
            <v>팀장</v>
          </cell>
          <cell r="H172" t="str">
            <v>1990-12-10</v>
          </cell>
          <cell r="I172" t="str">
            <v>남</v>
          </cell>
          <cell r="J172">
            <v>29</v>
          </cell>
          <cell r="K172">
            <v>0</v>
          </cell>
          <cell r="L172">
            <v>26</v>
          </cell>
          <cell r="M172">
            <v>26</v>
          </cell>
          <cell r="Q172" t="str">
            <v>회의</v>
          </cell>
          <cell r="R172" t="str">
            <v>휴일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1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1</v>
          </cell>
          <cell r="BM172">
            <v>0</v>
          </cell>
          <cell r="BN172">
            <v>1</v>
          </cell>
          <cell r="BP172">
            <v>18</v>
          </cell>
        </row>
        <row r="173">
          <cell r="B173">
            <v>1259</v>
          </cell>
          <cell r="C173" t="str">
            <v>AS</v>
          </cell>
          <cell r="D173" t="str">
            <v>AS CL 서울3팀</v>
          </cell>
          <cell r="E173" t="str">
            <v>이남재</v>
          </cell>
          <cell r="F173" t="str">
            <v>주임</v>
          </cell>
          <cell r="G173" t="str">
            <v>팀원</v>
          </cell>
          <cell r="H173" t="str">
            <v>1999-12-01</v>
          </cell>
          <cell r="I173" t="str">
            <v>여</v>
          </cell>
          <cell r="J173">
            <v>14</v>
          </cell>
          <cell r="K173">
            <v>0</v>
          </cell>
          <cell r="L173">
            <v>17</v>
          </cell>
          <cell r="M173">
            <v>17</v>
          </cell>
          <cell r="Q173" t="str">
            <v>회의</v>
          </cell>
          <cell r="R173" t="str">
            <v>휴일</v>
          </cell>
          <cell r="AD173" t="str">
            <v>4/5대휴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1</v>
          </cell>
          <cell r="BD173">
            <v>1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1</v>
          </cell>
          <cell r="BM173">
            <v>0</v>
          </cell>
          <cell r="BN173">
            <v>2</v>
          </cell>
          <cell r="BP173">
            <v>17</v>
          </cell>
        </row>
        <row r="174">
          <cell r="B174">
            <v>1397</v>
          </cell>
          <cell r="C174" t="str">
            <v>AS</v>
          </cell>
          <cell r="D174" t="str">
            <v>AS CL 서울3팀</v>
          </cell>
          <cell r="E174" t="str">
            <v>남동명</v>
          </cell>
          <cell r="F174" t="str">
            <v>주임</v>
          </cell>
          <cell r="G174" t="str">
            <v>팀원</v>
          </cell>
          <cell r="H174" t="str">
            <v>2002-06-17</v>
          </cell>
          <cell r="I174" t="str">
            <v>남</v>
          </cell>
          <cell r="J174">
            <v>12</v>
          </cell>
          <cell r="K174">
            <v>0</v>
          </cell>
          <cell r="L174">
            <v>14</v>
          </cell>
          <cell r="M174">
            <v>14</v>
          </cell>
          <cell r="Q174" t="str">
            <v>회의</v>
          </cell>
          <cell r="R174" t="str">
            <v>휴일</v>
          </cell>
          <cell r="AD174" t="str">
            <v>4/5대휴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1</v>
          </cell>
          <cell r="BD174">
            <v>1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1</v>
          </cell>
          <cell r="BM174">
            <v>0</v>
          </cell>
          <cell r="BN174">
            <v>2</v>
          </cell>
          <cell r="BP174">
            <v>17</v>
          </cell>
        </row>
        <row r="175">
          <cell r="B175">
            <v>1551</v>
          </cell>
          <cell r="C175" t="str">
            <v>AS</v>
          </cell>
          <cell r="D175" t="str">
            <v>AS CL 서울3팀</v>
          </cell>
          <cell r="E175" t="str">
            <v>배상윤</v>
          </cell>
          <cell r="F175" t="str">
            <v>사원</v>
          </cell>
          <cell r="G175" t="str">
            <v>팀원</v>
          </cell>
          <cell r="H175" t="str">
            <v>2004-01-26</v>
          </cell>
          <cell r="I175" t="str">
            <v>남</v>
          </cell>
          <cell r="J175">
            <v>2.3150684931506849</v>
          </cell>
          <cell r="K175">
            <v>0</v>
          </cell>
          <cell r="L175">
            <v>12</v>
          </cell>
          <cell r="M175">
            <v>12</v>
          </cell>
          <cell r="Q175" t="str">
            <v>회의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1</v>
          </cell>
          <cell r="BM175">
            <v>0</v>
          </cell>
          <cell r="BN175">
            <v>1</v>
          </cell>
          <cell r="BP175">
            <v>18</v>
          </cell>
        </row>
        <row r="176">
          <cell r="B176">
            <v>1068</v>
          </cell>
          <cell r="C176" t="str">
            <v>AS</v>
          </cell>
          <cell r="D176" t="str">
            <v>AS CL 서울3팀</v>
          </cell>
          <cell r="E176" t="str">
            <v>유상훈</v>
          </cell>
          <cell r="F176" t="str">
            <v>차장</v>
          </cell>
          <cell r="G176" t="str">
            <v>팀원</v>
          </cell>
          <cell r="H176" t="str">
            <v>1991-06-03</v>
          </cell>
          <cell r="I176" t="str">
            <v>남</v>
          </cell>
          <cell r="J176">
            <v>23</v>
          </cell>
          <cell r="K176">
            <v>0</v>
          </cell>
          <cell r="L176">
            <v>25</v>
          </cell>
          <cell r="M176">
            <v>25</v>
          </cell>
          <cell r="Q176" t="str">
            <v>회의</v>
          </cell>
          <cell r="R176" t="str">
            <v>휴일</v>
          </cell>
          <cell r="AF176" t="str">
            <v>4/5대휴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1</v>
          </cell>
          <cell r="BD176">
            <v>1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1</v>
          </cell>
          <cell r="BM176">
            <v>0</v>
          </cell>
          <cell r="BN176">
            <v>2</v>
          </cell>
          <cell r="BP176">
            <v>17</v>
          </cell>
        </row>
        <row r="177">
          <cell r="B177">
            <v>1497</v>
          </cell>
          <cell r="C177" t="str">
            <v>AS</v>
          </cell>
          <cell r="D177" t="str">
            <v>AS CL 서울3팀</v>
          </cell>
          <cell r="E177" t="str">
            <v>최규룡</v>
          </cell>
          <cell r="F177" t="str">
            <v>차장</v>
          </cell>
          <cell r="G177" t="str">
            <v>팀원</v>
          </cell>
          <cell r="H177" t="str">
            <v>2003-04-25</v>
          </cell>
          <cell r="I177" t="str">
            <v>남</v>
          </cell>
          <cell r="J177">
            <v>7.8493150684931514</v>
          </cell>
          <cell r="K177">
            <v>0</v>
          </cell>
          <cell r="L177">
            <v>13</v>
          </cell>
          <cell r="M177">
            <v>13</v>
          </cell>
          <cell r="Q177" t="str">
            <v>회의</v>
          </cell>
          <cell r="R177" t="str">
            <v>휴일</v>
          </cell>
          <cell r="AK177" t="str">
            <v>4/5대휴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1</v>
          </cell>
          <cell r="BD177">
            <v>1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1</v>
          </cell>
          <cell r="BM177">
            <v>0</v>
          </cell>
          <cell r="BN177">
            <v>2</v>
          </cell>
          <cell r="BP177">
            <v>17</v>
          </cell>
        </row>
        <row r="178">
          <cell r="B178">
            <v>1343</v>
          </cell>
          <cell r="C178" t="str">
            <v>AS</v>
          </cell>
          <cell r="D178" t="str">
            <v>AS CL 서울3팀</v>
          </cell>
          <cell r="E178" t="str">
            <v>이석훈</v>
          </cell>
          <cell r="F178" t="str">
            <v>주임</v>
          </cell>
          <cell r="G178" t="str">
            <v>팀원</v>
          </cell>
          <cell r="H178" t="str">
            <v>2001-03-05</v>
          </cell>
          <cell r="I178" t="str">
            <v>남</v>
          </cell>
          <cell r="J178">
            <v>8</v>
          </cell>
          <cell r="K178">
            <v>0</v>
          </cell>
          <cell r="L178">
            <v>15</v>
          </cell>
          <cell r="M178">
            <v>15</v>
          </cell>
          <cell r="Q178" t="str">
            <v>회의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1</v>
          </cell>
          <cell r="BM178">
            <v>0</v>
          </cell>
          <cell r="BN178">
            <v>1</v>
          </cell>
          <cell r="BP178">
            <v>18</v>
          </cell>
        </row>
        <row r="179">
          <cell r="B179">
            <v>1324</v>
          </cell>
          <cell r="C179" t="str">
            <v>AS</v>
          </cell>
          <cell r="D179" t="str">
            <v>AS CL 서울3팀</v>
          </cell>
          <cell r="E179" t="str">
            <v>방제국</v>
          </cell>
          <cell r="F179" t="str">
            <v>주임</v>
          </cell>
          <cell r="G179" t="str">
            <v>팀원</v>
          </cell>
          <cell r="H179" t="str">
            <v>2001-02-26</v>
          </cell>
          <cell r="I179" t="str">
            <v>남</v>
          </cell>
          <cell r="J179">
            <v>13</v>
          </cell>
          <cell r="K179">
            <v>0</v>
          </cell>
          <cell r="L179">
            <v>15</v>
          </cell>
          <cell r="M179">
            <v>15</v>
          </cell>
          <cell r="Q179" t="str">
            <v>회의</v>
          </cell>
          <cell r="R179" t="str">
            <v>휴일</v>
          </cell>
          <cell r="AK179" t="str">
            <v>4/5대휴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1</v>
          </cell>
          <cell r="BD179">
            <v>1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1</v>
          </cell>
          <cell r="BM179">
            <v>0</v>
          </cell>
          <cell r="BN179">
            <v>2</v>
          </cell>
          <cell r="BP179">
            <v>17</v>
          </cell>
        </row>
        <row r="180">
          <cell r="B180">
            <v>1258</v>
          </cell>
          <cell r="C180" t="str">
            <v>AS</v>
          </cell>
          <cell r="D180" t="str">
            <v>AS CL 서울3팀</v>
          </cell>
          <cell r="E180" t="str">
            <v>김은아</v>
          </cell>
          <cell r="F180" t="str">
            <v>주임</v>
          </cell>
          <cell r="G180" t="str">
            <v>팀원</v>
          </cell>
          <cell r="H180" t="str">
            <v>1999-12-01</v>
          </cell>
          <cell r="I180" t="str">
            <v>여</v>
          </cell>
          <cell r="J180">
            <v>21</v>
          </cell>
          <cell r="K180">
            <v>0</v>
          </cell>
          <cell r="L180">
            <v>17</v>
          </cell>
          <cell r="M180">
            <v>17</v>
          </cell>
          <cell r="Q180" t="str">
            <v>회의</v>
          </cell>
          <cell r="R180" t="str">
            <v>휴일</v>
          </cell>
          <cell r="W180" t="str">
            <v>4/5대휴</v>
          </cell>
          <cell r="AD180" t="str">
            <v>생휴</v>
          </cell>
          <cell r="AF180" t="str">
            <v>병가</v>
          </cell>
          <cell r="AG180" t="str">
            <v>병가</v>
          </cell>
          <cell r="AH180" t="str">
            <v>병가</v>
          </cell>
          <cell r="AK180" t="str">
            <v>병가</v>
          </cell>
          <cell r="AL180" t="str">
            <v>병가</v>
          </cell>
          <cell r="AM180" t="str">
            <v>병가</v>
          </cell>
          <cell r="AN180" t="str">
            <v>병가</v>
          </cell>
          <cell r="AO180" t="str">
            <v>병가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1</v>
          </cell>
          <cell r="BB180">
            <v>0</v>
          </cell>
          <cell r="BC180">
            <v>1</v>
          </cell>
          <cell r="BD180">
            <v>1</v>
          </cell>
          <cell r="BE180">
            <v>0</v>
          </cell>
          <cell r="BF180">
            <v>8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1</v>
          </cell>
          <cell r="BM180">
            <v>0</v>
          </cell>
          <cell r="BN180">
            <v>11</v>
          </cell>
          <cell r="BP180">
            <v>8</v>
          </cell>
        </row>
        <row r="181">
          <cell r="B181">
            <v>1529</v>
          </cell>
          <cell r="C181" t="str">
            <v>AS</v>
          </cell>
          <cell r="D181" t="str">
            <v>AS CL 서울3팀</v>
          </cell>
          <cell r="E181" t="str">
            <v>최진원</v>
          </cell>
          <cell r="F181" t="str">
            <v>대리</v>
          </cell>
          <cell r="G181" t="str">
            <v>팀원</v>
          </cell>
          <cell r="H181" t="str">
            <v>2003-07-01</v>
          </cell>
          <cell r="I181" t="str">
            <v>남</v>
          </cell>
          <cell r="J181">
            <v>10.013698630136986</v>
          </cell>
          <cell r="K181">
            <v>0</v>
          </cell>
          <cell r="L181">
            <v>13</v>
          </cell>
          <cell r="M181">
            <v>13</v>
          </cell>
          <cell r="Q181" t="str">
            <v>회의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1</v>
          </cell>
          <cell r="BM181">
            <v>0</v>
          </cell>
          <cell r="BN181">
            <v>1</v>
          </cell>
          <cell r="BP181">
            <v>18</v>
          </cell>
        </row>
        <row r="182">
          <cell r="B182">
            <v>1199</v>
          </cell>
          <cell r="C182" t="str">
            <v>AS</v>
          </cell>
          <cell r="D182" t="str">
            <v>National Sales Manager</v>
          </cell>
          <cell r="E182" t="str">
            <v>소만억</v>
          </cell>
          <cell r="F182" t="str">
            <v>부장</v>
          </cell>
          <cell r="G182" t="str">
            <v>본부장</v>
          </cell>
          <cell r="H182" t="str">
            <v>1997-05-06</v>
          </cell>
          <cell r="I182" t="str">
            <v>남</v>
          </cell>
          <cell r="J182">
            <v>23</v>
          </cell>
          <cell r="K182">
            <v>0</v>
          </cell>
          <cell r="L182">
            <v>19</v>
          </cell>
          <cell r="M182">
            <v>19</v>
          </cell>
          <cell r="Q182" t="str">
            <v>회의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1</v>
          </cell>
          <cell r="BM182">
            <v>0</v>
          </cell>
          <cell r="BN182">
            <v>1</v>
          </cell>
          <cell r="BP182">
            <v>18</v>
          </cell>
        </row>
        <row r="183">
          <cell r="B183">
            <v>1122</v>
          </cell>
          <cell r="C183" t="str">
            <v>AS</v>
          </cell>
          <cell r="D183" t="str">
            <v>AS CL 대전팀</v>
          </cell>
          <cell r="E183" t="str">
            <v>박석희</v>
          </cell>
          <cell r="F183" t="str">
            <v>차장</v>
          </cell>
          <cell r="G183" t="str">
            <v>팀장</v>
          </cell>
          <cell r="H183" t="str">
            <v>1993-02-01</v>
          </cell>
          <cell r="I183" t="str">
            <v>남</v>
          </cell>
          <cell r="J183">
            <v>22</v>
          </cell>
          <cell r="K183">
            <v>0</v>
          </cell>
          <cell r="L183">
            <v>23</v>
          </cell>
          <cell r="M183">
            <v>23</v>
          </cell>
          <cell r="Q183" t="str">
            <v>회의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1</v>
          </cell>
          <cell r="BM183">
            <v>0</v>
          </cell>
          <cell r="BN183">
            <v>1</v>
          </cell>
          <cell r="BP183">
            <v>18</v>
          </cell>
        </row>
        <row r="184">
          <cell r="B184">
            <v>1032</v>
          </cell>
          <cell r="C184" t="str">
            <v>AS</v>
          </cell>
          <cell r="D184" t="str">
            <v>AS CL 대전팀</v>
          </cell>
          <cell r="E184" t="str">
            <v>허상욱</v>
          </cell>
          <cell r="F184" t="str">
            <v>부장</v>
          </cell>
          <cell r="G184" t="str">
            <v>팀원</v>
          </cell>
          <cell r="H184" t="str">
            <v>1989-03-27</v>
          </cell>
          <cell r="I184" t="str">
            <v>남</v>
          </cell>
          <cell r="J184">
            <v>23</v>
          </cell>
          <cell r="K184">
            <v>0</v>
          </cell>
          <cell r="L184">
            <v>27</v>
          </cell>
          <cell r="M184">
            <v>27</v>
          </cell>
          <cell r="Q184" t="str">
            <v>회의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1</v>
          </cell>
          <cell r="BM184">
            <v>0</v>
          </cell>
          <cell r="BN184">
            <v>1</v>
          </cell>
          <cell r="BP184">
            <v>18</v>
          </cell>
        </row>
        <row r="185">
          <cell r="B185">
            <v>1428</v>
          </cell>
          <cell r="C185" t="str">
            <v>AS</v>
          </cell>
          <cell r="D185" t="str">
            <v>AS CL 대전팀</v>
          </cell>
          <cell r="E185" t="str">
            <v>권오선</v>
          </cell>
          <cell r="F185" t="str">
            <v>사원</v>
          </cell>
          <cell r="G185" t="str">
            <v>팀원</v>
          </cell>
          <cell r="H185" t="str">
            <v>2003-01-07</v>
          </cell>
          <cell r="I185" t="str">
            <v>남</v>
          </cell>
          <cell r="J185">
            <v>9</v>
          </cell>
          <cell r="K185">
            <v>0</v>
          </cell>
          <cell r="L185">
            <v>13</v>
          </cell>
          <cell r="M185">
            <v>13</v>
          </cell>
          <cell r="Q185" t="str">
            <v>회의</v>
          </cell>
          <cell r="AM185" t="str">
            <v>출산</v>
          </cell>
          <cell r="AN185" t="str">
            <v>출산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1</v>
          </cell>
          <cell r="BM185">
            <v>0</v>
          </cell>
          <cell r="BN185">
            <v>1</v>
          </cell>
          <cell r="BO185">
            <v>-3</v>
          </cell>
          <cell r="BP185">
            <v>15</v>
          </cell>
        </row>
        <row r="186">
          <cell r="B186">
            <v>1452</v>
          </cell>
          <cell r="C186" t="str">
            <v>AS</v>
          </cell>
          <cell r="D186" t="str">
            <v>AS CL 대전팀</v>
          </cell>
          <cell r="E186" t="str">
            <v>배세훈</v>
          </cell>
          <cell r="F186" t="str">
            <v>주임</v>
          </cell>
          <cell r="G186" t="str">
            <v>팀원</v>
          </cell>
          <cell r="H186" t="str">
            <v>2003-01-07</v>
          </cell>
          <cell r="I186" t="str">
            <v>남</v>
          </cell>
          <cell r="J186">
            <v>4.8082191780821901</v>
          </cell>
          <cell r="K186">
            <v>0</v>
          </cell>
          <cell r="L186">
            <v>13</v>
          </cell>
          <cell r="M186">
            <v>13</v>
          </cell>
          <cell r="Q186" t="str">
            <v>회의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1</v>
          </cell>
          <cell r="BM186">
            <v>0</v>
          </cell>
          <cell r="BN186">
            <v>1</v>
          </cell>
          <cell r="BP186">
            <v>18</v>
          </cell>
        </row>
        <row r="187">
          <cell r="B187">
            <v>1190</v>
          </cell>
          <cell r="C187" t="str">
            <v>AS</v>
          </cell>
          <cell r="D187" t="str">
            <v>AS CL 대전팀</v>
          </cell>
          <cell r="E187" t="str">
            <v>이상만</v>
          </cell>
          <cell r="F187" t="str">
            <v>차장</v>
          </cell>
          <cell r="G187" t="str">
            <v>팀원</v>
          </cell>
          <cell r="H187" t="str">
            <v>1996-12-01</v>
          </cell>
          <cell r="I187" t="str">
            <v>남</v>
          </cell>
          <cell r="J187">
            <v>18</v>
          </cell>
          <cell r="K187">
            <v>0</v>
          </cell>
          <cell r="L187">
            <v>20</v>
          </cell>
          <cell r="M187">
            <v>20</v>
          </cell>
          <cell r="Q187" t="str">
            <v>회의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1</v>
          </cell>
          <cell r="BM187">
            <v>0</v>
          </cell>
          <cell r="BN187">
            <v>1</v>
          </cell>
          <cell r="BP187">
            <v>18</v>
          </cell>
        </row>
        <row r="188">
          <cell r="B188">
            <v>1050</v>
          </cell>
          <cell r="C188" t="str">
            <v>AS</v>
          </cell>
          <cell r="D188" t="str">
            <v>AS CL 광주팀</v>
          </cell>
          <cell r="E188" t="str">
            <v>이종오</v>
          </cell>
          <cell r="F188" t="str">
            <v>차장</v>
          </cell>
          <cell r="G188" t="str">
            <v>팀장</v>
          </cell>
          <cell r="H188" t="str">
            <v>1990-04-02</v>
          </cell>
          <cell r="I188" t="str">
            <v>남</v>
          </cell>
          <cell r="J188">
            <v>23</v>
          </cell>
          <cell r="K188">
            <v>0</v>
          </cell>
          <cell r="L188">
            <v>26</v>
          </cell>
          <cell r="M188">
            <v>26</v>
          </cell>
          <cell r="Q188" t="str">
            <v>회의</v>
          </cell>
          <cell r="AI188" t="str">
            <v>휴일</v>
          </cell>
          <cell r="AJ188" t="str">
            <v>휴일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2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1</v>
          </cell>
          <cell r="BM188">
            <v>0</v>
          </cell>
          <cell r="BN188">
            <v>1</v>
          </cell>
          <cell r="BP188">
            <v>18</v>
          </cell>
        </row>
        <row r="189">
          <cell r="B189">
            <v>1097</v>
          </cell>
          <cell r="C189" t="str">
            <v>AS</v>
          </cell>
          <cell r="D189" t="str">
            <v>AS CL 광주팀</v>
          </cell>
          <cell r="E189" t="str">
            <v>박명규</v>
          </cell>
          <cell r="F189" t="str">
            <v>차장</v>
          </cell>
          <cell r="G189" t="str">
            <v>팀원</v>
          </cell>
          <cell r="H189" t="str">
            <v>1992-06-15</v>
          </cell>
          <cell r="I189" t="str">
            <v>남</v>
          </cell>
          <cell r="J189">
            <v>21</v>
          </cell>
          <cell r="K189">
            <v>0</v>
          </cell>
          <cell r="L189">
            <v>24</v>
          </cell>
          <cell r="M189">
            <v>24</v>
          </cell>
          <cell r="Q189" t="str">
            <v>회의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1</v>
          </cell>
          <cell r="BM189">
            <v>0</v>
          </cell>
          <cell r="BN189">
            <v>1</v>
          </cell>
          <cell r="BP189">
            <v>18</v>
          </cell>
        </row>
        <row r="190">
          <cell r="B190">
            <v>1332</v>
          </cell>
          <cell r="C190" t="str">
            <v>AS</v>
          </cell>
          <cell r="D190" t="str">
            <v>AS CL 광주팀</v>
          </cell>
          <cell r="E190" t="str">
            <v>문상준</v>
          </cell>
          <cell r="F190" t="str">
            <v>주임</v>
          </cell>
          <cell r="G190" t="str">
            <v>팀원</v>
          </cell>
          <cell r="H190" t="str">
            <v>2001-02-26</v>
          </cell>
          <cell r="I190" t="str">
            <v>남</v>
          </cell>
          <cell r="J190">
            <v>13</v>
          </cell>
          <cell r="K190">
            <v>0</v>
          </cell>
          <cell r="L190">
            <v>15</v>
          </cell>
          <cell r="M190">
            <v>15</v>
          </cell>
          <cell r="Q190" t="str">
            <v>회의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1</v>
          </cell>
          <cell r="BM190">
            <v>0</v>
          </cell>
          <cell r="BN190">
            <v>1</v>
          </cell>
          <cell r="BP190">
            <v>18</v>
          </cell>
        </row>
        <row r="191">
          <cell r="B191">
            <v>1306</v>
          </cell>
          <cell r="C191" t="str">
            <v>AS</v>
          </cell>
          <cell r="D191" t="str">
            <v>AS CL 광주팀</v>
          </cell>
          <cell r="E191" t="str">
            <v>박현우</v>
          </cell>
          <cell r="F191" t="str">
            <v>대리</v>
          </cell>
          <cell r="G191" t="str">
            <v>팀원</v>
          </cell>
          <cell r="H191" t="str">
            <v>2000-04-17</v>
          </cell>
          <cell r="I191" t="str">
            <v>남</v>
          </cell>
          <cell r="J191">
            <v>13</v>
          </cell>
          <cell r="K191">
            <v>0</v>
          </cell>
          <cell r="L191">
            <v>16</v>
          </cell>
          <cell r="M191">
            <v>16</v>
          </cell>
          <cell r="Q191" t="str">
            <v>회의</v>
          </cell>
          <cell r="AG191" t="str">
            <v>출산</v>
          </cell>
          <cell r="AH191" t="str">
            <v>출산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1</v>
          </cell>
          <cell r="BM191">
            <v>0</v>
          </cell>
          <cell r="BN191">
            <v>1</v>
          </cell>
          <cell r="BO191">
            <v>-2</v>
          </cell>
          <cell r="BP191">
            <v>16</v>
          </cell>
        </row>
        <row r="192">
          <cell r="B192">
            <v>1559</v>
          </cell>
          <cell r="C192" t="str">
            <v>AS</v>
          </cell>
          <cell r="D192" t="str">
            <v>AS CL 광주팀</v>
          </cell>
          <cell r="E192" t="str">
            <v>정민진</v>
          </cell>
          <cell r="F192" t="str">
            <v>사원</v>
          </cell>
          <cell r="G192" t="str">
            <v>팀원</v>
          </cell>
          <cell r="H192" t="str">
            <v>2004-01-26</v>
          </cell>
          <cell r="I192" t="str">
            <v>남</v>
          </cell>
          <cell r="J192">
            <v>5.3150684931506849</v>
          </cell>
          <cell r="K192">
            <v>0</v>
          </cell>
          <cell r="L192">
            <v>12</v>
          </cell>
          <cell r="M192">
            <v>12</v>
          </cell>
          <cell r="Q192" t="str">
            <v>회의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1</v>
          </cell>
          <cell r="BM192">
            <v>0</v>
          </cell>
          <cell r="BN192">
            <v>1</v>
          </cell>
          <cell r="BP192">
            <v>18</v>
          </cell>
        </row>
        <row r="193">
          <cell r="B193">
            <v>1239</v>
          </cell>
          <cell r="C193" t="str">
            <v>AS</v>
          </cell>
          <cell r="D193" t="str">
            <v>AS CL 광주팀</v>
          </cell>
          <cell r="E193" t="str">
            <v>주창우</v>
          </cell>
          <cell r="F193" t="str">
            <v>대리</v>
          </cell>
          <cell r="G193" t="str">
            <v>팀원</v>
          </cell>
          <cell r="H193" t="str">
            <v>1999-07-01</v>
          </cell>
          <cell r="I193" t="str">
            <v>남</v>
          </cell>
          <cell r="J193">
            <v>15</v>
          </cell>
          <cell r="K193">
            <v>0</v>
          </cell>
          <cell r="L193">
            <v>17</v>
          </cell>
          <cell r="M193">
            <v>17</v>
          </cell>
          <cell r="Q193" t="str">
            <v>회의</v>
          </cell>
          <cell r="AI193" t="str">
            <v>휴일</v>
          </cell>
          <cell r="AJ193" t="str">
            <v>휴일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2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1</v>
          </cell>
          <cell r="BM193">
            <v>0</v>
          </cell>
          <cell r="BN193">
            <v>1</v>
          </cell>
          <cell r="BP193">
            <v>18</v>
          </cell>
        </row>
        <row r="194">
          <cell r="B194">
            <v>1570</v>
          </cell>
          <cell r="C194" t="str">
            <v>AS</v>
          </cell>
          <cell r="D194" t="str">
            <v>AS CL 광주팀</v>
          </cell>
          <cell r="E194" t="str">
            <v>김지순</v>
          </cell>
          <cell r="F194" t="str">
            <v>사원</v>
          </cell>
          <cell r="G194" t="str">
            <v>팀원</v>
          </cell>
          <cell r="H194" t="str">
            <v>2004-06-01</v>
          </cell>
          <cell r="I194" t="str">
            <v>여</v>
          </cell>
          <cell r="J194">
            <v>9.8356164383561655</v>
          </cell>
          <cell r="K194">
            <v>0</v>
          </cell>
          <cell r="L194">
            <v>12</v>
          </cell>
          <cell r="M194">
            <v>12</v>
          </cell>
          <cell r="Q194" t="str">
            <v>회의</v>
          </cell>
          <cell r="R194" t="str">
            <v>휴일</v>
          </cell>
          <cell r="AA194" t="str">
            <v>4/5대휴</v>
          </cell>
          <cell r="AI194" t="str">
            <v>휴일</v>
          </cell>
          <cell r="AJ194" t="str">
            <v>휴일</v>
          </cell>
          <cell r="AK194" t="str">
            <v>4/22대휴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3</v>
          </cell>
          <cell r="BD194">
            <v>2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1</v>
          </cell>
          <cell r="BM194">
            <v>0</v>
          </cell>
          <cell r="BN194">
            <v>3</v>
          </cell>
          <cell r="BP194">
            <v>16</v>
          </cell>
        </row>
        <row r="195">
          <cell r="B195">
            <v>1331</v>
          </cell>
          <cell r="C195" t="str">
            <v>AS</v>
          </cell>
          <cell r="D195" t="str">
            <v>AS CL 광주팀</v>
          </cell>
          <cell r="E195" t="str">
            <v>이승민</v>
          </cell>
          <cell r="F195" t="str">
            <v>주임</v>
          </cell>
          <cell r="G195" t="str">
            <v>팀원</v>
          </cell>
          <cell r="H195" t="str">
            <v>2001-02-26</v>
          </cell>
          <cell r="I195" t="str">
            <v>남</v>
          </cell>
          <cell r="J195">
            <v>13</v>
          </cell>
          <cell r="K195">
            <v>0</v>
          </cell>
          <cell r="L195">
            <v>15</v>
          </cell>
          <cell r="M195">
            <v>15</v>
          </cell>
          <cell r="N195" t="str">
            <v>휴일</v>
          </cell>
          <cell r="O195" t="str">
            <v>휴일</v>
          </cell>
          <cell r="Q195" t="str">
            <v>회의</v>
          </cell>
          <cell r="U195" t="str">
            <v>휴일</v>
          </cell>
          <cell r="V195" t="str">
            <v>휴일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4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1</v>
          </cell>
          <cell r="BM195">
            <v>0</v>
          </cell>
          <cell r="BN195">
            <v>1</v>
          </cell>
          <cell r="BP195">
            <v>18</v>
          </cell>
        </row>
        <row r="196">
          <cell r="B196">
            <v>1081</v>
          </cell>
          <cell r="C196" t="str">
            <v>AS</v>
          </cell>
          <cell r="D196" t="str">
            <v>AS CL 대구팀</v>
          </cell>
          <cell r="E196" t="str">
            <v>류병식</v>
          </cell>
          <cell r="F196" t="str">
            <v>차장</v>
          </cell>
          <cell r="G196" t="str">
            <v>팀장</v>
          </cell>
          <cell r="H196" t="str">
            <v>1991-09-09</v>
          </cell>
          <cell r="I196" t="str">
            <v>남</v>
          </cell>
          <cell r="J196">
            <v>27</v>
          </cell>
          <cell r="K196">
            <v>0</v>
          </cell>
          <cell r="L196">
            <v>25</v>
          </cell>
          <cell r="M196">
            <v>25</v>
          </cell>
          <cell r="N196" t="str">
            <v>휴일</v>
          </cell>
          <cell r="O196" t="str">
            <v>휴일</v>
          </cell>
          <cell r="Q196" t="str">
            <v>회의</v>
          </cell>
          <cell r="AJ196" t="str">
            <v>휴일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3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1</v>
          </cell>
          <cell r="BM196">
            <v>0</v>
          </cell>
          <cell r="BN196">
            <v>1</v>
          </cell>
          <cell r="BP196">
            <v>18</v>
          </cell>
        </row>
        <row r="197">
          <cell r="B197">
            <v>1289</v>
          </cell>
          <cell r="C197" t="str">
            <v>AS</v>
          </cell>
          <cell r="D197" t="str">
            <v>AS CL 대구팀</v>
          </cell>
          <cell r="E197" t="str">
            <v>전재형</v>
          </cell>
          <cell r="F197" t="str">
            <v>주임</v>
          </cell>
          <cell r="G197" t="str">
            <v>팀원</v>
          </cell>
          <cell r="H197" t="str">
            <v>2000-02-01</v>
          </cell>
          <cell r="I197" t="str">
            <v>남</v>
          </cell>
          <cell r="J197">
            <v>21</v>
          </cell>
          <cell r="K197">
            <v>0</v>
          </cell>
          <cell r="L197">
            <v>16</v>
          </cell>
          <cell r="M197">
            <v>16</v>
          </cell>
          <cell r="N197" t="str">
            <v>휴일</v>
          </cell>
          <cell r="O197" t="str">
            <v>휴일</v>
          </cell>
          <cell r="Q197" t="str">
            <v>회의</v>
          </cell>
          <cell r="R197" t="str">
            <v>휴일</v>
          </cell>
          <cell r="U197" t="str">
            <v>휴일</v>
          </cell>
          <cell r="V197" t="str">
            <v>휴일</v>
          </cell>
          <cell r="AB197" t="str">
            <v>휴일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6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1</v>
          </cell>
          <cell r="BM197">
            <v>0</v>
          </cell>
          <cell r="BN197">
            <v>1</v>
          </cell>
          <cell r="BP197">
            <v>18</v>
          </cell>
        </row>
        <row r="198">
          <cell r="B198">
            <v>1475</v>
          </cell>
          <cell r="C198" t="str">
            <v>AS</v>
          </cell>
          <cell r="D198" t="str">
            <v>AS CL 대구팀</v>
          </cell>
          <cell r="E198" t="str">
            <v>정영훈</v>
          </cell>
          <cell r="F198" t="str">
            <v>사원</v>
          </cell>
          <cell r="G198" t="str">
            <v>팀원</v>
          </cell>
          <cell r="H198" t="str">
            <v>2003-01-07</v>
          </cell>
          <cell r="I198" t="str">
            <v>남</v>
          </cell>
          <cell r="J198">
            <v>11.30821917808219</v>
          </cell>
          <cell r="K198">
            <v>0</v>
          </cell>
          <cell r="L198">
            <v>13</v>
          </cell>
          <cell r="M198">
            <v>13</v>
          </cell>
          <cell r="Q198" t="str">
            <v>회의</v>
          </cell>
          <cell r="AB198" t="str">
            <v>휴일</v>
          </cell>
          <cell r="AE198" t="str">
            <v>4/15대휴</v>
          </cell>
          <cell r="AK198" t="str">
            <v>결혼(본인결혼)</v>
          </cell>
          <cell r="AL198" t="str">
            <v>결혼(본인결혼)</v>
          </cell>
          <cell r="AM198" t="str">
            <v>결혼(본인결혼)</v>
          </cell>
          <cell r="AN198" t="str">
            <v>결혼(본인결혼)</v>
          </cell>
          <cell r="AO198" t="str">
            <v>결혼(본인결혼)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1</v>
          </cell>
          <cell r="BD198">
            <v>1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1</v>
          </cell>
          <cell r="BM198">
            <v>0</v>
          </cell>
          <cell r="BN198">
            <v>2</v>
          </cell>
          <cell r="BP198">
            <v>17</v>
          </cell>
        </row>
        <row r="199">
          <cell r="B199">
            <v>1519</v>
          </cell>
          <cell r="C199" t="str">
            <v>AS</v>
          </cell>
          <cell r="D199" t="str">
            <v>AS CL 대구팀</v>
          </cell>
          <cell r="E199" t="str">
            <v>안세호</v>
          </cell>
          <cell r="F199" t="str">
            <v>사원</v>
          </cell>
          <cell r="G199" t="str">
            <v>팀원</v>
          </cell>
          <cell r="H199" t="str">
            <v>2003-07-01</v>
          </cell>
          <cell r="I199" t="str">
            <v>남</v>
          </cell>
          <cell r="J199">
            <v>7.0136986301369859</v>
          </cell>
          <cell r="K199">
            <v>0</v>
          </cell>
          <cell r="L199">
            <v>13</v>
          </cell>
          <cell r="M199">
            <v>13</v>
          </cell>
          <cell r="Q199" t="str">
            <v>회의</v>
          </cell>
          <cell r="AI199" t="str">
            <v>휴일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1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1</v>
          </cell>
          <cell r="BM199">
            <v>0</v>
          </cell>
          <cell r="BN199">
            <v>1</v>
          </cell>
          <cell r="BP199">
            <v>18</v>
          </cell>
        </row>
        <row r="200">
          <cell r="B200">
            <v>1307</v>
          </cell>
          <cell r="C200" t="str">
            <v>AS</v>
          </cell>
          <cell r="D200" t="str">
            <v>AS CL 대구팀</v>
          </cell>
          <cell r="E200" t="str">
            <v>박진석</v>
          </cell>
          <cell r="F200" t="str">
            <v>주임</v>
          </cell>
          <cell r="G200" t="str">
            <v>팀원</v>
          </cell>
          <cell r="H200" t="str">
            <v>2000-04-17</v>
          </cell>
          <cell r="I200" t="str">
            <v>남</v>
          </cell>
          <cell r="J200">
            <v>15</v>
          </cell>
          <cell r="K200">
            <v>0</v>
          </cell>
          <cell r="L200">
            <v>16</v>
          </cell>
          <cell r="M200">
            <v>16</v>
          </cell>
          <cell r="Q200" t="str">
            <v>회의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1</v>
          </cell>
          <cell r="BM200">
            <v>0</v>
          </cell>
          <cell r="BN200">
            <v>1</v>
          </cell>
          <cell r="BP200">
            <v>18</v>
          </cell>
        </row>
        <row r="201">
          <cell r="B201">
            <v>1533</v>
          </cell>
          <cell r="C201" t="str">
            <v>AS</v>
          </cell>
          <cell r="D201" t="str">
            <v>AS CL 대구팀</v>
          </cell>
          <cell r="E201" t="str">
            <v>노동조</v>
          </cell>
          <cell r="F201" t="str">
            <v>대리</v>
          </cell>
          <cell r="G201" t="str">
            <v>팀원</v>
          </cell>
          <cell r="H201" t="str">
            <v>2003-07-01</v>
          </cell>
          <cell r="I201" t="str">
            <v>남</v>
          </cell>
          <cell r="J201">
            <v>10.013698630136986</v>
          </cell>
          <cell r="K201">
            <v>0</v>
          </cell>
          <cell r="L201">
            <v>13</v>
          </cell>
          <cell r="M201">
            <v>13</v>
          </cell>
          <cell r="Q201" t="str">
            <v>회의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1</v>
          </cell>
          <cell r="BM201">
            <v>0</v>
          </cell>
          <cell r="BN201">
            <v>1</v>
          </cell>
          <cell r="BP201">
            <v>18</v>
          </cell>
        </row>
        <row r="202">
          <cell r="B202">
            <v>1069</v>
          </cell>
          <cell r="C202" t="str">
            <v>AS</v>
          </cell>
          <cell r="D202" t="str">
            <v>AS CL 부산팀</v>
          </cell>
          <cell r="E202" t="str">
            <v>송승수</v>
          </cell>
          <cell r="F202" t="str">
            <v>차장</v>
          </cell>
          <cell r="G202" t="str">
            <v>팀장</v>
          </cell>
          <cell r="H202" t="str">
            <v>1991-06-03</v>
          </cell>
          <cell r="I202" t="str">
            <v>남</v>
          </cell>
          <cell r="J202">
            <v>29.5</v>
          </cell>
          <cell r="K202">
            <v>0</v>
          </cell>
          <cell r="L202">
            <v>25</v>
          </cell>
          <cell r="M202">
            <v>25</v>
          </cell>
          <cell r="Q202" t="str">
            <v>회의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1</v>
          </cell>
          <cell r="BM202">
            <v>0</v>
          </cell>
          <cell r="BN202">
            <v>1</v>
          </cell>
          <cell r="BP202">
            <v>18</v>
          </cell>
        </row>
        <row r="203">
          <cell r="B203">
            <v>1293</v>
          </cell>
          <cell r="C203" t="str">
            <v>AS</v>
          </cell>
          <cell r="D203" t="str">
            <v>AS CL 부산팀</v>
          </cell>
          <cell r="E203" t="str">
            <v>박상현</v>
          </cell>
          <cell r="F203" t="str">
            <v>주임</v>
          </cell>
          <cell r="G203" t="str">
            <v>팀원</v>
          </cell>
          <cell r="H203" t="str">
            <v>2000-02-01</v>
          </cell>
          <cell r="I203" t="str">
            <v>남</v>
          </cell>
          <cell r="J203">
            <v>19.5</v>
          </cell>
          <cell r="K203">
            <v>0</v>
          </cell>
          <cell r="L203">
            <v>16</v>
          </cell>
          <cell r="M203">
            <v>16</v>
          </cell>
          <cell r="O203" t="str">
            <v>휴일</v>
          </cell>
          <cell r="Q203" t="str">
            <v>회의</v>
          </cell>
          <cell r="AP203" t="str">
            <v>휴일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2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1</v>
          </cell>
          <cell r="BM203">
            <v>0</v>
          </cell>
          <cell r="BN203">
            <v>1</v>
          </cell>
          <cell r="BP203">
            <v>18</v>
          </cell>
        </row>
        <row r="204">
          <cell r="B204">
            <v>1360</v>
          </cell>
          <cell r="C204" t="str">
            <v>AS</v>
          </cell>
          <cell r="D204" t="str">
            <v>AS CL 부산팀</v>
          </cell>
          <cell r="E204" t="str">
            <v>허종서</v>
          </cell>
          <cell r="F204" t="str">
            <v>주임</v>
          </cell>
          <cell r="G204" t="str">
            <v>팀원</v>
          </cell>
          <cell r="H204" t="str">
            <v>2001-04-30</v>
          </cell>
          <cell r="I204" t="str">
            <v>남</v>
          </cell>
          <cell r="J204">
            <v>19</v>
          </cell>
          <cell r="K204">
            <v>0</v>
          </cell>
          <cell r="L204">
            <v>15</v>
          </cell>
          <cell r="M204">
            <v>15</v>
          </cell>
          <cell r="Q204" t="str">
            <v>회의</v>
          </cell>
          <cell r="T204" t="str">
            <v>3/11대휴</v>
          </cell>
          <cell r="AL204" t="str">
            <v>출산</v>
          </cell>
          <cell r="AM204" t="str">
            <v>출산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1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1</v>
          </cell>
          <cell r="BM204">
            <v>0</v>
          </cell>
          <cell r="BN204">
            <v>2</v>
          </cell>
          <cell r="BO204">
            <v>-2</v>
          </cell>
          <cell r="BP204">
            <v>15</v>
          </cell>
        </row>
        <row r="205">
          <cell r="B205">
            <v>1520</v>
          </cell>
          <cell r="C205" t="str">
            <v>AS</v>
          </cell>
          <cell r="D205" t="str">
            <v>AS CL 부산팀</v>
          </cell>
          <cell r="E205" t="str">
            <v>이우성</v>
          </cell>
          <cell r="F205" t="str">
            <v>사원</v>
          </cell>
          <cell r="G205" t="str">
            <v>팀원</v>
          </cell>
          <cell r="H205" t="str">
            <v>2003-07-01</v>
          </cell>
          <cell r="I205" t="str">
            <v>남</v>
          </cell>
          <cell r="J205">
            <v>16.513698630136986</v>
          </cell>
          <cell r="K205">
            <v>0</v>
          </cell>
          <cell r="L205">
            <v>13</v>
          </cell>
          <cell r="M205">
            <v>13</v>
          </cell>
          <cell r="P205" t="str">
            <v>3/12대휴</v>
          </cell>
          <cell r="Q205" t="str">
            <v>회의</v>
          </cell>
          <cell r="AJ205" t="str">
            <v>휴일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1</v>
          </cell>
          <cell r="BD205">
            <v>1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1</v>
          </cell>
          <cell r="BM205">
            <v>0</v>
          </cell>
          <cell r="BN205">
            <v>2</v>
          </cell>
          <cell r="BP205">
            <v>17</v>
          </cell>
        </row>
        <row r="206">
          <cell r="B206">
            <v>1556</v>
          </cell>
          <cell r="C206" t="str">
            <v>AS</v>
          </cell>
          <cell r="D206" t="str">
            <v>AS CL 부산팀</v>
          </cell>
          <cell r="E206" t="str">
            <v>이지훈</v>
          </cell>
          <cell r="F206" t="str">
            <v>사원</v>
          </cell>
          <cell r="G206" t="str">
            <v>팀원</v>
          </cell>
          <cell r="H206" t="str">
            <v>2004-01-26</v>
          </cell>
          <cell r="I206" t="str">
            <v>남</v>
          </cell>
          <cell r="J206">
            <v>11.815068493150685</v>
          </cell>
          <cell r="K206">
            <v>0</v>
          </cell>
          <cell r="L206">
            <v>12</v>
          </cell>
          <cell r="M206">
            <v>12</v>
          </cell>
          <cell r="Q206" t="str">
            <v>회의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1</v>
          </cell>
          <cell r="BM206">
            <v>0</v>
          </cell>
          <cell r="BN206">
            <v>1</v>
          </cell>
          <cell r="BP206">
            <v>18</v>
          </cell>
        </row>
        <row r="207">
          <cell r="B207">
            <v>1398</v>
          </cell>
          <cell r="C207" t="str">
            <v>AS</v>
          </cell>
          <cell r="D207" t="str">
            <v>AS CL 부산팀</v>
          </cell>
          <cell r="E207" t="str">
            <v>백영철</v>
          </cell>
          <cell r="F207" t="str">
            <v>주임</v>
          </cell>
          <cell r="G207" t="str">
            <v>팀원</v>
          </cell>
          <cell r="H207" t="str">
            <v>2002-06-17</v>
          </cell>
          <cell r="I207" t="str">
            <v>남</v>
          </cell>
          <cell r="J207">
            <v>16</v>
          </cell>
          <cell r="K207">
            <v>0</v>
          </cell>
          <cell r="L207">
            <v>14</v>
          </cell>
          <cell r="M207">
            <v>14</v>
          </cell>
          <cell r="Q207" t="str">
            <v>회의</v>
          </cell>
          <cell r="AE207" t="str">
            <v>훈련반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1</v>
          </cell>
          <cell r="BI207">
            <v>0</v>
          </cell>
          <cell r="BJ207">
            <v>0.5</v>
          </cell>
          <cell r="BK207">
            <v>0</v>
          </cell>
          <cell r="BL207">
            <v>1</v>
          </cell>
          <cell r="BM207">
            <v>0</v>
          </cell>
          <cell r="BN207">
            <v>1</v>
          </cell>
          <cell r="BP207">
            <v>18</v>
          </cell>
        </row>
        <row r="208">
          <cell r="B208">
            <v>1515</v>
          </cell>
          <cell r="C208" t="str">
            <v>AS</v>
          </cell>
          <cell r="D208" t="str">
            <v>AS CL 부산팀</v>
          </cell>
          <cell r="E208" t="str">
            <v>김현진</v>
          </cell>
          <cell r="F208" t="str">
            <v>사원</v>
          </cell>
          <cell r="G208" t="str">
            <v>팀원</v>
          </cell>
          <cell r="H208" t="str">
            <v>2003-07-01</v>
          </cell>
          <cell r="I208" t="str">
            <v>남</v>
          </cell>
          <cell r="J208">
            <v>15</v>
          </cell>
          <cell r="K208">
            <v>0</v>
          </cell>
          <cell r="L208">
            <v>13</v>
          </cell>
          <cell r="M208">
            <v>13</v>
          </cell>
          <cell r="Q208" t="str">
            <v>회의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1</v>
          </cell>
          <cell r="BM208">
            <v>0</v>
          </cell>
          <cell r="BN208">
            <v>1</v>
          </cell>
          <cell r="BP208">
            <v>18</v>
          </cell>
        </row>
        <row r="209">
          <cell r="B209">
            <v>1384</v>
          </cell>
          <cell r="C209" t="str">
            <v>AS</v>
          </cell>
          <cell r="D209" t="str">
            <v>AS CL 부산팀</v>
          </cell>
          <cell r="E209" t="str">
            <v>오요한</v>
          </cell>
          <cell r="F209" t="str">
            <v>주임</v>
          </cell>
          <cell r="G209" t="str">
            <v>팀원</v>
          </cell>
          <cell r="H209" t="str">
            <v>2001-11-19</v>
          </cell>
          <cell r="I209" t="str">
            <v>남</v>
          </cell>
          <cell r="J209">
            <v>17</v>
          </cell>
          <cell r="K209">
            <v>0</v>
          </cell>
          <cell r="L209">
            <v>15</v>
          </cell>
          <cell r="M209">
            <v>15</v>
          </cell>
          <cell r="Q209" t="str">
            <v>회의</v>
          </cell>
          <cell r="AE209" t="str">
            <v>훈련반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1</v>
          </cell>
          <cell r="BI209">
            <v>0</v>
          </cell>
          <cell r="BJ209">
            <v>0.5</v>
          </cell>
          <cell r="BK209">
            <v>0</v>
          </cell>
          <cell r="BL209">
            <v>1</v>
          </cell>
          <cell r="BM209">
            <v>0</v>
          </cell>
          <cell r="BN209">
            <v>1</v>
          </cell>
          <cell r="BP209">
            <v>18</v>
          </cell>
        </row>
        <row r="210">
          <cell r="B210">
            <v>1203</v>
          </cell>
          <cell r="C210" t="str">
            <v xml:space="preserve">CNS &amp; Onco </v>
          </cell>
          <cell r="D210" t="str">
            <v>Regional Sales Manager</v>
          </cell>
          <cell r="E210" t="str">
            <v>장덕환</v>
          </cell>
          <cell r="F210" t="str">
            <v>부장</v>
          </cell>
          <cell r="G210" t="str">
            <v>본부장</v>
          </cell>
          <cell r="H210" t="str">
            <v>1997-07-14</v>
          </cell>
          <cell r="I210" t="str">
            <v>남</v>
          </cell>
          <cell r="J210">
            <v>20</v>
          </cell>
          <cell r="K210">
            <v>0</v>
          </cell>
          <cell r="L210">
            <v>19</v>
          </cell>
          <cell r="M210">
            <v>19</v>
          </cell>
          <cell r="R210" t="str">
            <v>회의</v>
          </cell>
          <cell r="T210" t="str">
            <v>4/5대휴</v>
          </cell>
          <cell r="AB210" t="str">
            <v>휴일</v>
          </cell>
          <cell r="AE210" t="str">
            <v>4/15대휴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1</v>
          </cell>
          <cell r="BD210">
            <v>2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1</v>
          </cell>
          <cell r="BM210">
            <v>0</v>
          </cell>
          <cell r="BN210">
            <v>3</v>
          </cell>
          <cell r="BP210">
            <v>16</v>
          </cell>
        </row>
        <row r="211">
          <cell r="B211">
            <v>1125</v>
          </cell>
          <cell r="C211" t="str">
            <v xml:space="preserve">CNS &amp; Onco </v>
          </cell>
          <cell r="D211" t="str">
            <v>CNS  1팀</v>
          </cell>
          <cell r="E211" t="str">
            <v>김원곤</v>
          </cell>
          <cell r="F211" t="str">
            <v>차장</v>
          </cell>
          <cell r="G211" t="str">
            <v>팀장</v>
          </cell>
          <cell r="H211" t="str">
            <v>1993-04-01</v>
          </cell>
          <cell r="I211" t="str">
            <v>남</v>
          </cell>
          <cell r="J211">
            <v>26</v>
          </cell>
          <cell r="K211">
            <v>0</v>
          </cell>
          <cell r="L211">
            <v>23</v>
          </cell>
          <cell r="M211">
            <v>23</v>
          </cell>
          <cell r="R211" t="str">
            <v>회의</v>
          </cell>
          <cell r="T211" t="str">
            <v>4/5대휴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1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1</v>
          </cell>
          <cell r="BM211">
            <v>0</v>
          </cell>
          <cell r="BN211">
            <v>2</v>
          </cell>
          <cell r="BP211">
            <v>17</v>
          </cell>
        </row>
        <row r="212">
          <cell r="B212">
            <v>1189</v>
          </cell>
          <cell r="C212" t="str">
            <v xml:space="preserve">CNS &amp; Onco </v>
          </cell>
          <cell r="D212" t="str">
            <v>CNS  1팀</v>
          </cell>
          <cell r="E212" t="str">
            <v>안병기</v>
          </cell>
          <cell r="F212" t="str">
            <v>차장</v>
          </cell>
          <cell r="G212" t="str">
            <v>팀원</v>
          </cell>
          <cell r="H212" t="str">
            <v>1996-11-20</v>
          </cell>
          <cell r="I212" t="str">
            <v>남</v>
          </cell>
          <cell r="J212">
            <v>16</v>
          </cell>
          <cell r="K212">
            <v>0</v>
          </cell>
          <cell r="L212">
            <v>20</v>
          </cell>
          <cell r="M212">
            <v>20</v>
          </cell>
          <cell r="R212" t="str">
            <v>회의</v>
          </cell>
          <cell r="T212" t="str">
            <v>4/5대휴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1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1</v>
          </cell>
          <cell r="BM212">
            <v>0</v>
          </cell>
          <cell r="BN212">
            <v>2</v>
          </cell>
          <cell r="BP212">
            <v>17</v>
          </cell>
        </row>
        <row r="213">
          <cell r="B213">
            <v>1439</v>
          </cell>
          <cell r="C213" t="str">
            <v xml:space="preserve">CNS &amp; Onco </v>
          </cell>
          <cell r="D213" t="str">
            <v>CNS  1팀</v>
          </cell>
          <cell r="E213" t="str">
            <v>김종철</v>
          </cell>
          <cell r="F213" t="str">
            <v>과장</v>
          </cell>
          <cell r="G213" t="str">
            <v>팀원</v>
          </cell>
          <cell r="H213" t="str">
            <v>2003-01-07</v>
          </cell>
          <cell r="I213" t="str">
            <v>남</v>
          </cell>
          <cell r="J213">
            <v>12</v>
          </cell>
          <cell r="K213">
            <v>0</v>
          </cell>
          <cell r="L213">
            <v>13</v>
          </cell>
          <cell r="M213">
            <v>13</v>
          </cell>
          <cell r="R213" t="str">
            <v>회의</v>
          </cell>
          <cell r="T213" t="str">
            <v>4/5대휴</v>
          </cell>
          <cell r="AC213" t="str">
            <v>휴일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1</v>
          </cell>
          <cell r="BD213">
            <v>1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1</v>
          </cell>
          <cell r="BM213">
            <v>0</v>
          </cell>
          <cell r="BN213">
            <v>2</v>
          </cell>
          <cell r="BP213">
            <v>17</v>
          </cell>
        </row>
        <row r="214">
          <cell r="B214">
            <v>1485</v>
          </cell>
          <cell r="C214" t="str">
            <v xml:space="preserve">CNS &amp; Onco </v>
          </cell>
          <cell r="D214" t="str">
            <v>CNS  1팀</v>
          </cell>
          <cell r="E214" t="str">
            <v>윤상배</v>
          </cell>
          <cell r="F214" t="str">
            <v>과장</v>
          </cell>
          <cell r="G214" t="str">
            <v>팀원</v>
          </cell>
          <cell r="H214" t="str">
            <v>2003-02-24</v>
          </cell>
          <cell r="I214" t="str">
            <v>남</v>
          </cell>
          <cell r="J214">
            <v>4.993150684931507</v>
          </cell>
          <cell r="K214">
            <v>0</v>
          </cell>
          <cell r="L214">
            <v>13</v>
          </cell>
          <cell r="M214">
            <v>13</v>
          </cell>
          <cell r="R214" t="str">
            <v>회의</v>
          </cell>
          <cell r="T214" t="str">
            <v>4/5대휴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1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1</v>
          </cell>
          <cell r="BM214">
            <v>0</v>
          </cell>
          <cell r="BN214">
            <v>2</v>
          </cell>
          <cell r="BP214">
            <v>17</v>
          </cell>
        </row>
        <row r="215">
          <cell r="B215">
            <v>1441</v>
          </cell>
          <cell r="C215" t="str">
            <v xml:space="preserve">CNS &amp; Onco </v>
          </cell>
          <cell r="D215" t="str">
            <v>CNS  1팀</v>
          </cell>
          <cell r="E215" t="str">
            <v>김지규</v>
          </cell>
          <cell r="F215" t="str">
            <v>과장</v>
          </cell>
          <cell r="G215" t="str">
            <v>팀원</v>
          </cell>
          <cell r="H215" t="str">
            <v>2003-01-07</v>
          </cell>
          <cell r="I215" t="str">
            <v>남</v>
          </cell>
          <cell r="J215">
            <v>14.30821917808219</v>
          </cell>
          <cell r="K215">
            <v>0</v>
          </cell>
          <cell r="L215">
            <v>13</v>
          </cell>
          <cell r="M215">
            <v>13</v>
          </cell>
          <cell r="N215" t="str">
            <v>휴일</v>
          </cell>
          <cell r="R215" t="str">
            <v>회의</v>
          </cell>
          <cell r="S215" t="str">
            <v>훈련반</v>
          </cell>
          <cell r="T215" t="str">
            <v>4/5대휴</v>
          </cell>
          <cell r="AC215" t="str">
            <v>휴일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2</v>
          </cell>
          <cell r="BD215">
            <v>1</v>
          </cell>
          <cell r="BE215">
            <v>0</v>
          </cell>
          <cell r="BF215">
            <v>0</v>
          </cell>
          <cell r="BG215">
            <v>0</v>
          </cell>
          <cell r="BH215">
            <v>1</v>
          </cell>
          <cell r="BI215">
            <v>0</v>
          </cell>
          <cell r="BJ215">
            <v>0.5</v>
          </cell>
          <cell r="BK215">
            <v>0</v>
          </cell>
          <cell r="BL215">
            <v>1</v>
          </cell>
          <cell r="BM215">
            <v>0</v>
          </cell>
          <cell r="BN215">
            <v>2</v>
          </cell>
          <cell r="BP215">
            <v>17</v>
          </cell>
        </row>
        <row r="216">
          <cell r="B216">
            <v>1267</v>
          </cell>
          <cell r="C216" t="str">
            <v xml:space="preserve">CNS &amp; Onco </v>
          </cell>
          <cell r="D216" t="str">
            <v>CNS  1팀</v>
          </cell>
          <cell r="E216" t="str">
            <v>현정석</v>
          </cell>
          <cell r="F216" t="str">
            <v>주임</v>
          </cell>
          <cell r="G216" t="str">
            <v>팀원</v>
          </cell>
          <cell r="H216" t="str">
            <v>2000-01-10</v>
          </cell>
          <cell r="I216" t="str">
            <v>남</v>
          </cell>
          <cell r="J216">
            <v>12</v>
          </cell>
          <cell r="K216">
            <v>0</v>
          </cell>
          <cell r="L216">
            <v>16</v>
          </cell>
          <cell r="M216">
            <v>16</v>
          </cell>
          <cell r="N216" t="str">
            <v>휴일</v>
          </cell>
          <cell r="R216" t="str">
            <v>회의</v>
          </cell>
          <cell r="T216" t="str">
            <v>4/5대휴</v>
          </cell>
          <cell r="AA216" t="str">
            <v>4/1대휴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1</v>
          </cell>
          <cell r="BD216">
            <v>2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1</v>
          </cell>
          <cell r="BM216">
            <v>0</v>
          </cell>
          <cell r="BN216">
            <v>3</v>
          </cell>
          <cell r="BP216">
            <v>16</v>
          </cell>
        </row>
        <row r="217">
          <cell r="B217">
            <v>1480</v>
          </cell>
          <cell r="C217" t="str">
            <v xml:space="preserve">CNS &amp; Onco </v>
          </cell>
          <cell r="D217" t="str">
            <v>CNS  1팀</v>
          </cell>
          <cell r="E217" t="str">
            <v>한수정</v>
          </cell>
          <cell r="F217" t="str">
            <v>사원</v>
          </cell>
          <cell r="G217" t="str">
            <v>팀원</v>
          </cell>
          <cell r="H217" t="str">
            <v>2003-01-07</v>
          </cell>
          <cell r="I217" t="str">
            <v>여</v>
          </cell>
          <cell r="J217">
            <v>13</v>
          </cell>
          <cell r="K217">
            <v>0</v>
          </cell>
          <cell r="L217">
            <v>13</v>
          </cell>
          <cell r="M217">
            <v>13</v>
          </cell>
          <cell r="R217" t="str">
            <v>회의</v>
          </cell>
          <cell r="T217" t="str">
            <v>4/5대휴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1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1</v>
          </cell>
          <cell r="BM217">
            <v>0</v>
          </cell>
          <cell r="BN217">
            <v>2</v>
          </cell>
          <cell r="BP217">
            <v>17</v>
          </cell>
        </row>
        <row r="218">
          <cell r="B218">
            <v>1453</v>
          </cell>
          <cell r="C218" t="str">
            <v xml:space="preserve">CNS &amp; Onco </v>
          </cell>
          <cell r="D218" t="str">
            <v>CNS  1팀</v>
          </cell>
          <cell r="E218" t="str">
            <v>서경민</v>
          </cell>
          <cell r="F218" t="str">
            <v>대리</v>
          </cell>
          <cell r="G218" t="str">
            <v>팀원</v>
          </cell>
          <cell r="H218" t="str">
            <v>2003-01-07</v>
          </cell>
          <cell r="I218" t="str">
            <v>남</v>
          </cell>
          <cell r="J218">
            <v>10.80821917808219</v>
          </cell>
          <cell r="K218">
            <v>0</v>
          </cell>
          <cell r="L218">
            <v>13</v>
          </cell>
          <cell r="M218">
            <v>13</v>
          </cell>
          <cell r="R218" t="str">
            <v>회의</v>
          </cell>
          <cell r="T218" t="str">
            <v>4/5대휴</v>
          </cell>
          <cell r="V218" t="str">
            <v>회의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1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2</v>
          </cell>
          <cell r="BM218">
            <v>0</v>
          </cell>
          <cell r="BN218">
            <v>3</v>
          </cell>
          <cell r="BP218">
            <v>16</v>
          </cell>
        </row>
        <row r="219">
          <cell r="B219">
            <v>1334</v>
          </cell>
          <cell r="C219" t="str">
            <v xml:space="preserve">CNS &amp; Onco </v>
          </cell>
          <cell r="D219" t="str">
            <v>CNS  1팀</v>
          </cell>
          <cell r="E219" t="str">
            <v>이상열</v>
          </cell>
          <cell r="F219" t="str">
            <v>주임</v>
          </cell>
          <cell r="G219" t="str">
            <v>팀원</v>
          </cell>
          <cell r="H219" t="str">
            <v>2001-02-26</v>
          </cell>
          <cell r="I219" t="str">
            <v>남</v>
          </cell>
          <cell r="J219">
            <v>11</v>
          </cell>
          <cell r="K219">
            <v>0</v>
          </cell>
          <cell r="L219">
            <v>15</v>
          </cell>
          <cell r="M219">
            <v>15</v>
          </cell>
          <cell r="R219" t="str">
            <v>회의</v>
          </cell>
          <cell r="T219" t="str">
            <v>4/5대휴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1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1</v>
          </cell>
          <cell r="BM219">
            <v>0</v>
          </cell>
          <cell r="BN219">
            <v>2</v>
          </cell>
          <cell r="BP219">
            <v>17</v>
          </cell>
        </row>
        <row r="220">
          <cell r="B220">
            <v>1014</v>
          </cell>
          <cell r="C220" t="str">
            <v xml:space="preserve">CNS &amp; Onco </v>
          </cell>
          <cell r="D220" t="str">
            <v>CNS  2팀</v>
          </cell>
          <cell r="E220" t="str">
            <v>이주석</v>
          </cell>
          <cell r="F220" t="str">
            <v>부장</v>
          </cell>
          <cell r="G220" t="str">
            <v>팀장</v>
          </cell>
          <cell r="H220" t="str">
            <v>1987-05-18</v>
          </cell>
          <cell r="I220" t="str">
            <v>남</v>
          </cell>
          <cell r="J220">
            <v>30</v>
          </cell>
          <cell r="K220">
            <v>0</v>
          </cell>
          <cell r="L220">
            <v>29</v>
          </cell>
          <cell r="M220">
            <v>29</v>
          </cell>
          <cell r="R220" t="str">
            <v>회의</v>
          </cell>
          <cell r="T220" t="str">
            <v>4/5대휴</v>
          </cell>
          <cell r="AH220" t="str">
            <v>경조(모칠순)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1</v>
          </cell>
          <cell r="BC220">
            <v>0</v>
          </cell>
          <cell r="BD220">
            <v>1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1</v>
          </cell>
          <cell r="BM220">
            <v>0</v>
          </cell>
          <cell r="BN220">
            <v>3</v>
          </cell>
          <cell r="BP220">
            <v>16</v>
          </cell>
        </row>
        <row r="221">
          <cell r="B221">
            <v>1078</v>
          </cell>
          <cell r="C221" t="str">
            <v xml:space="preserve">CNS &amp; Onco </v>
          </cell>
          <cell r="D221" t="str">
            <v>CNS  2팀</v>
          </cell>
          <cell r="E221" t="str">
            <v>신승우</v>
          </cell>
          <cell r="F221" t="str">
            <v>차장</v>
          </cell>
          <cell r="G221" t="str">
            <v>팀원</v>
          </cell>
          <cell r="H221" t="str">
            <v>1991-09-09</v>
          </cell>
          <cell r="I221" t="str">
            <v>남</v>
          </cell>
          <cell r="J221">
            <v>23</v>
          </cell>
          <cell r="K221">
            <v>0</v>
          </cell>
          <cell r="L221">
            <v>25</v>
          </cell>
          <cell r="M221">
            <v>25</v>
          </cell>
          <cell r="R221" t="str">
            <v>회의</v>
          </cell>
          <cell r="T221" t="str">
            <v>근무</v>
          </cell>
          <cell r="AA221" t="str">
            <v>4/5대휴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1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1</v>
          </cell>
          <cell r="BM221">
            <v>0</v>
          </cell>
          <cell r="BN221">
            <v>2</v>
          </cell>
          <cell r="BP221">
            <v>17</v>
          </cell>
        </row>
        <row r="222">
          <cell r="B222">
            <v>1213</v>
          </cell>
          <cell r="C222" t="str">
            <v xml:space="preserve">CNS &amp; Onco </v>
          </cell>
          <cell r="D222" t="str">
            <v>CNS  2팀</v>
          </cell>
          <cell r="E222" t="str">
            <v>이혁수</v>
          </cell>
          <cell r="F222" t="str">
            <v>과장</v>
          </cell>
          <cell r="G222" t="str">
            <v>팀원</v>
          </cell>
          <cell r="H222" t="str">
            <v>1998-01-01</v>
          </cell>
          <cell r="I222" t="str">
            <v>남</v>
          </cell>
          <cell r="J222">
            <v>16.5</v>
          </cell>
          <cell r="K222">
            <v>0</v>
          </cell>
          <cell r="L222">
            <v>19</v>
          </cell>
          <cell r="M222">
            <v>19</v>
          </cell>
          <cell r="O222" t="str">
            <v>휴일</v>
          </cell>
          <cell r="Q222" t="str">
            <v>4/2대휴</v>
          </cell>
          <cell r="R222" t="str">
            <v>회의</v>
          </cell>
          <cell r="T222" t="str">
            <v>4/5대휴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1</v>
          </cell>
          <cell r="BD222">
            <v>2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1</v>
          </cell>
          <cell r="BM222">
            <v>0</v>
          </cell>
          <cell r="BN222">
            <v>3</v>
          </cell>
          <cell r="BP222">
            <v>16</v>
          </cell>
        </row>
        <row r="223">
          <cell r="B223">
            <v>1548</v>
          </cell>
          <cell r="C223" t="str">
            <v xml:space="preserve">CNS &amp; Onco </v>
          </cell>
          <cell r="D223" t="str">
            <v>CNS  2팀</v>
          </cell>
          <cell r="E223" t="str">
            <v>노주영</v>
          </cell>
          <cell r="F223" t="str">
            <v>사원</v>
          </cell>
          <cell r="G223" t="str">
            <v>팀원</v>
          </cell>
          <cell r="H223" t="str">
            <v>2004-01-26</v>
          </cell>
          <cell r="I223" t="str">
            <v>여</v>
          </cell>
          <cell r="J223">
            <v>12</v>
          </cell>
          <cell r="K223">
            <v>0</v>
          </cell>
          <cell r="L223">
            <v>12</v>
          </cell>
          <cell r="M223">
            <v>12</v>
          </cell>
          <cell r="R223" t="str">
            <v>회의</v>
          </cell>
          <cell r="T223" t="str">
            <v>4/5대휴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1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1</v>
          </cell>
          <cell r="BM223">
            <v>0</v>
          </cell>
          <cell r="BN223">
            <v>2</v>
          </cell>
          <cell r="BP223">
            <v>17</v>
          </cell>
        </row>
        <row r="224">
          <cell r="B224">
            <v>1451</v>
          </cell>
          <cell r="C224" t="str">
            <v xml:space="preserve">CNS &amp; Onco </v>
          </cell>
          <cell r="D224" t="str">
            <v>CNS  2팀</v>
          </cell>
          <cell r="E224" t="str">
            <v>박효성</v>
          </cell>
          <cell r="F224" t="str">
            <v>사원</v>
          </cell>
          <cell r="G224" t="str">
            <v>팀원</v>
          </cell>
          <cell r="H224" t="str">
            <v>2003-01-07</v>
          </cell>
          <cell r="I224" t="str">
            <v>여</v>
          </cell>
          <cell r="J224">
            <v>13</v>
          </cell>
          <cell r="K224">
            <v>0</v>
          </cell>
          <cell r="L224">
            <v>13</v>
          </cell>
          <cell r="M224">
            <v>13</v>
          </cell>
          <cell r="R224" t="str">
            <v>회의</v>
          </cell>
          <cell r="T224" t="str">
            <v>4/5대휴</v>
          </cell>
          <cell r="AN224" t="str">
            <v>생휴</v>
          </cell>
          <cell r="AO224" t="str">
            <v>월차</v>
          </cell>
          <cell r="AU224">
            <v>0</v>
          </cell>
          <cell r="AV224">
            <v>0</v>
          </cell>
          <cell r="AW224">
            <v>0</v>
          </cell>
          <cell r="AX224">
            <v>1</v>
          </cell>
          <cell r="AY224">
            <v>0</v>
          </cell>
          <cell r="AZ224">
            <v>1</v>
          </cell>
          <cell r="BA224">
            <v>1</v>
          </cell>
          <cell r="BB224">
            <v>0</v>
          </cell>
          <cell r="BC224">
            <v>0</v>
          </cell>
          <cell r="BD224">
            <v>1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1</v>
          </cell>
          <cell r="BM224">
            <v>0</v>
          </cell>
          <cell r="BN224">
            <v>4</v>
          </cell>
          <cell r="BP224">
            <v>15</v>
          </cell>
        </row>
        <row r="225">
          <cell r="B225">
            <v>1200</v>
          </cell>
          <cell r="C225" t="str">
            <v xml:space="preserve">CNS &amp; Onco </v>
          </cell>
          <cell r="D225" t="str">
            <v>CNS  2팀</v>
          </cell>
          <cell r="E225" t="str">
            <v>한성우</v>
          </cell>
          <cell r="F225" t="str">
            <v>과장</v>
          </cell>
          <cell r="G225" t="str">
            <v>팀원</v>
          </cell>
          <cell r="H225" t="str">
            <v>1997-05-06</v>
          </cell>
          <cell r="I225" t="str">
            <v>남</v>
          </cell>
          <cell r="J225">
            <v>15</v>
          </cell>
          <cell r="K225">
            <v>0</v>
          </cell>
          <cell r="L225">
            <v>19</v>
          </cell>
          <cell r="M225">
            <v>19</v>
          </cell>
          <cell r="Q225" t="str">
            <v>훈련반</v>
          </cell>
          <cell r="R225" t="str">
            <v>회의</v>
          </cell>
          <cell r="T225" t="str">
            <v>4/5대휴</v>
          </cell>
          <cell r="AP225" t="str">
            <v>휴일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1</v>
          </cell>
          <cell r="BD225">
            <v>1</v>
          </cell>
          <cell r="BE225">
            <v>0</v>
          </cell>
          <cell r="BF225">
            <v>0</v>
          </cell>
          <cell r="BG225">
            <v>0</v>
          </cell>
          <cell r="BH225">
            <v>1</v>
          </cell>
          <cell r="BI225">
            <v>0</v>
          </cell>
          <cell r="BJ225">
            <v>0.5</v>
          </cell>
          <cell r="BK225">
            <v>0</v>
          </cell>
          <cell r="BL225">
            <v>1</v>
          </cell>
          <cell r="BM225">
            <v>0</v>
          </cell>
          <cell r="BN225">
            <v>2</v>
          </cell>
          <cell r="BP225">
            <v>17</v>
          </cell>
        </row>
        <row r="226">
          <cell r="B226">
            <v>1455</v>
          </cell>
          <cell r="C226" t="str">
            <v xml:space="preserve">CNS &amp; Onco </v>
          </cell>
          <cell r="D226" t="str">
            <v>CNS  2팀</v>
          </cell>
          <cell r="E226" t="str">
            <v>서정훈</v>
          </cell>
          <cell r="F226" t="str">
            <v>사원</v>
          </cell>
          <cell r="G226" t="str">
            <v>팀원</v>
          </cell>
          <cell r="H226" t="str">
            <v>2003-01-07</v>
          </cell>
          <cell r="I226" t="str">
            <v>남</v>
          </cell>
          <cell r="J226">
            <v>13</v>
          </cell>
          <cell r="K226">
            <v>0</v>
          </cell>
          <cell r="L226">
            <v>13</v>
          </cell>
          <cell r="M226">
            <v>13</v>
          </cell>
          <cell r="R226" t="str">
            <v>회의</v>
          </cell>
          <cell r="T226" t="str">
            <v>4/5대휴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1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1</v>
          </cell>
          <cell r="BM226">
            <v>0</v>
          </cell>
          <cell r="BN226">
            <v>2</v>
          </cell>
          <cell r="BP226">
            <v>17</v>
          </cell>
        </row>
        <row r="227">
          <cell r="B227">
            <v>1336</v>
          </cell>
          <cell r="C227" t="str">
            <v xml:space="preserve">CNS &amp; Onco </v>
          </cell>
          <cell r="D227" t="str">
            <v>CNS  2팀</v>
          </cell>
          <cell r="E227" t="str">
            <v>정현영</v>
          </cell>
          <cell r="F227" t="str">
            <v>과장</v>
          </cell>
          <cell r="G227" t="str">
            <v>팀원</v>
          </cell>
          <cell r="H227" t="str">
            <v>2001-02-26</v>
          </cell>
          <cell r="I227" t="str">
            <v>남</v>
          </cell>
          <cell r="J227">
            <v>15.5</v>
          </cell>
          <cell r="K227">
            <v>0</v>
          </cell>
          <cell r="L227">
            <v>15</v>
          </cell>
          <cell r="M227">
            <v>15</v>
          </cell>
          <cell r="R227" t="str">
            <v>회의</v>
          </cell>
          <cell r="Y227" t="str">
            <v>4/5대휴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1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1</v>
          </cell>
          <cell r="BM227">
            <v>0</v>
          </cell>
          <cell r="BN227">
            <v>2</v>
          </cell>
          <cell r="BP227">
            <v>17</v>
          </cell>
        </row>
        <row r="228">
          <cell r="B228">
            <v>1167</v>
          </cell>
          <cell r="C228" t="str">
            <v xml:space="preserve">CNS &amp; Onco </v>
          </cell>
          <cell r="D228" t="str">
            <v>CNS  2팀</v>
          </cell>
          <cell r="E228" t="str">
            <v>이진규</v>
          </cell>
          <cell r="F228" t="str">
            <v>과장</v>
          </cell>
          <cell r="G228" t="str">
            <v>팀원</v>
          </cell>
          <cell r="H228" t="str">
            <v>1995-04-17</v>
          </cell>
          <cell r="I228" t="str">
            <v>남</v>
          </cell>
          <cell r="J228">
            <v>22</v>
          </cell>
          <cell r="K228">
            <v>0</v>
          </cell>
          <cell r="L228">
            <v>21</v>
          </cell>
          <cell r="M228">
            <v>21</v>
          </cell>
          <cell r="R228" t="str">
            <v>회의</v>
          </cell>
          <cell r="T228" t="str">
            <v>4/5대휴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1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1</v>
          </cell>
          <cell r="BM228">
            <v>0</v>
          </cell>
          <cell r="BN228">
            <v>2</v>
          </cell>
          <cell r="BP228">
            <v>17</v>
          </cell>
        </row>
        <row r="229">
          <cell r="B229">
            <v>1459</v>
          </cell>
          <cell r="C229" t="str">
            <v xml:space="preserve">CNS &amp; Onco </v>
          </cell>
          <cell r="D229" t="str">
            <v>CNS  2팀</v>
          </cell>
          <cell r="E229" t="str">
            <v>신윤섭</v>
          </cell>
          <cell r="F229" t="str">
            <v>과장</v>
          </cell>
          <cell r="G229" t="str">
            <v>팀원</v>
          </cell>
          <cell r="H229" t="str">
            <v>2003-01-07</v>
          </cell>
          <cell r="I229" t="str">
            <v>남</v>
          </cell>
          <cell r="J229">
            <v>14</v>
          </cell>
          <cell r="K229">
            <v>0</v>
          </cell>
          <cell r="L229">
            <v>13</v>
          </cell>
          <cell r="M229">
            <v>13</v>
          </cell>
          <cell r="R229" t="str">
            <v>회의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1</v>
          </cell>
          <cell r="BM229">
            <v>0</v>
          </cell>
          <cell r="BN229">
            <v>1</v>
          </cell>
          <cell r="BP229">
            <v>18</v>
          </cell>
        </row>
        <row r="230">
          <cell r="B230">
            <v>1457</v>
          </cell>
          <cell r="C230" t="str">
            <v xml:space="preserve">CNS &amp; Onco </v>
          </cell>
          <cell r="D230" t="str">
            <v>CNS  2팀</v>
          </cell>
          <cell r="E230" t="str">
            <v>성준희</v>
          </cell>
          <cell r="F230" t="str">
            <v>과장</v>
          </cell>
          <cell r="G230" t="str">
            <v>팀원</v>
          </cell>
          <cell r="H230" t="str">
            <v>2003-01-07</v>
          </cell>
          <cell r="I230" t="str">
            <v>남</v>
          </cell>
          <cell r="J230">
            <v>12</v>
          </cell>
          <cell r="K230">
            <v>0</v>
          </cell>
          <cell r="L230">
            <v>13</v>
          </cell>
          <cell r="M230">
            <v>13</v>
          </cell>
          <cell r="R230" t="str">
            <v>회의</v>
          </cell>
          <cell r="AA230" t="str">
            <v>4/5대휴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1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1</v>
          </cell>
          <cell r="BM230">
            <v>0</v>
          </cell>
          <cell r="BN230">
            <v>2</v>
          </cell>
          <cell r="BP230">
            <v>17</v>
          </cell>
        </row>
        <row r="231">
          <cell r="B231">
            <v>1107</v>
          </cell>
          <cell r="C231" t="str">
            <v xml:space="preserve">CNS &amp; Onco </v>
          </cell>
          <cell r="D231" t="str">
            <v>CNS  3팀</v>
          </cell>
          <cell r="E231" t="str">
            <v>김창원</v>
          </cell>
          <cell r="F231" t="str">
            <v>차장</v>
          </cell>
          <cell r="G231" t="str">
            <v>팀장</v>
          </cell>
          <cell r="H231" t="str">
            <v>1992-08-10</v>
          </cell>
          <cell r="I231" t="str">
            <v>남</v>
          </cell>
          <cell r="J231">
            <v>27</v>
          </cell>
          <cell r="K231">
            <v>0</v>
          </cell>
          <cell r="L231">
            <v>24</v>
          </cell>
          <cell r="M231">
            <v>24</v>
          </cell>
          <cell r="R231" t="str">
            <v>회의</v>
          </cell>
          <cell r="T231" t="str">
            <v>4/5대휴</v>
          </cell>
          <cell r="AP231" t="str">
            <v>휴일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1</v>
          </cell>
          <cell r="BD231">
            <v>1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1</v>
          </cell>
          <cell r="BM231">
            <v>0</v>
          </cell>
          <cell r="BN231">
            <v>2</v>
          </cell>
          <cell r="BP231">
            <v>17</v>
          </cell>
        </row>
        <row r="232">
          <cell r="B232">
            <v>1169</v>
          </cell>
          <cell r="C232" t="str">
            <v xml:space="preserve">CNS &amp; Onco </v>
          </cell>
          <cell r="D232" t="str">
            <v>CNS  3팀</v>
          </cell>
          <cell r="E232" t="str">
            <v>신영학</v>
          </cell>
          <cell r="F232" t="str">
            <v>과장</v>
          </cell>
          <cell r="G232" t="str">
            <v>팀원</v>
          </cell>
          <cell r="H232" t="str">
            <v>1995-04-17</v>
          </cell>
          <cell r="I232" t="str">
            <v>남</v>
          </cell>
          <cell r="J232">
            <v>16</v>
          </cell>
          <cell r="K232">
            <v>0</v>
          </cell>
          <cell r="L232">
            <v>21</v>
          </cell>
          <cell r="M232">
            <v>21</v>
          </cell>
          <cell r="R232" t="str">
            <v>회의</v>
          </cell>
          <cell r="W232" t="str">
            <v>4/5대휴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1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1</v>
          </cell>
          <cell r="BM232">
            <v>0</v>
          </cell>
          <cell r="BN232">
            <v>2</v>
          </cell>
          <cell r="BP232">
            <v>17</v>
          </cell>
        </row>
        <row r="233">
          <cell r="B233">
            <v>1156</v>
          </cell>
          <cell r="C233" t="str">
            <v xml:space="preserve">CNS &amp; Onco </v>
          </cell>
          <cell r="D233" t="str">
            <v>CNS  3팀</v>
          </cell>
          <cell r="E233" t="str">
            <v>유병재</v>
          </cell>
          <cell r="F233" t="str">
            <v>과장</v>
          </cell>
          <cell r="G233" t="str">
            <v>팀원</v>
          </cell>
          <cell r="H233" t="str">
            <v>1994-12-19</v>
          </cell>
          <cell r="I233" t="str">
            <v>남</v>
          </cell>
          <cell r="J233">
            <v>22</v>
          </cell>
          <cell r="K233">
            <v>0</v>
          </cell>
          <cell r="L233">
            <v>22</v>
          </cell>
          <cell r="M233">
            <v>22</v>
          </cell>
          <cell r="R233" t="str">
            <v>회의</v>
          </cell>
          <cell r="T233" t="str">
            <v>4/5대휴</v>
          </cell>
          <cell r="AB233" t="str">
            <v>휴일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1</v>
          </cell>
          <cell r="BD233">
            <v>1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1</v>
          </cell>
          <cell r="BM233">
            <v>0</v>
          </cell>
          <cell r="BN233">
            <v>2</v>
          </cell>
          <cell r="BP233">
            <v>17</v>
          </cell>
        </row>
        <row r="234">
          <cell r="B234">
            <v>1297</v>
          </cell>
          <cell r="C234" t="str">
            <v xml:space="preserve">CNS &amp; Onco </v>
          </cell>
          <cell r="D234" t="str">
            <v>CNS  3팀</v>
          </cell>
          <cell r="E234" t="str">
            <v>박정화</v>
          </cell>
          <cell r="F234" t="str">
            <v>대리</v>
          </cell>
          <cell r="G234" t="str">
            <v>팀원</v>
          </cell>
          <cell r="H234" t="str">
            <v>2000-02-01</v>
          </cell>
          <cell r="I234" t="str">
            <v>남</v>
          </cell>
          <cell r="J234">
            <v>17</v>
          </cell>
          <cell r="K234">
            <v>0</v>
          </cell>
          <cell r="L234">
            <v>16</v>
          </cell>
          <cell r="M234">
            <v>16</v>
          </cell>
          <cell r="R234" t="str">
            <v>회의</v>
          </cell>
          <cell r="T234" t="str">
            <v>4/5대휴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1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1</v>
          </cell>
          <cell r="BM234">
            <v>0</v>
          </cell>
          <cell r="BN234">
            <v>2</v>
          </cell>
          <cell r="BP234">
            <v>17</v>
          </cell>
        </row>
        <row r="235">
          <cell r="B235">
            <v>1413</v>
          </cell>
          <cell r="C235" t="str">
            <v xml:space="preserve">CNS &amp; Onco </v>
          </cell>
          <cell r="D235" t="str">
            <v>CNS  3팀</v>
          </cell>
          <cell r="E235" t="str">
            <v>이동현</v>
          </cell>
          <cell r="F235" t="str">
            <v>대리</v>
          </cell>
          <cell r="G235" t="str">
            <v>팀원</v>
          </cell>
          <cell r="H235" t="str">
            <v>2002-09-26</v>
          </cell>
          <cell r="I235" t="str">
            <v>남</v>
          </cell>
          <cell r="J235">
            <v>13</v>
          </cell>
          <cell r="K235">
            <v>0</v>
          </cell>
          <cell r="L235">
            <v>14</v>
          </cell>
          <cell r="M235">
            <v>14</v>
          </cell>
          <cell r="R235" t="str">
            <v>회의</v>
          </cell>
          <cell r="T235" t="str">
            <v>4/5대휴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1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1</v>
          </cell>
          <cell r="BM235">
            <v>0</v>
          </cell>
          <cell r="BN235">
            <v>2</v>
          </cell>
          <cell r="BP235">
            <v>17</v>
          </cell>
        </row>
        <row r="236">
          <cell r="B236">
            <v>1468</v>
          </cell>
          <cell r="C236" t="str">
            <v xml:space="preserve">CNS &amp; Onco </v>
          </cell>
          <cell r="D236" t="str">
            <v>CNS  3팀</v>
          </cell>
          <cell r="E236" t="str">
            <v>이지환</v>
          </cell>
          <cell r="F236" t="str">
            <v>대리</v>
          </cell>
          <cell r="G236" t="str">
            <v>팀원</v>
          </cell>
          <cell r="H236" t="str">
            <v>2003-01-07</v>
          </cell>
          <cell r="I236" t="str">
            <v>남</v>
          </cell>
          <cell r="J236">
            <v>9.3082191780821901</v>
          </cell>
          <cell r="K236">
            <v>0</v>
          </cell>
          <cell r="L236">
            <v>13</v>
          </cell>
          <cell r="M236">
            <v>13</v>
          </cell>
          <cell r="P236" t="str">
            <v>훈련반</v>
          </cell>
          <cell r="R236" t="str">
            <v>회의</v>
          </cell>
          <cell r="X236" t="str">
            <v>4/5대휴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1</v>
          </cell>
          <cell r="BE236">
            <v>0</v>
          </cell>
          <cell r="BF236">
            <v>0</v>
          </cell>
          <cell r="BG236">
            <v>0</v>
          </cell>
          <cell r="BH236">
            <v>1</v>
          </cell>
          <cell r="BI236">
            <v>0</v>
          </cell>
          <cell r="BJ236">
            <v>0.5</v>
          </cell>
          <cell r="BK236">
            <v>0</v>
          </cell>
          <cell r="BL236">
            <v>1</v>
          </cell>
          <cell r="BM236">
            <v>0</v>
          </cell>
          <cell r="BN236">
            <v>2</v>
          </cell>
          <cell r="BP236">
            <v>17</v>
          </cell>
        </row>
        <row r="237">
          <cell r="B237">
            <v>1358</v>
          </cell>
          <cell r="C237" t="str">
            <v xml:space="preserve">CNS &amp; Onco </v>
          </cell>
          <cell r="D237" t="str">
            <v>CNS  3팀</v>
          </cell>
          <cell r="E237" t="str">
            <v>한재훈</v>
          </cell>
          <cell r="F237" t="str">
            <v>주임</v>
          </cell>
          <cell r="G237" t="str">
            <v>팀원</v>
          </cell>
          <cell r="H237" t="str">
            <v>2001-04-30</v>
          </cell>
          <cell r="I237" t="str">
            <v>남</v>
          </cell>
          <cell r="J237">
            <v>14</v>
          </cell>
          <cell r="K237">
            <v>0</v>
          </cell>
          <cell r="L237">
            <v>15</v>
          </cell>
          <cell r="M237">
            <v>15</v>
          </cell>
          <cell r="R237" t="str">
            <v>회의</v>
          </cell>
          <cell r="T237" t="str">
            <v>4/5대휴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1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1</v>
          </cell>
          <cell r="BM237">
            <v>0</v>
          </cell>
          <cell r="BN237">
            <v>2</v>
          </cell>
          <cell r="BP237">
            <v>17</v>
          </cell>
        </row>
        <row r="238">
          <cell r="B238">
            <v>1476</v>
          </cell>
          <cell r="C238" t="str">
            <v xml:space="preserve">CNS &amp; Onco </v>
          </cell>
          <cell r="D238" t="str">
            <v>CNS  3팀</v>
          </cell>
          <cell r="E238" t="str">
            <v>조성진</v>
          </cell>
          <cell r="F238" t="str">
            <v>주임</v>
          </cell>
          <cell r="G238" t="str">
            <v>팀원</v>
          </cell>
          <cell r="H238" t="str">
            <v>2003-01-07</v>
          </cell>
          <cell r="I238" t="str">
            <v>남</v>
          </cell>
          <cell r="J238">
            <v>9.5</v>
          </cell>
          <cell r="K238">
            <v>0</v>
          </cell>
          <cell r="L238">
            <v>13</v>
          </cell>
          <cell r="M238">
            <v>13</v>
          </cell>
          <cell r="R238" t="str">
            <v>회의</v>
          </cell>
          <cell r="W238" t="str">
            <v>4/5대휴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1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1</v>
          </cell>
          <cell r="BM238">
            <v>0</v>
          </cell>
          <cell r="BN238">
            <v>2</v>
          </cell>
          <cell r="BP238">
            <v>17</v>
          </cell>
        </row>
        <row r="239">
          <cell r="B239">
            <v>1434</v>
          </cell>
          <cell r="C239" t="str">
            <v xml:space="preserve">CNS &amp; Onco </v>
          </cell>
          <cell r="D239" t="str">
            <v>CNS  3팀</v>
          </cell>
          <cell r="E239" t="str">
            <v>김인경</v>
          </cell>
          <cell r="F239" t="str">
            <v>사원</v>
          </cell>
          <cell r="G239" t="str">
            <v>팀원</v>
          </cell>
          <cell r="H239" t="str">
            <v>2003-01-07</v>
          </cell>
          <cell r="I239" t="str">
            <v>여</v>
          </cell>
          <cell r="J239">
            <v>12</v>
          </cell>
          <cell r="K239">
            <v>0</v>
          </cell>
          <cell r="L239">
            <v>13</v>
          </cell>
          <cell r="M239">
            <v>13</v>
          </cell>
          <cell r="R239" t="str">
            <v>회의</v>
          </cell>
          <cell r="T239" t="str">
            <v>4/5대휴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1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1</v>
          </cell>
          <cell r="BM239">
            <v>0</v>
          </cell>
          <cell r="BN239">
            <v>2</v>
          </cell>
          <cell r="BP239">
            <v>17</v>
          </cell>
        </row>
        <row r="240">
          <cell r="B240">
            <v>1059</v>
          </cell>
          <cell r="C240" t="str">
            <v xml:space="preserve">CNS &amp; Onco </v>
          </cell>
          <cell r="D240" t="str">
            <v>National Sales Manager</v>
          </cell>
          <cell r="E240" t="str">
            <v>권기수</v>
          </cell>
          <cell r="F240" t="str">
            <v>부장</v>
          </cell>
          <cell r="G240" t="str">
            <v>본부장</v>
          </cell>
          <cell r="H240" t="str">
            <v>1990-10-26</v>
          </cell>
          <cell r="I240" t="str">
            <v>남</v>
          </cell>
          <cell r="J240">
            <v>32</v>
          </cell>
          <cell r="K240">
            <v>0</v>
          </cell>
          <cell r="L240">
            <v>26</v>
          </cell>
          <cell r="M240">
            <v>26</v>
          </cell>
          <cell r="R240" t="str">
            <v>회의</v>
          </cell>
          <cell r="T240" t="str">
            <v>4/5대휴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1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1</v>
          </cell>
          <cell r="BM240">
            <v>0</v>
          </cell>
          <cell r="BN240">
            <v>2</v>
          </cell>
          <cell r="BP240">
            <v>17</v>
          </cell>
        </row>
        <row r="241">
          <cell r="B241">
            <v>1047</v>
          </cell>
          <cell r="C241" t="str">
            <v xml:space="preserve">CNS &amp; Onco </v>
          </cell>
          <cell r="D241" t="str">
            <v>Oncology 1팀</v>
          </cell>
          <cell r="E241" t="str">
            <v>신현성</v>
          </cell>
          <cell r="F241" t="str">
            <v>차장</v>
          </cell>
          <cell r="G241" t="str">
            <v>팀장</v>
          </cell>
          <cell r="H241" t="str">
            <v>1990-04-02</v>
          </cell>
          <cell r="I241" t="str">
            <v>남</v>
          </cell>
          <cell r="J241">
            <v>27</v>
          </cell>
          <cell r="K241">
            <v>0</v>
          </cell>
          <cell r="L241">
            <v>26</v>
          </cell>
          <cell r="M241">
            <v>26</v>
          </cell>
          <cell r="R241" t="str">
            <v>회의</v>
          </cell>
          <cell r="T241" t="str">
            <v>4/5대휴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1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1</v>
          </cell>
          <cell r="BM241">
            <v>0</v>
          </cell>
          <cell r="BN241">
            <v>2</v>
          </cell>
          <cell r="BP241">
            <v>17</v>
          </cell>
        </row>
        <row r="242">
          <cell r="B242">
            <v>1320</v>
          </cell>
          <cell r="C242" t="str">
            <v xml:space="preserve">CNS &amp; Onco </v>
          </cell>
          <cell r="D242" t="str">
            <v>Oncology 1팀</v>
          </cell>
          <cell r="E242" t="str">
            <v>이현상</v>
          </cell>
          <cell r="F242" t="str">
            <v>주임</v>
          </cell>
          <cell r="G242" t="str">
            <v>팀원</v>
          </cell>
          <cell r="H242" t="str">
            <v>2001-02-26</v>
          </cell>
          <cell r="I242" t="str">
            <v>남</v>
          </cell>
          <cell r="J242">
            <v>18</v>
          </cell>
          <cell r="K242">
            <v>0</v>
          </cell>
          <cell r="L242">
            <v>15</v>
          </cell>
          <cell r="M242">
            <v>15</v>
          </cell>
          <cell r="R242" t="str">
            <v>회의</v>
          </cell>
          <cell r="W242" t="str">
            <v>4/5대휴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1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1</v>
          </cell>
          <cell r="BM242">
            <v>0</v>
          </cell>
          <cell r="BN242">
            <v>2</v>
          </cell>
          <cell r="BP242">
            <v>17</v>
          </cell>
        </row>
        <row r="243">
          <cell r="B243">
            <v>1138</v>
          </cell>
          <cell r="C243" t="str">
            <v xml:space="preserve">CNS &amp; Onco </v>
          </cell>
          <cell r="D243" t="str">
            <v>Oncology 1팀</v>
          </cell>
          <cell r="E243" t="str">
            <v>김덕재</v>
          </cell>
          <cell r="F243" t="str">
            <v>차장</v>
          </cell>
          <cell r="G243" t="str">
            <v>팀원</v>
          </cell>
          <cell r="H243" t="str">
            <v>1994-05-02</v>
          </cell>
          <cell r="I243" t="str">
            <v>남</v>
          </cell>
          <cell r="J243">
            <v>21</v>
          </cell>
          <cell r="K243">
            <v>0</v>
          </cell>
          <cell r="L243">
            <v>22</v>
          </cell>
          <cell r="M243">
            <v>22</v>
          </cell>
          <cell r="R243" t="str">
            <v>회의</v>
          </cell>
          <cell r="AE243" t="str">
            <v>4/5대휴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1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1</v>
          </cell>
          <cell r="BM243">
            <v>0</v>
          </cell>
          <cell r="BN243">
            <v>2</v>
          </cell>
          <cell r="BP243">
            <v>17</v>
          </cell>
        </row>
        <row r="244">
          <cell r="B244">
            <v>1464</v>
          </cell>
          <cell r="C244" t="str">
            <v xml:space="preserve">CNS &amp; Onco </v>
          </cell>
          <cell r="D244" t="str">
            <v>Oncology 1팀</v>
          </cell>
          <cell r="E244" t="str">
            <v>이규선</v>
          </cell>
          <cell r="F244" t="str">
            <v>주임</v>
          </cell>
          <cell r="G244" t="str">
            <v>팀원</v>
          </cell>
          <cell r="H244" t="str">
            <v>2003-01-07</v>
          </cell>
          <cell r="I244" t="str">
            <v>남</v>
          </cell>
          <cell r="J244">
            <v>14</v>
          </cell>
          <cell r="K244">
            <v>0</v>
          </cell>
          <cell r="L244">
            <v>13</v>
          </cell>
          <cell r="M244">
            <v>13</v>
          </cell>
          <cell r="R244" t="str">
            <v>회의</v>
          </cell>
          <cell r="T244" t="str">
            <v>4/5대휴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1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1</v>
          </cell>
          <cell r="BM244">
            <v>0</v>
          </cell>
          <cell r="BN244">
            <v>2</v>
          </cell>
          <cell r="BP244">
            <v>17</v>
          </cell>
        </row>
        <row r="245">
          <cell r="B245">
            <v>1512</v>
          </cell>
          <cell r="C245" t="str">
            <v xml:space="preserve">CNS &amp; Onco </v>
          </cell>
          <cell r="D245" t="str">
            <v>Oncology 1팀</v>
          </cell>
          <cell r="E245" t="str">
            <v>김진천</v>
          </cell>
          <cell r="F245" t="str">
            <v>주임</v>
          </cell>
          <cell r="G245" t="str">
            <v>팀원</v>
          </cell>
          <cell r="H245" t="str">
            <v>2003-07-01</v>
          </cell>
          <cell r="I245" t="str">
            <v>남</v>
          </cell>
          <cell r="J245">
            <v>15</v>
          </cell>
          <cell r="K245">
            <v>0</v>
          </cell>
          <cell r="L245">
            <v>13</v>
          </cell>
          <cell r="M245">
            <v>13</v>
          </cell>
          <cell r="R245" t="str">
            <v>회의</v>
          </cell>
          <cell r="S245" t="str">
            <v>경조(장모회갑)</v>
          </cell>
          <cell r="AA245" t="str">
            <v>4/5대휴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1</v>
          </cell>
          <cell r="BC245">
            <v>0</v>
          </cell>
          <cell r="BD245">
            <v>1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1</v>
          </cell>
          <cell r="BM245">
            <v>0</v>
          </cell>
          <cell r="BN245">
            <v>3</v>
          </cell>
          <cell r="BP245">
            <v>16</v>
          </cell>
        </row>
        <row r="246">
          <cell r="B246">
            <v>1543</v>
          </cell>
          <cell r="C246" t="str">
            <v xml:space="preserve">CNS &amp; Onco </v>
          </cell>
          <cell r="D246" t="str">
            <v>Oncology 1팀</v>
          </cell>
          <cell r="E246" t="str">
            <v>강종우</v>
          </cell>
          <cell r="F246" t="str">
            <v>주임</v>
          </cell>
          <cell r="G246" t="str">
            <v>팀원</v>
          </cell>
          <cell r="H246" t="str">
            <v>2004-01-26</v>
          </cell>
          <cell r="I246" t="str">
            <v>남</v>
          </cell>
          <cell r="J246">
            <v>11.315068493150683</v>
          </cell>
          <cell r="K246">
            <v>0</v>
          </cell>
          <cell r="L246">
            <v>12</v>
          </cell>
          <cell r="M246">
            <v>12</v>
          </cell>
          <cell r="N246" t="str">
            <v>휴일</v>
          </cell>
          <cell r="R246" t="str">
            <v>회의</v>
          </cell>
          <cell r="T246" t="str">
            <v>4/5대휴</v>
          </cell>
          <cell r="AA246" t="str">
            <v>4/1대휴</v>
          </cell>
          <cell r="AB246" t="str">
            <v>휴일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2</v>
          </cell>
          <cell r="BD246">
            <v>2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1</v>
          </cell>
          <cell r="BM246">
            <v>0</v>
          </cell>
          <cell r="BN246">
            <v>3</v>
          </cell>
          <cell r="BP246">
            <v>16</v>
          </cell>
        </row>
        <row r="247">
          <cell r="B247">
            <v>1076</v>
          </cell>
          <cell r="C247" t="str">
            <v xml:space="preserve">CNS &amp; Onco </v>
          </cell>
          <cell r="D247" t="str">
            <v>Oncology 2팀</v>
          </cell>
          <cell r="E247" t="str">
            <v>최원석</v>
          </cell>
          <cell r="F247" t="str">
            <v>차장</v>
          </cell>
          <cell r="G247" t="str">
            <v>팀장</v>
          </cell>
          <cell r="H247" t="str">
            <v>1991-09-09</v>
          </cell>
          <cell r="I247" t="str">
            <v>남</v>
          </cell>
          <cell r="J247">
            <v>21</v>
          </cell>
          <cell r="K247">
            <v>0</v>
          </cell>
          <cell r="L247">
            <v>25</v>
          </cell>
          <cell r="M247">
            <v>25</v>
          </cell>
          <cell r="R247" t="str">
            <v>회의</v>
          </cell>
          <cell r="T247" t="str">
            <v>4/5대휴</v>
          </cell>
          <cell r="AP247" t="str">
            <v>휴일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1</v>
          </cell>
          <cell r="BD247">
            <v>1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1</v>
          </cell>
          <cell r="BM247">
            <v>0</v>
          </cell>
          <cell r="BN247">
            <v>2</v>
          </cell>
          <cell r="BP247">
            <v>17</v>
          </cell>
        </row>
        <row r="248">
          <cell r="B248">
            <v>1109</v>
          </cell>
          <cell r="C248" t="str">
            <v xml:space="preserve">CNS &amp; Onco </v>
          </cell>
          <cell r="D248" t="str">
            <v>Oncology 1팀</v>
          </cell>
          <cell r="E248" t="str">
            <v>김원수</v>
          </cell>
          <cell r="F248" t="str">
            <v>차장</v>
          </cell>
          <cell r="G248" t="str">
            <v>팀원</v>
          </cell>
          <cell r="H248" t="str">
            <v>1992-08-17</v>
          </cell>
          <cell r="I248" t="str">
            <v>남</v>
          </cell>
          <cell r="J248">
            <v>20</v>
          </cell>
          <cell r="K248">
            <v>0</v>
          </cell>
          <cell r="L248">
            <v>24</v>
          </cell>
          <cell r="M248">
            <v>24</v>
          </cell>
          <cell r="N248" t="str">
            <v>휴일</v>
          </cell>
          <cell r="R248" t="str">
            <v>회의</v>
          </cell>
          <cell r="T248" t="str">
            <v>4/5대휴</v>
          </cell>
          <cell r="AK248" t="str">
            <v>4/1대휴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1</v>
          </cell>
          <cell r="BD248">
            <v>2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1</v>
          </cell>
          <cell r="BM248">
            <v>0</v>
          </cell>
          <cell r="BN248">
            <v>3</v>
          </cell>
          <cell r="BP248">
            <v>16</v>
          </cell>
        </row>
        <row r="249">
          <cell r="B249">
            <v>1027</v>
          </cell>
          <cell r="C249" t="str">
            <v xml:space="preserve">CNS &amp; Onco </v>
          </cell>
          <cell r="D249" t="str">
            <v>Oncology 2팀</v>
          </cell>
          <cell r="E249" t="str">
            <v>고규영</v>
          </cell>
          <cell r="F249" t="str">
            <v>부장</v>
          </cell>
          <cell r="G249" t="str">
            <v>팀원</v>
          </cell>
          <cell r="H249" t="str">
            <v>1988-08-08</v>
          </cell>
          <cell r="I249" t="str">
            <v>남</v>
          </cell>
          <cell r="J249">
            <v>26</v>
          </cell>
          <cell r="K249">
            <v>0</v>
          </cell>
          <cell r="L249">
            <v>28</v>
          </cell>
          <cell r="M249">
            <v>28</v>
          </cell>
          <cell r="R249" t="str">
            <v>회의</v>
          </cell>
          <cell r="T249" t="str">
            <v>4/5대휴</v>
          </cell>
          <cell r="AP249" t="str">
            <v>휴일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1</v>
          </cell>
          <cell r="BD249">
            <v>1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1</v>
          </cell>
          <cell r="BM249">
            <v>0</v>
          </cell>
          <cell r="BN249">
            <v>2</v>
          </cell>
          <cell r="BP249">
            <v>17</v>
          </cell>
        </row>
        <row r="250">
          <cell r="B250">
            <v>1148</v>
          </cell>
          <cell r="C250" t="str">
            <v xml:space="preserve">CNS &amp; Onco </v>
          </cell>
          <cell r="D250" t="str">
            <v>Oncology 2팀</v>
          </cell>
          <cell r="E250" t="str">
            <v>김영호</v>
          </cell>
          <cell r="F250" t="str">
            <v>과장</v>
          </cell>
          <cell r="G250" t="str">
            <v>팀원</v>
          </cell>
          <cell r="H250" t="str">
            <v>1994-09-05</v>
          </cell>
          <cell r="I250" t="str">
            <v>남</v>
          </cell>
          <cell r="J250">
            <v>20</v>
          </cell>
          <cell r="K250">
            <v>0</v>
          </cell>
          <cell r="L250">
            <v>22</v>
          </cell>
          <cell r="M250">
            <v>22</v>
          </cell>
          <cell r="N250" t="str">
            <v>휴일</v>
          </cell>
          <cell r="O250" t="str">
            <v>휴일</v>
          </cell>
          <cell r="R250" t="str">
            <v>회의</v>
          </cell>
          <cell r="T250" t="str">
            <v>4/5대휴</v>
          </cell>
          <cell r="Y250" t="str">
            <v>4/1대휴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2</v>
          </cell>
          <cell r="BD250">
            <v>2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1</v>
          </cell>
          <cell r="BM250">
            <v>0</v>
          </cell>
          <cell r="BN250">
            <v>3</v>
          </cell>
          <cell r="BP250">
            <v>16</v>
          </cell>
        </row>
        <row r="251">
          <cell r="B251">
            <v>1147</v>
          </cell>
          <cell r="C251" t="str">
            <v xml:space="preserve">CNS &amp; Onco </v>
          </cell>
          <cell r="D251" t="str">
            <v>Oncology 2팀</v>
          </cell>
          <cell r="E251" t="str">
            <v>박대순</v>
          </cell>
          <cell r="F251" t="str">
            <v>과장</v>
          </cell>
          <cell r="G251" t="str">
            <v>팀원</v>
          </cell>
          <cell r="H251" t="str">
            <v>1994-09-05</v>
          </cell>
          <cell r="I251" t="str">
            <v>남</v>
          </cell>
          <cell r="J251">
            <v>21</v>
          </cell>
          <cell r="K251">
            <v>0</v>
          </cell>
          <cell r="L251">
            <v>22</v>
          </cell>
          <cell r="M251">
            <v>22</v>
          </cell>
          <cell r="R251" t="str">
            <v>회의</v>
          </cell>
          <cell r="T251" t="str">
            <v>4/5대휴</v>
          </cell>
          <cell r="AP251" t="str">
            <v>휴일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1</v>
          </cell>
          <cell r="BD251">
            <v>1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1</v>
          </cell>
          <cell r="BM251">
            <v>0</v>
          </cell>
          <cell r="BN251">
            <v>2</v>
          </cell>
          <cell r="BP251">
            <v>17</v>
          </cell>
        </row>
        <row r="252">
          <cell r="B252">
            <v>1493</v>
          </cell>
          <cell r="C252" t="str">
            <v xml:space="preserve">CNS &amp; Onco </v>
          </cell>
          <cell r="D252" t="str">
            <v>Oncology 2팀</v>
          </cell>
          <cell r="E252" t="str">
            <v>임준모</v>
          </cell>
          <cell r="F252" t="str">
            <v>대리</v>
          </cell>
          <cell r="G252" t="str">
            <v>팀원</v>
          </cell>
          <cell r="H252" t="str">
            <v>2003-04-01</v>
          </cell>
          <cell r="I252" t="str">
            <v>남</v>
          </cell>
          <cell r="J252">
            <v>13.5</v>
          </cell>
          <cell r="K252">
            <v>0</v>
          </cell>
          <cell r="L252">
            <v>13</v>
          </cell>
          <cell r="M252">
            <v>13</v>
          </cell>
          <cell r="R252" t="str">
            <v>회의</v>
          </cell>
          <cell r="T252" t="str">
            <v>4/5대휴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1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1</v>
          </cell>
          <cell r="BM252">
            <v>0</v>
          </cell>
          <cell r="BN252">
            <v>2</v>
          </cell>
          <cell r="BP252">
            <v>17</v>
          </cell>
        </row>
        <row r="253">
          <cell r="B253">
            <v>1496</v>
          </cell>
          <cell r="C253" t="str">
            <v xml:space="preserve">CNS &amp; Onco </v>
          </cell>
          <cell r="D253" t="str">
            <v>Oncology 2팀</v>
          </cell>
          <cell r="E253" t="str">
            <v>강지훈</v>
          </cell>
          <cell r="F253" t="str">
            <v>대리</v>
          </cell>
          <cell r="G253" t="str">
            <v>팀원</v>
          </cell>
          <cell r="H253" t="str">
            <v>2003-04-25</v>
          </cell>
          <cell r="I253" t="str">
            <v>남</v>
          </cell>
          <cell r="J253">
            <v>9.8493150684931514</v>
          </cell>
          <cell r="K253">
            <v>0</v>
          </cell>
          <cell r="L253">
            <v>13</v>
          </cell>
          <cell r="M253">
            <v>13</v>
          </cell>
          <cell r="R253" t="str">
            <v>회의</v>
          </cell>
          <cell r="T253" t="str">
            <v>4/5대휴</v>
          </cell>
          <cell r="U253" t="str">
            <v>휴일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1</v>
          </cell>
          <cell r="BD253">
            <v>1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1</v>
          </cell>
          <cell r="BM253">
            <v>0</v>
          </cell>
          <cell r="BN253">
            <v>2</v>
          </cell>
          <cell r="BP253">
            <v>17</v>
          </cell>
        </row>
        <row r="254">
          <cell r="B254">
            <v>1283</v>
          </cell>
          <cell r="C254" t="str">
            <v xml:space="preserve">CNS &amp; Onco </v>
          </cell>
          <cell r="D254" t="str">
            <v>Oncology 1팀</v>
          </cell>
          <cell r="E254" t="str">
            <v>박준신</v>
          </cell>
          <cell r="F254" t="str">
            <v>주임</v>
          </cell>
          <cell r="G254" t="str">
            <v>팀원</v>
          </cell>
          <cell r="H254" t="str">
            <v>2000-02-01</v>
          </cell>
          <cell r="I254" t="str">
            <v>남</v>
          </cell>
          <cell r="J254">
            <v>15</v>
          </cell>
          <cell r="K254">
            <v>0</v>
          </cell>
          <cell r="L254">
            <v>16</v>
          </cell>
          <cell r="M254">
            <v>16</v>
          </cell>
          <cell r="R254" t="str">
            <v>회의</v>
          </cell>
          <cell r="W254" t="str">
            <v>4/5대휴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1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1</v>
          </cell>
          <cell r="BM254">
            <v>0</v>
          </cell>
          <cell r="BN254">
            <v>2</v>
          </cell>
          <cell r="BP254">
            <v>17</v>
          </cell>
        </row>
        <row r="255">
          <cell r="B255">
            <v>1026</v>
          </cell>
          <cell r="C255" t="str">
            <v>GI &amp; Uro</v>
          </cell>
          <cell r="D255" t="str">
            <v>Regional Sales Manager</v>
          </cell>
          <cell r="E255" t="str">
            <v>장삼성</v>
          </cell>
          <cell r="F255" t="str">
            <v>부장</v>
          </cell>
          <cell r="G255" t="str">
            <v>본부장</v>
          </cell>
          <cell r="H255" t="str">
            <v>1988-06-07</v>
          </cell>
          <cell r="I255" t="str">
            <v>남</v>
          </cell>
          <cell r="J255">
            <v>27</v>
          </cell>
          <cell r="K255">
            <v>0</v>
          </cell>
          <cell r="L255">
            <v>28</v>
          </cell>
          <cell r="M255">
            <v>28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P255">
            <v>19</v>
          </cell>
        </row>
        <row r="256">
          <cell r="B256">
            <v>1071</v>
          </cell>
          <cell r="C256" t="str">
            <v>GI &amp; Uro</v>
          </cell>
          <cell r="D256" t="str">
            <v>GU GH1팀</v>
          </cell>
          <cell r="E256" t="str">
            <v>윤장진</v>
          </cell>
          <cell r="F256" t="str">
            <v>차장</v>
          </cell>
          <cell r="G256" t="str">
            <v>팀장</v>
          </cell>
          <cell r="H256" t="str">
            <v>1991-09-09</v>
          </cell>
          <cell r="I256" t="str">
            <v>남</v>
          </cell>
          <cell r="J256">
            <v>22</v>
          </cell>
          <cell r="K256">
            <v>0</v>
          </cell>
          <cell r="L256">
            <v>25</v>
          </cell>
          <cell r="M256">
            <v>25</v>
          </cell>
          <cell r="AI256" t="str">
            <v>휴일</v>
          </cell>
          <cell r="AL256" t="str">
            <v>출장</v>
          </cell>
          <cell r="AM256" t="str">
            <v>출장</v>
          </cell>
          <cell r="AN256" t="str">
            <v>출장</v>
          </cell>
          <cell r="AO256" t="str">
            <v>출장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1</v>
          </cell>
          <cell r="BD256">
            <v>0</v>
          </cell>
          <cell r="BE256">
            <v>4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4</v>
          </cell>
          <cell r="BP256">
            <v>15</v>
          </cell>
        </row>
        <row r="257">
          <cell r="B257">
            <v>1141</v>
          </cell>
          <cell r="C257" t="str">
            <v>GI &amp; Uro</v>
          </cell>
          <cell r="D257" t="str">
            <v>GU GH1팀</v>
          </cell>
          <cell r="E257" t="str">
            <v>권정국</v>
          </cell>
          <cell r="F257" t="str">
            <v>차장</v>
          </cell>
          <cell r="G257" t="str">
            <v>팀원</v>
          </cell>
          <cell r="H257" t="str">
            <v>1994-05-02</v>
          </cell>
          <cell r="I257" t="str">
            <v>남</v>
          </cell>
          <cell r="J257">
            <v>20</v>
          </cell>
          <cell r="K257">
            <v>0</v>
          </cell>
          <cell r="L257">
            <v>22</v>
          </cell>
          <cell r="M257">
            <v>22</v>
          </cell>
          <cell r="N257" t="str">
            <v>휴일</v>
          </cell>
          <cell r="O257" t="str">
            <v>휴일</v>
          </cell>
          <cell r="S257" t="str">
            <v>4/1대휴</v>
          </cell>
          <cell r="AB257" t="str">
            <v>휴일</v>
          </cell>
          <cell r="AG257" t="str">
            <v>4/2대휴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3</v>
          </cell>
          <cell r="BD257">
            <v>2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2</v>
          </cell>
          <cell r="BP257">
            <v>17</v>
          </cell>
        </row>
        <row r="258">
          <cell r="B258">
            <v>1146</v>
          </cell>
          <cell r="C258" t="str">
            <v>GI &amp; Uro</v>
          </cell>
          <cell r="D258" t="str">
            <v>GU GH1팀</v>
          </cell>
          <cell r="E258" t="str">
            <v>조철현</v>
          </cell>
          <cell r="F258" t="str">
            <v>과장</v>
          </cell>
          <cell r="G258" t="str">
            <v>팀원</v>
          </cell>
          <cell r="H258" t="str">
            <v>1994-09-05</v>
          </cell>
          <cell r="I258" t="str">
            <v>남</v>
          </cell>
          <cell r="J258">
            <v>18</v>
          </cell>
          <cell r="K258">
            <v>0</v>
          </cell>
          <cell r="L258">
            <v>22</v>
          </cell>
          <cell r="M258">
            <v>22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P258">
            <v>19</v>
          </cell>
        </row>
        <row r="259">
          <cell r="B259">
            <v>1243</v>
          </cell>
          <cell r="C259" t="str">
            <v>GI &amp; Uro</v>
          </cell>
          <cell r="D259" t="str">
            <v>GU GH1팀</v>
          </cell>
          <cell r="E259" t="str">
            <v>정재호</v>
          </cell>
          <cell r="F259" t="str">
            <v>대리</v>
          </cell>
          <cell r="G259" t="str">
            <v>팀원</v>
          </cell>
          <cell r="H259" t="str">
            <v>1999-07-01</v>
          </cell>
          <cell r="I259" t="str">
            <v>남</v>
          </cell>
          <cell r="J259">
            <v>14</v>
          </cell>
          <cell r="K259">
            <v>0</v>
          </cell>
          <cell r="L259">
            <v>17</v>
          </cell>
          <cell r="M259">
            <v>17</v>
          </cell>
          <cell r="AC259" t="str">
            <v>휴일</v>
          </cell>
          <cell r="AI259" t="str">
            <v>휴일</v>
          </cell>
          <cell r="AJ259" t="str">
            <v>휴일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3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P259">
            <v>19</v>
          </cell>
        </row>
        <row r="260">
          <cell r="B260">
            <v>1317</v>
          </cell>
          <cell r="C260" t="str">
            <v>GI &amp; Uro</v>
          </cell>
          <cell r="D260" t="str">
            <v>GU GH1팀</v>
          </cell>
          <cell r="E260" t="str">
            <v>김종성</v>
          </cell>
          <cell r="F260" t="str">
            <v>주임</v>
          </cell>
          <cell r="G260" t="str">
            <v>팀원</v>
          </cell>
          <cell r="H260" t="str">
            <v>2001-02-26</v>
          </cell>
          <cell r="I260" t="str">
            <v>남</v>
          </cell>
          <cell r="J260">
            <v>11</v>
          </cell>
          <cell r="K260">
            <v>0</v>
          </cell>
          <cell r="L260">
            <v>15</v>
          </cell>
          <cell r="M260">
            <v>15</v>
          </cell>
          <cell r="AI260" t="str">
            <v>휴일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1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P260">
            <v>19</v>
          </cell>
        </row>
        <row r="261">
          <cell r="B261">
            <v>1245</v>
          </cell>
          <cell r="C261" t="str">
            <v>GI &amp; Uro</v>
          </cell>
          <cell r="D261" t="str">
            <v>GU GH1팀</v>
          </cell>
          <cell r="E261" t="str">
            <v>김혁래</v>
          </cell>
          <cell r="F261" t="str">
            <v>차장</v>
          </cell>
          <cell r="G261" t="str">
            <v>팀원</v>
          </cell>
          <cell r="H261" t="str">
            <v>1999-08-16</v>
          </cell>
          <cell r="I261" t="str">
            <v>남</v>
          </cell>
          <cell r="J261">
            <v>23</v>
          </cell>
          <cell r="K261">
            <v>0</v>
          </cell>
          <cell r="L261">
            <v>17</v>
          </cell>
          <cell r="M261">
            <v>17</v>
          </cell>
          <cell r="AC261" t="str">
            <v>휴일</v>
          </cell>
          <cell r="AF261" t="str">
            <v>4/16대휴</v>
          </cell>
          <cell r="AQ261" t="str">
            <v>휴일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2</v>
          </cell>
          <cell r="BD261">
            <v>1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1</v>
          </cell>
          <cell r="BP261">
            <v>18</v>
          </cell>
        </row>
        <row r="262">
          <cell r="B262">
            <v>1502</v>
          </cell>
          <cell r="C262" t="str">
            <v>GI &amp; Uro</v>
          </cell>
          <cell r="D262" t="str">
            <v>GU GH1팀</v>
          </cell>
          <cell r="E262" t="str">
            <v>박태호</v>
          </cell>
          <cell r="F262" t="str">
            <v>대리</v>
          </cell>
          <cell r="G262" t="str">
            <v>팀원</v>
          </cell>
          <cell r="H262" t="str">
            <v>2003-06-02</v>
          </cell>
          <cell r="I262" t="str">
            <v>남</v>
          </cell>
          <cell r="J262">
            <v>13</v>
          </cell>
          <cell r="K262">
            <v>0</v>
          </cell>
          <cell r="L262">
            <v>13</v>
          </cell>
          <cell r="M262">
            <v>13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P262">
            <v>19</v>
          </cell>
        </row>
        <row r="263">
          <cell r="B263">
            <v>1531</v>
          </cell>
          <cell r="C263" t="str">
            <v>GI &amp; Uro</v>
          </cell>
          <cell r="D263" t="str">
            <v>GU GH1팀</v>
          </cell>
          <cell r="E263" t="str">
            <v>최필승</v>
          </cell>
          <cell r="F263" t="str">
            <v>과장</v>
          </cell>
          <cell r="G263" t="str">
            <v>팀원</v>
          </cell>
          <cell r="H263" t="str">
            <v>2003-07-01</v>
          </cell>
          <cell r="I263" t="str">
            <v>남</v>
          </cell>
          <cell r="J263">
            <v>12.013698630136986</v>
          </cell>
          <cell r="K263">
            <v>0</v>
          </cell>
          <cell r="L263">
            <v>13</v>
          </cell>
          <cell r="M263">
            <v>13</v>
          </cell>
          <cell r="AB263" t="str">
            <v>휴일</v>
          </cell>
          <cell r="AE263" t="str">
            <v>3/25대휴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1</v>
          </cell>
          <cell r="BD263">
            <v>1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1</v>
          </cell>
          <cell r="BP263">
            <v>18</v>
          </cell>
        </row>
        <row r="264">
          <cell r="B264">
            <v>1526</v>
          </cell>
          <cell r="C264" t="str">
            <v>GI &amp; Uro</v>
          </cell>
          <cell r="D264" t="str">
            <v>GU GH1팀</v>
          </cell>
          <cell r="E264" t="str">
            <v>조석민</v>
          </cell>
          <cell r="F264" t="str">
            <v>주임</v>
          </cell>
          <cell r="G264" t="str">
            <v>팀원</v>
          </cell>
          <cell r="H264" t="str">
            <v>2003-07-01</v>
          </cell>
          <cell r="I264" t="str">
            <v>남</v>
          </cell>
          <cell r="J264">
            <v>8.0136986301369859</v>
          </cell>
          <cell r="K264">
            <v>0</v>
          </cell>
          <cell r="L264">
            <v>13</v>
          </cell>
          <cell r="M264">
            <v>13</v>
          </cell>
          <cell r="AB264" t="str">
            <v>휴일</v>
          </cell>
          <cell r="AE264" t="str">
            <v>4/15대휴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1</v>
          </cell>
          <cell r="BD264">
            <v>1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1</v>
          </cell>
          <cell r="BP264">
            <v>18</v>
          </cell>
        </row>
        <row r="265">
          <cell r="B265">
            <v>1399</v>
          </cell>
          <cell r="C265" t="str">
            <v>GI &amp; Uro</v>
          </cell>
          <cell r="D265" t="str">
            <v>GU GH1팀</v>
          </cell>
          <cell r="E265" t="str">
            <v>문종권</v>
          </cell>
          <cell r="F265" t="str">
            <v>주임</v>
          </cell>
          <cell r="G265" t="str">
            <v>팀원</v>
          </cell>
          <cell r="H265" t="str">
            <v>2002-06-17</v>
          </cell>
          <cell r="I265" t="str">
            <v>남</v>
          </cell>
          <cell r="J265">
            <v>10</v>
          </cell>
          <cell r="K265">
            <v>0</v>
          </cell>
          <cell r="L265">
            <v>14</v>
          </cell>
          <cell r="M265">
            <v>14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P265">
            <v>19</v>
          </cell>
        </row>
        <row r="266">
          <cell r="B266">
            <v>1080</v>
          </cell>
          <cell r="C266" t="str">
            <v>GI &amp; Uro</v>
          </cell>
          <cell r="D266" t="str">
            <v>GU GH2팀</v>
          </cell>
          <cell r="E266" t="str">
            <v>손준호</v>
          </cell>
          <cell r="F266" t="str">
            <v>차장</v>
          </cell>
          <cell r="G266" t="str">
            <v>팀장</v>
          </cell>
          <cell r="H266" t="str">
            <v>1991-09-09</v>
          </cell>
          <cell r="I266" t="str">
            <v>남</v>
          </cell>
          <cell r="J266">
            <v>29</v>
          </cell>
          <cell r="K266">
            <v>0</v>
          </cell>
          <cell r="L266">
            <v>25</v>
          </cell>
          <cell r="M266">
            <v>25</v>
          </cell>
          <cell r="U266" t="str">
            <v>휴일</v>
          </cell>
          <cell r="V266" t="str">
            <v>휴일</v>
          </cell>
          <cell r="AB266" t="str">
            <v>휴일</v>
          </cell>
          <cell r="AI266" t="str">
            <v>휴일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4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P266">
            <v>19</v>
          </cell>
        </row>
        <row r="267">
          <cell r="B267">
            <v>1139</v>
          </cell>
          <cell r="C267" t="str">
            <v>GI &amp; Uro</v>
          </cell>
          <cell r="D267" t="str">
            <v>GU GH2팀</v>
          </cell>
          <cell r="E267" t="str">
            <v>김현태</v>
          </cell>
          <cell r="F267" t="str">
            <v>차장</v>
          </cell>
          <cell r="G267" t="str">
            <v>팀원</v>
          </cell>
          <cell r="H267" t="str">
            <v>1994-05-02</v>
          </cell>
          <cell r="I267" t="str">
            <v>남</v>
          </cell>
          <cell r="J267">
            <v>11.5</v>
          </cell>
          <cell r="K267">
            <v>0</v>
          </cell>
          <cell r="L267">
            <v>22</v>
          </cell>
          <cell r="M267">
            <v>22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P267">
            <v>19</v>
          </cell>
        </row>
        <row r="268">
          <cell r="B268">
            <v>1155</v>
          </cell>
          <cell r="C268" t="str">
            <v>GI &amp; Uro</v>
          </cell>
          <cell r="D268" t="str">
            <v>GU GH2팀</v>
          </cell>
          <cell r="E268" t="str">
            <v>권철민</v>
          </cell>
          <cell r="F268" t="str">
            <v>과장</v>
          </cell>
          <cell r="G268" t="str">
            <v>팀원</v>
          </cell>
          <cell r="H268" t="str">
            <v>1994-12-19</v>
          </cell>
          <cell r="I268" t="str">
            <v>남</v>
          </cell>
          <cell r="J268">
            <v>17.5</v>
          </cell>
          <cell r="K268">
            <v>0</v>
          </cell>
          <cell r="L268">
            <v>22</v>
          </cell>
          <cell r="M268">
            <v>22</v>
          </cell>
          <cell r="AB268" t="str">
            <v>휴일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1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P268">
            <v>19</v>
          </cell>
        </row>
        <row r="269">
          <cell r="B269">
            <v>1300</v>
          </cell>
          <cell r="C269" t="str">
            <v>GI &amp; Uro</v>
          </cell>
          <cell r="D269" t="str">
            <v>GU GH2팀</v>
          </cell>
          <cell r="E269" t="str">
            <v>장재열</v>
          </cell>
          <cell r="F269" t="str">
            <v>대리</v>
          </cell>
          <cell r="G269" t="str">
            <v>팀원</v>
          </cell>
          <cell r="H269" t="str">
            <v>2000-02-01</v>
          </cell>
          <cell r="I269" t="str">
            <v>남</v>
          </cell>
          <cell r="J269">
            <v>17</v>
          </cell>
          <cell r="K269">
            <v>0</v>
          </cell>
          <cell r="L269">
            <v>16</v>
          </cell>
          <cell r="M269">
            <v>16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P269">
            <v>19</v>
          </cell>
        </row>
        <row r="270">
          <cell r="B270">
            <v>1500</v>
          </cell>
          <cell r="C270" t="str">
            <v>GI &amp; Uro</v>
          </cell>
          <cell r="D270" t="str">
            <v>GU GH2팀</v>
          </cell>
          <cell r="E270" t="str">
            <v>구자훈</v>
          </cell>
          <cell r="F270" t="str">
            <v>대리</v>
          </cell>
          <cell r="G270" t="str">
            <v>팀원</v>
          </cell>
          <cell r="H270" t="str">
            <v>2003-06-02</v>
          </cell>
          <cell r="I270" t="str">
            <v>남</v>
          </cell>
          <cell r="J270">
            <v>13.5</v>
          </cell>
          <cell r="K270">
            <v>0</v>
          </cell>
          <cell r="L270">
            <v>13</v>
          </cell>
          <cell r="M270">
            <v>13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P270">
            <v>19</v>
          </cell>
        </row>
        <row r="271">
          <cell r="B271">
            <v>1412</v>
          </cell>
          <cell r="C271" t="str">
            <v>GI &amp; Uro</v>
          </cell>
          <cell r="D271" t="str">
            <v>GU GH2팀</v>
          </cell>
          <cell r="E271" t="str">
            <v>이사명</v>
          </cell>
          <cell r="F271" t="str">
            <v>대리</v>
          </cell>
          <cell r="G271" t="str">
            <v>팀원</v>
          </cell>
          <cell r="H271" t="str">
            <v>2002-09-25</v>
          </cell>
          <cell r="I271" t="str">
            <v>남</v>
          </cell>
          <cell r="J271">
            <v>16</v>
          </cell>
          <cell r="K271">
            <v>0</v>
          </cell>
          <cell r="L271">
            <v>14</v>
          </cell>
          <cell r="M271">
            <v>14</v>
          </cell>
          <cell r="V271" t="str">
            <v>휴일</v>
          </cell>
          <cell r="AI271" t="str">
            <v>휴일</v>
          </cell>
          <cell r="AP271" t="str">
            <v>휴일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3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P271">
            <v>19</v>
          </cell>
        </row>
        <row r="272">
          <cell r="B272">
            <v>1521</v>
          </cell>
          <cell r="C272" t="str">
            <v>GI &amp; Uro</v>
          </cell>
          <cell r="D272" t="str">
            <v>GU GH2팀</v>
          </cell>
          <cell r="E272" t="str">
            <v>이철기</v>
          </cell>
          <cell r="F272" t="str">
            <v>주임</v>
          </cell>
          <cell r="G272" t="str">
            <v>팀원</v>
          </cell>
          <cell r="H272" t="str">
            <v>2003-07-01</v>
          </cell>
          <cell r="I272" t="str">
            <v>남</v>
          </cell>
          <cell r="J272">
            <v>14</v>
          </cell>
          <cell r="K272">
            <v>0</v>
          </cell>
          <cell r="L272">
            <v>13</v>
          </cell>
          <cell r="M272">
            <v>13</v>
          </cell>
          <cell r="U272" t="str">
            <v>휴일</v>
          </cell>
          <cell r="Y272" t="str">
            <v>경조(부회갑)</v>
          </cell>
          <cell r="AB272" t="str">
            <v>휴일</v>
          </cell>
          <cell r="AC272" t="str">
            <v>휴일</v>
          </cell>
          <cell r="AK272" t="str">
            <v>훈련반</v>
          </cell>
          <cell r="AP272" t="str">
            <v>휴일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1</v>
          </cell>
          <cell r="BC272">
            <v>4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1</v>
          </cell>
          <cell r="BI272">
            <v>0</v>
          </cell>
          <cell r="BJ272">
            <v>0.5</v>
          </cell>
          <cell r="BK272">
            <v>0</v>
          </cell>
          <cell r="BL272">
            <v>0</v>
          </cell>
          <cell r="BM272">
            <v>0</v>
          </cell>
          <cell r="BN272">
            <v>1</v>
          </cell>
          <cell r="BP272">
            <v>18</v>
          </cell>
        </row>
        <row r="273">
          <cell r="B273">
            <v>1501</v>
          </cell>
          <cell r="C273" t="str">
            <v>GI &amp; Uro</v>
          </cell>
          <cell r="D273" t="str">
            <v>GU GH2팀</v>
          </cell>
          <cell r="E273" t="str">
            <v>김종철A</v>
          </cell>
          <cell r="F273" t="str">
            <v>과장</v>
          </cell>
          <cell r="G273" t="str">
            <v>팀원</v>
          </cell>
          <cell r="H273" t="str">
            <v>2003-06-02</v>
          </cell>
          <cell r="I273" t="str">
            <v>남</v>
          </cell>
          <cell r="J273">
            <v>12.30821917808219</v>
          </cell>
          <cell r="K273">
            <v>0</v>
          </cell>
          <cell r="L273">
            <v>13</v>
          </cell>
          <cell r="M273">
            <v>13</v>
          </cell>
          <cell r="AI273" t="str">
            <v>휴일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1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P273">
            <v>19</v>
          </cell>
        </row>
        <row r="274">
          <cell r="B274">
            <v>1103</v>
          </cell>
          <cell r="C274" t="str">
            <v>GI &amp; Uro</v>
          </cell>
          <cell r="D274" t="str">
            <v>GU GH3팀</v>
          </cell>
          <cell r="E274" t="str">
            <v>이정훈</v>
          </cell>
          <cell r="F274" t="str">
            <v>차장</v>
          </cell>
          <cell r="G274" t="str">
            <v>팀장</v>
          </cell>
          <cell r="H274" t="str">
            <v>1992-08-10</v>
          </cell>
          <cell r="I274" t="str">
            <v>남</v>
          </cell>
          <cell r="J274">
            <v>20</v>
          </cell>
          <cell r="K274">
            <v>0</v>
          </cell>
          <cell r="L274">
            <v>24</v>
          </cell>
          <cell r="M274">
            <v>24</v>
          </cell>
          <cell r="O274" t="str">
            <v>휴일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1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P274">
            <v>19</v>
          </cell>
        </row>
        <row r="275">
          <cell r="B275">
            <v>1165</v>
          </cell>
          <cell r="C275" t="str">
            <v>GI &amp; Uro</v>
          </cell>
          <cell r="D275" t="str">
            <v>GU GH3팀</v>
          </cell>
          <cell r="E275" t="str">
            <v>이경섭</v>
          </cell>
          <cell r="F275" t="str">
            <v>과장</v>
          </cell>
          <cell r="G275" t="str">
            <v>팀원</v>
          </cell>
          <cell r="H275" t="str">
            <v>1995-04-17</v>
          </cell>
          <cell r="I275" t="str">
            <v>남</v>
          </cell>
          <cell r="J275">
            <v>19</v>
          </cell>
          <cell r="K275">
            <v>0</v>
          </cell>
          <cell r="L275">
            <v>21</v>
          </cell>
          <cell r="M275">
            <v>21</v>
          </cell>
          <cell r="AA275" t="str">
            <v>출장</v>
          </cell>
          <cell r="AI275" t="str">
            <v>휴일</v>
          </cell>
          <cell r="AO275" t="str">
            <v>출장</v>
          </cell>
          <cell r="AP275" t="str">
            <v>휴일</v>
          </cell>
          <cell r="AQ275" t="str">
            <v>휴일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3</v>
          </cell>
          <cell r="BD275">
            <v>0</v>
          </cell>
          <cell r="BE275">
            <v>2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2</v>
          </cell>
          <cell r="BP275">
            <v>17</v>
          </cell>
        </row>
        <row r="276">
          <cell r="B276">
            <v>1110</v>
          </cell>
          <cell r="C276" t="str">
            <v>GI &amp; Uro</v>
          </cell>
          <cell r="D276" t="str">
            <v>GU GH3팀</v>
          </cell>
          <cell r="E276" t="str">
            <v>손응순</v>
          </cell>
          <cell r="F276" t="str">
            <v>차장</v>
          </cell>
          <cell r="G276" t="str">
            <v>팀원</v>
          </cell>
          <cell r="H276" t="str">
            <v>1992-08-17</v>
          </cell>
          <cell r="I276" t="str">
            <v>남</v>
          </cell>
          <cell r="J276">
            <v>19</v>
          </cell>
          <cell r="K276">
            <v>0</v>
          </cell>
          <cell r="L276">
            <v>24</v>
          </cell>
          <cell r="M276">
            <v>24</v>
          </cell>
          <cell r="AP276" t="str">
            <v>휴일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1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P276">
            <v>19</v>
          </cell>
        </row>
        <row r="277">
          <cell r="B277">
            <v>1353</v>
          </cell>
          <cell r="C277" t="str">
            <v>GI &amp; Uro</v>
          </cell>
          <cell r="D277" t="str">
            <v>GU GH3팀</v>
          </cell>
          <cell r="E277" t="str">
            <v>이범성</v>
          </cell>
          <cell r="F277" t="str">
            <v>과장</v>
          </cell>
          <cell r="G277" t="str">
            <v>팀원</v>
          </cell>
          <cell r="H277" t="str">
            <v>2001-04-30</v>
          </cell>
          <cell r="I277" t="str">
            <v>남</v>
          </cell>
          <cell r="J277">
            <v>11</v>
          </cell>
          <cell r="K277">
            <v>0</v>
          </cell>
          <cell r="L277">
            <v>15</v>
          </cell>
          <cell r="M277">
            <v>15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P277">
            <v>19</v>
          </cell>
        </row>
        <row r="278">
          <cell r="B278">
            <v>1236</v>
          </cell>
          <cell r="C278" t="str">
            <v>GI &amp; Uro</v>
          </cell>
          <cell r="D278" t="str">
            <v>GU GH3팀</v>
          </cell>
          <cell r="E278" t="str">
            <v>김병일</v>
          </cell>
          <cell r="F278" t="str">
            <v>대리</v>
          </cell>
          <cell r="G278" t="str">
            <v>팀원</v>
          </cell>
          <cell r="H278" t="str">
            <v>1999-07-01</v>
          </cell>
          <cell r="I278" t="str">
            <v>남</v>
          </cell>
          <cell r="J278">
            <v>14</v>
          </cell>
          <cell r="K278">
            <v>0</v>
          </cell>
          <cell r="L278">
            <v>17</v>
          </cell>
          <cell r="M278">
            <v>17</v>
          </cell>
          <cell r="AC278" t="str">
            <v>휴일</v>
          </cell>
          <cell r="AD278" t="str">
            <v>4/16대휴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1</v>
          </cell>
          <cell r="BD278">
            <v>1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1</v>
          </cell>
          <cell r="BP278">
            <v>18</v>
          </cell>
        </row>
        <row r="279">
          <cell r="B279">
            <v>1504</v>
          </cell>
          <cell r="C279" t="str">
            <v>GI &amp; Uro</v>
          </cell>
          <cell r="D279" t="str">
            <v>GU GH3팀</v>
          </cell>
          <cell r="E279" t="str">
            <v>한호영</v>
          </cell>
          <cell r="F279" t="str">
            <v>주임</v>
          </cell>
          <cell r="G279" t="str">
            <v>팀원</v>
          </cell>
          <cell r="H279" t="str">
            <v>2003-06-02</v>
          </cell>
          <cell r="I279" t="str">
            <v>남</v>
          </cell>
          <cell r="J279">
            <v>13.80821917808219</v>
          </cell>
          <cell r="K279">
            <v>0</v>
          </cell>
          <cell r="L279">
            <v>13</v>
          </cell>
          <cell r="M279">
            <v>13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P279">
            <v>19</v>
          </cell>
        </row>
        <row r="280">
          <cell r="B280">
            <v>1255</v>
          </cell>
          <cell r="C280" t="str">
            <v>GI &amp; Uro</v>
          </cell>
          <cell r="D280" t="str">
            <v>GU GH3팀</v>
          </cell>
          <cell r="E280" t="str">
            <v>이선경</v>
          </cell>
          <cell r="F280" t="str">
            <v>주임</v>
          </cell>
          <cell r="G280" t="str">
            <v>팀원</v>
          </cell>
          <cell r="H280" t="str">
            <v>1999-12-01</v>
          </cell>
          <cell r="I280" t="str">
            <v>여</v>
          </cell>
          <cell r="J280">
            <v>17</v>
          </cell>
          <cell r="K280">
            <v>0</v>
          </cell>
          <cell r="L280">
            <v>17</v>
          </cell>
          <cell r="M280">
            <v>17</v>
          </cell>
          <cell r="AF280" t="str">
            <v>생휴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1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1</v>
          </cell>
          <cell r="BP280">
            <v>18</v>
          </cell>
        </row>
        <row r="281">
          <cell r="B281">
            <v>1083</v>
          </cell>
          <cell r="C281" t="str">
            <v>GI &amp; Uro</v>
          </cell>
          <cell r="D281" t="str">
            <v>Regional Sales Manager</v>
          </cell>
          <cell r="E281" t="str">
            <v>정용채</v>
          </cell>
          <cell r="F281" t="str">
            <v>부장</v>
          </cell>
          <cell r="G281" t="str">
            <v>본부장</v>
          </cell>
          <cell r="H281" t="str">
            <v>1991-09-16</v>
          </cell>
          <cell r="I281" t="str">
            <v>남</v>
          </cell>
          <cell r="J281">
            <v>30</v>
          </cell>
          <cell r="K281">
            <v>0</v>
          </cell>
          <cell r="L281">
            <v>25</v>
          </cell>
          <cell r="M281">
            <v>25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P281">
            <v>19</v>
          </cell>
        </row>
        <row r="282">
          <cell r="B282">
            <v>1249</v>
          </cell>
          <cell r="C282" t="str">
            <v>GI &amp; Uro</v>
          </cell>
          <cell r="D282" t="str">
            <v>GU CL 서울1팀</v>
          </cell>
          <cell r="E282" t="str">
            <v>윤관식</v>
          </cell>
          <cell r="F282" t="str">
            <v>차장</v>
          </cell>
          <cell r="G282" t="str">
            <v>팀장</v>
          </cell>
          <cell r="H282" t="str">
            <v>1999-10-01</v>
          </cell>
          <cell r="I282" t="str">
            <v>남</v>
          </cell>
          <cell r="J282">
            <v>22</v>
          </cell>
          <cell r="K282">
            <v>0</v>
          </cell>
          <cell r="L282">
            <v>17</v>
          </cell>
          <cell r="M282">
            <v>17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P282">
            <v>19</v>
          </cell>
        </row>
        <row r="283">
          <cell r="B283">
            <v>1383</v>
          </cell>
          <cell r="C283" t="str">
            <v>GI &amp; Uro</v>
          </cell>
          <cell r="D283" t="str">
            <v>GU CL 서울1팀</v>
          </cell>
          <cell r="E283" t="str">
            <v>송옥재</v>
          </cell>
          <cell r="F283" t="str">
            <v>과장</v>
          </cell>
          <cell r="G283" t="str">
            <v>팀원</v>
          </cell>
          <cell r="H283" t="str">
            <v>2001-11-19</v>
          </cell>
          <cell r="I283" t="str">
            <v>남</v>
          </cell>
          <cell r="J283">
            <v>16</v>
          </cell>
          <cell r="K283">
            <v>0</v>
          </cell>
          <cell r="L283">
            <v>15</v>
          </cell>
          <cell r="M283">
            <v>15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P283">
            <v>19</v>
          </cell>
        </row>
        <row r="284">
          <cell r="B284">
            <v>1498</v>
          </cell>
          <cell r="C284" t="str">
            <v>GI &amp; Uro</v>
          </cell>
          <cell r="D284" t="str">
            <v>GU CL 서울1팀</v>
          </cell>
          <cell r="E284" t="str">
            <v>강승한</v>
          </cell>
          <cell r="F284" t="str">
            <v>주임</v>
          </cell>
          <cell r="G284" t="str">
            <v>팀원</v>
          </cell>
          <cell r="H284" t="str">
            <v>2003-06-02</v>
          </cell>
          <cell r="I284" t="str">
            <v>남</v>
          </cell>
          <cell r="J284">
            <v>15</v>
          </cell>
          <cell r="K284">
            <v>0</v>
          </cell>
          <cell r="L284">
            <v>13</v>
          </cell>
          <cell r="M284">
            <v>13</v>
          </cell>
          <cell r="R284" t="str">
            <v>휴일</v>
          </cell>
          <cell r="T284" t="str">
            <v>4/5대휴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1</v>
          </cell>
          <cell r="BD284">
            <v>1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1</v>
          </cell>
          <cell r="BP284">
            <v>18</v>
          </cell>
        </row>
        <row r="285">
          <cell r="B285">
            <v>1527</v>
          </cell>
          <cell r="C285" t="str">
            <v>GI &amp; Uro</v>
          </cell>
          <cell r="D285" t="str">
            <v>GU CL 서울1팀</v>
          </cell>
          <cell r="E285" t="str">
            <v>조수현</v>
          </cell>
          <cell r="F285" t="str">
            <v>주임</v>
          </cell>
          <cell r="G285" t="str">
            <v>팀원</v>
          </cell>
          <cell r="H285" t="str">
            <v>2003-07-01</v>
          </cell>
          <cell r="I285" t="str">
            <v>여</v>
          </cell>
          <cell r="J285">
            <v>12.013698630136986</v>
          </cell>
          <cell r="K285">
            <v>0</v>
          </cell>
          <cell r="L285">
            <v>13</v>
          </cell>
          <cell r="M285">
            <v>13</v>
          </cell>
          <cell r="AQ285" t="str">
            <v>휴일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1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P285">
            <v>19</v>
          </cell>
        </row>
        <row r="286">
          <cell r="B286">
            <v>1508</v>
          </cell>
          <cell r="C286" t="str">
            <v>GI &amp; Uro</v>
          </cell>
          <cell r="D286" t="str">
            <v>GU CL 서울1팀</v>
          </cell>
          <cell r="E286" t="str">
            <v>김보경</v>
          </cell>
          <cell r="F286" t="str">
            <v>사원</v>
          </cell>
          <cell r="G286" t="str">
            <v>팀원</v>
          </cell>
          <cell r="H286" t="str">
            <v>2003-07-01</v>
          </cell>
          <cell r="I286" t="str">
            <v>여</v>
          </cell>
          <cell r="J286">
            <v>14</v>
          </cell>
          <cell r="K286">
            <v>0</v>
          </cell>
          <cell r="L286">
            <v>13</v>
          </cell>
          <cell r="M286">
            <v>13</v>
          </cell>
          <cell r="AH286" t="str">
            <v>생휴</v>
          </cell>
          <cell r="AM286" t="str">
            <v>월차</v>
          </cell>
          <cell r="AU286">
            <v>0</v>
          </cell>
          <cell r="AV286">
            <v>0</v>
          </cell>
          <cell r="AW286">
            <v>0</v>
          </cell>
          <cell r="AX286">
            <v>1</v>
          </cell>
          <cell r="AY286">
            <v>0</v>
          </cell>
          <cell r="AZ286">
            <v>1</v>
          </cell>
          <cell r="BA286">
            <v>1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2</v>
          </cell>
          <cell r="BP286">
            <v>17</v>
          </cell>
        </row>
        <row r="287">
          <cell r="B287">
            <v>1562</v>
          </cell>
          <cell r="C287" t="str">
            <v>GI &amp; Uro</v>
          </cell>
          <cell r="D287" t="str">
            <v>GU CL 서울1팀</v>
          </cell>
          <cell r="E287" t="str">
            <v>홍성욱</v>
          </cell>
          <cell r="F287" t="str">
            <v>사원</v>
          </cell>
          <cell r="G287" t="str">
            <v>팀원</v>
          </cell>
          <cell r="H287" t="str">
            <v>2004-01-26</v>
          </cell>
          <cell r="I287" t="str">
            <v>남</v>
          </cell>
          <cell r="J287">
            <v>13.315068493150683</v>
          </cell>
          <cell r="K287">
            <v>0</v>
          </cell>
          <cell r="L287">
            <v>12</v>
          </cell>
          <cell r="M287">
            <v>12</v>
          </cell>
          <cell r="O287" t="str">
            <v>휴일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1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P287">
            <v>19</v>
          </cell>
        </row>
        <row r="288">
          <cell r="B288">
            <v>1400</v>
          </cell>
          <cell r="C288" t="str">
            <v>GI &amp; Uro</v>
          </cell>
          <cell r="D288" t="str">
            <v>GU CL 서울1팀</v>
          </cell>
          <cell r="E288" t="str">
            <v>안호진</v>
          </cell>
          <cell r="F288" t="str">
            <v>주임</v>
          </cell>
          <cell r="G288" t="str">
            <v>팀원</v>
          </cell>
          <cell r="H288" t="str">
            <v>2002-06-17</v>
          </cell>
          <cell r="I288" t="str">
            <v>남</v>
          </cell>
          <cell r="J288">
            <v>10</v>
          </cell>
          <cell r="K288">
            <v>0</v>
          </cell>
          <cell r="L288">
            <v>14</v>
          </cell>
          <cell r="M288">
            <v>14</v>
          </cell>
          <cell r="T288" t="str">
            <v>월차</v>
          </cell>
          <cell r="AU288">
            <v>0</v>
          </cell>
          <cell r="AV288">
            <v>0</v>
          </cell>
          <cell r="AW288">
            <v>0</v>
          </cell>
          <cell r="AX288">
            <v>1</v>
          </cell>
          <cell r="AY288">
            <v>0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1</v>
          </cell>
          <cell r="BP288">
            <v>18</v>
          </cell>
        </row>
        <row r="289">
          <cell r="B289">
            <v>1072</v>
          </cell>
          <cell r="C289" t="str">
            <v>GI &amp; Uro</v>
          </cell>
          <cell r="D289" t="str">
            <v>GU CL 서울1팀</v>
          </cell>
          <cell r="E289" t="str">
            <v>문성호</v>
          </cell>
          <cell r="F289" t="str">
            <v>차장</v>
          </cell>
          <cell r="G289" t="str">
            <v>팀원</v>
          </cell>
          <cell r="H289" t="str">
            <v>1991-09-09</v>
          </cell>
          <cell r="I289" t="str">
            <v>남</v>
          </cell>
          <cell r="J289">
            <v>21</v>
          </cell>
          <cell r="K289">
            <v>0</v>
          </cell>
          <cell r="L289">
            <v>25</v>
          </cell>
          <cell r="M289">
            <v>25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P289">
            <v>19</v>
          </cell>
        </row>
        <row r="290">
          <cell r="B290">
            <v>1198</v>
          </cell>
          <cell r="C290" t="str">
            <v>GI &amp; Uro</v>
          </cell>
          <cell r="D290" t="str">
            <v>GU CL 서울2팀</v>
          </cell>
          <cell r="E290" t="str">
            <v>황병원</v>
          </cell>
          <cell r="F290" t="str">
            <v>차장</v>
          </cell>
          <cell r="G290" t="str">
            <v>팀장</v>
          </cell>
          <cell r="H290" t="str">
            <v>1997-05-06</v>
          </cell>
          <cell r="I290" t="str">
            <v>남</v>
          </cell>
          <cell r="J290">
            <v>20</v>
          </cell>
          <cell r="K290">
            <v>0</v>
          </cell>
          <cell r="L290">
            <v>19</v>
          </cell>
          <cell r="M290">
            <v>19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P290">
            <v>19</v>
          </cell>
        </row>
        <row r="291">
          <cell r="B291">
            <v>1265</v>
          </cell>
          <cell r="C291" t="str">
            <v>GI &amp; Uro</v>
          </cell>
          <cell r="D291" t="str">
            <v>GU CL 서울2팀</v>
          </cell>
          <cell r="E291" t="str">
            <v>황남득</v>
          </cell>
          <cell r="F291" t="str">
            <v>과장</v>
          </cell>
          <cell r="G291" t="str">
            <v>팀원</v>
          </cell>
          <cell r="H291" t="str">
            <v>2000-01-10</v>
          </cell>
          <cell r="I291" t="str">
            <v>남</v>
          </cell>
          <cell r="J291">
            <v>12</v>
          </cell>
          <cell r="K291">
            <v>0</v>
          </cell>
          <cell r="L291">
            <v>16</v>
          </cell>
          <cell r="M291">
            <v>16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P291">
            <v>19</v>
          </cell>
        </row>
        <row r="292">
          <cell r="B292">
            <v>1524</v>
          </cell>
          <cell r="C292" t="str">
            <v>GI &amp; Uro</v>
          </cell>
          <cell r="D292" t="str">
            <v>GU CL 서울2팀</v>
          </cell>
          <cell r="E292" t="str">
            <v>임채홍</v>
          </cell>
          <cell r="F292" t="str">
            <v>사원</v>
          </cell>
          <cell r="G292" t="str">
            <v>팀원</v>
          </cell>
          <cell r="H292" t="str">
            <v>2003-07-01</v>
          </cell>
          <cell r="I292" t="str">
            <v>남</v>
          </cell>
          <cell r="J292">
            <v>8.0136986301369859</v>
          </cell>
          <cell r="K292">
            <v>0</v>
          </cell>
          <cell r="L292">
            <v>13</v>
          </cell>
          <cell r="M292">
            <v>13</v>
          </cell>
          <cell r="O292" t="str">
            <v>휴일</v>
          </cell>
          <cell r="AH292" t="str">
            <v>4/2대휴</v>
          </cell>
          <cell r="AN292" t="str">
            <v>훈련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1</v>
          </cell>
          <cell r="BD292">
            <v>1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1</v>
          </cell>
          <cell r="BJ292">
            <v>1</v>
          </cell>
          <cell r="BK292">
            <v>0</v>
          </cell>
          <cell r="BL292">
            <v>0</v>
          </cell>
          <cell r="BM292">
            <v>0</v>
          </cell>
          <cell r="BN292">
            <v>2</v>
          </cell>
          <cell r="BP292">
            <v>17</v>
          </cell>
        </row>
        <row r="293">
          <cell r="B293">
            <v>1350</v>
          </cell>
          <cell r="C293" t="str">
            <v>GI &amp; Uro</v>
          </cell>
          <cell r="D293" t="str">
            <v>GU CL 서울2팀</v>
          </cell>
          <cell r="E293" t="str">
            <v>이호영</v>
          </cell>
          <cell r="F293" t="str">
            <v>주임</v>
          </cell>
          <cell r="G293" t="str">
            <v>팀원</v>
          </cell>
          <cell r="H293" t="str">
            <v>2001-04-30</v>
          </cell>
          <cell r="I293" t="str">
            <v>남</v>
          </cell>
          <cell r="J293">
            <v>12</v>
          </cell>
          <cell r="K293">
            <v>0</v>
          </cell>
          <cell r="L293">
            <v>15</v>
          </cell>
          <cell r="M293">
            <v>15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P293">
            <v>19</v>
          </cell>
        </row>
        <row r="294">
          <cell r="B294">
            <v>1582</v>
          </cell>
          <cell r="C294" t="str">
            <v>GI &amp; Uro</v>
          </cell>
          <cell r="D294" t="str">
            <v>GU CL 서울2팀</v>
          </cell>
          <cell r="E294" t="str">
            <v>이성국</v>
          </cell>
          <cell r="F294" t="str">
            <v>사원</v>
          </cell>
          <cell r="G294" t="str">
            <v>팀원</v>
          </cell>
          <cell r="H294" t="str">
            <v>2004-09-10</v>
          </cell>
          <cell r="I294" t="str">
            <v>남</v>
          </cell>
          <cell r="J294">
            <v>0</v>
          </cell>
          <cell r="K294">
            <v>-8.9315068493150687</v>
          </cell>
          <cell r="L294">
            <v>12</v>
          </cell>
          <cell r="M294">
            <v>3.0684931506849313</v>
          </cell>
          <cell r="X294" t="str">
            <v>3/11대휴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1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1</v>
          </cell>
          <cell r="BP294">
            <v>18</v>
          </cell>
        </row>
        <row r="295">
          <cell r="B295">
            <v>1342</v>
          </cell>
          <cell r="C295" t="str">
            <v>GI &amp; Uro</v>
          </cell>
          <cell r="D295" t="str">
            <v>GU CL 서울2팀</v>
          </cell>
          <cell r="E295" t="str">
            <v>진광필</v>
          </cell>
          <cell r="F295" t="str">
            <v>주임</v>
          </cell>
          <cell r="G295" t="str">
            <v>팀원</v>
          </cell>
          <cell r="H295" t="str">
            <v>2001-03-05</v>
          </cell>
          <cell r="I295" t="str">
            <v>남</v>
          </cell>
          <cell r="J295">
            <v>17</v>
          </cell>
          <cell r="K295">
            <v>0</v>
          </cell>
          <cell r="L295">
            <v>15</v>
          </cell>
          <cell r="M295">
            <v>15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P295">
            <v>19</v>
          </cell>
        </row>
        <row r="296">
          <cell r="B296">
            <v>1555</v>
          </cell>
          <cell r="C296" t="str">
            <v>GI &amp; Uro</v>
          </cell>
          <cell r="D296" t="str">
            <v>GU CL 서울2팀</v>
          </cell>
          <cell r="E296" t="str">
            <v>이으뜸</v>
          </cell>
          <cell r="F296" t="str">
            <v>사원</v>
          </cell>
          <cell r="G296" t="str">
            <v>팀원</v>
          </cell>
          <cell r="H296" t="str">
            <v>2004-01-26</v>
          </cell>
          <cell r="I296" t="str">
            <v>남</v>
          </cell>
          <cell r="J296">
            <v>8.3150684931506849</v>
          </cell>
          <cell r="K296">
            <v>0</v>
          </cell>
          <cell r="L296">
            <v>12</v>
          </cell>
          <cell r="M296">
            <v>12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P296">
            <v>19</v>
          </cell>
        </row>
        <row r="297">
          <cell r="B297">
            <v>1329</v>
          </cell>
          <cell r="C297" t="str">
            <v>GI &amp; Uro</v>
          </cell>
          <cell r="D297" t="str">
            <v>GU CL 서울2팀</v>
          </cell>
          <cell r="E297" t="str">
            <v>노윤식</v>
          </cell>
          <cell r="F297" t="str">
            <v>주임</v>
          </cell>
          <cell r="G297" t="str">
            <v>팀원</v>
          </cell>
          <cell r="H297" t="str">
            <v>2001-02-26</v>
          </cell>
          <cell r="I297" t="str">
            <v>남</v>
          </cell>
          <cell r="J297">
            <v>13</v>
          </cell>
          <cell r="K297">
            <v>0</v>
          </cell>
          <cell r="L297">
            <v>15</v>
          </cell>
          <cell r="M297">
            <v>15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P297">
            <v>19</v>
          </cell>
        </row>
        <row r="298">
          <cell r="B298">
            <v>1414</v>
          </cell>
          <cell r="C298" t="str">
            <v>GI &amp; Uro</v>
          </cell>
          <cell r="D298" t="str">
            <v>GU CL 서울2팀</v>
          </cell>
          <cell r="E298" t="str">
            <v>강정아</v>
          </cell>
          <cell r="F298" t="str">
            <v>대리</v>
          </cell>
          <cell r="G298" t="str">
            <v>팀원</v>
          </cell>
          <cell r="H298" t="str">
            <v>2002-10-01</v>
          </cell>
          <cell r="I298" t="str">
            <v>여</v>
          </cell>
          <cell r="J298">
            <v>15</v>
          </cell>
          <cell r="K298">
            <v>0</v>
          </cell>
          <cell r="L298">
            <v>14</v>
          </cell>
          <cell r="M298">
            <v>14</v>
          </cell>
          <cell r="O298" t="str">
            <v>휴일</v>
          </cell>
          <cell r="AK298" t="str">
            <v>경조(모회갑)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1</v>
          </cell>
          <cell r="BC298">
            <v>1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1</v>
          </cell>
          <cell r="BP298">
            <v>18</v>
          </cell>
        </row>
        <row r="299">
          <cell r="B299">
            <v>1098</v>
          </cell>
          <cell r="C299" t="str">
            <v>GI &amp; Uro</v>
          </cell>
          <cell r="D299" t="str">
            <v>GU CL East팀</v>
          </cell>
          <cell r="E299" t="str">
            <v>이충근</v>
          </cell>
          <cell r="F299" t="str">
            <v>차장</v>
          </cell>
          <cell r="G299" t="str">
            <v>팀장</v>
          </cell>
          <cell r="H299" t="str">
            <v>1992-06-15</v>
          </cell>
          <cell r="I299" t="str">
            <v>남</v>
          </cell>
          <cell r="J299">
            <v>26</v>
          </cell>
          <cell r="K299">
            <v>0</v>
          </cell>
          <cell r="L299">
            <v>24</v>
          </cell>
          <cell r="M299">
            <v>24</v>
          </cell>
          <cell r="AJ299" t="str">
            <v>휴일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1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P299">
            <v>19</v>
          </cell>
        </row>
        <row r="300">
          <cell r="B300">
            <v>1082</v>
          </cell>
          <cell r="C300" t="str">
            <v>GI &amp; Uro</v>
          </cell>
          <cell r="D300" t="str">
            <v>GU CL East팀</v>
          </cell>
          <cell r="E300" t="str">
            <v>장필경</v>
          </cell>
          <cell r="F300" t="str">
            <v>차장</v>
          </cell>
          <cell r="G300" t="str">
            <v>팀원</v>
          </cell>
          <cell r="H300" t="str">
            <v>1991-09-10</v>
          </cell>
          <cell r="I300" t="str">
            <v>남</v>
          </cell>
          <cell r="J300">
            <v>22.5</v>
          </cell>
          <cell r="K300">
            <v>0</v>
          </cell>
          <cell r="L300">
            <v>25</v>
          </cell>
          <cell r="M300">
            <v>25</v>
          </cell>
          <cell r="P300" t="str">
            <v>3/11대휴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1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1</v>
          </cell>
          <cell r="BP300">
            <v>18</v>
          </cell>
        </row>
        <row r="301">
          <cell r="B301">
            <v>1291</v>
          </cell>
          <cell r="C301" t="str">
            <v>GI &amp; Uro</v>
          </cell>
          <cell r="D301" t="str">
            <v>GU CL East팀</v>
          </cell>
          <cell r="E301" t="str">
            <v>김승용</v>
          </cell>
          <cell r="F301" t="str">
            <v>주임</v>
          </cell>
          <cell r="G301" t="str">
            <v>팀원</v>
          </cell>
          <cell r="H301" t="str">
            <v>2000-02-01</v>
          </cell>
          <cell r="I301" t="str">
            <v>남</v>
          </cell>
          <cell r="J301">
            <v>12</v>
          </cell>
          <cell r="K301">
            <v>0</v>
          </cell>
          <cell r="L301">
            <v>16</v>
          </cell>
          <cell r="M301">
            <v>16</v>
          </cell>
          <cell r="N301" t="str">
            <v>휴일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1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P301">
            <v>19</v>
          </cell>
        </row>
        <row r="302">
          <cell r="B302">
            <v>1241</v>
          </cell>
          <cell r="C302" t="str">
            <v>GI &amp; Uro</v>
          </cell>
          <cell r="D302" t="str">
            <v>GU CL East팀</v>
          </cell>
          <cell r="E302" t="str">
            <v>정동욱</v>
          </cell>
          <cell r="F302" t="str">
            <v>대리</v>
          </cell>
          <cell r="G302" t="str">
            <v>팀원</v>
          </cell>
          <cell r="H302" t="str">
            <v>1999-07-01</v>
          </cell>
          <cell r="I302" t="str">
            <v>남</v>
          </cell>
          <cell r="J302">
            <v>15</v>
          </cell>
          <cell r="K302">
            <v>0</v>
          </cell>
          <cell r="L302">
            <v>17</v>
          </cell>
          <cell r="M302">
            <v>17</v>
          </cell>
          <cell r="P302" t="str">
            <v>3/11대휴</v>
          </cell>
          <cell r="AD302" t="str">
            <v>3/18대휴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2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2</v>
          </cell>
          <cell r="BP302">
            <v>17</v>
          </cell>
        </row>
        <row r="303">
          <cell r="B303">
            <v>1530</v>
          </cell>
          <cell r="C303" t="str">
            <v>GI &amp; Uro</v>
          </cell>
          <cell r="D303" t="str">
            <v>GU CL East팀</v>
          </cell>
          <cell r="E303" t="str">
            <v>최철화</v>
          </cell>
          <cell r="F303" t="str">
            <v>주임</v>
          </cell>
          <cell r="G303" t="str">
            <v>팀원</v>
          </cell>
          <cell r="H303" t="str">
            <v>2003-07-01</v>
          </cell>
          <cell r="I303" t="str">
            <v>남</v>
          </cell>
          <cell r="J303">
            <v>14.5</v>
          </cell>
          <cell r="K303">
            <v>0</v>
          </cell>
          <cell r="L303">
            <v>13</v>
          </cell>
          <cell r="M303">
            <v>13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P303">
            <v>19</v>
          </cell>
        </row>
        <row r="304">
          <cell r="B304">
            <v>1333</v>
          </cell>
          <cell r="C304" t="str">
            <v>GI &amp; Uro</v>
          </cell>
          <cell r="D304" t="str">
            <v>GU CL East팀</v>
          </cell>
          <cell r="E304" t="str">
            <v>도영종</v>
          </cell>
          <cell r="F304" t="str">
            <v>주임</v>
          </cell>
          <cell r="G304" t="str">
            <v>팀원</v>
          </cell>
          <cell r="H304" t="str">
            <v>2001-02-26</v>
          </cell>
          <cell r="I304" t="str">
            <v>남</v>
          </cell>
          <cell r="J304">
            <v>14</v>
          </cell>
          <cell r="K304">
            <v>0</v>
          </cell>
          <cell r="L304">
            <v>15</v>
          </cell>
          <cell r="M304">
            <v>15</v>
          </cell>
          <cell r="P304" t="str">
            <v>3/11대휴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1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1</v>
          </cell>
          <cell r="BP304">
            <v>18</v>
          </cell>
        </row>
        <row r="305">
          <cell r="B305">
            <v>1466</v>
          </cell>
          <cell r="C305" t="str">
            <v>GI &amp; Uro</v>
          </cell>
          <cell r="D305" t="str">
            <v>GU CL East팀</v>
          </cell>
          <cell r="E305" t="str">
            <v>이용만</v>
          </cell>
          <cell r="F305" t="str">
            <v>사원</v>
          </cell>
          <cell r="G305" t="str">
            <v>팀원</v>
          </cell>
          <cell r="H305" t="str">
            <v>2003-01-07</v>
          </cell>
          <cell r="I305" t="str">
            <v>남</v>
          </cell>
          <cell r="J305">
            <v>8.8082191780821901</v>
          </cell>
          <cell r="K305">
            <v>0</v>
          </cell>
          <cell r="L305">
            <v>13</v>
          </cell>
          <cell r="M305">
            <v>13</v>
          </cell>
          <cell r="P305" t="str">
            <v>3/11대휴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1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1</v>
          </cell>
          <cell r="BP305">
            <v>18</v>
          </cell>
        </row>
        <row r="306">
          <cell r="B306">
            <v>1356</v>
          </cell>
          <cell r="C306" t="str">
            <v>GI &amp; Uro</v>
          </cell>
          <cell r="D306" t="str">
            <v>GU CL East팀</v>
          </cell>
          <cell r="E306" t="str">
            <v>송상훈</v>
          </cell>
          <cell r="F306" t="str">
            <v>주임</v>
          </cell>
          <cell r="G306" t="str">
            <v>팀원</v>
          </cell>
          <cell r="H306" t="str">
            <v>2001-04-30</v>
          </cell>
          <cell r="I306" t="str">
            <v>남</v>
          </cell>
          <cell r="J306">
            <v>15</v>
          </cell>
          <cell r="K306">
            <v>0</v>
          </cell>
          <cell r="L306">
            <v>15</v>
          </cell>
          <cell r="M306">
            <v>15</v>
          </cell>
          <cell r="P306" t="str">
            <v>4/3대휴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1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1</v>
          </cell>
          <cell r="BP306">
            <v>18</v>
          </cell>
        </row>
        <row r="307">
          <cell r="B307">
            <v>1276</v>
          </cell>
          <cell r="C307" t="str">
            <v>GI &amp; Uro</v>
          </cell>
          <cell r="D307" t="str">
            <v>GU CL West팀</v>
          </cell>
          <cell r="E307" t="str">
            <v>김명진</v>
          </cell>
          <cell r="F307" t="str">
            <v>차장</v>
          </cell>
          <cell r="G307" t="str">
            <v>팀장</v>
          </cell>
          <cell r="H307" t="str">
            <v>2000-01-10</v>
          </cell>
          <cell r="I307" t="str">
            <v>남</v>
          </cell>
          <cell r="J307">
            <v>20</v>
          </cell>
          <cell r="K307">
            <v>0</v>
          </cell>
          <cell r="L307">
            <v>16</v>
          </cell>
          <cell r="M307">
            <v>16</v>
          </cell>
          <cell r="AB307" t="str">
            <v>휴일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1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P307">
            <v>19</v>
          </cell>
        </row>
        <row r="308">
          <cell r="B308">
            <v>1503</v>
          </cell>
          <cell r="C308" t="str">
            <v>GI &amp; Uro</v>
          </cell>
          <cell r="D308" t="str">
            <v>GU CL West팀</v>
          </cell>
          <cell r="E308" t="str">
            <v>이승준</v>
          </cell>
          <cell r="F308" t="str">
            <v>주임</v>
          </cell>
          <cell r="G308" t="str">
            <v>팀원</v>
          </cell>
          <cell r="H308" t="str">
            <v>2003-06-02</v>
          </cell>
          <cell r="I308" t="str">
            <v>남</v>
          </cell>
          <cell r="J308">
            <v>16</v>
          </cell>
          <cell r="K308">
            <v>0</v>
          </cell>
          <cell r="L308">
            <v>13</v>
          </cell>
          <cell r="M308">
            <v>13</v>
          </cell>
          <cell r="N308" t="str">
            <v>휴일</v>
          </cell>
          <cell r="O308" t="str">
            <v>휴일</v>
          </cell>
          <cell r="R308" t="str">
            <v>휴일</v>
          </cell>
          <cell r="V308" t="str">
            <v>휴일</v>
          </cell>
          <cell r="AO308" t="str">
            <v>4/1대휴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4</v>
          </cell>
          <cell r="BD308">
            <v>1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1</v>
          </cell>
          <cell r="BP308">
            <v>18</v>
          </cell>
        </row>
        <row r="309">
          <cell r="B309">
            <v>1104</v>
          </cell>
          <cell r="C309" t="str">
            <v>GI &amp; Uro</v>
          </cell>
          <cell r="D309" t="str">
            <v>GU CL West팀</v>
          </cell>
          <cell r="E309" t="str">
            <v>형성길</v>
          </cell>
          <cell r="F309" t="str">
            <v>차장</v>
          </cell>
          <cell r="G309" t="str">
            <v>팀원</v>
          </cell>
          <cell r="H309" t="str">
            <v>1992-08-10</v>
          </cell>
          <cell r="I309" t="str">
            <v>남</v>
          </cell>
          <cell r="J309">
            <v>19.5</v>
          </cell>
          <cell r="K309">
            <v>0</v>
          </cell>
          <cell r="L309">
            <v>24</v>
          </cell>
          <cell r="M309">
            <v>24</v>
          </cell>
          <cell r="AI309" t="str">
            <v>휴일</v>
          </cell>
          <cell r="AJ309" t="str">
            <v>휴일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2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P309">
            <v>19</v>
          </cell>
        </row>
        <row r="310">
          <cell r="B310">
            <v>1240</v>
          </cell>
          <cell r="C310" t="str">
            <v>GI &amp; Uro</v>
          </cell>
          <cell r="D310" t="str">
            <v>GU CL West팀</v>
          </cell>
          <cell r="E310" t="str">
            <v>이종혁A</v>
          </cell>
          <cell r="F310" t="str">
            <v>대리</v>
          </cell>
          <cell r="G310" t="str">
            <v>팀원</v>
          </cell>
          <cell r="H310" t="str">
            <v>1999-07-01</v>
          </cell>
          <cell r="I310" t="str">
            <v>남</v>
          </cell>
          <cell r="J310">
            <v>12</v>
          </cell>
          <cell r="K310">
            <v>0</v>
          </cell>
          <cell r="L310">
            <v>17</v>
          </cell>
          <cell r="M310">
            <v>17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P310">
            <v>19</v>
          </cell>
        </row>
        <row r="311">
          <cell r="B311">
            <v>1554</v>
          </cell>
          <cell r="C311" t="str">
            <v>GI &amp; Uro</v>
          </cell>
          <cell r="D311" t="str">
            <v>GU CL West팀</v>
          </cell>
          <cell r="E311" t="str">
            <v>오승철</v>
          </cell>
          <cell r="F311" t="str">
            <v>주임</v>
          </cell>
          <cell r="G311" t="str">
            <v>팀원</v>
          </cell>
          <cell r="H311" t="str">
            <v>2004-01-26</v>
          </cell>
          <cell r="I311" t="str">
            <v>남</v>
          </cell>
          <cell r="J311">
            <v>10.315068493150683</v>
          </cell>
          <cell r="K311">
            <v>0</v>
          </cell>
          <cell r="L311">
            <v>12</v>
          </cell>
          <cell r="M311">
            <v>12</v>
          </cell>
          <cell r="W311" t="str">
            <v>3/11대휴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1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1</v>
          </cell>
          <cell r="BP311">
            <v>18</v>
          </cell>
        </row>
        <row r="312">
          <cell r="B312">
            <v>1308</v>
          </cell>
          <cell r="C312" t="str">
            <v>GI &amp; Uro</v>
          </cell>
          <cell r="D312" t="str">
            <v>GU CL West팀</v>
          </cell>
          <cell r="E312" t="str">
            <v>김우석</v>
          </cell>
          <cell r="F312" t="str">
            <v>대리</v>
          </cell>
          <cell r="G312" t="str">
            <v>팀원</v>
          </cell>
          <cell r="H312" t="str">
            <v>2000-04-17</v>
          </cell>
          <cell r="I312" t="str">
            <v>남</v>
          </cell>
          <cell r="J312">
            <v>17</v>
          </cell>
          <cell r="K312">
            <v>0</v>
          </cell>
          <cell r="L312">
            <v>16</v>
          </cell>
          <cell r="M312">
            <v>16</v>
          </cell>
          <cell r="AP312" t="str">
            <v>휴일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1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P312">
            <v>19</v>
          </cell>
        </row>
        <row r="313">
          <cell r="B313">
            <v>1426</v>
          </cell>
          <cell r="C313" t="str">
            <v>GI &amp; Uro</v>
          </cell>
          <cell r="D313" t="str">
            <v>GU CL West팀</v>
          </cell>
          <cell r="E313" t="str">
            <v>강종열</v>
          </cell>
          <cell r="F313" t="str">
            <v>주임</v>
          </cell>
          <cell r="G313" t="str">
            <v>팀원</v>
          </cell>
          <cell r="H313" t="str">
            <v>2003-01-07</v>
          </cell>
          <cell r="I313" t="str">
            <v>남</v>
          </cell>
          <cell r="J313">
            <v>8</v>
          </cell>
          <cell r="K313">
            <v>0</v>
          </cell>
          <cell r="L313">
            <v>13</v>
          </cell>
          <cell r="M313">
            <v>13</v>
          </cell>
          <cell r="X313" t="str">
            <v>훈련반</v>
          </cell>
          <cell r="AI313" t="str">
            <v>휴일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1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1</v>
          </cell>
          <cell r="BI313">
            <v>0</v>
          </cell>
          <cell r="BJ313">
            <v>0.5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P313">
            <v>19</v>
          </cell>
        </row>
        <row r="314">
          <cell r="B314">
            <v>1523</v>
          </cell>
          <cell r="C314" t="str">
            <v>GI &amp; Uro</v>
          </cell>
          <cell r="D314" t="str">
            <v>GU CL West팀</v>
          </cell>
          <cell r="E314" t="str">
            <v>임좌명</v>
          </cell>
          <cell r="F314" t="str">
            <v>사원</v>
          </cell>
          <cell r="G314" t="str">
            <v>팀원</v>
          </cell>
          <cell r="H314" t="str">
            <v>2003-07-01</v>
          </cell>
          <cell r="I314" t="str">
            <v>남</v>
          </cell>
          <cell r="J314">
            <v>13</v>
          </cell>
          <cell r="K314">
            <v>0</v>
          </cell>
          <cell r="L314">
            <v>13</v>
          </cell>
          <cell r="M314">
            <v>13</v>
          </cell>
          <cell r="AI314" t="str">
            <v>휴일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1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P314">
            <v>19</v>
          </cell>
        </row>
        <row r="315">
          <cell r="B315">
            <v>1030</v>
          </cell>
          <cell r="C315" t="str">
            <v>GI &amp; Uro</v>
          </cell>
          <cell r="D315" t="str">
            <v>GU CL West팀</v>
          </cell>
          <cell r="E315" t="str">
            <v>강채호</v>
          </cell>
          <cell r="F315" t="str">
            <v>부장</v>
          </cell>
          <cell r="G315" t="str">
            <v>팀원</v>
          </cell>
          <cell r="H315" t="str">
            <v>1988-12-12</v>
          </cell>
          <cell r="I315" t="str">
            <v>남</v>
          </cell>
          <cell r="J315">
            <v>24</v>
          </cell>
          <cell r="K315">
            <v>0</v>
          </cell>
          <cell r="L315">
            <v>28</v>
          </cell>
          <cell r="M315">
            <v>28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P315">
            <v>19</v>
          </cell>
        </row>
        <row r="316">
          <cell r="B316">
            <v>1003</v>
          </cell>
          <cell r="C316" t="str">
            <v>GI &amp; Uro</v>
          </cell>
          <cell r="D316" t="str">
            <v>GU CL West팀</v>
          </cell>
          <cell r="E316" t="str">
            <v>임택수</v>
          </cell>
          <cell r="F316" t="str">
            <v>부장</v>
          </cell>
          <cell r="G316" t="str">
            <v>팀원</v>
          </cell>
          <cell r="H316" t="str">
            <v>1983-12-15</v>
          </cell>
          <cell r="I316" t="str">
            <v>남</v>
          </cell>
          <cell r="J316">
            <v>32</v>
          </cell>
          <cell r="K316">
            <v>0</v>
          </cell>
          <cell r="L316">
            <v>33</v>
          </cell>
          <cell r="M316">
            <v>33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P316">
            <v>19</v>
          </cell>
        </row>
        <row r="317">
          <cell r="B317">
            <v>1173</v>
          </cell>
          <cell r="C317" t="str">
            <v>Vaccine</v>
          </cell>
          <cell r="D317" t="str">
            <v>Vaccine 1팀</v>
          </cell>
          <cell r="E317" t="str">
            <v>이세헌</v>
          </cell>
          <cell r="F317" t="str">
            <v>부장</v>
          </cell>
          <cell r="G317" t="str">
            <v>팀장</v>
          </cell>
          <cell r="H317" t="str">
            <v>1995-08-16</v>
          </cell>
          <cell r="I317" t="str">
            <v>남</v>
          </cell>
          <cell r="J317">
            <v>20</v>
          </cell>
          <cell r="K317">
            <v>0</v>
          </cell>
          <cell r="L317">
            <v>21</v>
          </cell>
          <cell r="M317">
            <v>21</v>
          </cell>
          <cell r="S317" t="str">
            <v>회의</v>
          </cell>
          <cell r="V317" t="str">
            <v>휴일</v>
          </cell>
          <cell r="W317" t="str">
            <v>4/10대휴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1</v>
          </cell>
          <cell r="BD317">
            <v>1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1</v>
          </cell>
          <cell r="BM317">
            <v>0</v>
          </cell>
          <cell r="BN317">
            <v>2</v>
          </cell>
          <cell r="BP317">
            <v>17</v>
          </cell>
        </row>
        <row r="318">
          <cell r="B318">
            <v>1091</v>
          </cell>
          <cell r="C318" t="str">
            <v>Vaccine</v>
          </cell>
          <cell r="D318" t="str">
            <v>Vaccine 1팀</v>
          </cell>
          <cell r="E318" t="str">
            <v>김종수</v>
          </cell>
          <cell r="F318" t="str">
            <v>차장</v>
          </cell>
          <cell r="G318" t="str">
            <v>팀원</v>
          </cell>
          <cell r="H318" t="str">
            <v>1992-02-10</v>
          </cell>
          <cell r="I318" t="str">
            <v>남</v>
          </cell>
          <cell r="J318">
            <v>21</v>
          </cell>
          <cell r="K318">
            <v>0</v>
          </cell>
          <cell r="L318">
            <v>24</v>
          </cell>
          <cell r="M318">
            <v>24</v>
          </cell>
          <cell r="S318" t="str">
            <v>회의</v>
          </cell>
          <cell r="AH318" t="str">
            <v>월차</v>
          </cell>
          <cell r="AU318">
            <v>0</v>
          </cell>
          <cell r="AV318">
            <v>0</v>
          </cell>
          <cell r="AW318">
            <v>0</v>
          </cell>
          <cell r="AX318">
            <v>1</v>
          </cell>
          <cell r="AY318">
            <v>0</v>
          </cell>
          <cell r="AZ318">
            <v>1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1</v>
          </cell>
          <cell r="BM318">
            <v>0</v>
          </cell>
          <cell r="BN318">
            <v>2</v>
          </cell>
          <cell r="BP318">
            <v>17</v>
          </cell>
        </row>
        <row r="319">
          <cell r="B319">
            <v>1065</v>
          </cell>
          <cell r="C319" t="str">
            <v>Vaccine</v>
          </cell>
          <cell r="D319" t="str">
            <v>Vaccine 1팀</v>
          </cell>
          <cell r="E319" t="str">
            <v>박해정</v>
          </cell>
          <cell r="F319" t="str">
            <v>차장</v>
          </cell>
          <cell r="G319" t="str">
            <v>팀원</v>
          </cell>
          <cell r="H319" t="str">
            <v>1991-03-18</v>
          </cell>
          <cell r="I319" t="str">
            <v>남</v>
          </cell>
          <cell r="J319">
            <v>24</v>
          </cell>
          <cell r="K319">
            <v>0</v>
          </cell>
          <cell r="L319">
            <v>25</v>
          </cell>
          <cell r="M319">
            <v>25</v>
          </cell>
          <cell r="S319" t="str">
            <v>회의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1</v>
          </cell>
          <cell r="BM319">
            <v>0</v>
          </cell>
          <cell r="BN319">
            <v>1</v>
          </cell>
          <cell r="BP319">
            <v>18</v>
          </cell>
        </row>
        <row r="320">
          <cell r="B320">
            <v>1235</v>
          </cell>
          <cell r="C320" t="str">
            <v>Vaccine</v>
          </cell>
          <cell r="D320" t="str">
            <v>Vaccine 1팀</v>
          </cell>
          <cell r="E320" t="str">
            <v>배상범</v>
          </cell>
          <cell r="F320" t="str">
            <v>대리</v>
          </cell>
          <cell r="G320" t="str">
            <v>팀원</v>
          </cell>
          <cell r="H320" t="str">
            <v>1999-07-01</v>
          </cell>
          <cell r="I320" t="str">
            <v>남</v>
          </cell>
          <cell r="J320">
            <v>15</v>
          </cell>
          <cell r="K320">
            <v>0</v>
          </cell>
          <cell r="L320">
            <v>17</v>
          </cell>
          <cell r="M320">
            <v>17</v>
          </cell>
          <cell r="S320" t="str">
            <v>회의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1</v>
          </cell>
          <cell r="BM320">
            <v>0</v>
          </cell>
          <cell r="BN320">
            <v>1</v>
          </cell>
          <cell r="BP320">
            <v>18</v>
          </cell>
        </row>
        <row r="321">
          <cell r="B321">
            <v>1349</v>
          </cell>
          <cell r="C321" t="str">
            <v>Vaccine</v>
          </cell>
          <cell r="D321" t="str">
            <v>Vaccine 1팀</v>
          </cell>
          <cell r="E321" t="str">
            <v>홍승찬</v>
          </cell>
          <cell r="F321" t="str">
            <v>주임</v>
          </cell>
          <cell r="G321" t="str">
            <v>팀원</v>
          </cell>
          <cell r="H321" t="str">
            <v>2001-04-30</v>
          </cell>
          <cell r="I321" t="str">
            <v>남</v>
          </cell>
          <cell r="J321">
            <v>12</v>
          </cell>
          <cell r="K321">
            <v>0</v>
          </cell>
          <cell r="L321">
            <v>15</v>
          </cell>
          <cell r="M321">
            <v>15</v>
          </cell>
          <cell r="S321" t="str">
            <v>회의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1</v>
          </cell>
          <cell r="BM321">
            <v>0</v>
          </cell>
          <cell r="BN321">
            <v>1</v>
          </cell>
          <cell r="BP321">
            <v>18</v>
          </cell>
        </row>
        <row r="322">
          <cell r="B322">
            <v>1355</v>
          </cell>
          <cell r="C322" t="str">
            <v>Regulatory</v>
          </cell>
          <cell r="D322" t="str">
            <v>Pricing</v>
          </cell>
          <cell r="E322" t="str">
            <v>황은석</v>
          </cell>
          <cell r="F322" t="str">
            <v>주임</v>
          </cell>
          <cell r="G322" t="str">
            <v>팀원</v>
          </cell>
          <cell r="H322" t="str">
            <v>2001-04-30</v>
          </cell>
          <cell r="I322" t="str">
            <v>남</v>
          </cell>
          <cell r="J322">
            <v>11.5</v>
          </cell>
          <cell r="K322">
            <v>0</v>
          </cell>
          <cell r="L322">
            <v>15</v>
          </cell>
          <cell r="M322">
            <v>15</v>
          </cell>
          <cell r="S322" t="str">
            <v>회의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1</v>
          </cell>
          <cell r="BM322">
            <v>0</v>
          </cell>
          <cell r="BN322">
            <v>1</v>
          </cell>
          <cell r="BP322">
            <v>18</v>
          </cell>
        </row>
        <row r="323">
          <cell r="B323">
            <v>1326</v>
          </cell>
          <cell r="C323" t="str">
            <v>Vaccine</v>
          </cell>
          <cell r="D323" t="str">
            <v>Vaccine 1팀</v>
          </cell>
          <cell r="E323" t="str">
            <v>강영덕</v>
          </cell>
          <cell r="F323" t="str">
            <v>주임</v>
          </cell>
          <cell r="G323" t="str">
            <v>팀원</v>
          </cell>
          <cell r="H323" t="str">
            <v>2001-02-26</v>
          </cell>
          <cell r="I323" t="str">
            <v>남</v>
          </cell>
          <cell r="J323">
            <v>12</v>
          </cell>
          <cell r="K323">
            <v>0</v>
          </cell>
          <cell r="L323">
            <v>15</v>
          </cell>
          <cell r="M323">
            <v>15</v>
          </cell>
          <cell r="S323" t="str">
            <v>회의</v>
          </cell>
          <cell r="Y323" t="str">
            <v>훈련</v>
          </cell>
          <cell r="AA323" t="str">
            <v>소풍.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1</v>
          </cell>
          <cell r="BJ323">
            <v>1</v>
          </cell>
          <cell r="BK323">
            <v>0</v>
          </cell>
          <cell r="BL323">
            <v>1</v>
          </cell>
          <cell r="BM323">
            <v>0</v>
          </cell>
          <cell r="BN323">
            <v>2</v>
          </cell>
          <cell r="BP323">
            <v>17</v>
          </cell>
        </row>
        <row r="324">
          <cell r="B324">
            <v>1471</v>
          </cell>
          <cell r="C324" t="str">
            <v>Vaccine</v>
          </cell>
          <cell r="D324" t="str">
            <v>Vaccine 1팀</v>
          </cell>
          <cell r="E324" t="str">
            <v>장재기</v>
          </cell>
          <cell r="F324" t="str">
            <v>주임</v>
          </cell>
          <cell r="G324" t="str">
            <v>팀원</v>
          </cell>
          <cell r="H324" t="str">
            <v>2003-01-07</v>
          </cell>
          <cell r="I324" t="str">
            <v>남</v>
          </cell>
          <cell r="J324">
            <v>11</v>
          </cell>
          <cell r="K324">
            <v>0</v>
          </cell>
          <cell r="L324">
            <v>13</v>
          </cell>
          <cell r="M324">
            <v>13</v>
          </cell>
          <cell r="S324" t="str">
            <v>회의</v>
          </cell>
          <cell r="AA324" t="str">
            <v>소풍.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1</v>
          </cell>
          <cell r="BM324">
            <v>0</v>
          </cell>
          <cell r="BN324">
            <v>1</v>
          </cell>
          <cell r="BP324">
            <v>18</v>
          </cell>
        </row>
        <row r="325">
          <cell r="B325">
            <v>1454</v>
          </cell>
          <cell r="C325" t="str">
            <v>Vaccine</v>
          </cell>
          <cell r="D325" t="str">
            <v>Vaccine 1팀</v>
          </cell>
          <cell r="E325" t="str">
            <v>서민규</v>
          </cell>
          <cell r="F325" t="str">
            <v>사원</v>
          </cell>
          <cell r="G325" t="str">
            <v>팀원</v>
          </cell>
          <cell r="H325" t="str">
            <v>2003-01-07</v>
          </cell>
          <cell r="I325" t="str">
            <v>남</v>
          </cell>
          <cell r="J325">
            <v>9</v>
          </cell>
          <cell r="K325">
            <v>0</v>
          </cell>
          <cell r="L325">
            <v>13</v>
          </cell>
          <cell r="M325">
            <v>13</v>
          </cell>
          <cell r="S325" t="str">
            <v>회의</v>
          </cell>
          <cell r="AA325" t="str">
            <v>소풍.</v>
          </cell>
          <cell r="AF325" t="str">
            <v>반차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1</v>
          </cell>
          <cell r="AZ325">
            <v>0.5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1</v>
          </cell>
          <cell r="BM325">
            <v>0</v>
          </cell>
          <cell r="BN325">
            <v>1</v>
          </cell>
          <cell r="BP325">
            <v>18</v>
          </cell>
        </row>
        <row r="326">
          <cell r="B326">
            <v>1449</v>
          </cell>
          <cell r="C326" t="str">
            <v>Vaccine</v>
          </cell>
          <cell r="D326" t="str">
            <v>Vaccine 1팀</v>
          </cell>
          <cell r="E326" t="str">
            <v>박준하</v>
          </cell>
          <cell r="F326" t="str">
            <v>사원</v>
          </cell>
          <cell r="G326" t="str">
            <v>팀원</v>
          </cell>
          <cell r="H326" t="str">
            <v>2003-01-07</v>
          </cell>
          <cell r="I326" t="str">
            <v>남</v>
          </cell>
          <cell r="J326">
            <v>9</v>
          </cell>
          <cell r="K326">
            <v>0</v>
          </cell>
          <cell r="L326">
            <v>13</v>
          </cell>
          <cell r="M326">
            <v>13</v>
          </cell>
          <cell r="S326" t="str">
            <v>회의</v>
          </cell>
          <cell r="AA326" t="str">
            <v>소풍.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1</v>
          </cell>
          <cell r="BM326">
            <v>0</v>
          </cell>
          <cell r="BN326">
            <v>1</v>
          </cell>
          <cell r="BP326">
            <v>18</v>
          </cell>
        </row>
        <row r="327">
          <cell r="B327">
            <v>1226</v>
          </cell>
          <cell r="C327" t="str">
            <v>Vaccine</v>
          </cell>
          <cell r="D327" t="str">
            <v>Vaccine2팀</v>
          </cell>
          <cell r="E327" t="str">
            <v>박하룡</v>
          </cell>
          <cell r="F327" t="str">
            <v>과장</v>
          </cell>
          <cell r="G327" t="str">
            <v>팀장</v>
          </cell>
          <cell r="H327" t="str">
            <v>1999-01-25</v>
          </cell>
          <cell r="I327" t="str">
            <v>남</v>
          </cell>
          <cell r="J327">
            <v>16</v>
          </cell>
          <cell r="K327">
            <v>0</v>
          </cell>
          <cell r="L327">
            <v>17</v>
          </cell>
          <cell r="M327">
            <v>17</v>
          </cell>
          <cell r="S327" t="str">
            <v>회의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1</v>
          </cell>
          <cell r="BM327">
            <v>0</v>
          </cell>
          <cell r="BN327">
            <v>1</v>
          </cell>
          <cell r="BP327">
            <v>18</v>
          </cell>
        </row>
        <row r="328">
          <cell r="B328">
            <v>1274</v>
          </cell>
          <cell r="C328" t="str">
            <v>Vaccine</v>
          </cell>
          <cell r="D328" t="str">
            <v>Vaccine2팀</v>
          </cell>
          <cell r="E328" t="str">
            <v>이수복</v>
          </cell>
          <cell r="F328" t="str">
            <v>주임</v>
          </cell>
          <cell r="G328" t="str">
            <v>팀원</v>
          </cell>
          <cell r="H328" t="str">
            <v>2000-01-10</v>
          </cell>
          <cell r="I328" t="str">
            <v>남</v>
          </cell>
          <cell r="J328">
            <v>17</v>
          </cell>
          <cell r="K328">
            <v>0</v>
          </cell>
          <cell r="L328">
            <v>16</v>
          </cell>
          <cell r="M328">
            <v>16</v>
          </cell>
          <cell r="S328" t="str">
            <v>회의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1</v>
          </cell>
          <cell r="BM328">
            <v>0</v>
          </cell>
          <cell r="BN328">
            <v>1</v>
          </cell>
          <cell r="BP328">
            <v>18</v>
          </cell>
        </row>
        <row r="329">
          <cell r="B329">
            <v>1271</v>
          </cell>
          <cell r="C329" t="str">
            <v>Vaccine</v>
          </cell>
          <cell r="D329" t="str">
            <v>Vaccine2팀</v>
          </cell>
          <cell r="E329" t="str">
            <v>정승호</v>
          </cell>
          <cell r="F329" t="str">
            <v>주임</v>
          </cell>
          <cell r="G329" t="str">
            <v>팀원</v>
          </cell>
          <cell r="H329" t="str">
            <v>2000-01-10</v>
          </cell>
          <cell r="I329" t="str">
            <v>남</v>
          </cell>
          <cell r="J329">
            <v>17</v>
          </cell>
          <cell r="K329">
            <v>0</v>
          </cell>
          <cell r="L329">
            <v>16</v>
          </cell>
          <cell r="M329">
            <v>16</v>
          </cell>
          <cell r="S329" t="str">
            <v>회의</v>
          </cell>
          <cell r="AH329" t="str">
            <v>경조(형결혼)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1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1</v>
          </cell>
          <cell r="BM329">
            <v>0</v>
          </cell>
          <cell r="BN329">
            <v>2</v>
          </cell>
          <cell r="BP329">
            <v>17</v>
          </cell>
        </row>
        <row r="330">
          <cell r="B330">
            <v>1568</v>
          </cell>
          <cell r="C330" t="str">
            <v>Vaccine</v>
          </cell>
          <cell r="D330" t="str">
            <v>Vaccine2팀</v>
          </cell>
          <cell r="E330" t="str">
            <v>조성연</v>
          </cell>
          <cell r="F330" t="str">
            <v>주임</v>
          </cell>
          <cell r="G330" t="str">
            <v>팀원</v>
          </cell>
          <cell r="H330" t="str">
            <v>2004-05-03</v>
          </cell>
          <cell r="I330" t="str">
            <v>남</v>
          </cell>
          <cell r="J330">
            <v>4.6301369863013697</v>
          </cell>
          <cell r="K330">
            <v>0</v>
          </cell>
          <cell r="L330">
            <v>12</v>
          </cell>
          <cell r="M330">
            <v>12</v>
          </cell>
          <cell r="S330" t="str">
            <v>회의</v>
          </cell>
          <cell r="U330" t="str">
            <v>휴일</v>
          </cell>
          <cell r="AA330" t="str">
            <v>4/8대휴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1</v>
          </cell>
          <cell r="BD330">
            <v>1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1</v>
          </cell>
          <cell r="BM330">
            <v>0</v>
          </cell>
          <cell r="BN330">
            <v>2</v>
          </cell>
          <cell r="BP330">
            <v>17</v>
          </cell>
        </row>
        <row r="331">
          <cell r="B331">
            <v>1444</v>
          </cell>
          <cell r="C331" t="str">
            <v>Vaccine</v>
          </cell>
          <cell r="D331" t="str">
            <v>Vaccine2팀</v>
          </cell>
          <cell r="E331" t="str">
            <v>김홍일</v>
          </cell>
          <cell r="F331" t="str">
            <v>주임</v>
          </cell>
          <cell r="G331" t="str">
            <v>팀원</v>
          </cell>
          <cell r="H331" t="str">
            <v>2003-01-07</v>
          </cell>
          <cell r="I331" t="str">
            <v>남</v>
          </cell>
          <cell r="J331">
            <v>11</v>
          </cell>
          <cell r="K331">
            <v>0</v>
          </cell>
          <cell r="L331">
            <v>13</v>
          </cell>
          <cell r="M331">
            <v>13</v>
          </cell>
          <cell r="S331" t="str">
            <v>회의</v>
          </cell>
          <cell r="AJ331" t="str">
            <v>휴일</v>
          </cell>
          <cell r="AQ331" t="str">
            <v>휴일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2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1</v>
          </cell>
          <cell r="BM331">
            <v>0</v>
          </cell>
          <cell r="BN331">
            <v>1</v>
          </cell>
          <cell r="BP331">
            <v>18</v>
          </cell>
        </row>
        <row r="332">
          <cell r="B332">
            <v>1443</v>
          </cell>
          <cell r="C332" t="str">
            <v>Vaccine</v>
          </cell>
          <cell r="D332" t="str">
            <v>Vaccine2팀</v>
          </cell>
          <cell r="E332" t="str">
            <v>김현조</v>
          </cell>
          <cell r="F332" t="str">
            <v>주임</v>
          </cell>
          <cell r="G332" t="str">
            <v>팀원</v>
          </cell>
          <cell r="H332" t="str">
            <v>2003-01-07</v>
          </cell>
          <cell r="I332" t="str">
            <v>남</v>
          </cell>
          <cell r="J332">
            <v>12</v>
          </cell>
          <cell r="K332">
            <v>0</v>
          </cell>
          <cell r="L332">
            <v>13</v>
          </cell>
          <cell r="M332">
            <v>13</v>
          </cell>
          <cell r="S332" t="str">
            <v>회의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1</v>
          </cell>
          <cell r="BM332">
            <v>0</v>
          </cell>
          <cell r="BN332">
            <v>1</v>
          </cell>
          <cell r="BP332">
            <v>18</v>
          </cell>
        </row>
        <row r="333">
          <cell r="B333">
            <v>1593</v>
          </cell>
          <cell r="C333" t="str">
            <v>Vaccine</v>
          </cell>
          <cell r="D333" t="str">
            <v>Vaccine2팀</v>
          </cell>
          <cell r="E333" t="str">
            <v>최성욱</v>
          </cell>
          <cell r="F333" t="str">
            <v>사원</v>
          </cell>
          <cell r="G333" t="str">
            <v>팀원</v>
          </cell>
          <cell r="H333">
            <v>38432</v>
          </cell>
          <cell r="I333" t="str">
            <v>남</v>
          </cell>
          <cell r="J333">
            <v>3.8356164383561646</v>
          </cell>
          <cell r="K333">
            <v>0</v>
          </cell>
          <cell r="L333">
            <v>11</v>
          </cell>
          <cell r="M333">
            <v>11</v>
          </cell>
          <cell r="S333" t="str">
            <v>회의</v>
          </cell>
          <cell r="U333" t="str">
            <v>휴일</v>
          </cell>
          <cell r="AA333" t="str">
            <v>4/8대휴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1</v>
          </cell>
          <cell r="BD333">
            <v>1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1</v>
          </cell>
          <cell r="BM333">
            <v>0</v>
          </cell>
          <cell r="BN333">
            <v>2</v>
          </cell>
          <cell r="BP333">
            <v>17</v>
          </cell>
        </row>
        <row r="334">
          <cell r="B334">
            <v>1602</v>
          </cell>
          <cell r="C334" t="str">
            <v>Vaccine</v>
          </cell>
          <cell r="D334" t="str">
            <v>Vaccine2팀</v>
          </cell>
          <cell r="E334" t="str">
            <v>정경오</v>
          </cell>
          <cell r="F334" t="str">
            <v>사원</v>
          </cell>
          <cell r="G334" t="str">
            <v>팀원</v>
          </cell>
          <cell r="H334">
            <v>38596</v>
          </cell>
          <cell r="I334" t="str">
            <v>남</v>
          </cell>
          <cell r="J334">
            <v>0</v>
          </cell>
          <cell r="K334">
            <v>-3.6575342465753424</v>
          </cell>
          <cell r="L334">
            <v>11</v>
          </cell>
          <cell r="M334">
            <v>7.3424657534246576</v>
          </cell>
          <cell r="S334" t="str">
            <v>회의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1</v>
          </cell>
          <cell r="BM334">
            <v>0</v>
          </cell>
          <cell r="BN334">
            <v>1</v>
          </cell>
          <cell r="BP334">
            <v>18</v>
          </cell>
        </row>
        <row r="335">
          <cell r="B335">
            <v>1016</v>
          </cell>
          <cell r="C335" t="str">
            <v>Wholesales</v>
          </cell>
          <cell r="D335" t="str">
            <v>Regional Sales Manager</v>
          </cell>
          <cell r="E335" t="str">
            <v>박종태</v>
          </cell>
          <cell r="F335" t="str">
            <v>부장</v>
          </cell>
          <cell r="G335" t="str">
            <v>본부장</v>
          </cell>
          <cell r="H335" t="str">
            <v>1987-05-18</v>
          </cell>
          <cell r="I335" t="str">
            <v>남</v>
          </cell>
          <cell r="J335">
            <v>32</v>
          </cell>
          <cell r="K335">
            <v>0</v>
          </cell>
          <cell r="L335">
            <v>29</v>
          </cell>
          <cell r="M335">
            <v>29</v>
          </cell>
          <cell r="AP335" t="str">
            <v>휴일</v>
          </cell>
          <cell r="AQ335" t="str">
            <v>휴일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2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P335">
            <v>19</v>
          </cell>
        </row>
        <row r="336">
          <cell r="B336">
            <v>1013</v>
          </cell>
          <cell r="C336" t="str">
            <v>Wholesales</v>
          </cell>
          <cell r="D336" t="str">
            <v>도매팀</v>
          </cell>
          <cell r="E336" t="str">
            <v>김광식</v>
          </cell>
          <cell r="F336" t="str">
            <v>부장</v>
          </cell>
          <cell r="G336" t="str">
            <v>팀원</v>
          </cell>
          <cell r="H336" t="str">
            <v>1987-04-10</v>
          </cell>
          <cell r="I336" t="str">
            <v>남</v>
          </cell>
          <cell r="J336">
            <v>31</v>
          </cell>
          <cell r="K336">
            <v>0</v>
          </cell>
          <cell r="L336">
            <v>29</v>
          </cell>
          <cell r="M336">
            <v>29</v>
          </cell>
          <cell r="AP336" t="str">
            <v>휴일</v>
          </cell>
          <cell r="AQ336" t="str">
            <v>휴일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2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P336">
            <v>19</v>
          </cell>
        </row>
        <row r="337">
          <cell r="B337">
            <v>1008</v>
          </cell>
          <cell r="C337" t="str">
            <v>Wholesales</v>
          </cell>
          <cell r="D337" t="str">
            <v>도매팀</v>
          </cell>
          <cell r="E337" t="str">
            <v>박대건</v>
          </cell>
          <cell r="F337" t="str">
            <v>부장</v>
          </cell>
          <cell r="G337" t="str">
            <v>팀원</v>
          </cell>
          <cell r="H337" t="str">
            <v>1984-09-12</v>
          </cell>
          <cell r="I337" t="str">
            <v>남</v>
          </cell>
          <cell r="J337">
            <v>33</v>
          </cell>
          <cell r="K337">
            <v>0</v>
          </cell>
          <cell r="L337">
            <v>32</v>
          </cell>
          <cell r="M337">
            <v>32</v>
          </cell>
          <cell r="AP337" t="str">
            <v>휴일</v>
          </cell>
          <cell r="AQ337" t="str">
            <v>휴일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2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P337">
            <v>19</v>
          </cell>
        </row>
        <row r="338">
          <cell r="B338">
            <v>1179</v>
          </cell>
          <cell r="C338" t="str">
            <v>Wholesales</v>
          </cell>
          <cell r="D338" t="str">
            <v>도매팀</v>
          </cell>
          <cell r="E338" t="str">
            <v>박동순</v>
          </cell>
          <cell r="F338" t="str">
            <v>부장</v>
          </cell>
          <cell r="G338" t="str">
            <v>팀원</v>
          </cell>
          <cell r="H338" t="str">
            <v>1996-01-01</v>
          </cell>
          <cell r="I338" t="str">
            <v>남</v>
          </cell>
          <cell r="J338">
            <v>22</v>
          </cell>
          <cell r="K338">
            <v>0</v>
          </cell>
          <cell r="L338">
            <v>21</v>
          </cell>
          <cell r="M338">
            <v>21</v>
          </cell>
          <cell r="AP338" t="str">
            <v>휴일</v>
          </cell>
          <cell r="AQ338" t="str">
            <v>휴일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2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P338">
            <v>19</v>
          </cell>
        </row>
        <row r="339">
          <cell r="B339">
            <v>1049</v>
          </cell>
          <cell r="C339" t="str">
            <v>Wholesales</v>
          </cell>
          <cell r="D339" t="str">
            <v>도매팀</v>
          </cell>
          <cell r="E339" t="str">
            <v>박창규</v>
          </cell>
          <cell r="F339" t="str">
            <v>차장</v>
          </cell>
          <cell r="G339" t="str">
            <v>팀원</v>
          </cell>
          <cell r="H339" t="str">
            <v>1990-04-02</v>
          </cell>
          <cell r="I339" t="str">
            <v>남</v>
          </cell>
          <cell r="J339">
            <v>20.479452054794521</v>
          </cell>
          <cell r="K339">
            <v>0</v>
          </cell>
          <cell r="L339">
            <v>26</v>
          </cell>
          <cell r="M339">
            <v>26</v>
          </cell>
          <cell r="R339" t="str">
            <v>휴일</v>
          </cell>
          <cell r="AP339" t="str">
            <v>휴일</v>
          </cell>
          <cell r="AQ339" t="str">
            <v>휴일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3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P339">
            <v>19</v>
          </cell>
        </row>
        <row r="340">
          <cell r="B340">
            <v>1035</v>
          </cell>
          <cell r="C340" t="str">
            <v>Wholesales</v>
          </cell>
          <cell r="D340" t="str">
            <v>도매팀</v>
          </cell>
          <cell r="E340" t="str">
            <v>김한준</v>
          </cell>
          <cell r="F340" t="str">
            <v>차장</v>
          </cell>
          <cell r="G340" t="str">
            <v>팀원</v>
          </cell>
          <cell r="H340" t="str">
            <v>1989-03-27</v>
          </cell>
          <cell r="I340" t="str">
            <v>남</v>
          </cell>
          <cell r="J340">
            <v>28</v>
          </cell>
          <cell r="K340">
            <v>0</v>
          </cell>
          <cell r="L340">
            <v>27</v>
          </cell>
          <cell r="M340">
            <v>27</v>
          </cell>
          <cell r="AP340" t="str">
            <v>휴일</v>
          </cell>
          <cell r="AQ340" t="str">
            <v>휴일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2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P340">
            <v>19</v>
          </cell>
        </row>
        <row r="341">
          <cell r="B341">
            <v>1056</v>
          </cell>
          <cell r="C341" t="str">
            <v>Wholesales</v>
          </cell>
          <cell r="D341" t="str">
            <v>도매팀</v>
          </cell>
          <cell r="E341" t="str">
            <v>김상희</v>
          </cell>
          <cell r="F341" t="str">
            <v>차장</v>
          </cell>
          <cell r="G341" t="str">
            <v>팀원</v>
          </cell>
          <cell r="H341" t="str">
            <v>1990-09-24</v>
          </cell>
          <cell r="I341" t="str">
            <v>남</v>
          </cell>
          <cell r="J341">
            <v>30</v>
          </cell>
          <cell r="K341">
            <v>0</v>
          </cell>
          <cell r="L341">
            <v>26</v>
          </cell>
          <cell r="M341">
            <v>26</v>
          </cell>
          <cell r="R341" t="str">
            <v>휴일</v>
          </cell>
          <cell r="X341" t="str">
            <v>4/5대휴</v>
          </cell>
          <cell r="AP341" t="str">
            <v>휴일</v>
          </cell>
          <cell r="AQ341" t="str">
            <v>휴일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3</v>
          </cell>
          <cell r="BD341">
            <v>1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1</v>
          </cell>
          <cell r="BP341">
            <v>18</v>
          </cell>
        </row>
        <row r="342">
          <cell r="B342">
            <v>1086</v>
          </cell>
          <cell r="C342" t="str">
            <v>Wholesales</v>
          </cell>
          <cell r="D342" t="str">
            <v>도매팀</v>
          </cell>
          <cell r="E342" t="str">
            <v>양세화</v>
          </cell>
          <cell r="F342" t="str">
            <v>대리</v>
          </cell>
          <cell r="G342" t="str">
            <v>팀원</v>
          </cell>
          <cell r="H342" t="str">
            <v>1991-12-30</v>
          </cell>
          <cell r="I342" t="str">
            <v>여</v>
          </cell>
          <cell r="J342">
            <v>31</v>
          </cell>
          <cell r="K342">
            <v>0</v>
          </cell>
          <cell r="L342">
            <v>25</v>
          </cell>
          <cell r="M342">
            <v>25</v>
          </cell>
          <cell r="R342" t="str">
            <v>휴일</v>
          </cell>
          <cell r="U342" t="str">
            <v>휴일</v>
          </cell>
          <cell r="AF342" t="str">
            <v>4/5대휴</v>
          </cell>
          <cell r="AO342" t="str">
            <v>4/8대휴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2</v>
          </cell>
          <cell r="BD342">
            <v>2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2</v>
          </cell>
          <cell r="BP342">
            <v>18</v>
          </cell>
        </row>
        <row r="343">
          <cell r="B343">
            <v>1085</v>
          </cell>
          <cell r="C343" t="str">
            <v>Commercial Excellence</v>
          </cell>
          <cell r="D343" t="str">
            <v>Operation&amp;Coordination</v>
          </cell>
          <cell r="E343" t="str">
            <v>이윤호</v>
          </cell>
          <cell r="F343" t="str">
            <v>차장</v>
          </cell>
          <cell r="G343" t="str">
            <v>팀장</v>
          </cell>
          <cell r="H343" t="str">
            <v>1991-11-18</v>
          </cell>
          <cell r="I343" t="str">
            <v>남</v>
          </cell>
          <cell r="J343">
            <v>31</v>
          </cell>
          <cell r="K343">
            <v>0</v>
          </cell>
          <cell r="L343">
            <v>25</v>
          </cell>
          <cell r="M343">
            <v>25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P343">
            <v>19</v>
          </cell>
        </row>
        <row r="344">
          <cell r="B344">
            <v>5080</v>
          </cell>
          <cell r="C344" t="str">
            <v>Commercial Excellence</v>
          </cell>
          <cell r="D344" t="str">
            <v>Operation&amp;Coordination</v>
          </cell>
          <cell r="E344" t="str">
            <v>김창준</v>
          </cell>
          <cell r="F344" t="str">
            <v>주임</v>
          </cell>
          <cell r="G344" t="str">
            <v>팀원</v>
          </cell>
          <cell r="H344" t="str">
            <v>2002-01-07</v>
          </cell>
          <cell r="I344" t="str">
            <v>남</v>
          </cell>
          <cell r="J344">
            <v>20</v>
          </cell>
          <cell r="K344">
            <v>0</v>
          </cell>
          <cell r="L344">
            <v>14</v>
          </cell>
          <cell r="M344">
            <v>14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P344">
            <v>19</v>
          </cell>
        </row>
        <row r="345">
          <cell r="B345">
            <v>1176</v>
          </cell>
          <cell r="C345" t="str">
            <v>Commercial Excellence</v>
          </cell>
          <cell r="D345" t="str">
            <v>Operation&amp;Coordination</v>
          </cell>
          <cell r="E345" t="str">
            <v>이표영</v>
          </cell>
          <cell r="F345" t="str">
            <v>과장</v>
          </cell>
          <cell r="G345" t="str">
            <v>팀원</v>
          </cell>
          <cell r="H345" t="str">
            <v>1996-01-01</v>
          </cell>
          <cell r="I345" t="str">
            <v>남</v>
          </cell>
          <cell r="J345">
            <v>22</v>
          </cell>
          <cell r="K345">
            <v>0</v>
          </cell>
          <cell r="L345">
            <v>21</v>
          </cell>
          <cell r="M345">
            <v>21</v>
          </cell>
          <cell r="AN345" t="str">
            <v>반차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1</v>
          </cell>
          <cell r="AZ345">
            <v>0.5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P345">
            <v>19</v>
          </cell>
        </row>
        <row r="346">
          <cell r="B346">
            <v>1121</v>
          </cell>
          <cell r="C346" t="str">
            <v>Commercial Excellence</v>
          </cell>
          <cell r="D346" t="str">
            <v>Operation&amp;Coordination</v>
          </cell>
          <cell r="E346" t="str">
            <v>홍진영</v>
          </cell>
          <cell r="F346" t="str">
            <v>주임</v>
          </cell>
          <cell r="G346" t="str">
            <v>팀원</v>
          </cell>
          <cell r="H346" t="str">
            <v>1993-01-04</v>
          </cell>
          <cell r="I346" t="str">
            <v>여</v>
          </cell>
          <cell r="J346">
            <v>27</v>
          </cell>
          <cell r="K346">
            <v>0</v>
          </cell>
          <cell r="L346">
            <v>23</v>
          </cell>
          <cell r="M346">
            <v>23</v>
          </cell>
          <cell r="AF346" t="str">
            <v>생휴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1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1</v>
          </cell>
          <cell r="BP346">
            <v>18</v>
          </cell>
        </row>
        <row r="347">
          <cell r="B347">
            <v>1046</v>
          </cell>
          <cell r="C347" t="str">
            <v>Commercial Excellence</v>
          </cell>
          <cell r="D347" t="str">
            <v>Operation&amp;Coordination</v>
          </cell>
          <cell r="E347" t="str">
            <v>김미숙</v>
          </cell>
          <cell r="F347" t="str">
            <v>대리</v>
          </cell>
          <cell r="G347" t="str">
            <v>팀원</v>
          </cell>
          <cell r="H347" t="str">
            <v>1990-01-03</v>
          </cell>
          <cell r="I347" t="str">
            <v>여</v>
          </cell>
          <cell r="J347">
            <v>27.5</v>
          </cell>
          <cell r="K347">
            <v>0</v>
          </cell>
          <cell r="L347">
            <v>27</v>
          </cell>
          <cell r="M347">
            <v>27</v>
          </cell>
          <cell r="AA347" t="str">
            <v>생휴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1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1</v>
          </cell>
          <cell r="BP347">
            <v>18</v>
          </cell>
        </row>
        <row r="348">
          <cell r="B348">
            <v>1061</v>
          </cell>
          <cell r="C348" t="str">
            <v>Commercial Excellence</v>
          </cell>
          <cell r="D348" t="str">
            <v>Operation&amp;Coordination</v>
          </cell>
          <cell r="E348" t="str">
            <v>강은숙</v>
          </cell>
          <cell r="F348" t="str">
            <v>대리</v>
          </cell>
          <cell r="G348" t="str">
            <v>팀원</v>
          </cell>
          <cell r="H348" t="str">
            <v>1990-11-14</v>
          </cell>
          <cell r="I348" t="str">
            <v>여</v>
          </cell>
          <cell r="J348">
            <v>26</v>
          </cell>
          <cell r="K348">
            <v>0</v>
          </cell>
          <cell r="L348">
            <v>26</v>
          </cell>
          <cell r="M348">
            <v>26</v>
          </cell>
          <cell r="Z348" t="str">
            <v>생휴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1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</v>
          </cell>
          <cell r="BP348">
            <v>18</v>
          </cell>
        </row>
        <row r="349">
          <cell r="B349">
            <v>1161</v>
          </cell>
          <cell r="C349" t="str">
            <v>Commercial Excellence</v>
          </cell>
          <cell r="D349" t="str">
            <v>Operation&amp;Coordination</v>
          </cell>
          <cell r="E349" t="str">
            <v>홍말순</v>
          </cell>
          <cell r="F349" t="str">
            <v>주임</v>
          </cell>
          <cell r="G349" t="str">
            <v>팀원</v>
          </cell>
          <cell r="H349" t="str">
            <v>1995-01-23</v>
          </cell>
          <cell r="I349" t="str">
            <v>여</v>
          </cell>
          <cell r="J349">
            <v>22</v>
          </cell>
          <cell r="K349">
            <v>0</v>
          </cell>
          <cell r="L349">
            <v>21</v>
          </cell>
          <cell r="M349">
            <v>21</v>
          </cell>
          <cell r="X349" t="str">
            <v>생휴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1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1</v>
          </cell>
          <cell r="BP349">
            <v>18</v>
          </cell>
        </row>
        <row r="350">
          <cell r="B350">
            <v>1304</v>
          </cell>
          <cell r="C350" t="str">
            <v>Commercial Excellence</v>
          </cell>
          <cell r="D350" t="str">
            <v>Strategic analysis&amp;Planning</v>
          </cell>
          <cell r="E350" t="str">
            <v>이현동</v>
          </cell>
          <cell r="F350" t="str">
            <v>부장</v>
          </cell>
          <cell r="G350" t="str">
            <v>팀장</v>
          </cell>
          <cell r="H350" t="str">
            <v>2000-03-06</v>
          </cell>
          <cell r="I350" t="str">
            <v>남</v>
          </cell>
          <cell r="J350">
            <v>20</v>
          </cell>
          <cell r="K350">
            <v>0</v>
          </cell>
          <cell r="L350">
            <v>16</v>
          </cell>
          <cell r="M350">
            <v>16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P350">
            <v>19</v>
          </cell>
        </row>
        <row r="351">
          <cell r="B351">
            <v>1433</v>
          </cell>
          <cell r="C351" t="str">
            <v>Commercial Excellence</v>
          </cell>
          <cell r="D351" t="str">
            <v>Strategic analysis&amp;Planning</v>
          </cell>
          <cell r="E351" t="str">
            <v>김은숙</v>
          </cell>
          <cell r="F351" t="str">
            <v>주임</v>
          </cell>
          <cell r="G351" t="str">
            <v>팀원</v>
          </cell>
          <cell r="H351" t="str">
            <v>2003-01-07</v>
          </cell>
          <cell r="I351" t="str">
            <v>여</v>
          </cell>
          <cell r="J351">
            <v>17</v>
          </cell>
          <cell r="K351">
            <v>0</v>
          </cell>
          <cell r="L351">
            <v>13</v>
          </cell>
          <cell r="M351">
            <v>13</v>
          </cell>
          <cell r="R351" t="str">
            <v>휴일</v>
          </cell>
          <cell r="T351" t="str">
            <v>4/5대휴</v>
          </cell>
          <cell r="AN351" t="str">
            <v>월차</v>
          </cell>
          <cell r="AO351" t="str">
            <v>생휴</v>
          </cell>
          <cell r="AU351">
            <v>0</v>
          </cell>
          <cell r="AV351">
            <v>0</v>
          </cell>
          <cell r="AW351">
            <v>0</v>
          </cell>
          <cell r="AX351">
            <v>1</v>
          </cell>
          <cell r="AY351">
            <v>0</v>
          </cell>
          <cell r="AZ351">
            <v>1</v>
          </cell>
          <cell r="BA351">
            <v>1</v>
          </cell>
          <cell r="BB351">
            <v>0</v>
          </cell>
          <cell r="BC351">
            <v>1</v>
          </cell>
          <cell r="BD351">
            <v>1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3</v>
          </cell>
          <cell r="BP351">
            <v>16</v>
          </cell>
        </row>
        <row r="352">
          <cell r="B352">
            <v>1174</v>
          </cell>
          <cell r="C352" t="str">
            <v>Commercial Excellence</v>
          </cell>
          <cell r="D352" t="str">
            <v>Strategic analysis&amp;Planning</v>
          </cell>
          <cell r="E352" t="str">
            <v>소수진</v>
          </cell>
          <cell r="F352" t="str">
            <v>과장</v>
          </cell>
          <cell r="G352" t="str">
            <v>팀원</v>
          </cell>
          <cell r="H352" t="str">
            <v>1995-11-20</v>
          </cell>
          <cell r="I352" t="str">
            <v>여</v>
          </cell>
          <cell r="J352">
            <v>27</v>
          </cell>
          <cell r="K352">
            <v>0</v>
          </cell>
          <cell r="L352">
            <v>21</v>
          </cell>
          <cell r="M352">
            <v>21</v>
          </cell>
          <cell r="R352" t="str">
            <v>휴일</v>
          </cell>
          <cell r="T352" t="str">
            <v>4/5대휴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1</v>
          </cell>
          <cell r="BD352">
            <v>1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1</v>
          </cell>
          <cell r="BP352">
            <v>18</v>
          </cell>
        </row>
        <row r="353">
          <cell r="B353">
            <v>1231</v>
          </cell>
          <cell r="C353" t="str">
            <v>Commercial Excellence</v>
          </cell>
          <cell r="D353" t="str">
            <v>Capability Development &amp; SFE</v>
          </cell>
          <cell r="E353" t="str">
            <v>표우학</v>
          </cell>
          <cell r="F353" t="str">
            <v>부장</v>
          </cell>
          <cell r="G353" t="str">
            <v>팀장</v>
          </cell>
          <cell r="H353" t="str">
            <v>1999-06-01</v>
          </cell>
          <cell r="I353" t="str">
            <v>남</v>
          </cell>
          <cell r="J353">
            <v>20</v>
          </cell>
          <cell r="K353">
            <v>0</v>
          </cell>
          <cell r="L353">
            <v>17</v>
          </cell>
          <cell r="M353">
            <v>17</v>
          </cell>
          <cell r="R353" t="str">
            <v>휴일</v>
          </cell>
          <cell r="T353" t="str">
            <v>4/5대휴</v>
          </cell>
          <cell r="AL353" t="str">
            <v>출장</v>
          </cell>
          <cell r="AM353" t="str">
            <v>출장</v>
          </cell>
          <cell r="AN353" t="str">
            <v>출장</v>
          </cell>
          <cell r="AO353" t="str">
            <v>출장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1</v>
          </cell>
          <cell r="BD353">
            <v>1</v>
          </cell>
          <cell r="BE353">
            <v>4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5</v>
          </cell>
          <cell r="BP353">
            <v>14</v>
          </cell>
        </row>
        <row r="354">
          <cell r="B354">
            <v>1532</v>
          </cell>
          <cell r="C354" t="str">
            <v>Commercial Excellence</v>
          </cell>
          <cell r="D354" t="str">
            <v>Capability Development &amp; SFE</v>
          </cell>
          <cell r="E354" t="str">
            <v>김봉준</v>
          </cell>
          <cell r="F354" t="str">
            <v>대리</v>
          </cell>
          <cell r="G354" t="str">
            <v>팀원</v>
          </cell>
          <cell r="H354" t="str">
            <v>2003-06-30</v>
          </cell>
          <cell r="I354" t="str">
            <v>남</v>
          </cell>
          <cell r="J354">
            <v>18</v>
          </cell>
          <cell r="K354">
            <v>0</v>
          </cell>
          <cell r="L354">
            <v>13</v>
          </cell>
          <cell r="M354">
            <v>13</v>
          </cell>
          <cell r="R354" t="str">
            <v>휴일</v>
          </cell>
          <cell r="T354" t="str">
            <v>경조(장인칠순)</v>
          </cell>
          <cell r="AE354" t="str">
            <v>4/5대휴</v>
          </cell>
          <cell r="AK354" t="str">
            <v>출장</v>
          </cell>
          <cell r="AL354" t="str">
            <v>출장</v>
          </cell>
          <cell r="AM354" t="str">
            <v>출장</v>
          </cell>
          <cell r="AN354" t="str">
            <v>출장</v>
          </cell>
          <cell r="AO354" t="str">
            <v>출장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1</v>
          </cell>
          <cell r="BC354">
            <v>1</v>
          </cell>
          <cell r="BD354">
            <v>1</v>
          </cell>
          <cell r="BE354">
            <v>5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7</v>
          </cell>
          <cell r="BP354">
            <v>12</v>
          </cell>
        </row>
        <row r="355">
          <cell r="B355">
            <v>1560</v>
          </cell>
          <cell r="C355" t="str">
            <v>Commercial Excellence</v>
          </cell>
          <cell r="D355" t="str">
            <v>Capability Development &amp; SFE</v>
          </cell>
          <cell r="E355" t="str">
            <v>정유선</v>
          </cell>
          <cell r="F355" t="str">
            <v>사원</v>
          </cell>
          <cell r="G355" t="str">
            <v>팀원</v>
          </cell>
          <cell r="H355" t="str">
            <v>2004-01-26</v>
          </cell>
          <cell r="I355" t="str">
            <v>남</v>
          </cell>
          <cell r="J355">
            <v>12.315068493150683</v>
          </cell>
          <cell r="K355">
            <v>0</v>
          </cell>
          <cell r="L355">
            <v>12</v>
          </cell>
          <cell r="M355">
            <v>12</v>
          </cell>
          <cell r="R355" t="str">
            <v>휴일</v>
          </cell>
          <cell r="AO355" t="str">
            <v>4/5대휴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1</v>
          </cell>
          <cell r="BD355">
            <v>1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1</v>
          </cell>
          <cell r="BP355">
            <v>18</v>
          </cell>
        </row>
        <row r="356">
          <cell r="B356">
            <v>1486</v>
          </cell>
          <cell r="C356" t="str">
            <v>Commercial Excellence</v>
          </cell>
          <cell r="D356" t="str">
            <v>Capability Development &amp; SFE</v>
          </cell>
          <cell r="E356" t="str">
            <v>이동초</v>
          </cell>
          <cell r="F356" t="str">
            <v>대리</v>
          </cell>
          <cell r="G356" t="str">
            <v>팀원</v>
          </cell>
          <cell r="H356" t="str">
            <v>2003-03-03</v>
          </cell>
          <cell r="I356" t="str">
            <v>남</v>
          </cell>
          <cell r="J356">
            <v>15</v>
          </cell>
          <cell r="K356">
            <v>0</v>
          </cell>
          <cell r="L356">
            <v>13</v>
          </cell>
          <cell r="M356">
            <v>13</v>
          </cell>
          <cell r="R356" t="str">
            <v>휴일</v>
          </cell>
          <cell r="T356" t="str">
            <v>3/25대휴</v>
          </cell>
          <cell r="AD356" t="str">
            <v>4/5대휴</v>
          </cell>
          <cell r="AL356" t="str">
            <v>출장</v>
          </cell>
          <cell r="AM356" t="str">
            <v>출장</v>
          </cell>
          <cell r="AN356" t="str">
            <v>출장</v>
          </cell>
          <cell r="AO356" t="str">
            <v>출장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1</v>
          </cell>
          <cell r="BD356">
            <v>2</v>
          </cell>
          <cell r="BE356">
            <v>4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6</v>
          </cell>
          <cell r="BP356">
            <v>13</v>
          </cell>
        </row>
        <row r="357">
          <cell r="B357">
            <v>1112</v>
          </cell>
          <cell r="C357" t="str">
            <v>Commercial Excellence</v>
          </cell>
          <cell r="D357" t="str">
            <v>Capability Development &amp; SFE</v>
          </cell>
          <cell r="E357" t="str">
            <v>이수연</v>
          </cell>
          <cell r="F357" t="str">
            <v>주임</v>
          </cell>
          <cell r="G357" t="str">
            <v>팀원</v>
          </cell>
          <cell r="H357" t="str">
            <v>1992-09-14</v>
          </cell>
          <cell r="I357" t="str">
            <v>여</v>
          </cell>
          <cell r="J357">
            <v>27</v>
          </cell>
          <cell r="K357">
            <v>0</v>
          </cell>
          <cell r="L357">
            <v>24</v>
          </cell>
          <cell r="M357">
            <v>24</v>
          </cell>
          <cell r="AH357" t="str">
            <v>생휴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1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1</v>
          </cell>
          <cell r="BP357">
            <v>18</v>
          </cell>
        </row>
        <row r="358">
          <cell r="B358">
            <v>1257</v>
          </cell>
          <cell r="C358" t="str">
            <v>Commercial Excellence</v>
          </cell>
          <cell r="D358" t="str">
            <v>Capability Development &amp; SFE</v>
          </cell>
          <cell r="E358" t="str">
            <v>이재철</v>
          </cell>
          <cell r="F358" t="str">
            <v>주임</v>
          </cell>
          <cell r="G358" t="str">
            <v>팀원</v>
          </cell>
          <cell r="H358" t="str">
            <v>1999-12-01</v>
          </cell>
          <cell r="I358" t="str">
            <v>남</v>
          </cell>
          <cell r="J358">
            <v>22</v>
          </cell>
          <cell r="K358">
            <v>0</v>
          </cell>
          <cell r="L358">
            <v>17</v>
          </cell>
          <cell r="M358">
            <v>17</v>
          </cell>
          <cell r="R358" t="str">
            <v>휴일</v>
          </cell>
          <cell r="AO358" t="str">
            <v>4/5대휴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1</v>
          </cell>
          <cell r="BD358">
            <v>1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1</v>
          </cell>
          <cell r="BP358">
            <v>18</v>
          </cell>
        </row>
        <row r="359">
          <cell r="B359">
            <v>1450</v>
          </cell>
          <cell r="C359" t="str">
            <v>Commercial Excellence</v>
          </cell>
          <cell r="D359" t="str">
            <v>Capability Development &amp; SFE</v>
          </cell>
          <cell r="E359" t="str">
            <v>박혜숙</v>
          </cell>
          <cell r="F359" t="str">
            <v>대리</v>
          </cell>
          <cell r="G359" t="str">
            <v>팀원</v>
          </cell>
          <cell r="H359" t="str">
            <v>2003-01-07</v>
          </cell>
          <cell r="I359" t="str">
            <v>여</v>
          </cell>
          <cell r="J359">
            <v>19</v>
          </cell>
          <cell r="K359">
            <v>0</v>
          </cell>
          <cell r="L359">
            <v>13</v>
          </cell>
          <cell r="M359">
            <v>13</v>
          </cell>
          <cell r="N359" t="str">
            <v>출산</v>
          </cell>
          <cell r="O359" t="str">
            <v>출산</v>
          </cell>
          <cell r="P359" t="str">
            <v>출산</v>
          </cell>
          <cell r="Q359" t="str">
            <v>출산</v>
          </cell>
          <cell r="R359" t="str">
            <v>출산</v>
          </cell>
          <cell r="S359" t="str">
            <v>출산</v>
          </cell>
          <cell r="T359" t="str">
            <v>출산</v>
          </cell>
          <cell r="U359" t="str">
            <v>출산</v>
          </cell>
          <cell r="V359" t="str">
            <v>출산</v>
          </cell>
          <cell r="W359" t="str">
            <v>출산</v>
          </cell>
          <cell r="X359" t="str">
            <v>출산</v>
          </cell>
          <cell r="Y359" t="str">
            <v>출산</v>
          </cell>
          <cell r="Z359" t="str">
            <v>출산</v>
          </cell>
          <cell r="AA359" t="str">
            <v>출산</v>
          </cell>
          <cell r="AB359" t="str">
            <v>출산</v>
          </cell>
          <cell r="AC359" t="str">
            <v>출산</v>
          </cell>
          <cell r="AD359" t="str">
            <v>출산</v>
          </cell>
          <cell r="AE359" t="str">
            <v>출산</v>
          </cell>
          <cell r="AF359" t="str">
            <v>출산</v>
          </cell>
          <cell r="AG359" t="str">
            <v>출산</v>
          </cell>
          <cell r="AH359" t="str">
            <v>출산</v>
          </cell>
          <cell r="AI359" t="str">
            <v>출산</v>
          </cell>
          <cell r="AJ359" t="str">
            <v>출산</v>
          </cell>
          <cell r="AK359" t="str">
            <v>출산</v>
          </cell>
          <cell r="AL359" t="str">
            <v>출산</v>
          </cell>
          <cell r="AM359" t="str">
            <v>출산</v>
          </cell>
          <cell r="AN359" t="str">
            <v>출산</v>
          </cell>
          <cell r="AO359" t="str">
            <v>출산</v>
          </cell>
          <cell r="AP359" t="str">
            <v>출산</v>
          </cell>
          <cell r="AQ359" t="str">
            <v>출산</v>
          </cell>
          <cell r="AS359" t="str">
            <v>3/8~6/6출산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-19</v>
          </cell>
          <cell r="BP359">
            <v>0</v>
          </cell>
        </row>
        <row r="360">
          <cell r="B360">
            <v>1256</v>
          </cell>
          <cell r="C360" t="str">
            <v>Commercial Excellence</v>
          </cell>
          <cell r="D360" t="str">
            <v>Capability Development &amp; SFE</v>
          </cell>
          <cell r="E360" t="str">
            <v>최진희</v>
          </cell>
          <cell r="F360" t="str">
            <v>주임</v>
          </cell>
          <cell r="G360" t="str">
            <v>팀원</v>
          </cell>
          <cell r="H360" t="str">
            <v>1999-12-01</v>
          </cell>
          <cell r="I360" t="str">
            <v>여</v>
          </cell>
          <cell r="J360">
            <v>17.5</v>
          </cell>
          <cell r="K360">
            <v>0</v>
          </cell>
          <cell r="L360">
            <v>17</v>
          </cell>
          <cell r="M360">
            <v>17</v>
          </cell>
          <cell r="R360" t="str">
            <v>휴일</v>
          </cell>
          <cell r="T360" t="str">
            <v>4/5대휴</v>
          </cell>
          <cell r="AH360" t="str">
            <v>생휴</v>
          </cell>
          <cell r="AL360" t="str">
            <v>연반차</v>
          </cell>
          <cell r="AM360" t="str">
            <v>월차</v>
          </cell>
          <cell r="AU360">
            <v>0</v>
          </cell>
          <cell r="AV360">
            <v>1</v>
          </cell>
          <cell r="AW360">
            <v>0.5</v>
          </cell>
          <cell r="AX360">
            <v>1</v>
          </cell>
          <cell r="AY360">
            <v>0</v>
          </cell>
          <cell r="AZ360">
            <v>1</v>
          </cell>
          <cell r="BA360">
            <v>1</v>
          </cell>
          <cell r="BB360">
            <v>0</v>
          </cell>
          <cell r="BC360">
            <v>1</v>
          </cell>
          <cell r="BD360">
            <v>1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3</v>
          </cell>
          <cell r="BP360">
            <v>16</v>
          </cell>
        </row>
        <row r="361">
          <cell r="B361">
            <v>1535</v>
          </cell>
          <cell r="C361" t="str">
            <v>Marketing</v>
          </cell>
          <cell r="D361" t="str">
            <v>Marketing Admin</v>
          </cell>
          <cell r="E361" t="str">
            <v>이희경</v>
          </cell>
          <cell r="F361" t="str">
            <v>대리</v>
          </cell>
          <cell r="G361" t="str">
            <v>팀원</v>
          </cell>
          <cell r="H361" t="str">
            <v>2003-08-25</v>
          </cell>
          <cell r="I361" t="str">
            <v>여</v>
          </cell>
          <cell r="J361">
            <v>16.006849315068493</v>
          </cell>
          <cell r="K361">
            <v>0</v>
          </cell>
          <cell r="L361">
            <v>13</v>
          </cell>
          <cell r="M361">
            <v>13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P361">
            <v>19</v>
          </cell>
        </row>
        <row r="362">
          <cell r="B362">
            <v>1495</v>
          </cell>
          <cell r="C362" t="str">
            <v>Marketing</v>
          </cell>
          <cell r="D362" t="str">
            <v>Marketing Admin</v>
          </cell>
          <cell r="E362" t="str">
            <v>최지원</v>
          </cell>
          <cell r="F362" t="str">
            <v>주임</v>
          </cell>
          <cell r="G362" t="str">
            <v>팀원</v>
          </cell>
          <cell r="H362" t="str">
            <v>2003-04-21</v>
          </cell>
          <cell r="I362" t="str">
            <v>여</v>
          </cell>
          <cell r="J362">
            <v>10.958904109589042</v>
          </cell>
          <cell r="K362">
            <v>0</v>
          </cell>
          <cell r="L362">
            <v>13</v>
          </cell>
          <cell r="M362">
            <v>13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P362">
            <v>19</v>
          </cell>
        </row>
        <row r="363">
          <cell r="B363">
            <v>1481</v>
          </cell>
          <cell r="C363" t="str">
            <v>Marketing</v>
          </cell>
          <cell r="D363" t="str">
            <v>Marketing Admin</v>
          </cell>
          <cell r="E363" t="str">
            <v>이근숙</v>
          </cell>
          <cell r="F363" t="str">
            <v>사원</v>
          </cell>
          <cell r="G363" t="str">
            <v>팀원</v>
          </cell>
          <cell r="H363" t="str">
            <v>2003-02-04</v>
          </cell>
          <cell r="I363" t="str">
            <v>여</v>
          </cell>
          <cell r="J363">
            <v>12</v>
          </cell>
          <cell r="K363">
            <v>0</v>
          </cell>
          <cell r="L363">
            <v>13</v>
          </cell>
          <cell r="M363">
            <v>13</v>
          </cell>
          <cell r="AF363" t="str">
            <v>생휴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1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</v>
          </cell>
          <cell r="BP363">
            <v>18</v>
          </cell>
        </row>
        <row r="364">
          <cell r="B364">
            <v>1416</v>
          </cell>
          <cell r="C364" t="str">
            <v>Marketing</v>
          </cell>
          <cell r="D364" t="str">
            <v>Vaccine</v>
          </cell>
          <cell r="E364" t="str">
            <v>조정윤</v>
          </cell>
          <cell r="F364" t="str">
            <v>대리</v>
          </cell>
          <cell r="G364" t="str">
            <v>팀원</v>
          </cell>
          <cell r="H364" t="str">
            <v>2002-10-14</v>
          </cell>
          <cell r="I364" t="str">
            <v>여</v>
          </cell>
          <cell r="J364">
            <v>16</v>
          </cell>
          <cell r="K364">
            <v>0</v>
          </cell>
          <cell r="L364">
            <v>14</v>
          </cell>
          <cell r="M364">
            <v>14</v>
          </cell>
          <cell r="S364" t="str">
            <v>회의</v>
          </cell>
          <cell r="U364" t="str">
            <v>휴일</v>
          </cell>
          <cell r="V364" t="str">
            <v>휴일</v>
          </cell>
          <cell r="W364" t="str">
            <v>4/8대휴</v>
          </cell>
          <cell r="AO364" t="str">
            <v>4/9대휴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2</v>
          </cell>
          <cell r="BD364">
            <v>2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</v>
          </cell>
          <cell r="BM364">
            <v>0</v>
          </cell>
          <cell r="BN364">
            <v>3</v>
          </cell>
          <cell r="BP364">
            <v>16</v>
          </cell>
        </row>
        <row r="365">
          <cell r="B365">
            <v>1587</v>
          </cell>
          <cell r="C365" t="str">
            <v>Marketing</v>
          </cell>
          <cell r="D365" t="str">
            <v>Vaccine</v>
          </cell>
          <cell r="E365" t="str">
            <v>이규남</v>
          </cell>
          <cell r="F365" t="str">
            <v>대리</v>
          </cell>
          <cell r="G365" t="str">
            <v>팀원</v>
          </cell>
          <cell r="H365" t="str">
            <v>2004-11-15</v>
          </cell>
          <cell r="I365" t="str">
            <v>남</v>
          </cell>
          <cell r="J365">
            <v>7.2602739726027394</v>
          </cell>
          <cell r="K365">
            <v>0</v>
          </cell>
          <cell r="L365">
            <v>12</v>
          </cell>
          <cell r="M365">
            <v>12</v>
          </cell>
          <cell r="U365" t="str">
            <v>휴일</v>
          </cell>
          <cell r="V365" t="str">
            <v>휴일</v>
          </cell>
          <cell r="W365" t="str">
            <v>4/8대휴</v>
          </cell>
          <cell r="AL365" t="str">
            <v>4/9대휴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2</v>
          </cell>
          <cell r="BD365">
            <v>2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2</v>
          </cell>
          <cell r="BP365">
            <v>17</v>
          </cell>
        </row>
        <row r="366">
          <cell r="B366">
            <v>1238</v>
          </cell>
          <cell r="C366" t="str">
            <v>Marketing</v>
          </cell>
          <cell r="D366" t="str">
            <v>Vaccine</v>
          </cell>
          <cell r="E366" t="str">
            <v>강운용</v>
          </cell>
          <cell r="F366" t="str">
            <v>대리</v>
          </cell>
          <cell r="G366" t="str">
            <v>팀원</v>
          </cell>
          <cell r="H366" t="str">
            <v>1999-07-01</v>
          </cell>
          <cell r="I366" t="str">
            <v>여</v>
          </cell>
          <cell r="J366">
            <v>13.747945205479454</v>
          </cell>
          <cell r="K366">
            <v>0</v>
          </cell>
          <cell r="L366">
            <v>17</v>
          </cell>
          <cell r="M366">
            <v>17</v>
          </cell>
          <cell r="N366" t="str">
            <v>출산</v>
          </cell>
          <cell r="O366" t="str">
            <v>출산</v>
          </cell>
          <cell r="P366" t="str">
            <v>출산</v>
          </cell>
          <cell r="Q366" t="str">
            <v>출산</v>
          </cell>
          <cell r="R366" t="str">
            <v>출산</v>
          </cell>
          <cell r="S366" t="str">
            <v>출산</v>
          </cell>
          <cell r="T366" t="str">
            <v>출산</v>
          </cell>
          <cell r="U366" t="str">
            <v>출산</v>
          </cell>
          <cell r="V366" t="str">
            <v>출산</v>
          </cell>
          <cell r="W366" t="str">
            <v>출산</v>
          </cell>
          <cell r="X366" t="str">
            <v>출산</v>
          </cell>
          <cell r="Y366" t="str">
            <v>출산</v>
          </cell>
          <cell r="Z366" t="str">
            <v>출산</v>
          </cell>
          <cell r="AA366" t="str">
            <v>출산</v>
          </cell>
          <cell r="AB366" t="str">
            <v>출산</v>
          </cell>
          <cell r="AC366" t="str">
            <v>출산</v>
          </cell>
          <cell r="AD366" t="str">
            <v>출산</v>
          </cell>
          <cell r="AE366" t="str">
            <v>출산</v>
          </cell>
          <cell r="AF366" t="str">
            <v>출산</v>
          </cell>
          <cell r="AG366" t="str">
            <v>출산</v>
          </cell>
          <cell r="AH366" t="str">
            <v>출산</v>
          </cell>
          <cell r="AI366" t="str">
            <v>출산</v>
          </cell>
          <cell r="AJ366" t="str">
            <v>출산</v>
          </cell>
          <cell r="AK366" t="str">
            <v>출산</v>
          </cell>
          <cell r="AL366" t="str">
            <v>출산</v>
          </cell>
          <cell r="AM366" t="str">
            <v>출산</v>
          </cell>
          <cell r="AN366" t="str">
            <v>출산</v>
          </cell>
          <cell r="AO366" t="str">
            <v>출산</v>
          </cell>
          <cell r="AP366" t="str">
            <v>출산</v>
          </cell>
          <cell r="AQ366" t="str">
            <v>출산</v>
          </cell>
          <cell r="AS366" t="str">
            <v>4/1-6/30출산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-19</v>
          </cell>
          <cell r="BP366">
            <v>0</v>
          </cell>
        </row>
        <row r="367">
          <cell r="B367">
            <v>1221</v>
          </cell>
          <cell r="C367" t="str">
            <v>Marketing</v>
          </cell>
          <cell r="D367" t="str">
            <v>CNS &amp; Onco</v>
          </cell>
          <cell r="E367" t="str">
            <v>국승영</v>
          </cell>
          <cell r="F367" t="str">
            <v>과장</v>
          </cell>
          <cell r="G367" t="str">
            <v>팀장</v>
          </cell>
          <cell r="H367" t="str">
            <v>1998-07-01</v>
          </cell>
          <cell r="I367" t="str">
            <v>남</v>
          </cell>
          <cell r="J367">
            <v>24</v>
          </cell>
          <cell r="K367">
            <v>0</v>
          </cell>
          <cell r="L367">
            <v>18</v>
          </cell>
          <cell r="M367">
            <v>18</v>
          </cell>
          <cell r="R367" t="str">
            <v>회의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1</v>
          </cell>
          <cell r="BM367">
            <v>0</v>
          </cell>
          <cell r="BN367">
            <v>1</v>
          </cell>
          <cell r="BP367">
            <v>18</v>
          </cell>
        </row>
        <row r="368">
          <cell r="B368">
            <v>1390</v>
          </cell>
          <cell r="C368" t="str">
            <v>Marketing</v>
          </cell>
          <cell r="D368" t="str">
            <v>CNS &amp; Onco</v>
          </cell>
          <cell r="E368" t="str">
            <v>신유석</v>
          </cell>
          <cell r="F368" t="str">
            <v>과장</v>
          </cell>
          <cell r="G368" t="str">
            <v>팀원</v>
          </cell>
          <cell r="H368" t="str">
            <v>2002-05-06</v>
          </cell>
          <cell r="I368" t="str">
            <v>남</v>
          </cell>
          <cell r="J368">
            <v>20</v>
          </cell>
          <cell r="K368">
            <v>0</v>
          </cell>
          <cell r="L368">
            <v>14</v>
          </cell>
          <cell r="M368">
            <v>14</v>
          </cell>
          <cell r="R368" t="str">
            <v>회의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1</v>
          </cell>
          <cell r="BM368">
            <v>0</v>
          </cell>
          <cell r="BN368">
            <v>1</v>
          </cell>
          <cell r="BP368">
            <v>18</v>
          </cell>
        </row>
        <row r="369">
          <cell r="B369">
            <v>1295</v>
          </cell>
          <cell r="C369" t="str">
            <v>Marketing</v>
          </cell>
          <cell r="D369" t="str">
            <v>CNS &amp; Onco</v>
          </cell>
          <cell r="E369" t="str">
            <v>김준일</v>
          </cell>
          <cell r="F369" t="str">
            <v>대리</v>
          </cell>
          <cell r="G369" t="str">
            <v>팀원</v>
          </cell>
          <cell r="H369" t="str">
            <v>2000-02-01</v>
          </cell>
          <cell r="I369" t="str">
            <v>남</v>
          </cell>
          <cell r="J369">
            <v>17</v>
          </cell>
          <cell r="K369">
            <v>0</v>
          </cell>
          <cell r="L369">
            <v>16</v>
          </cell>
          <cell r="M369">
            <v>16</v>
          </cell>
          <cell r="R369" t="str">
            <v>회의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1</v>
          </cell>
          <cell r="BM369">
            <v>0</v>
          </cell>
          <cell r="BN369">
            <v>1</v>
          </cell>
          <cell r="BP369">
            <v>18</v>
          </cell>
        </row>
        <row r="370">
          <cell r="B370">
            <v>1408</v>
          </cell>
          <cell r="C370" t="str">
            <v>Marketing</v>
          </cell>
          <cell r="D370" t="str">
            <v>CNS &amp; Onco</v>
          </cell>
          <cell r="E370" t="str">
            <v>김상훈</v>
          </cell>
          <cell r="F370" t="str">
            <v>대리</v>
          </cell>
          <cell r="G370" t="str">
            <v>팀원</v>
          </cell>
          <cell r="H370" t="str">
            <v>2002-09-09</v>
          </cell>
          <cell r="I370" t="str">
            <v>남</v>
          </cell>
          <cell r="J370">
            <v>20</v>
          </cell>
          <cell r="K370">
            <v>0</v>
          </cell>
          <cell r="L370">
            <v>14</v>
          </cell>
          <cell r="M370">
            <v>14</v>
          </cell>
          <cell r="R370" t="str">
            <v>회의</v>
          </cell>
          <cell r="Z370" t="str">
            <v>출장</v>
          </cell>
          <cell r="AA370" t="str">
            <v>출장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2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1</v>
          </cell>
          <cell r="BM370">
            <v>0</v>
          </cell>
          <cell r="BN370">
            <v>3</v>
          </cell>
          <cell r="BP370">
            <v>16</v>
          </cell>
        </row>
        <row r="371">
          <cell r="B371">
            <v>1219</v>
          </cell>
          <cell r="C371" t="str">
            <v>Marketing</v>
          </cell>
          <cell r="D371" t="str">
            <v>Respiratory</v>
          </cell>
          <cell r="E371" t="str">
            <v>윤영준</v>
          </cell>
          <cell r="F371" t="str">
            <v>과장</v>
          </cell>
          <cell r="G371" t="str">
            <v>팀원</v>
          </cell>
          <cell r="H371" t="str">
            <v>1998-07-01</v>
          </cell>
          <cell r="I371" t="str">
            <v>남</v>
          </cell>
          <cell r="J371">
            <v>24</v>
          </cell>
          <cell r="K371">
            <v>0</v>
          </cell>
          <cell r="L371">
            <v>18</v>
          </cell>
          <cell r="M371">
            <v>18</v>
          </cell>
          <cell r="Q371" t="str">
            <v>회의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1</v>
          </cell>
          <cell r="BM371">
            <v>0</v>
          </cell>
          <cell r="BN371">
            <v>1</v>
          </cell>
          <cell r="BP371">
            <v>18</v>
          </cell>
        </row>
        <row r="372">
          <cell r="B372">
            <v>1588</v>
          </cell>
          <cell r="C372" t="str">
            <v>Marketing</v>
          </cell>
          <cell r="D372" t="str">
            <v>Respiratory</v>
          </cell>
          <cell r="E372" t="str">
            <v>조현욱</v>
          </cell>
          <cell r="F372" t="str">
            <v>주임</v>
          </cell>
          <cell r="G372" t="str">
            <v>팀원</v>
          </cell>
          <cell r="H372" t="str">
            <v>2004-11-22</v>
          </cell>
          <cell r="I372" t="str">
            <v>남</v>
          </cell>
          <cell r="J372">
            <v>9.0684931506849313</v>
          </cell>
          <cell r="K372">
            <v>0</v>
          </cell>
          <cell r="L372">
            <v>12</v>
          </cell>
          <cell r="M372">
            <v>12</v>
          </cell>
          <cell r="Q372" t="str">
            <v>회의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1</v>
          </cell>
          <cell r="BM372">
            <v>0</v>
          </cell>
          <cell r="BN372">
            <v>1</v>
          </cell>
          <cell r="BP372">
            <v>18</v>
          </cell>
        </row>
        <row r="373">
          <cell r="B373">
            <v>1244</v>
          </cell>
          <cell r="C373" t="str">
            <v>Marketing</v>
          </cell>
          <cell r="D373" t="str">
            <v>GI&amp;Uro</v>
          </cell>
          <cell r="E373" t="str">
            <v>권희진</v>
          </cell>
          <cell r="F373" t="str">
            <v>과장</v>
          </cell>
          <cell r="G373" t="str">
            <v>팀장</v>
          </cell>
          <cell r="H373" t="str">
            <v>1999-07-01</v>
          </cell>
          <cell r="I373" t="str">
            <v>여</v>
          </cell>
          <cell r="J373">
            <v>23</v>
          </cell>
          <cell r="K373">
            <v>0</v>
          </cell>
          <cell r="L373">
            <v>17</v>
          </cell>
          <cell r="M373">
            <v>17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P373">
            <v>19</v>
          </cell>
        </row>
        <row r="374">
          <cell r="B374">
            <v>1305</v>
          </cell>
          <cell r="C374" t="str">
            <v>Marketing</v>
          </cell>
          <cell r="D374" t="str">
            <v>GI&amp;Uro</v>
          </cell>
          <cell r="E374" t="str">
            <v>양재호</v>
          </cell>
          <cell r="F374" t="str">
            <v>대리</v>
          </cell>
          <cell r="G374" t="str">
            <v>팀원</v>
          </cell>
          <cell r="H374" t="str">
            <v>2000-04-17</v>
          </cell>
          <cell r="I374" t="str">
            <v>남</v>
          </cell>
          <cell r="J374">
            <v>20</v>
          </cell>
          <cell r="K374">
            <v>0</v>
          </cell>
          <cell r="L374">
            <v>16</v>
          </cell>
          <cell r="M374">
            <v>16</v>
          </cell>
          <cell r="W374" t="str">
            <v>출장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1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1</v>
          </cell>
          <cell r="BP374">
            <v>18</v>
          </cell>
        </row>
        <row r="375">
          <cell r="B375">
            <v>1286</v>
          </cell>
          <cell r="C375" t="str">
            <v>Marketing</v>
          </cell>
          <cell r="D375" t="str">
            <v>GI&amp;Uro</v>
          </cell>
          <cell r="E375" t="str">
            <v>이희우</v>
          </cell>
          <cell r="F375" t="str">
            <v>주임</v>
          </cell>
          <cell r="G375" t="str">
            <v>팀원</v>
          </cell>
          <cell r="H375" t="str">
            <v>2000-02-01</v>
          </cell>
          <cell r="I375" t="str">
            <v>여</v>
          </cell>
          <cell r="J375">
            <v>21</v>
          </cell>
          <cell r="K375">
            <v>0</v>
          </cell>
          <cell r="L375">
            <v>16</v>
          </cell>
          <cell r="M375">
            <v>16</v>
          </cell>
          <cell r="AG375" t="str">
            <v>생휴</v>
          </cell>
          <cell r="AH375" t="str">
            <v>월차</v>
          </cell>
          <cell r="AK375" t="str">
            <v>출장</v>
          </cell>
          <cell r="AL375" t="str">
            <v>출장</v>
          </cell>
          <cell r="AM375" t="str">
            <v>출장</v>
          </cell>
          <cell r="AN375" t="str">
            <v>출장</v>
          </cell>
          <cell r="AO375" t="str">
            <v>출장</v>
          </cell>
          <cell r="AU375">
            <v>0</v>
          </cell>
          <cell r="AV375">
            <v>0</v>
          </cell>
          <cell r="AW375">
            <v>0</v>
          </cell>
          <cell r="AX375">
            <v>1</v>
          </cell>
          <cell r="AY375">
            <v>0</v>
          </cell>
          <cell r="AZ375">
            <v>1</v>
          </cell>
          <cell r="BA375">
            <v>1</v>
          </cell>
          <cell r="BB375">
            <v>0</v>
          </cell>
          <cell r="BC375">
            <v>0</v>
          </cell>
          <cell r="BD375">
            <v>0</v>
          </cell>
          <cell r="BE375">
            <v>5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7</v>
          </cell>
          <cell r="BP375">
            <v>12</v>
          </cell>
        </row>
        <row r="376">
          <cell r="B376">
            <v>1499</v>
          </cell>
          <cell r="C376" t="str">
            <v>Marketing</v>
          </cell>
          <cell r="D376" t="str">
            <v>GI&amp;Uro</v>
          </cell>
          <cell r="E376" t="str">
            <v>강혁승</v>
          </cell>
          <cell r="F376" t="str">
            <v>주임</v>
          </cell>
          <cell r="G376" t="str">
            <v>팀원</v>
          </cell>
          <cell r="H376" t="str">
            <v>2003-06-02</v>
          </cell>
          <cell r="I376" t="str">
            <v>남</v>
          </cell>
          <cell r="J376">
            <v>14</v>
          </cell>
          <cell r="K376">
            <v>0</v>
          </cell>
          <cell r="L376">
            <v>13</v>
          </cell>
          <cell r="M376">
            <v>13</v>
          </cell>
          <cell r="Q376" t="str">
            <v>출장</v>
          </cell>
          <cell r="S376" t="str">
            <v>출장</v>
          </cell>
          <cell r="T376" t="str">
            <v>출장</v>
          </cell>
          <cell r="AB376" t="str">
            <v>휴일</v>
          </cell>
          <cell r="AD376" t="str">
            <v>4/15대휴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1</v>
          </cell>
          <cell r="BD376">
            <v>1</v>
          </cell>
          <cell r="BE376">
            <v>3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4</v>
          </cell>
          <cell r="BP376">
            <v>15</v>
          </cell>
        </row>
        <row r="377">
          <cell r="B377">
            <v>1388</v>
          </cell>
          <cell r="C377" t="str">
            <v>Marketing</v>
          </cell>
          <cell r="D377" t="str">
            <v>Endo</v>
          </cell>
          <cell r="E377" t="str">
            <v>조승제</v>
          </cell>
          <cell r="F377" t="str">
            <v>부장</v>
          </cell>
          <cell r="G377" t="str">
            <v>팀장</v>
          </cell>
          <cell r="H377" t="str">
            <v>2002-03-18</v>
          </cell>
          <cell r="I377" t="str">
            <v>남</v>
          </cell>
          <cell r="J377">
            <v>20</v>
          </cell>
          <cell r="K377">
            <v>0</v>
          </cell>
          <cell r="L377">
            <v>14</v>
          </cell>
          <cell r="M377">
            <v>14</v>
          </cell>
          <cell r="Q377" t="str">
            <v>회의</v>
          </cell>
          <cell r="AP377" t="str">
            <v>휴일</v>
          </cell>
          <cell r="AQ377" t="str">
            <v>휴일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2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1</v>
          </cell>
          <cell r="BM377">
            <v>0</v>
          </cell>
          <cell r="BN377">
            <v>1</v>
          </cell>
          <cell r="BP377">
            <v>18</v>
          </cell>
        </row>
        <row r="378">
          <cell r="B378">
            <v>1419</v>
          </cell>
          <cell r="C378" t="str">
            <v>Marketing</v>
          </cell>
          <cell r="D378" t="str">
            <v>Endo</v>
          </cell>
          <cell r="E378" t="str">
            <v>윤재경</v>
          </cell>
          <cell r="F378" t="str">
            <v>과장</v>
          </cell>
          <cell r="G378" t="str">
            <v>팀원</v>
          </cell>
          <cell r="H378" t="str">
            <v>2002-11-18</v>
          </cell>
          <cell r="I378" t="str">
            <v>남</v>
          </cell>
          <cell r="J378">
            <v>20</v>
          </cell>
          <cell r="K378">
            <v>0</v>
          </cell>
          <cell r="L378">
            <v>14</v>
          </cell>
          <cell r="M378">
            <v>14</v>
          </cell>
          <cell r="Q378" t="str">
            <v>회의</v>
          </cell>
          <cell r="W378" t="str">
            <v>출장</v>
          </cell>
          <cell r="X378" t="str">
            <v>출장</v>
          </cell>
          <cell r="Y378" t="str">
            <v>출장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3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1</v>
          </cell>
          <cell r="BM378">
            <v>0</v>
          </cell>
          <cell r="BN378">
            <v>4</v>
          </cell>
          <cell r="BP378">
            <v>15</v>
          </cell>
        </row>
        <row r="379">
          <cell r="B379">
            <v>1237</v>
          </cell>
          <cell r="C379" t="str">
            <v>Marketing</v>
          </cell>
          <cell r="D379" t="str">
            <v>Endo</v>
          </cell>
          <cell r="E379" t="str">
            <v>윤철환</v>
          </cell>
          <cell r="F379" t="str">
            <v>대리</v>
          </cell>
          <cell r="G379" t="str">
            <v>팀원</v>
          </cell>
          <cell r="H379" t="str">
            <v>1999-07-01</v>
          </cell>
          <cell r="I379" t="str">
            <v>남</v>
          </cell>
          <cell r="J379">
            <v>23</v>
          </cell>
          <cell r="K379">
            <v>0</v>
          </cell>
          <cell r="L379">
            <v>17</v>
          </cell>
          <cell r="M379">
            <v>17</v>
          </cell>
          <cell r="Q379" t="str">
            <v>회의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1</v>
          </cell>
          <cell r="BM379">
            <v>0</v>
          </cell>
          <cell r="BN379">
            <v>1</v>
          </cell>
          <cell r="BP379">
            <v>18</v>
          </cell>
        </row>
        <row r="380">
          <cell r="B380">
            <v>1369</v>
          </cell>
          <cell r="C380" t="str">
            <v>Marketing</v>
          </cell>
          <cell r="D380" t="str">
            <v>Endo</v>
          </cell>
          <cell r="E380" t="str">
            <v>이동일</v>
          </cell>
          <cell r="F380" t="str">
            <v>주임</v>
          </cell>
          <cell r="G380" t="str">
            <v>팀원</v>
          </cell>
          <cell r="H380" t="str">
            <v>2001-05-07</v>
          </cell>
          <cell r="I380" t="str">
            <v>남</v>
          </cell>
          <cell r="J380">
            <v>19</v>
          </cell>
          <cell r="K380">
            <v>0</v>
          </cell>
          <cell r="L380">
            <v>15</v>
          </cell>
          <cell r="M380">
            <v>15</v>
          </cell>
          <cell r="Q380" t="str">
            <v>회의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1</v>
          </cell>
          <cell r="BM380">
            <v>0</v>
          </cell>
          <cell r="BN380">
            <v>1</v>
          </cell>
          <cell r="BP380">
            <v>18</v>
          </cell>
        </row>
        <row r="381">
          <cell r="B381">
            <v>1540</v>
          </cell>
          <cell r="C381" t="str">
            <v>Marketing</v>
          </cell>
          <cell r="D381" t="str">
            <v>CVS</v>
          </cell>
          <cell r="E381" t="str">
            <v>김진수</v>
          </cell>
          <cell r="F381" t="str">
            <v>부장</v>
          </cell>
          <cell r="G381" t="str">
            <v>팀장</v>
          </cell>
          <cell r="H381" t="str">
            <v>2003-12-15</v>
          </cell>
          <cell r="I381" t="str">
            <v>남</v>
          </cell>
          <cell r="J381">
            <v>19</v>
          </cell>
          <cell r="K381">
            <v>0</v>
          </cell>
          <cell r="L381">
            <v>13</v>
          </cell>
          <cell r="M381">
            <v>13</v>
          </cell>
          <cell r="P381" t="str">
            <v>회의</v>
          </cell>
          <cell r="R381" t="str">
            <v>휴일</v>
          </cell>
          <cell r="U381" t="str">
            <v>휴일</v>
          </cell>
          <cell r="V381" t="str">
            <v>휴일</v>
          </cell>
          <cell r="W381" t="str">
            <v>4/5대휴</v>
          </cell>
          <cell r="AB381" t="str">
            <v>휴일</v>
          </cell>
          <cell r="AC381" t="str">
            <v>휴일</v>
          </cell>
          <cell r="AP381" t="str">
            <v>휴일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6</v>
          </cell>
          <cell r="BD381">
            <v>1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1</v>
          </cell>
          <cell r="BM381">
            <v>0</v>
          </cell>
          <cell r="BN381">
            <v>2</v>
          </cell>
          <cell r="BP381">
            <v>17</v>
          </cell>
        </row>
        <row r="382">
          <cell r="B382">
            <v>1424</v>
          </cell>
          <cell r="C382" t="str">
            <v>Marketing</v>
          </cell>
          <cell r="D382" t="str">
            <v>CVS</v>
          </cell>
          <cell r="E382" t="str">
            <v>채광수</v>
          </cell>
          <cell r="F382" t="str">
            <v>과장</v>
          </cell>
          <cell r="G382" t="str">
            <v>팀원</v>
          </cell>
          <cell r="H382" t="str">
            <v>2002-12-05</v>
          </cell>
          <cell r="I382" t="str">
            <v>남</v>
          </cell>
          <cell r="J382">
            <v>20</v>
          </cell>
          <cell r="K382">
            <v>0</v>
          </cell>
          <cell r="L382">
            <v>14</v>
          </cell>
          <cell r="M382">
            <v>14</v>
          </cell>
          <cell r="N382" t="str">
            <v>휴일</v>
          </cell>
          <cell r="O382" t="str">
            <v>휴일</v>
          </cell>
          <cell r="P382" t="str">
            <v>회의</v>
          </cell>
          <cell r="R382" t="str">
            <v>휴일</v>
          </cell>
          <cell r="U382" t="str">
            <v>휴일</v>
          </cell>
          <cell r="V382" t="str">
            <v>휴일</v>
          </cell>
          <cell r="AB382" t="str">
            <v>휴일</v>
          </cell>
          <cell r="AI382" t="str">
            <v>휴일</v>
          </cell>
          <cell r="AJ382" t="str">
            <v>휴일</v>
          </cell>
          <cell r="AP382" t="str">
            <v>휴일</v>
          </cell>
          <cell r="AQ382" t="str">
            <v>휴일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10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1</v>
          </cell>
          <cell r="BM382">
            <v>0</v>
          </cell>
          <cell r="BN382">
            <v>1</v>
          </cell>
          <cell r="BP382">
            <v>18</v>
          </cell>
        </row>
        <row r="383">
          <cell r="B383">
            <v>1422</v>
          </cell>
          <cell r="C383" t="str">
            <v>Marketing</v>
          </cell>
          <cell r="D383" t="str">
            <v>CVS</v>
          </cell>
          <cell r="E383" t="str">
            <v>김수경</v>
          </cell>
          <cell r="F383" t="str">
            <v>과장</v>
          </cell>
          <cell r="G383" t="str">
            <v>팀원</v>
          </cell>
          <cell r="H383" t="str">
            <v>2002-11-25</v>
          </cell>
          <cell r="I383" t="str">
            <v>여</v>
          </cell>
          <cell r="J383">
            <v>19</v>
          </cell>
          <cell r="K383">
            <v>0</v>
          </cell>
          <cell r="L383">
            <v>14</v>
          </cell>
          <cell r="M383">
            <v>14</v>
          </cell>
          <cell r="P383" t="str">
            <v>회의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1</v>
          </cell>
          <cell r="BM383">
            <v>0</v>
          </cell>
          <cell r="BN383">
            <v>1</v>
          </cell>
          <cell r="BP383">
            <v>18</v>
          </cell>
        </row>
        <row r="384">
          <cell r="B384">
            <v>1394</v>
          </cell>
          <cell r="C384" t="str">
            <v>Marketing</v>
          </cell>
          <cell r="D384" t="str">
            <v>CVS</v>
          </cell>
          <cell r="E384" t="str">
            <v>임윤아</v>
          </cell>
          <cell r="F384" t="str">
            <v>대리</v>
          </cell>
          <cell r="G384" t="str">
            <v>팀원</v>
          </cell>
          <cell r="H384" t="str">
            <v>2002-06-03</v>
          </cell>
          <cell r="I384" t="str">
            <v>여</v>
          </cell>
          <cell r="J384">
            <v>18</v>
          </cell>
          <cell r="K384">
            <v>0</v>
          </cell>
          <cell r="L384">
            <v>14</v>
          </cell>
          <cell r="M384">
            <v>14</v>
          </cell>
          <cell r="P384" t="str">
            <v>회의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1</v>
          </cell>
          <cell r="BM384">
            <v>0</v>
          </cell>
          <cell r="BN384">
            <v>1</v>
          </cell>
          <cell r="BP384">
            <v>18</v>
          </cell>
        </row>
        <row r="385">
          <cell r="B385">
            <v>1547</v>
          </cell>
          <cell r="C385" t="str">
            <v>Marketing</v>
          </cell>
          <cell r="D385" t="str">
            <v>CVS</v>
          </cell>
          <cell r="E385" t="str">
            <v>김하윤</v>
          </cell>
          <cell r="F385" t="str">
            <v>주임</v>
          </cell>
          <cell r="G385" t="str">
            <v>팀원</v>
          </cell>
          <cell r="H385" t="str">
            <v>2004-01-26</v>
          </cell>
          <cell r="I385" t="str">
            <v>여</v>
          </cell>
          <cell r="J385">
            <v>13.315068493150685</v>
          </cell>
          <cell r="K385">
            <v>0</v>
          </cell>
          <cell r="L385">
            <v>12</v>
          </cell>
          <cell r="M385">
            <v>12</v>
          </cell>
          <cell r="P385" t="str">
            <v>회의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1</v>
          </cell>
          <cell r="BM385">
            <v>0</v>
          </cell>
          <cell r="BN385">
            <v>1</v>
          </cell>
          <cell r="BP385">
            <v>18</v>
          </cell>
        </row>
        <row r="386">
          <cell r="B386">
            <v>1180</v>
          </cell>
          <cell r="C386" t="str">
            <v>BD</v>
          </cell>
          <cell r="D386" t="str">
            <v>BD</v>
          </cell>
          <cell r="E386" t="str">
            <v>고해영</v>
          </cell>
          <cell r="F386" t="str">
            <v>부장</v>
          </cell>
          <cell r="G386" t="str">
            <v>팀장</v>
          </cell>
          <cell r="H386" t="str">
            <v>1996-01-01</v>
          </cell>
          <cell r="I386" t="str">
            <v>여</v>
          </cell>
          <cell r="J386">
            <v>20</v>
          </cell>
          <cell r="K386">
            <v>0</v>
          </cell>
          <cell r="L386">
            <v>21</v>
          </cell>
          <cell r="M386">
            <v>21</v>
          </cell>
          <cell r="T386" t="str">
            <v>출장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1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1</v>
          </cell>
          <cell r="BP386">
            <v>18</v>
          </cell>
        </row>
        <row r="387">
          <cell r="B387">
            <v>1586</v>
          </cell>
          <cell r="C387" t="str">
            <v>BD</v>
          </cell>
          <cell r="D387" t="str">
            <v>BD</v>
          </cell>
          <cell r="E387" t="str">
            <v>김승수</v>
          </cell>
          <cell r="F387" t="str">
            <v>대리</v>
          </cell>
          <cell r="G387" t="str">
            <v>팀원</v>
          </cell>
          <cell r="H387" t="str">
            <v>2004-11-01</v>
          </cell>
          <cell r="I387" t="str">
            <v>남</v>
          </cell>
          <cell r="J387">
            <v>0</v>
          </cell>
          <cell r="K387">
            <v>-1.3561643835616444</v>
          </cell>
          <cell r="L387">
            <v>12</v>
          </cell>
          <cell r="M387">
            <v>10.643835616438356</v>
          </cell>
          <cell r="S387" t="str">
            <v>출장</v>
          </cell>
          <cell r="T387" t="str">
            <v>4/5대휴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1</v>
          </cell>
          <cell r="BE387">
            <v>1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2</v>
          </cell>
          <cell r="BP387">
            <v>17</v>
          </cell>
        </row>
        <row r="388">
          <cell r="B388">
            <v>1294</v>
          </cell>
          <cell r="C388" t="str">
            <v>BD</v>
          </cell>
          <cell r="D388" t="str">
            <v>BD</v>
          </cell>
          <cell r="E388" t="str">
            <v>나경숙</v>
          </cell>
          <cell r="F388" t="str">
            <v>주임</v>
          </cell>
          <cell r="G388" t="str">
            <v>팀원</v>
          </cell>
          <cell r="H388" t="str">
            <v>2000-02-01</v>
          </cell>
          <cell r="I388" t="str">
            <v>여</v>
          </cell>
          <cell r="J388">
            <v>13.5</v>
          </cell>
          <cell r="K388">
            <v>0</v>
          </cell>
          <cell r="L388">
            <v>16</v>
          </cell>
          <cell r="M388">
            <v>16</v>
          </cell>
          <cell r="R388" t="str">
            <v>휴일</v>
          </cell>
          <cell r="T388" t="str">
            <v>4/5대휴</v>
          </cell>
          <cell r="AH388" t="str">
            <v>반차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1</v>
          </cell>
          <cell r="AZ388">
            <v>0.5</v>
          </cell>
          <cell r="BA388">
            <v>0</v>
          </cell>
          <cell r="BB388">
            <v>0</v>
          </cell>
          <cell r="BC388">
            <v>1</v>
          </cell>
          <cell r="BD388">
            <v>1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1</v>
          </cell>
          <cell r="BP388">
            <v>18</v>
          </cell>
        </row>
        <row r="389">
          <cell r="B389">
            <v>1015</v>
          </cell>
          <cell r="C389" t="str">
            <v>BD</v>
          </cell>
          <cell r="D389" t="str">
            <v>Special Project</v>
          </cell>
          <cell r="E389" t="str">
            <v>이종혁</v>
          </cell>
          <cell r="F389" t="str">
            <v>차장</v>
          </cell>
          <cell r="G389" t="str">
            <v>팀원</v>
          </cell>
          <cell r="H389" t="str">
            <v>1987-05-18</v>
          </cell>
          <cell r="I389" t="str">
            <v>남</v>
          </cell>
          <cell r="J389">
            <v>26</v>
          </cell>
          <cell r="K389">
            <v>0</v>
          </cell>
          <cell r="L389">
            <v>29</v>
          </cell>
          <cell r="M389">
            <v>29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P389">
            <v>19</v>
          </cell>
        </row>
        <row r="390">
          <cell r="B390">
            <v>1168</v>
          </cell>
          <cell r="C390" t="str">
            <v>BD</v>
          </cell>
          <cell r="D390" t="str">
            <v>Special Project</v>
          </cell>
          <cell r="E390" t="str">
            <v>정고명</v>
          </cell>
          <cell r="F390" t="str">
            <v>과장</v>
          </cell>
          <cell r="G390" t="str">
            <v>팀원</v>
          </cell>
          <cell r="H390" t="str">
            <v>1995-04-17</v>
          </cell>
          <cell r="I390" t="str">
            <v>남</v>
          </cell>
          <cell r="J390">
            <v>19</v>
          </cell>
          <cell r="K390">
            <v>0</v>
          </cell>
          <cell r="L390">
            <v>21</v>
          </cell>
          <cell r="M390">
            <v>21</v>
          </cell>
          <cell r="P390" t="str">
            <v>3/25대휴</v>
          </cell>
          <cell r="R390" t="str">
            <v>휴일</v>
          </cell>
          <cell r="AI390" t="str">
            <v>휴일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2</v>
          </cell>
          <cell r="BD390">
            <v>1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1</v>
          </cell>
          <cell r="BP390">
            <v>18</v>
          </cell>
        </row>
        <row r="391">
          <cell r="B391">
            <v>1133</v>
          </cell>
          <cell r="C391" t="str">
            <v>PR</v>
          </cell>
          <cell r="D391" t="str">
            <v>PR</v>
          </cell>
          <cell r="E391" t="str">
            <v>윤미경</v>
          </cell>
          <cell r="F391" t="str">
            <v>차장</v>
          </cell>
          <cell r="G391" t="str">
            <v>팀원</v>
          </cell>
          <cell r="H391" t="str">
            <v>1993-11-10</v>
          </cell>
          <cell r="I391" t="str">
            <v>여</v>
          </cell>
          <cell r="J391">
            <v>20</v>
          </cell>
          <cell r="K391">
            <v>0</v>
          </cell>
          <cell r="L391">
            <v>23</v>
          </cell>
          <cell r="M391">
            <v>23</v>
          </cell>
          <cell r="AA391" t="str">
            <v>소풍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1</v>
          </cell>
          <cell r="BN391">
            <v>0</v>
          </cell>
          <cell r="BP391">
            <v>18</v>
          </cell>
        </row>
        <row r="392">
          <cell r="B392">
            <v>1541</v>
          </cell>
          <cell r="C392" t="str">
            <v>PR</v>
          </cell>
          <cell r="D392" t="str">
            <v>PR</v>
          </cell>
          <cell r="E392" t="str">
            <v>유재경</v>
          </cell>
          <cell r="F392" t="str">
            <v>과장</v>
          </cell>
          <cell r="G392" t="str">
            <v>팀원</v>
          </cell>
          <cell r="H392" t="str">
            <v>2004-01-05</v>
          </cell>
          <cell r="I392" t="str">
            <v>여</v>
          </cell>
          <cell r="J392">
            <v>8.8904109589041092</v>
          </cell>
          <cell r="K392">
            <v>0</v>
          </cell>
          <cell r="L392">
            <v>12</v>
          </cell>
          <cell r="M392">
            <v>12</v>
          </cell>
          <cell r="AA392" t="str">
            <v>월차</v>
          </cell>
          <cell r="AU392">
            <v>0</v>
          </cell>
          <cell r="AV392">
            <v>0</v>
          </cell>
          <cell r="AW392">
            <v>0</v>
          </cell>
          <cell r="AX392">
            <v>1</v>
          </cell>
          <cell r="AY392">
            <v>0</v>
          </cell>
          <cell r="AZ392">
            <v>1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1</v>
          </cell>
          <cell r="BP392">
            <v>18</v>
          </cell>
        </row>
        <row r="393">
          <cell r="B393">
            <v>1563</v>
          </cell>
          <cell r="C393" t="str">
            <v>PR</v>
          </cell>
          <cell r="D393" t="str">
            <v>PR</v>
          </cell>
          <cell r="E393" t="str">
            <v>양수진</v>
          </cell>
          <cell r="F393" t="str">
            <v>주임</v>
          </cell>
          <cell r="G393" t="str">
            <v>팀원</v>
          </cell>
          <cell r="H393" t="str">
            <v>2004-02-23</v>
          </cell>
          <cell r="I393" t="str">
            <v>여</v>
          </cell>
          <cell r="J393">
            <v>8.5479452054794525</v>
          </cell>
          <cell r="K393">
            <v>0</v>
          </cell>
          <cell r="L393">
            <v>12</v>
          </cell>
          <cell r="M393">
            <v>12</v>
          </cell>
          <cell r="AA393" t="str">
            <v>소풍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1</v>
          </cell>
          <cell r="BN393">
            <v>0</v>
          </cell>
          <cell r="BP393">
            <v>18</v>
          </cell>
        </row>
        <row r="394">
          <cell r="B394">
            <v>1487</v>
          </cell>
          <cell r="C394" t="str">
            <v>Medical</v>
          </cell>
          <cell r="D394" t="str">
            <v>Clinical Research</v>
          </cell>
          <cell r="E394" t="str">
            <v>임민정</v>
          </cell>
          <cell r="F394" t="str">
            <v>과장</v>
          </cell>
          <cell r="G394" t="str">
            <v>팀장</v>
          </cell>
          <cell r="H394" t="str">
            <v>2003-03-03</v>
          </cell>
          <cell r="I394" t="str">
            <v>여</v>
          </cell>
          <cell r="J394">
            <v>16.5</v>
          </cell>
          <cell r="K394">
            <v>0</v>
          </cell>
          <cell r="L394">
            <v>13</v>
          </cell>
          <cell r="M394">
            <v>13</v>
          </cell>
          <cell r="Z394" t="str">
            <v>소풍</v>
          </cell>
          <cell r="AA394" t="str">
            <v>회의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1</v>
          </cell>
          <cell r="BM394">
            <v>1</v>
          </cell>
          <cell r="BN394">
            <v>1</v>
          </cell>
          <cell r="BP394">
            <v>17</v>
          </cell>
        </row>
        <row r="395">
          <cell r="B395">
            <v>1584</v>
          </cell>
          <cell r="C395" t="str">
            <v>Medical</v>
          </cell>
          <cell r="D395" t="str">
            <v>Clinical Research</v>
          </cell>
          <cell r="E395" t="str">
            <v>손지원</v>
          </cell>
          <cell r="F395" t="str">
            <v>대리</v>
          </cell>
          <cell r="G395" t="str">
            <v>팀원</v>
          </cell>
          <cell r="H395" t="str">
            <v>2004-11-10</v>
          </cell>
          <cell r="I395" t="str">
            <v>여</v>
          </cell>
          <cell r="J395">
            <v>4.897260273972603</v>
          </cell>
          <cell r="K395">
            <v>0</v>
          </cell>
          <cell r="L395">
            <v>12</v>
          </cell>
          <cell r="M395">
            <v>12</v>
          </cell>
          <cell r="W395" t="str">
            <v>3/25대휴</v>
          </cell>
          <cell r="Z395" t="str">
            <v>소풍</v>
          </cell>
          <cell r="AA395" t="str">
            <v>회의</v>
          </cell>
          <cell r="AM395" t="str">
            <v>생휴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1</v>
          </cell>
          <cell r="BB395">
            <v>0</v>
          </cell>
          <cell r="BC395">
            <v>0</v>
          </cell>
          <cell r="BD395">
            <v>1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1</v>
          </cell>
          <cell r="BM395">
            <v>1</v>
          </cell>
          <cell r="BN395">
            <v>3</v>
          </cell>
          <cell r="BP395">
            <v>15</v>
          </cell>
        </row>
        <row r="396">
          <cell r="B396">
            <v>1301</v>
          </cell>
          <cell r="C396" t="str">
            <v>Medical</v>
          </cell>
          <cell r="D396" t="str">
            <v>Clinical Research</v>
          </cell>
          <cell r="E396" t="str">
            <v>이미경</v>
          </cell>
          <cell r="F396" t="str">
            <v>대리</v>
          </cell>
          <cell r="G396" t="str">
            <v>팀원</v>
          </cell>
          <cell r="H396" t="str">
            <v>2000-02-01</v>
          </cell>
          <cell r="I396" t="str">
            <v>여</v>
          </cell>
          <cell r="J396">
            <v>21</v>
          </cell>
          <cell r="K396">
            <v>0</v>
          </cell>
          <cell r="L396">
            <v>16</v>
          </cell>
          <cell r="M396">
            <v>16</v>
          </cell>
          <cell r="R396" t="str">
            <v>휴일</v>
          </cell>
          <cell r="S396" t="str">
            <v>4/5대휴</v>
          </cell>
          <cell r="Z396" t="str">
            <v>소풍</v>
          </cell>
          <cell r="AA396" t="str">
            <v>회의</v>
          </cell>
          <cell r="AH396" t="str">
            <v>반차</v>
          </cell>
          <cell r="AM396" t="str">
            <v>생휴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1</v>
          </cell>
          <cell r="AZ396">
            <v>0.5</v>
          </cell>
          <cell r="BA396">
            <v>1</v>
          </cell>
          <cell r="BB396">
            <v>0</v>
          </cell>
          <cell r="BC396">
            <v>1</v>
          </cell>
          <cell r="BD396">
            <v>1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1</v>
          </cell>
          <cell r="BM396">
            <v>1</v>
          </cell>
          <cell r="BN396">
            <v>3</v>
          </cell>
          <cell r="BP396">
            <v>15</v>
          </cell>
        </row>
        <row r="397">
          <cell r="B397">
            <v>1418</v>
          </cell>
          <cell r="C397" t="str">
            <v>Medical</v>
          </cell>
          <cell r="D397" t="str">
            <v>Clinical Research</v>
          </cell>
          <cell r="E397" t="str">
            <v>양현아</v>
          </cell>
          <cell r="F397" t="str">
            <v>대리</v>
          </cell>
          <cell r="G397" t="str">
            <v>팀원</v>
          </cell>
          <cell r="H397" t="str">
            <v>2002-04-01</v>
          </cell>
          <cell r="I397" t="str">
            <v>여</v>
          </cell>
          <cell r="J397">
            <v>20</v>
          </cell>
          <cell r="K397">
            <v>0</v>
          </cell>
          <cell r="L397">
            <v>14</v>
          </cell>
          <cell r="M397">
            <v>14</v>
          </cell>
          <cell r="P397" t="str">
            <v>생휴</v>
          </cell>
          <cell r="Z397" t="str">
            <v>소풍</v>
          </cell>
          <cell r="AA397" t="str">
            <v>회의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1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1</v>
          </cell>
          <cell r="BM397">
            <v>1</v>
          </cell>
          <cell r="BN397">
            <v>2</v>
          </cell>
          <cell r="BP397">
            <v>16</v>
          </cell>
        </row>
        <row r="398">
          <cell r="B398">
            <v>1395</v>
          </cell>
          <cell r="C398" t="str">
            <v>Medical</v>
          </cell>
          <cell r="D398" t="str">
            <v>Clinical Research</v>
          </cell>
          <cell r="E398" t="str">
            <v>박은순</v>
          </cell>
          <cell r="F398" t="str">
            <v>주임</v>
          </cell>
          <cell r="G398" t="str">
            <v>팀원</v>
          </cell>
          <cell r="H398" t="str">
            <v>2001-05-02</v>
          </cell>
          <cell r="I398" t="str">
            <v>여</v>
          </cell>
          <cell r="J398">
            <v>21</v>
          </cell>
          <cell r="K398">
            <v>0</v>
          </cell>
          <cell r="L398">
            <v>15</v>
          </cell>
          <cell r="M398">
            <v>15</v>
          </cell>
          <cell r="R398" t="str">
            <v>휴일</v>
          </cell>
          <cell r="Z398" t="str">
            <v>소풍</v>
          </cell>
          <cell r="AA398" t="str">
            <v>회의</v>
          </cell>
          <cell r="AH398" t="str">
            <v>4/5대휴</v>
          </cell>
          <cell r="AK398" t="str">
            <v>생휴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1</v>
          </cell>
          <cell r="BB398">
            <v>0</v>
          </cell>
          <cell r="BC398">
            <v>1</v>
          </cell>
          <cell r="BD398">
            <v>1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1</v>
          </cell>
          <cell r="BM398">
            <v>1</v>
          </cell>
          <cell r="BN398">
            <v>3</v>
          </cell>
          <cell r="BP398">
            <v>15</v>
          </cell>
        </row>
        <row r="399">
          <cell r="B399">
            <v>1373</v>
          </cell>
          <cell r="C399" t="str">
            <v>Medical</v>
          </cell>
          <cell r="D399" t="str">
            <v>Clinical Research</v>
          </cell>
          <cell r="E399" t="str">
            <v>김영화</v>
          </cell>
          <cell r="F399" t="str">
            <v>주임</v>
          </cell>
          <cell r="G399" t="str">
            <v>팀원</v>
          </cell>
          <cell r="H399" t="str">
            <v>2001-06-01</v>
          </cell>
          <cell r="I399" t="str">
            <v>여</v>
          </cell>
          <cell r="J399">
            <v>21</v>
          </cell>
          <cell r="K399">
            <v>0</v>
          </cell>
          <cell r="L399">
            <v>15</v>
          </cell>
          <cell r="M399">
            <v>15</v>
          </cell>
          <cell r="Z399" t="str">
            <v>소풍</v>
          </cell>
          <cell r="AA399" t="str">
            <v>회의</v>
          </cell>
          <cell r="AE399" t="str">
            <v>생휴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1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1</v>
          </cell>
          <cell r="BM399">
            <v>1</v>
          </cell>
          <cell r="BN399">
            <v>2</v>
          </cell>
          <cell r="BP399">
            <v>16</v>
          </cell>
        </row>
        <row r="400">
          <cell r="B400">
            <v>1576</v>
          </cell>
          <cell r="C400" t="str">
            <v>Medical</v>
          </cell>
          <cell r="D400" t="str">
            <v>Clinical Research</v>
          </cell>
          <cell r="E400" t="str">
            <v>변명주</v>
          </cell>
          <cell r="F400" t="str">
            <v>주임</v>
          </cell>
          <cell r="G400" t="str">
            <v>팀원</v>
          </cell>
          <cell r="H400" t="str">
            <v>2003-09-22</v>
          </cell>
          <cell r="I400" t="str">
            <v>여</v>
          </cell>
          <cell r="J400">
            <v>19</v>
          </cell>
          <cell r="K400">
            <v>0</v>
          </cell>
          <cell r="L400">
            <v>13</v>
          </cell>
          <cell r="M400">
            <v>13</v>
          </cell>
          <cell r="Z400" t="str">
            <v>소풍</v>
          </cell>
          <cell r="AA400" t="str">
            <v>회의</v>
          </cell>
          <cell r="AH400" t="str">
            <v>생휴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1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1</v>
          </cell>
          <cell r="BM400">
            <v>1</v>
          </cell>
          <cell r="BN400">
            <v>2</v>
          </cell>
          <cell r="BP400">
            <v>16</v>
          </cell>
        </row>
        <row r="401">
          <cell r="B401">
            <v>1596</v>
          </cell>
          <cell r="C401" t="str">
            <v>Medical</v>
          </cell>
          <cell r="D401" t="str">
            <v>Clinical Research</v>
          </cell>
          <cell r="E401" t="str">
            <v>허선경</v>
          </cell>
          <cell r="F401" t="str">
            <v>주임</v>
          </cell>
          <cell r="G401" t="str">
            <v>팀원</v>
          </cell>
          <cell r="H401">
            <v>38481</v>
          </cell>
          <cell r="I401" t="str">
            <v>여</v>
          </cell>
          <cell r="J401">
            <v>5.493150684931507</v>
          </cell>
          <cell r="K401">
            <v>0</v>
          </cell>
          <cell r="L401">
            <v>11</v>
          </cell>
          <cell r="M401">
            <v>11</v>
          </cell>
          <cell r="Z401" t="str">
            <v>소풍</v>
          </cell>
          <cell r="AA401" t="str">
            <v>회의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1</v>
          </cell>
          <cell r="BM401">
            <v>1</v>
          </cell>
          <cell r="BN401">
            <v>1</v>
          </cell>
          <cell r="BP401">
            <v>17</v>
          </cell>
        </row>
        <row r="402">
          <cell r="B402">
            <v>1537</v>
          </cell>
          <cell r="C402" t="str">
            <v>Medical</v>
          </cell>
          <cell r="D402" t="str">
            <v>Clinical Research</v>
          </cell>
          <cell r="E402" t="str">
            <v>박선영</v>
          </cell>
          <cell r="F402" t="str">
            <v>주임</v>
          </cell>
          <cell r="G402" t="str">
            <v>팀원</v>
          </cell>
          <cell r="H402" t="str">
            <v>2003-03-03</v>
          </cell>
          <cell r="I402" t="str">
            <v>여</v>
          </cell>
          <cell r="J402">
            <v>14</v>
          </cell>
          <cell r="K402">
            <v>0</v>
          </cell>
          <cell r="L402">
            <v>13</v>
          </cell>
          <cell r="M402">
            <v>13</v>
          </cell>
          <cell r="R402" t="str">
            <v>휴일</v>
          </cell>
          <cell r="Z402" t="str">
            <v>소풍</v>
          </cell>
          <cell r="AA402" t="str">
            <v>회의</v>
          </cell>
          <cell r="AG402" t="str">
            <v>생휴</v>
          </cell>
          <cell r="AM402" t="str">
            <v>4/5대휴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1</v>
          </cell>
          <cell r="BB402">
            <v>0</v>
          </cell>
          <cell r="BC402">
            <v>1</v>
          </cell>
          <cell r="BD402">
            <v>1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1</v>
          </cell>
          <cell r="BM402">
            <v>1</v>
          </cell>
          <cell r="BN402">
            <v>3</v>
          </cell>
          <cell r="BP402">
            <v>15</v>
          </cell>
        </row>
        <row r="403">
          <cell r="B403">
            <v>1613</v>
          </cell>
          <cell r="C403" t="str">
            <v>Medical</v>
          </cell>
          <cell r="D403" t="str">
            <v>Clinical Research</v>
          </cell>
          <cell r="E403" t="str">
            <v>원소영</v>
          </cell>
          <cell r="F403" t="str">
            <v>사원</v>
          </cell>
          <cell r="G403" t="str">
            <v>팀원</v>
          </cell>
          <cell r="H403">
            <v>38718</v>
          </cell>
          <cell r="I403" t="str">
            <v>여</v>
          </cell>
          <cell r="L403">
            <v>10</v>
          </cell>
          <cell r="M403">
            <v>10</v>
          </cell>
          <cell r="R403" t="str">
            <v>휴일</v>
          </cell>
          <cell r="Z403" t="str">
            <v>소풍</v>
          </cell>
          <cell r="AA403" t="str">
            <v>회의</v>
          </cell>
          <cell r="AH403" t="str">
            <v>생휴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1</v>
          </cell>
          <cell r="BB403">
            <v>0</v>
          </cell>
          <cell r="BC403">
            <v>1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1</v>
          </cell>
          <cell r="BM403">
            <v>1</v>
          </cell>
          <cell r="BN403">
            <v>2</v>
          </cell>
          <cell r="BP403">
            <v>16</v>
          </cell>
        </row>
        <row r="404">
          <cell r="B404">
            <v>1181</v>
          </cell>
          <cell r="C404" t="str">
            <v>Medical</v>
          </cell>
          <cell r="D404" t="str">
            <v>Clinical Operation</v>
          </cell>
          <cell r="E404" t="str">
            <v>박수연</v>
          </cell>
          <cell r="F404" t="str">
            <v>차장</v>
          </cell>
          <cell r="G404" t="str">
            <v>팀장</v>
          </cell>
          <cell r="H404" t="str">
            <v>1996-01-01</v>
          </cell>
          <cell r="I404" t="str">
            <v>여</v>
          </cell>
          <cell r="J404">
            <v>25.5</v>
          </cell>
          <cell r="K404">
            <v>0</v>
          </cell>
          <cell r="L404">
            <v>21</v>
          </cell>
          <cell r="M404">
            <v>21</v>
          </cell>
          <cell r="W404" t="str">
            <v>반차</v>
          </cell>
          <cell r="Z404" t="str">
            <v>소풍</v>
          </cell>
          <cell r="AA404" t="str">
            <v>회의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1</v>
          </cell>
          <cell r="AZ404">
            <v>0.5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1</v>
          </cell>
          <cell r="BM404">
            <v>1</v>
          </cell>
          <cell r="BN404">
            <v>1</v>
          </cell>
          <cell r="BP404">
            <v>17</v>
          </cell>
        </row>
        <row r="405">
          <cell r="B405">
            <v>1614</v>
          </cell>
          <cell r="C405" t="str">
            <v>Medical</v>
          </cell>
          <cell r="D405" t="str">
            <v>Clinical Operation</v>
          </cell>
          <cell r="E405" t="str">
            <v>정옥재</v>
          </cell>
          <cell r="F405" t="str">
            <v>사원</v>
          </cell>
          <cell r="G405" t="str">
            <v>팀원</v>
          </cell>
          <cell r="H405">
            <v>38734</v>
          </cell>
          <cell r="I405" t="str">
            <v>여</v>
          </cell>
          <cell r="L405">
            <v>9.5616438356164384</v>
          </cell>
          <cell r="M405">
            <v>9.5616438356164384</v>
          </cell>
          <cell r="Z405" t="str">
            <v>소풍</v>
          </cell>
          <cell r="AA405" t="str">
            <v>회의</v>
          </cell>
          <cell r="AK405" t="str">
            <v>생휴</v>
          </cell>
          <cell r="AO405" t="str">
            <v>월차</v>
          </cell>
          <cell r="AR405" t="str">
            <v>5월~2월까지 생휴 안씀</v>
          </cell>
          <cell r="AU405">
            <v>0</v>
          </cell>
          <cell r="AV405">
            <v>0</v>
          </cell>
          <cell r="AW405">
            <v>0</v>
          </cell>
          <cell r="AX405">
            <v>1</v>
          </cell>
          <cell r="AY405">
            <v>0</v>
          </cell>
          <cell r="AZ405">
            <v>1</v>
          </cell>
          <cell r="BA405">
            <v>1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1</v>
          </cell>
          <cell r="BM405">
            <v>1</v>
          </cell>
          <cell r="BN405">
            <v>3</v>
          </cell>
          <cell r="BP405">
            <v>15</v>
          </cell>
        </row>
        <row r="406">
          <cell r="B406">
            <v>1566</v>
          </cell>
          <cell r="C406" t="str">
            <v>Medical</v>
          </cell>
          <cell r="D406" t="str">
            <v>RDPM</v>
          </cell>
          <cell r="E406" t="str">
            <v>김윤이</v>
          </cell>
          <cell r="F406" t="str">
            <v>주임</v>
          </cell>
          <cell r="G406" t="str">
            <v>팀원</v>
          </cell>
          <cell r="H406" t="str">
            <v>2004-03-17</v>
          </cell>
          <cell r="I406" t="str">
            <v>여</v>
          </cell>
          <cell r="J406">
            <v>17.917808219178081</v>
          </cell>
          <cell r="K406">
            <v>0</v>
          </cell>
          <cell r="L406">
            <v>12</v>
          </cell>
          <cell r="M406">
            <v>12</v>
          </cell>
          <cell r="R406" t="str">
            <v>휴일</v>
          </cell>
          <cell r="Z406" t="str">
            <v>소풍</v>
          </cell>
          <cell r="AA406" t="str">
            <v>회의</v>
          </cell>
          <cell r="AB406" t="str">
            <v>휴일</v>
          </cell>
          <cell r="AC406" t="str">
            <v>휴일</v>
          </cell>
          <cell r="AO406" t="str">
            <v>생휴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1</v>
          </cell>
          <cell r="BB406">
            <v>0</v>
          </cell>
          <cell r="BC406">
            <v>3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1</v>
          </cell>
          <cell r="BM406">
            <v>1</v>
          </cell>
          <cell r="BN406">
            <v>2</v>
          </cell>
          <cell r="BP406">
            <v>16</v>
          </cell>
        </row>
        <row r="407">
          <cell r="B407">
            <v>1510</v>
          </cell>
          <cell r="C407" t="str">
            <v>Medical</v>
          </cell>
          <cell r="D407" t="str">
            <v>CME</v>
          </cell>
          <cell r="E407" t="str">
            <v>김윤정</v>
          </cell>
          <cell r="F407" t="str">
            <v>주임</v>
          </cell>
          <cell r="G407" t="str">
            <v>팀원</v>
          </cell>
          <cell r="H407" t="str">
            <v>2003-07-01</v>
          </cell>
          <cell r="I407" t="str">
            <v>여</v>
          </cell>
          <cell r="J407">
            <v>12.013698630136986</v>
          </cell>
          <cell r="K407">
            <v>0</v>
          </cell>
          <cell r="L407">
            <v>13</v>
          </cell>
          <cell r="M407">
            <v>13</v>
          </cell>
          <cell r="R407" t="str">
            <v>휴일</v>
          </cell>
          <cell r="T407" t="str">
            <v>4/5대휴</v>
          </cell>
          <cell r="Z407" t="str">
            <v>소풍</v>
          </cell>
          <cell r="AA407" t="str">
            <v>회의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1</v>
          </cell>
          <cell r="BD407">
            <v>1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1</v>
          </cell>
          <cell r="BM407">
            <v>1</v>
          </cell>
          <cell r="BN407">
            <v>2</v>
          </cell>
          <cell r="BP407">
            <v>16</v>
          </cell>
        </row>
        <row r="408">
          <cell r="B408">
            <v>1604</v>
          </cell>
          <cell r="C408" t="str">
            <v>Medical</v>
          </cell>
          <cell r="D408" t="str">
            <v>MIS/PV</v>
          </cell>
          <cell r="E408" t="str">
            <v>유도라</v>
          </cell>
          <cell r="F408" t="str">
            <v>과장</v>
          </cell>
          <cell r="G408" t="str">
            <v>팀장</v>
          </cell>
          <cell r="H408">
            <v>38642</v>
          </cell>
          <cell r="I408" t="str">
            <v>여</v>
          </cell>
          <cell r="J408">
            <v>1.0821917808219177</v>
          </cell>
          <cell r="K408">
            <v>0</v>
          </cell>
          <cell r="L408">
            <v>11</v>
          </cell>
          <cell r="M408">
            <v>11</v>
          </cell>
          <cell r="Z408" t="str">
            <v>소풍</v>
          </cell>
          <cell r="AA408" t="str">
            <v>회의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1</v>
          </cell>
          <cell r="BM408">
            <v>1</v>
          </cell>
          <cell r="BN408">
            <v>1</v>
          </cell>
          <cell r="BP408">
            <v>17</v>
          </cell>
        </row>
        <row r="409">
          <cell r="B409">
            <v>1601</v>
          </cell>
          <cell r="C409" t="str">
            <v>Medical</v>
          </cell>
          <cell r="D409" t="str">
            <v>MIS/PV</v>
          </cell>
          <cell r="E409" t="str">
            <v>이경민</v>
          </cell>
          <cell r="F409" t="str">
            <v>사원</v>
          </cell>
          <cell r="G409" t="str">
            <v>팀원</v>
          </cell>
          <cell r="H409">
            <v>38596</v>
          </cell>
          <cell r="I409" t="str">
            <v>여</v>
          </cell>
          <cell r="J409">
            <v>0</v>
          </cell>
          <cell r="K409">
            <v>-1.6575342465753424</v>
          </cell>
          <cell r="L409">
            <v>11</v>
          </cell>
          <cell r="M409">
            <v>9.3424657534246585</v>
          </cell>
          <cell r="Z409" t="str">
            <v>소풍</v>
          </cell>
          <cell r="AA409" t="str">
            <v>회의</v>
          </cell>
          <cell r="AF409" t="str">
            <v>반차</v>
          </cell>
          <cell r="AM409" t="str">
            <v>생휴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1</v>
          </cell>
          <cell r="AZ409">
            <v>0.5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1</v>
          </cell>
          <cell r="BM409">
            <v>1</v>
          </cell>
          <cell r="BN409">
            <v>2</v>
          </cell>
          <cell r="BP409">
            <v>16</v>
          </cell>
        </row>
        <row r="410">
          <cell r="B410">
            <v>1207</v>
          </cell>
          <cell r="C410" t="str">
            <v>Regulatory</v>
          </cell>
          <cell r="D410" t="str">
            <v>Registration</v>
          </cell>
          <cell r="E410" t="str">
            <v>이소정</v>
          </cell>
          <cell r="F410" t="str">
            <v>과장</v>
          </cell>
          <cell r="G410" t="str">
            <v>팀장</v>
          </cell>
          <cell r="H410" t="str">
            <v>1997-10-01</v>
          </cell>
          <cell r="I410" t="str">
            <v>여</v>
          </cell>
          <cell r="J410">
            <v>24.5</v>
          </cell>
          <cell r="K410">
            <v>0</v>
          </cell>
          <cell r="L410">
            <v>19</v>
          </cell>
          <cell r="M410">
            <v>19</v>
          </cell>
          <cell r="AE410" t="str">
            <v>생휴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1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1</v>
          </cell>
          <cell r="BP410">
            <v>18</v>
          </cell>
        </row>
        <row r="411">
          <cell r="B411">
            <v>1205</v>
          </cell>
          <cell r="C411" t="str">
            <v>Regulatory</v>
          </cell>
          <cell r="D411" t="str">
            <v>Registration</v>
          </cell>
          <cell r="E411" t="str">
            <v>김지향</v>
          </cell>
          <cell r="F411" t="str">
            <v>과장</v>
          </cell>
          <cell r="G411" t="str">
            <v>팀원</v>
          </cell>
          <cell r="H411" t="str">
            <v>1997-08-11</v>
          </cell>
          <cell r="I411" t="str">
            <v>여</v>
          </cell>
          <cell r="J411">
            <v>18</v>
          </cell>
          <cell r="K411">
            <v>0</v>
          </cell>
          <cell r="L411">
            <v>19</v>
          </cell>
          <cell r="M411">
            <v>19</v>
          </cell>
          <cell r="R411" t="str">
            <v>휴일</v>
          </cell>
          <cell r="X411" t="str">
            <v>4/5대휴</v>
          </cell>
          <cell r="Y411" t="str">
            <v>반차</v>
          </cell>
          <cell r="AK411" t="str">
            <v>생휴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1</v>
          </cell>
          <cell r="AZ411">
            <v>0.5</v>
          </cell>
          <cell r="BA411">
            <v>1</v>
          </cell>
          <cell r="BB411">
            <v>0</v>
          </cell>
          <cell r="BC411">
            <v>1</v>
          </cell>
          <cell r="BD411">
            <v>1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2</v>
          </cell>
          <cell r="BP411">
            <v>17</v>
          </cell>
        </row>
        <row r="412">
          <cell r="B412">
            <v>1482</v>
          </cell>
          <cell r="C412" t="str">
            <v>Regulatory</v>
          </cell>
          <cell r="D412" t="str">
            <v>Registration</v>
          </cell>
          <cell r="E412" t="str">
            <v>서현미</v>
          </cell>
          <cell r="F412" t="str">
            <v>주임</v>
          </cell>
          <cell r="G412" t="str">
            <v>팀원</v>
          </cell>
          <cell r="H412" t="str">
            <v>2002-04-01</v>
          </cell>
          <cell r="I412" t="str">
            <v>여</v>
          </cell>
          <cell r="J412">
            <v>16</v>
          </cell>
          <cell r="K412">
            <v>0</v>
          </cell>
          <cell r="L412">
            <v>14</v>
          </cell>
          <cell r="M412">
            <v>14</v>
          </cell>
          <cell r="R412" t="str">
            <v>휴일</v>
          </cell>
          <cell r="AK412" t="str">
            <v>4/5대휴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1</v>
          </cell>
          <cell r="BD412">
            <v>1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1</v>
          </cell>
          <cell r="BP412">
            <v>18</v>
          </cell>
        </row>
        <row r="413">
          <cell r="B413">
            <v>1572</v>
          </cell>
          <cell r="C413" t="str">
            <v>Regulatory</v>
          </cell>
          <cell r="D413" t="str">
            <v>Registration</v>
          </cell>
          <cell r="E413" t="str">
            <v>안희영</v>
          </cell>
          <cell r="F413" t="str">
            <v>주임</v>
          </cell>
          <cell r="G413" t="str">
            <v>팀원</v>
          </cell>
          <cell r="H413" t="str">
            <v>2004-06-21</v>
          </cell>
          <cell r="I413" t="str">
            <v>여</v>
          </cell>
          <cell r="J413">
            <v>10.287671232876711</v>
          </cell>
          <cell r="K413">
            <v>0</v>
          </cell>
          <cell r="L413">
            <v>12</v>
          </cell>
          <cell r="M413">
            <v>12</v>
          </cell>
          <cell r="AM413" t="str">
            <v>생휴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1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1</v>
          </cell>
          <cell r="BP413">
            <v>18</v>
          </cell>
        </row>
        <row r="414">
          <cell r="B414">
            <v>1600</v>
          </cell>
          <cell r="C414" t="str">
            <v>Regulatory</v>
          </cell>
          <cell r="D414" t="str">
            <v>Registration</v>
          </cell>
          <cell r="E414" t="str">
            <v>구혜진</v>
          </cell>
          <cell r="F414" t="str">
            <v>사원</v>
          </cell>
          <cell r="G414" t="str">
            <v>팀원</v>
          </cell>
          <cell r="H414">
            <v>38596</v>
          </cell>
          <cell r="I414" t="str">
            <v>여</v>
          </cell>
          <cell r="J414">
            <v>0</v>
          </cell>
          <cell r="K414">
            <v>-1.1575342465753424</v>
          </cell>
          <cell r="L414">
            <v>11</v>
          </cell>
          <cell r="M414">
            <v>9.8424657534246585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P414">
            <v>19</v>
          </cell>
        </row>
        <row r="415">
          <cell r="B415">
            <v>5012</v>
          </cell>
          <cell r="C415" t="str">
            <v>Regulatory</v>
          </cell>
          <cell r="D415" t="str">
            <v>QMS</v>
          </cell>
          <cell r="E415" t="str">
            <v>고재천</v>
          </cell>
          <cell r="F415" t="str">
            <v>부장</v>
          </cell>
          <cell r="G415" t="str">
            <v>팀장</v>
          </cell>
          <cell r="H415" t="str">
            <v>1988-03-23</v>
          </cell>
          <cell r="I415" t="str">
            <v>남</v>
          </cell>
          <cell r="J415">
            <v>29</v>
          </cell>
          <cell r="K415">
            <v>0</v>
          </cell>
          <cell r="L415">
            <v>28</v>
          </cell>
          <cell r="M415">
            <v>28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P415">
            <v>19</v>
          </cell>
        </row>
        <row r="416">
          <cell r="B416">
            <v>1436</v>
          </cell>
          <cell r="C416" t="str">
            <v>Regulatory</v>
          </cell>
          <cell r="D416" t="str">
            <v>QMS</v>
          </cell>
          <cell r="E416" t="str">
            <v>김정선</v>
          </cell>
          <cell r="F416" t="str">
            <v>사원</v>
          </cell>
          <cell r="G416" t="str">
            <v>팀원</v>
          </cell>
          <cell r="H416" t="str">
            <v>2003-01-07</v>
          </cell>
          <cell r="I416" t="str">
            <v>여</v>
          </cell>
          <cell r="J416">
            <v>10</v>
          </cell>
          <cell r="K416">
            <v>0</v>
          </cell>
          <cell r="L416">
            <v>13</v>
          </cell>
          <cell r="M416">
            <v>13</v>
          </cell>
          <cell r="AF416" t="str">
            <v>생휴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1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1</v>
          </cell>
          <cell r="BP416">
            <v>18</v>
          </cell>
        </row>
        <row r="417">
          <cell r="B417">
            <v>1101</v>
          </cell>
          <cell r="C417" t="str">
            <v>Regulatory</v>
          </cell>
          <cell r="D417" t="str">
            <v>Government Affaires</v>
          </cell>
          <cell r="E417" t="str">
            <v>이재원</v>
          </cell>
          <cell r="F417" t="str">
            <v>차장</v>
          </cell>
          <cell r="G417" t="str">
            <v>팀장</v>
          </cell>
          <cell r="H417" t="str">
            <v>1992-08-10</v>
          </cell>
          <cell r="I417" t="str">
            <v>남</v>
          </cell>
          <cell r="J417">
            <v>21</v>
          </cell>
          <cell r="K417">
            <v>0</v>
          </cell>
          <cell r="L417">
            <v>24</v>
          </cell>
          <cell r="M417">
            <v>24</v>
          </cell>
          <cell r="AD417" t="str">
            <v>출장</v>
          </cell>
          <cell r="AH417" t="str">
            <v>출장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2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2</v>
          </cell>
          <cell r="BP417">
            <v>17</v>
          </cell>
        </row>
        <row r="418">
          <cell r="B418">
            <v>1093</v>
          </cell>
          <cell r="C418" t="str">
            <v>Regulatory</v>
          </cell>
          <cell r="D418" t="str">
            <v>Pricing</v>
          </cell>
          <cell r="E418" t="str">
            <v>이봉주</v>
          </cell>
          <cell r="F418" t="str">
            <v>부장</v>
          </cell>
          <cell r="G418" t="str">
            <v>팀장</v>
          </cell>
          <cell r="H418" t="str">
            <v>1992-03-06</v>
          </cell>
          <cell r="I418" t="str">
            <v>남</v>
          </cell>
          <cell r="J418">
            <v>25</v>
          </cell>
          <cell r="K418">
            <v>0</v>
          </cell>
          <cell r="L418">
            <v>24</v>
          </cell>
          <cell r="M418">
            <v>24</v>
          </cell>
          <cell r="AD418" t="str">
            <v>출장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1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1</v>
          </cell>
          <cell r="BP418">
            <v>18</v>
          </cell>
        </row>
        <row r="419">
          <cell r="B419">
            <v>1248</v>
          </cell>
          <cell r="C419" t="str">
            <v>Regulatory</v>
          </cell>
          <cell r="D419" t="str">
            <v>Government Affaires</v>
          </cell>
          <cell r="E419" t="str">
            <v>김정식</v>
          </cell>
          <cell r="F419" t="str">
            <v>차장</v>
          </cell>
          <cell r="G419" t="str">
            <v>팀원</v>
          </cell>
          <cell r="H419" t="str">
            <v>1999-10-01</v>
          </cell>
          <cell r="I419" t="str">
            <v>남</v>
          </cell>
          <cell r="J419">
            <v>16</v>
          </cell>
          <cell r="K419">
            <v>0</v>
          </cell>
          <cell r="L419">
            <v>17</v>
          </cell>
          <cell r="M419">
            <v>17</v>
          </cell>
          <cell r="AD419" t="str">
            <v>출장</v>
          </cell>
          <cell r="AE419" t="str">
            <v>출장</v>
          </cell>
          <cell r="AF419" t="str">
            <v>출장</v>
          </cell>
          <cell r="AG419" t="str">
            <v>출장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4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4</v>
          </cell>
          <cell r="BP419">
            <v>15</v>
          </cell>
        </row>
        <row r="420">
          <cell r="B420">
            <v>1538</v>
          </cell>
          <cell r="C420" t="str">
            <v>Bio Regulatory &amp; GA</v>
          </cell>
          <cell r="D420" t="str">
            <v>Bio Registration</v>
          </cell>
          <cell r="E420" t="str">
            <v>김보영</v>
          </cell>
          <cell r="F420" t="str">
            <v>과장</v>
          </cell>
          <cell r="G420" t="str">
            <v>팀원</v>
          </cell>
          <cell r="H420" t="str">
            <v>2003-11-10</v>
          </cell>
          <cell r="I420" t="str">
            <v>여</v>
          </cell>
          <cell r="J420">
            <v>14</v>
          </cell>
          <cell r="K420">
            <v>0</v>
          </cell>
          <cell r="L420">
            <v>13</v>
          </cell>
          <cell r="M420">
            <v>13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P420">
            <v>19</v>
          </cell>
        </row>
        <row r="421">
          <cell r="B421">
            <v>1387</v>
          </cell>
          <cell r="C421" t="str">
            <v>Administration</v>
          </cell>
          <cell r="D421" t="str">
            <v>GM</v>
          </cell>
          <cell r="E421" t="str">
            <v>안현진</v>
          </cell>
          <cell r="F421" t="str">
            <v>차장</v>
          </cell>
          <cell r="G421" t="str">
            <v>팀원</v>
          </cell>
          <cell r="H421" t="str">
            <v>2002-01-04</v>
          </cell>
          <cell r="I421" t="str">
            <v>여</v>
          </cell>
          <cell r="J421">
            <v>17</v>
          </cell>
          <cell r="K421">
            <v>0</v>
          </cell>
          <cell r="L421">
            <v>14</v>
          </cell>
          <cell r="M421">
            <v>14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P421">
            <v>19</v>
          </cell>
        </row>
        <row r="422">
          <cell r="B422">
            <v>9050</v>
          </cell>
          <cell r="C422" t="str">
            <v>Administration</v>
          </cell>
          <cell r="D422" t="str">
            <v>GM</v>
          </cell>
          <cell r="E422" t="str">
            <v>전하서</v>
          </cell>
          <cell r="F422" t="str">
            <v>사원</v>
          </cell>
          <cell r="G422" t="str">
            <v>팀원</v>
          </cell>
          <cell r="H422">
            <v>38609</v>
          </cell>
          <cell r="I422" t="str">
            <v>남</v>
          </cell>
          <cell r="J422">
            <v>2.9863013698630136</v>
          </cell>
          <cell r="K422">
            <v>0</v>
          </cell>
          <cell r="L422">
            <v>11</v>
          </cell>
          <cell r="M422">
            <v>11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P422">
            <v>19</v>
          </cell>
        </row>
        <row r="423">
          <cell r="B423">
            <v>1053</v>
          </cell>
          <cell r="C423" t="str">
            <v>Finance</v>
          </cell>
          <cell r="D423" t="str">
            <v>Accounting</v>
          </cell>
          <cell r="E423" t="str">
            <v>이기순</v>
          </cell>
          <cell r="F423" t="str">
            <v>대리</v>
          </cell>
          <cell r="G423" t="str">
            <v>팀원</v>
          </cell>
          <cell r="H423" t="str">
            <v>1990-09-10</v>
          </cell>
          <cell r="I423" t="str">
            <v>여</v>
          </cell>
          <cell r="J423">
            <v>32</v>
          </cell>
          <cell r="K423">
            <v>0</v>
          </cell>
          <cell r="L423">
            <v>26</v>
          </cell>
          <cell r="M423">
            <v>26</v>
          </cell>
          <cell r="N423" t="str">
            <v>휴일</v>
          </cell>
          <cell r="O423" t="str">
            <v>휴일</v>
          </cell>
          <cell r="X423" t="str">
            <v>4/1대휴</v>
          </cell>
          <cell r="Y423" t="str">
            <v>생휴</v>
          </cell>
          <cell r="AM423" t="str">
            <v>4/26대휴</v>
          </cell>
          <cell r="AP423" t="str">
            <v>휴일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1</v>
          </cell>
          <cell r="BB423">
            <v>0</v>
          </cell>
          <cell r="BC423">
            <v>3</v>
          </cell>
          <cell r="BD423">
            <v>2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3</v>
          </cell>
          <cell r="BP423">
            <v>16</v>
          </cell>
        </row>
        <row r="424">
          <cell r="B424">
            <v>1113</v>
          </cell>
          <cell r="C424" t="str">
            <v>Finance</v>
          </cell>
          <cell r="D424" t="str">
            <v>Accounting</v>
          </cell>
          <cell r="E424" t="str">
            <v>고규석</v>
          </cell>
          <cell r="F424" t="str">
            <v>대리</v>
          </cell>
          <cell r="G424" t="str">
            <v>팀원</v>
          </cell>
          <cell r="H424" t="str">
            <v>1992-10-26</v>
          </cell>
          <cell r="I424" t="str">
            <v>남</v>
          </cell>
          <cell r="J424">
            <v>28.5</v>
          </cell>
          <cell r="K424">
            <v>0</v>
          </cell>
          <cell r="L424">
            <v>24</v>
          </cell>
          <cell r="M424">
            <v>24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P424">
            <v>19</v>
          </cell>
        </row>
        <row r="425">
          <cell r="B425">
            <v>1277</v>
          </cell>
          <cell r="C425" t="str">
            <v>Finance</v>
          </cell>
          <cell r="D425" t="str">
            <v>Accounting</v>
          </cell>
          <cell r="E425" t="str">
            <v>김성태</v>
          </cell>
          <cell r="F425" t="str">
            <v>차장</v>
          </cell>
          <cell r="G425" t="str">
            <v>팀장</v>
          </cell>
          <cell r="H425" t="str">
            <v>2000-01-10</v>
          </cell>
          <cell r="I425" t="str">
            <v>남</v>
          </cell>
          <cell r="J425">
            <v>19.5</v>
          </cell>
          <cell r="K425">
            <v>0</v>
          </cell>
          <cell r="L425">
            <v>16</v>
          </cell>
          <cell r="M425">
            <v>16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P425">
            <v>19</v>
          </cell>
        </row>
        <row r="426">
          <cell r="B426">
            <v>1407</v>
          </cell>
          <cell r="C426" t="str">
            <v>Finance</v>
          </cell>
          <cell r="D426" t="str">
            <v>Planning</v>
          </cell>
          <cell r="E426" t="str">
            <v>최민정</v>
          </cell>
          <cell r="F426" t="str">
            <v>대리</v>
          </cell>
          <cell r="G426" t="str">
            <v>팀원</v>
          </cell>
          <cell r="H426" t="str">
            <v>2002-08-05</v>
          </cell>
          <cell r="I426" t="str">
            <v>여</v>
          </cell>
          <cell r="J426">
            <v>17.5</v>
          </cell>
          <cell r="K426">
            <v>0</v>
          </cell>
          <cell r="L426">
            <v>14</v>
          </cell>
          <cell r="M426">
            <v>14</v>
          </cell>
          <cell r="AO426" t="str">
            <v>생휴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1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1</v>
          </cell>
          <cell r="BP426">
            <v>18</v>
          </cell>
        </row>
        <row r="427">
          <cell r="B427">
            <v>1494</v>
          </cell>
          <cell r="C427" t="str">
            <v>Finance</v>
          </cell>
          <cell r="D427" t="str">
            <v>Planning</v>
          </cell>
          <cell r="E427" t="str">
            <v>박두범</v>
          </cell>
          <cell r="F427" t="str">
            <v>주임</v>
          </cell>
          <cell r="G427" t="str">
            <v>팀원</v>
          </cell>
          <cell r="H427" t="str">
            <v>2003-04-04</v>
          </cell>
          <cell r="I427" t="str">
            <v>남</v>
          </cell>
          <cell r="J427">
            <v>4.9246575342465739</v>
          </cell>
          <cell r="K427">
            <v>0</v>
          </cell>
          <cell r="L427">
            <v>13</v>
          </cell>
          <cell r="M427">
            <v>13</v>
          </cell>
          <cell r="AM427" t="str">
            <v>월차</v>
          </cell>
          <cell r="AU427">
            <v>0</v>
          </cell>
          <cell r="AV427">
            <v>0</v>
          </cell>
          <cell r="AW427">
            <v>0</v>
          </cell>
          <cell r="AX427">
            <v>1</v>
          </cell>
          <cell r="AY427">
            <v>0</v>
          </cell>
          <cell r="AZ427">
            <v>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1</v>
          </cell>
          <cell r="BP427">
            <v>18</v>
          </cell>
        </row>
        <row r="428">
          <cell r="B428">
            <v>1042</v>
          </cell>
          <cell r="C428" t="str">
            <v>Finance</v>
          </cell>
          <cell r="D428" t="str">
            <v>Treasury</v>
          </cell>
          <cell r="E428" t="str">
            <v>장진영</v>
          </cell>
          <cell r="F428" t="str">
            <v>부장</v>
          </cell>
          <cell r="G428" t="str">
            <v>팀장</v>
          </cell>
          <cell r="H428" t="str">
            <v>1989-09-18</v>
          </cell>
          <cell r="I428" t="str">
            <v>남</v>
          </cell>
          <cell r="J428">
            <v>33</v>
          </cell>
          <cell r="K428">
            <v>0</v>
          </cell>
          <cell r="L428">
            <v>27</v>
          </cell>
          <cell r="M428">
            <v>27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P428">
            <v>19</v>
          </cell>
        </row>
        <row r="429">
          <cell r="B429">
            <v>1057</v>
          </cell>
          <cell r="C429" t="str">
            <v>Finance</v>
          </cell>
          <cell r="D429" t="str">
            <v>Treasury</v>
          </cell>
          <cell r="E429" t="str">
            <v>주석헌</v>
          </cell>
          <cell r="F429" t="str">
            <v>차장</v>
          </cell>
          <cell r="G429" t="str">
            <v>팀원</v>
          </cell>
          <cell r="H429" t="str">
            <v>1990-09-24</v>
          </cell>
          <cell r="I429" t="str">
            <v>남</v>
          </cell>
          <cell r="J429">
            <v>29</v>
          </cell>
          <cell r="K429">
            <v>0</v>
          </cell>
          <cell r="L429">
            <v>26</v>
          </cell>
          <cell r="M429">
            <v>26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P429">
            <v>19</v>
          </cell>
        </row>
        <row r="430">
          <cell r="B430">
            <v>1152</v>
          </cell>
          <cell r="C430" t="str">
            <v>Finance</v>
          </cell>
          <cell r="D430" t="str">
            <v>Treasury</v>
          </cell>
          <cell r="E430" t="str">
            <v>이해진</v>
          </cell>
          <cell r="F430" t="str">
            <v>과장</v>
          </cell>
          <cell r="G430" t="str">
            <v>팀원</v>
          </cell>
          <cell r="H430" t="str">
            <v>1994-10-01</v>
          </cell>
          <cell r="I430" t="str">
            <v>여</v>
          </cell>
          <cell r="J430">
            <v>28</v>
          </cell>
          <cell r="K430">
            <v>0</v>
          </cell>
          <cell r="L430">
            <v>22</v>
          </cell>
          <cell r="M430">
            <v>22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P430">
            <v>19</v>
          </cell>
        </row>
        <row r="431">
          <cell r="B431">
            <v>1250</v>
          </cell>
          <cell r="C431" t="str">
            <v>Finance</v>
          </cell>
          <cell r="D431" t="str">
            <v>Accounting</v>
          </cell>
          <cell r="E431" t="str">
            <v>우지선</v>
          </cell>
          <cell r="F431" t="str">
            <v>대리</v>
          </cell>
          <cell r="G431" t="str">
            <v>팀원</v>
          </cell>
          <cell r="H431" t="str">
            <v>1999-11-01</v>
          </cell>
          <cell r="I431" t="str">
            <v>여</v>
          </cell>
          <cell r="J431">
            <v>21</v>
          </cell>
          <cell r="K431">
            <v>0</v>
          </cell>
          <cell r="L431">
            <v>17</v>
          </cell>
          <cell r="M431">
            <v>17</v>
          </cell>
          <cell r="AH431" t="str">
            <v>생휴</v>
          </cell>
          <cell r="AK431" t="str">
            <v>경조(동생결혼)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1</v>
          </cell>
          <cell r="BB431">
            <v>1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2</v>
          </cell>
          <cell r="BP431">
            <v>17</v>
          </cell>
        </row>
        <row r="432">
          <cell r="B432">
            <v>1142</v>
          </cell>
          <cell r="C432" t="str">
            <v>Finance</v>
          </cell>
          <cell r="D432" t="str">
            <v>Treasury</v>
          </cell>
          <cell r="E432" t="str">
            <v>문혜경</v>
          </cell>
          <cell r="F432" t="str">
            <v>주임</v>
          </cell>
          <cell r="G432" t="str">
            <v>팀원</v>
          </cell>
          <cell r="H432" t="str">
            <v>1994-06-07</v>
          </cell>
          <cell r="I432" t="str">
            <v>여</v>
          </cell>
          <cell r="J432">
            <v>28</v>
          </cell>
          <cell r="K432">
            <v>0</v>
          </cell>
          <cell r="L432">
            <v>22</v>
          </cell>
          <cell r="M432">
            <v>22</v>
          </cell>
          <cell r="AE432" t="str">
            <v>생휴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1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1</v>
          </cell>
          <cell r="BP432">
            <v>18</v>
          </cell>
        </row>
        <row r="433">
          <cell r="B433">
            <v>1038</v>
          </cell>
          <cell r="C433" t="str">
            <v>Finance</v>
          </cell>
          <cell r="D433" t="str">
            <v>Procurement</v>
          </cell>
          <cell r="E433" t="str">
            <v>임지순</v>
          </cell>
          <cell r="F433" t="str">
            <v>부장</v>
          </cell>
          <cell r="G433" t="str">
            <v>팀장</v>
          </cell>
          <cell r="H433" t="str">
            <v>1989-04-10</v>
          </cell>
          <cell r="I433" t="str">
            <v>남</v>
          </cell>
          <cell r="J433">
            <v>24.5</v>
          </cell>
          <cell r="K433">
            <v>0</v>
          </cell>
          <cell r="L433">
            <v>27</v>
          </cell>
          <cell r="M433">
            <v>27</v>
          </cell>
          <cell r="X433" t="str">
            <v>월차</v>
          </cell>
          <cell r="Y433" t="str">
            <v>연반차</v>
          </cell>
          <cell r="AU433">
            <v>0</v>
          </cell>
          <cell r="AV433">
            <v>1</v>
          </cell>
          <cell r="AW433">
            <v>0.5</v>
          </cell>
          <cell r="AX433">
            <v>1</v>
          </cell>
          <cell r="AY433">
            <v>0</v>
          </cell>
          <cell r="AZ433">
            <v>1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1</v>
          </cell>
          <cell r="BP433">
            <v>18</v>
          </cell>
        </row>
        <row r="434">
          <cell r="B434">
            <v>1478</v>
          </cell>
          <cell r="C434" t="str">
            <v>Finance</v>
          </cell>
          <cell r="D434" t="str">
            <v>Procurement</v>
          </cell>
          <cell r="E434" t="str">
            <v>최인주</v>
          </cell>
          <cell r="F434" t="str">
            <v>사원</v>
          </cell>
          <cell r="G434" t="str">
            <v>팀원</v>
          </cell>
          <cell r="H434" t="str">
            <v>2003-01-07</v>
          </cell>
          <cell r="I434" t="str">
            <v>여</v>
          </cell>
          <cell r="J434">
            <v>15</v>
          </cell>
          <cell r="K434">
            <v>0</v>
          </cell>
          <cell r="L434">
            <v>13</v>
          </cell>
          <cell r="M434">
            <v>13</v>
          </cell>
          <cell r="AG434" t="str">
            <v>생휴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1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1</v>
          </cell>
          <cell r="BP434">
            <v>18</v>
          </cell>
        </row>
        <row r="435">
          <cell r="B435">
            <v>1132</v>
          </cell>
          <cell r="C435" t="str">
            <v>Finance</v>
          </cell>
          <cell r="D435" t="str">
            <v>Demand</v>
          </cell>
          <cell r="E435" t="str">
            <v>배정열</v>
          </cell>
          <cell r="F435" t="str">
            <v>차장</v>
          </cell>
          <cell r="G435" t="str">
            <v>팀장</v>
          </cell>
          <cell r="H435" t="str">
            <v>1993-11-01</v>
          </cell>
          <cell r="I435" t="str">
            <v>여</v>
          </cell>
          <cell r="J435">
            <v>29</v>
          </cell>
          <cell r="K435">
            <v>0</v>
          </cell>
          <cell r="L435">
            <v>23</v>
          </cell>
          <cell r="M435">
            <v>23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P435">
            <v>19</v>
          </cell>
        </row>
        <row r="436">
          <cell r="B436">
            <v>1492</v>
          </cell>
          <cell r="C436" t="str">
            <v>Finance</v>
          </cell>
          <cell r="D436" t="str">
            <v>Demand</v>
          </cell>
          <cell r="E436" t="str">
            <v>한윤희</v>
          </cell>
          <cell r="F436" t="str">
            <v>주임</v>
          </cell>
          <cell r="G436" t="str">
            <v>팀원</v>
          </cell>
          <cell r="H436" t="str">
            <v>2003-03-17</v>
          </cell>
          <cell r="I436" t="str">
            <v>여</v>
          </cell>
          <cell r="J436">
            <v>17.5</v>
          </cell>
          <cell r="K436">
            <v>0</v>
          </cell>
          <cell r="L436">
            <v>13</v>
          </cell>
          <cell r="M436">
            <v>13</v>
          </cell>
          <cell r="AO436" t="str">
            <v>생휴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1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1</v>
          </cell>
          <cell r="BP436">
            <v>19</v>
          </cell>
        </row>
        <row r="437">
          <cell r="B437">
            <v>1611</v>
          </cell>
          <cell r="C437" t="str">
            <v>Finance</v>
          </cell>
          <cell r="D437" t="str">
            <v>Demand</v>
          </cell>
          <cell r="E437" t="str">
            <v>서지현</v>
          </cell>
          <cell r="F437" t="str">
            <v>주임</v>
          </cell>
          <cell r="G437" t="str">
            <v>팀원</v>
          </cell>
          <cell r="H437">
            <v>38718</v>
          </cell>
          <cell r="I437" t="str">
            <v>여</v>
          </cell>
          <cell r="L437">
            <v>10</v>
          </cell>
          <cell r="M437">
            <v>10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P437">
            <v>19</v>
          </cell>
        </row>
        <row r="438">
          <cell r="B438">
            <v>1052</v>
          </cell>
          <cell r="C438" t="str">
            <v>Finance</v>
          </cell>
          <cell r="D438" t="str">
            <v>Order Processing</v>
          </cell>
          <cell r="E438" t="str">
            <v>강신학</v>
          </cell>
          <cell r="F438" t="str">
            <v>과장</v>
          </cell>
          <cell r="G438" t="str">
            <v>팀원</v>
          </cell>
          <cell r="H438" t="str">
            <v>1990-06-25</v>
          </cell>
          <cell r="I438" t="str">
            <v>남</v>
          </cell>
          <cell r="J438">
            <v>29</v>
          </cell>
          <cell r="K438">
            <v>0</v>
          </cell>
          <cell r="L438">
            <v>26</v>
          </cell>
          <cell r="M438">
            <v>26</v>
          </cell>
          <cell r="AH438" t="str">
            <v>반차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1</v>
          </cell>
          <cell r="AZ438">
            <v>0.5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P438">
            <v>19</v>
          </cell>
        </row>
        <row r="439">
          <cell r="B439">
            <v>1567</v>
          </cell>
          <cell r="C439" t="str">
            <v>Finance</v>
          </cell>
          <cell r="D439" t="str">
            <v>Order Processing</v>
          </cell>
          <cell r="E439" t="str">
            <v>이경혜</v>
          </cell>
          <cell r="F439" t="str">
            <v>사원</v>
          </cell>
          <cell r="G439" t="str">
            <v>팀원</v>
          </cell>
          <cell r="H439" t="str">
            <v>2004-06-28</v>
          </cell>
          <cell r="I439" t="str">
            <v>여</v>
          </cell>
          <cell r="J439">
            <v>10.095890410958905</v>
          </cell>
          <cell r="K439">
            <v>0</v>
          </cell>
          <cell r="L439">
            <v>12</v>
          </cell>
          <cell r="M439">
            <v>12</v>
          </cell>
          <cell r="AH439" t="str">
            <v>생휴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1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1</v>
          </cell>
          <cell r="BP439">
            <v>18</v>
          </cell>
        </row>
        <row r="440">
          <cell r="B440">
            <v>1204</v>
          </cell>
          <cell r="C440" t="str">
            <v>Finance</v>
          </cell>
          <cell r="D440" t="str">
            <v>IT</v>
          </cell>
          <cell r="E440" t="str">
            <v>곽수헌</v>
          </cell>
          <cell r="F440" t="str">
            <v>부장</v>
          </cell>
          <cell r="G440" t="str">
            <v>팀장</v>
          </cell>
          <cell r="H440" t="str">
            <v>1997-07-21</v>
          </cell>
          <cell r="I440" t="str">
            <v>여</v>
          </cell>
          <cell r="J440">
            <v>17</v>
          </cell>
          <cell r="K440">
            <v>0</v>
          </cell>
          <cell r="L440">
            <v>19</v>
          </cell>
          <cell r="M440">
            <v>19</v>
          </cell>
          <cell r="AG440" t="str">
            <v>생휴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1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1</v>
          </cell>
          <cell r="BP440">
            <v>18</v>
          </cell>
        </row>
        <row r="441">
          <cell r="B441">
            <v>1153</v>
          </cell>
          <cell r="C441" t="str">
            <v>Finance</v>
          </cell>
          <cell r="D441" t="str">
            <v>IT</v>
          </cell>
          <cell r="E441" t="str">
            <v>오석희</v>
          </cell>
          <cell r="F441" t="str">
            <v>과장</v>
          </cell>
          <cell r="G441" t="str">
            <v>팀원</v>
          </cell>
          <cell r="H441" t="str">
            <v>1994-10-17</v>
          </cell>
          <cell r="I441" t="str">
            <v>남</v>
          </cell>
          <cell r="J441">
            <v>23.5</v>
          </cell>
          <cell r="K441">
            <v>0</v>
          </cell>
          <cell r="L441">
            <v>22</v>
          </cell>
          <cell r="M441">
            <v>22</v>
          </cell>
          <cell r="AB441" t="str">
            <v>휴일</v>
          </cell>
          <cell r="AH441" t="str">
            <v>4/15대휴</v>
          </cell>
          <cell r="AL441" t="str">
            <v>반차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1</v>
          </cell>
          <cell r="AZ441">
            <v>0.5</v>
          </cell>
          <cell r="BA441">
            <v>0</v>
          </cell>
          <cell r="BB441">
            <v>0</v>
          </cell>
          <cell r="BC441">
            <v>1</v>
          </cell>
          <cell r="BD441">
            <v>1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1</v>
          </cell>
          <cell r="BP441">
            <v>18</v>
          </cell>
        </row>
        <row r="442">
          <cell r="B442">
            <v>1565</v>
          </cell>
          <cell r="C442" t="str">
            <v>Finance</v>
          </cell>
          <cell r="D442" t="str">
            <v>IT</v>
          </cell>
          <cell r="E442" t="str">
            <v>이호준A</v>
          </cell>
          <cell r="F442" t="str">
            <v>대리</v>
          </cell>
          <cell r="G442" t="str">
            <v>팀원</v>
          </cell>
          <cell r="H442" t="str">
            <v>2004-03-16</v>
          </cell>
          <cell r="I442" t="str">
            <v>남</v>
          </cell>
          <cell r="J442">
            <v>9.9726027397260282</v>
          </cell>
          <cell r="K442">
            <v>0</v>
          </cell>
          <cell r="L442">
            <v>12</v>
          </cell>
          <cell r="M442">
            <v>12</v>
          </cell>
          <cell r="AE442" t="str">
            <v>반차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1</v>
          </cell>
          <cell r="AZ442">
            <v>0.5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P442">
            <v>19</v>
          </cell>
        </row>
        <row r="443">
          <cell r="B443">
            <v>1154</v>
          </cell>
          <cell r="C443" t="str">
            <v>Finance</v>
          </cell>
          <cell r="D443" t="str">
            <v>IT</v>
          </cell>
          <cell r="E443" t="str">
            <v>오형주</v>
          </cell>
          <cell r="F443" t="str">
            <v>주임</v>
          </cell>
          <cell r="G443" t="str">
            <v>팀원</v>
          </cell>
          <cell r="H443" t="str">
            <v>1994-12-01</v>
          </cell>
          <cell r="I443" t="str">
            <v>여</v>
          </cell>
          <cell r="J443">
            <v>20</v>
          </cell>
          <cell r="K443">
            <v>0</v>
          </cell>
          <cell r="L443">
            <v>22</v>
          </cell>
          <cell r="M443">
            <v>22</v>
          </cell>
          <cell r="AL443" t="str">
            <v>생휴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1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1</v>
          </cell>
          <cell r="BP443">
            <v>18</v>
          </cell>
        </row>
        <row r="444">
          <cell r="B444">
            <v>1589</v>
          </cell>
          <cell r="C444" t="str">
            <v>Finance</v>
          </cell>
          <cell r="D444" t="str">
            <v>IT</v>
          </cell>
          <cell r="E444" t="str">
            <v>문수정</v>
          </cell>
          <cell r="F444" t="str">
            <v>과장</v>
          </cell>
          <cell r="G444" t="str">
            <v>팀원</v>
          </cell>
          <cell r="H444" t="str">
            <v>2004-12-20</v>
          </cell>
          <cell r="I444" t="str">
            <v>여</v>
          </cell>
          <cell r="J444">
            <v>2.3013698630136989</v>
          </cell>
          <cell r="K444">
            <v>0</v>
          </cell>
          <cell r="L444">
            <v>12</v>
          </cell>
          <cell r="M444">
            <v>12</v>
          </cell>
          <cell r="AK444" t="str">
            <v>생휴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1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1</v>
          </cell>
          <cell r="BP444">
            <v>18</v>
          </cell>
        </row>
        <row r="445">
          <cell r="B445">
            <v>1058</v>
          </cell>
          <cell r="C445" t="str">
            <v>HR&amp;GA</v>
          </cell>
          <cell r="D445" t="str">
            <v>HR Operations</v>
          </cell>
          <cell r="E445" t="str">
            <v>정대은</v>
          </cell>
          <cell r="F445" t="str">
            <v>부장</v>
          </cell>
          <cell r="G445" t="str">
            <v>팀장</v>
          </cell>
          <cell r="H445" t="str">
            <v>1990-10-08</v>
          </cell>
          <cell r="I445" t="str">
            <v>남</v>
          </cell>
          <cell r="J445">
            <v>30.5</v>
          </cell>
          <cell r="K445">
            <v>0</v>
          </cell>
          <cell r="L445">
            <v>26</v>
          </cell>
          <cell r="M445">
            <v>26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P445">
            <v>19</v>
          </cell>
        </row>
        <row r="446">
          <cell r="B446">
            <v>1415</v>
          </cell>
          <cell r="C446" t="str">
            <v>HR&amp;GA</v>
          </cell>
          <cell r="D446" t="str">
            <v>HR Operations</v>
          </cell>
          <cell r="E446" t="str">
            <v>박지호</v>
          </cell>
          <cell r="F446" t="str">
            <v>과장</v>
          </cell>
          <cell r="G446" t="str">
            <v>팀원</v>
          </cell>
          <cell r="H446" t="str">
            <v>2002-10-10</v>
          </cell>
          <cell r="I446" t="str">
            <v>남</v>
          </cell>
          <cell r="J446">
            <v>15</v>
          </cell>
          <cell r="K446">
            <v>0</v>
          </cell>
          <cell r="L446">
            <v>14</v>
          </cell>
          <cell r="M446">
            <v>14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P446">
            <v>19</v>
          </cell>
        </row>
        <row r="447">
          <cell r="B447">
            <v>1374</v>
          </cell>
          <cell r="C447" t="str">
            <v>HR&amp;GA</v>
          </cell>
          <cell r="D447" t="str">
            <v>HR Operations</v>
          </cell>
          <cell r="E447" t="str">
            <v>조선영</v>
          </cell>
          <cell r="F447" t="str">
            <v>대리</v>
          </cell>
          <cell r="G447" t="str">
            <v>팀원</v>
          </cell>
          <cell r="H447" t="str">
            <v>2001-08-01</v>
          </cell>
          <cell r="I447" t="str">
            <v>여</v>
          </cell>
          <cell r="J447">
            <v>17.5</v>
          </cell>
          <cell r="K447">
            <v>0</v>
          </cell>
          <cell r="L447">
            <v>15</v>
          </cell>
          <cell r="M447">
            <v>15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P447">
            <v>19</v>
          </cell>
        </row>
        <row r="448">
          <cell r="B448">
            <v>1175</v>
          </cell>
          <cell r="C448" t="str">
            <v>HR&amp;GA</v>
          </cell>
          <cell r="D448" t="str">
            <v>HR Operations</v>
          </cell>
          <cell r="E448" t="str">
            <v>김연화</v>
          </cell>
          <cell r="F448" t="str">
            <v>주임</v>
          </cell>
          <cell r="G448" t="str">
            <v>팀원</v>
          </cell>
          <cell r="H448" t="str">
            <v>1995-12-18</v>
          </cell>
          <cell r="I448" t="str">
            <v>여</v>
          </cell>
          <cell r="J448">
            <v>27</v>
          </cell>
          <cell r="K448">
            <v>0</v>
          </cell>
          <cell r="L448">
            <v>21</v>
          </cell>
          <cell r="M448">
            <v>21</v>
          </cell>
          <cell r="T448" t="str">
            <v>반차</v>
          </cell>
          <cell r="AM448" t="str">
            <v>생휴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1</v>
          </cell>
          <cell r="AZ448">
            <v>0.5</v>
          </cell>
          <cell r="BA448">
            <v>1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1</v>
          </cell>
          <cell r="BP448">
            <v>18</v>
          </cell>
        </row>
        <row r="449">
          <cell r="B449">
            <v>1129</v>
          </cell>
          <cell r="C449" t="str">
            <v>HR&amp;GA</v>
          </cell>
          <cell r="D449" t="str">
            <v>Compensation &amp; Benefit</v>
          </cell>
          <cell r="E449" t="str">
            <v>서영희</v>
          </cell>
          <cell r="F449" t="str">
            <v>차장</v>
          </cell>
          <cell r="G449" t="str">
            <v>팀장</v>
          </cell>
          <cell r="H449" t="str">
            <v>1993-06-01</v>
          </cell>
          <cell r="I449" t="str">
            <v>여</v>
          </cell>
          <cell r="J449">
            <v>26.5</v>
          </cell>
          <cell r="K449">
            <v>0</v>
          </cell>
          <cell r="L449">
            <v>23</v>
          </cell>
          <cell r="M449">
            <v>23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P449">
            <v>19</v>
          </cell>
        </row>
        <row r="450">
          <cell r="B450">
            <v>1571</v>
          </cell>
          <cell r="C450" t="str">
            <v>HR&amp;GA</v>
          </cell>
          <cell r="D450" t="str">
            <v>Compensation &amp; Benefit</v>
          </cell>
          <cell r="E450" t="str">
            <v>권보경</v>
          </cell>
          <cell r="F450" t="str">
            <v>주임</v>
          </cell>
          <cell r="G450" t="str">
            <v>팀원</v>
          </cell>
          <cell r="H450" t="str">
            <v>2004-06-16</v>
          </cell>
          <cell r="I450" t="str">
            <v>여</v>
          </cell>
          <cell r="J450">
            <v>6.9246575342465757</v>
          </cell>
          <cell r="K450">
            <v>0</v>
          </cell>
          <cell r="L450">
            <v>12</v>
          </cell>
          <cell r="M450">
            <v>12</v>
          </cell>
          <cell r="AO450" t="str">
            <v>생휴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1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1</v>
          </cell>
          <cell r="BP450">
            <v>18</v>
          </cell>
        </row>
        <row r="451">
          <cell r="B451">
            <v>1183</v>
          </cell>
          <cell r="C451" t="str">
            <v>HR&amp;GA</v>
          </cell>
          <cell r="D451" t="str">
            <v>GA</v>
          </cell>
          <cell r="E451" t="str">
            <v>안상용</v>
          </cell>
          <cell r="F451" t="str">
            <v>차장</v>
          </cell>
          <cell r="G451" t="str">
            <v>팀장</v>
          </cell>
          <cell r="H451" t="str">
            <v>1996-03-18</v>
          </cell>
          <cell r="I451" t="str">
            <v>남</v>
          </cell>
          <cell r="J451">
            <v>15</v>
          </cell>
          <cell r="K451">
            <v>0</v>
          </cell>
          <cell r="L451">
            <v>20</v>
          </cell>
          <cell r="M451">
            <v>20</v>
          </cell>
          <cell r="AH451" t="str">
            <v>월차</v>
          </cell>
          <cell r="AU451">
            <v>0</v>
          </cell>
          <cell r="AV451">
            <v>0</v>
          </cell>
          <cell r="AW451">
            <v>0</v>
          </cell>
          <cell r="AX451">
            <v>1</v>
          </cell>
          <cell r="AY451">
            <v>0</v>
          </cell>
          <cell r="AZ451">
            <v>1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1</v>
          </cell>
          <cell r="BP451">
            <v>18</v>
          </cell>
        </row>
        <row r="452">
          <cell r="B452">
            <v>1405</v>
          </cell>
          <cell r="C452" t="str">
            <v>HR&amp;GA</v>
          </cell>
          <cell r="D452" t="str">
            <v>GA</v>
          </cell>
          <cell r="E452" t="str">
            <v>정윤성</v>
          </cell>
          <cell r="F452" t="str">
            <v>주임</v>
          </cell>
          <cell r="G452" t="str">
            <v>팀원</v>
          </cell>
          <cell r="H452" t="str">
            <v>2001-01-01</v>
          </cell>
          <cell r="I452" t="str">
            <v>남</v>
          </cell>
          <cell r="J452">
            <v>21</v>
          </cell>
          <cell r="K452">
            <v>0</v>
          </cell>
          <cell r="L452">
            <v>16</v>
          </cell>
          <cell r="M452">
            <v>16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P452">
            <v>19</v>
          </cell>
        </row>
        <row r="453">
          <cell r="B453">
            <v>1261</v>
          </cell>
          <cell r="C453" t="str">
            <v>HR&amp;GA</v>
          </cell>
          <cell r="D453" t="str">
            <v>GA</v>
          </cell>
          <cell r="E453" t="str">
            <v>장정녀</v>
          </cell>
          <cell r="F453" t="str">
            <v>사원</v>
          </cell>
          <cell r="G453" t="str">
            <v>팀원</v>
          </cell>
          <cell r="H453" t="str">
            <v>2000-01-01</v>
          </cell>
          <cell r="I453" t="str">
            <v>여</v>
          </cell>
          <cell r="J453">
            <v>11.5</v>
          </cell>
          <cell r="K453">
            <v>0</v>
          </cell>
          <cell r="L453">
            <v>17</v>
          </cell>
          <cell r="M453">
            <v>17</v>
          </cell>
          <cell r="T453" t="str">
            <v>생휴</v>
          </cell>
          <cell r="AF453" t="str">
            <v>월차</v>
          </cell>
          <cell r="AU453">
            <v>0</v>
          </cell>
          <cell r="AV453">
            <v>0</v>
          </cell>
          <cell r="AW453">
            <v>0</v>
          </cell>
          <cell r="AX453">
            <v>1</v>
          </cell>
          <cell r="AY453">
            <v>0</v>
          </cell>
          <cell r="AZ453">
            <v>1</v>
          </cell>
          <cell r="BA453">
            <v>1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2</v>
          </cell>
          <cell r="BP453">
            <v>17</v>
          </cell>
        </row>
        <row r="454">
          <cell r="B454">
            <v>1574</v>
          </cell>
          <cell r="C454" t="str">
            <v>HR&amp;GA</v>
          </cell>
          <cell r="D454" t="str">
            <v>GA</v>
          </cell>
          <cell r="E454" t="str">
            <v>엄정하</v>
          </cell>
          <cell r="F454" t="str">
            <v>사원</v>
          </cell>
          <cell r="G454" t="str">
            <v>팀원</v>
          </cell>
          <cell r="H454" t="str">
            <v>2004-01-05</v>
          </cell>
          <cell r="I454" t="str">
            <v>여</v>
          </cell>
          <cell r="J454">
            <v>14</v>
          </cell>
          <cell r="K454">
            <v>0</v>
          </cell>
          <cell r="L454">
            <v>12</v>
          </cell>
          <cell r="M454">
            <v>12</v>
          </cell>
          <cell r="AM454" t="str">
            <v>생휴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1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1</v>
          </cell>
          <cell r="BP454">
            <v>18</v>
          </cell>
        </row>
        <row r="455">
          <cell r="B455">
            <v>1631</v>
          </cell>
          <cell r="C455" t="str">
            <v>Legal</v>
          </cell>
          <cell r="D455" t="str">
            <v>Legal</v>
          </cell>
          <cell r="E455" t="str">
            <v>양지경</v>
          </cell>
          <cell r="F455" t="str">
            <v>주임</v>
          </cell>
          <cell r="G455" t="str">
            <v>팀원</v>
          </cell>
          <cell r="H455">
            <v>38439</v>
          </cell>
          <cell r="I455" t="str">
            <v>여</v>
          </cell>
          <cell r="J455">
            <v>4.6438356164383565</v>
          </cell>
          <cell r="K455">
            <v>0</v>
          </cell>
          <cell r="L455">
            <v>11</v>
          </cell>
          <cell r="M455">
            <v>11</v>
          </cell>
          <cell r="P455" t="str">
            <v>출장</v>
          </cell>
          <cell r="Q455" t="str">
            <v>출장</v>
          </cell>
          <cell r="S455" t="str">
            <v>출장</v>
          </cell>
          <cell r="T455" t="str">
            <v>출장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4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4</v>
          </cell>
          <cell r="BP455">
            <v>15</v>
          </cell>
        </row>
        <row r="456">
          <cell r="B456">
            <v>8011</v>
          </cell>
          <cell r="C456" t="str">
            <v>Consumer</v>
          </cell>
          <cell r="D456" t="str">
            <v>Consumer admin</v>
          </cell>
          <cell r="E456" t="str">
            <v>백하나</v>
          </cell>
          <cell r="F456" t="str">
            <v>사원</v>
          </cell>
          <cell r="G456" t="str">
            <v>임원</v>
          </cell>
          <cell r="H456">
            <v>38657</v>
          </cell>
          <cell r="I456" t="str">
            <v>여</v>
          </cell>
          <cell r="J456">
            <v>0.67123287671232879</v>
          </cell>
          <cell r="K456">
            <v>0</v>
          </cell>
          <cell r="L456">
            <v>11</v>
          </cell>
          <cell r="M456">
            <v>11</v>
          </cell>
          <cell r="AO456" t="str">
            <v>소풍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1</v>
          </cell>
          <cell r="BN456">
            <v>0</v>
          </cell>
          <cell r="BP456">
            <v>18</v>
          </cell>
        </row>
        <row r="457">
          <cell r="B457">
            <v>8005</v>
          </cell>
          <cell r="C457" t="str">
            <v>Consumer</v>
          </cell>
          <cell r="D457" t="str">
            <v>Marketing</v>
          </cell>
          <cell r="E457" t="str">
            <v>고진관</v>
          </cell>
          <cell r="F457" t="str">
            <v>차장</v>
          </cell>
          <cell r="G457" t="str">
            <v>팀원</v>
          </cell>
          <cell r="H457" t="str">
            <v>2000-03-02</v>
          </cell>
          <cell r="I457" t="str">
            <v>남</v>
          </cell>
          <cell r="J457">
            <v>13</v>
          </cell>
          <cell r="K457">
            <v>0</v>
          </cell>
          <cell r="L457">
            <v>16</v>
          </cell>
          <cell r="M457">
            <v>16</v>
          </cell>
          <cell r="AO457" t="str">
            <v>소풍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1</v>
          </cell>
          <cell r="BN457">
            <v>0</v>
          </cell>
          <cell r="BP457">
            <v>18</v>
          </cell>
        </row>
        <row r="458">
          <cell r="B458">
            <v>8007</v>
          </cell>
          <cell r="C458" t="str">
            <v>Consumer</v>
          </cell>
          <cell r="D458" t="str">
            <v>Marketing</v>
          </cell>
          <cell r="E458" t="str">
            <v>배연희</v>
          </cell>
          <cell r="F458" t="str">
            <v>주임</v>
          </cell>
          <cell r="G458" t="str">
            <v>팀원</v>
          </cell>
          <cell r="H458" t="str">
            <v>2002-01-03</v>
          </cell>
          <cell r="I458" t="str">
            <v>여</v>
          </cell>
          <cell r="J458">
            <v>13</v>
          </cell>
          <cell r="K458">
            <v>0</v>
          </cell>
          <cell r="L458">
            <v>14</v>
          </cell>
          <cell r="M458">
            <v>14</v>
          </cell>
          <cell r="T458" t="str">
            <v>생휴</v>
          </cell>
          <cell r="AO458" t="str">
            <v>소풍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1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1</v>
          </cell>
          <cell r="BN458">
            <v>1</v>
          </cell>
          <cell r="BP458">
            <v>17</v>
          </cell>
        </row>
        <row r="459">
          <cell r="B459">
            <v>8002</v>
          </cell>
          <cell r="C459" t="str">
            <v>Consumer</v>
          </cell>
          <cell r="D459" t="str">
            <v>Sales</v>
          </cell>
          <cell r="E459" t="str">
            <v>신대호</v>
          </cell>
          <cell r="F459" t="str">
            <v>차장</v>
          </cell>
          <cell r="G459" t="str">
            <v>팀원</v>
          </cell>
          <cell r="H459" t="str">
            <v>1996-01-01</v>
          </cell>
          <cell r="I459" t="str">
            <v>남</v>
          </cell>
          <cell r="J459">
            <v>18</v>
          </cell>
          <cell r="K459">
            <v>0</v>
          </cell>
          <cell r="L459">
            <v>21</v>
          </cell>
          <cell r="M459">
            <v>21</v>
          </cell>
          <cell r="AO459" t="str">
            <v>소풍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1</v>
          </cell>
          <cell r="BN459">
            <v>0</v>
          </cell>
          <cell r="BP459">
            <v>18</v>
          </cell>
        </row>
        <row r="460">
          <cell r="B460">
            <v>8006</v>
          </cell>
          <cell r="C460" t="str">
            <v>Consumer</v>
          </cell>
          <cell r="D460" t="str">
            <v>Sales</v>
          </cell>
          <cell r="E460" t="str">
            <v>이성욱</v>
          </cell>
          <cell r="F460" t="str">
            <v>차장</v>
          </cell>
          <cell r="G460" t="str">
            <v>팀원</v>
          </cell>
          <cell r="H460" t="str">
            <v>2001-09-03</v>
          </cell>
          <cell r="I460" t="str">
            <v>남</v>
          </cell>
          <cell r="J460">
            <v>11</v>
          </cell>
          <cell r="K460">
            <v>0</v>
          </cell>
          <cell r="L460">
            <v>15</v>
          </cell>
          <cell r="M460">
            <v>15</v>
          </cell>
          <cell r="AO460" t="str">
            <v>소풍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1</v>
          </cell>
          <cell r="BN460">
            <v>0</v>
          </cell>
          <cell r="BP460">
            <v>18</v>
          </cell>
        </row>
        <row r="461">
          <cell r="B461">
            <v>1608</v>
          </cell>
          <cell r="C461" t="str">
            <v>Bio Medical</v>
          </cell>
          <cell r="D461" t="str">
            <v>Bio-CR</v>
          </cell>
          <cell r="E461" t="str">
            <v>최은정</v>
          </cell>
          <cell r="F461" t="str">
            <v>대리</v>
          </cell>
          <cell r="G461" t="str">
            <v>팀원</v>
          </cell>
          <cell r="H461">
            <v>38687</v>
          </cell>
          <cell r="I461" t="str">
            <v>여</v>
          </cell>
          <cell r="J461">
            <v>0.84931506849315064</v>
          </cell>
          <cell r="K461">
            <v>0</v>
          </cell>
          <cell r="L461">
            <v>11</v>
          </cell>
          <cell r="M461">
            <v>11</v>
          </cell>
          <cell r="V461" t="str">
            <v>휴일</v>
          </cell>
          <cell r="Y461" t="str">
            <v>4/9대휴</v>
          </cell>
          <cell r="AO461" t="str">
            <v>생휴</v>
          </cell>
          <cell r="AQ461" t="str">
            <v>휴일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1</v>
          </cell>
          <cell r="BB461">
            <v>0</v>
          </cell>
          <cell r="BC461">
            <v>2</v>
          </cell>
          <cell r="BD461">
            <v>1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2</v>
          </cell>
          <cell r="BP461">
            <v>17</v>
          </cell>
        </row>
        <row r="462">
          <cell r="B462">
            <v>1564</v>
          </cell>
          <cell r="C462" t="str">
            <v>Bio Medical</v>
          </cell>
          <cell r="D462" t="str">
            <v>Bio-CR</v>
          </cell>
          <cell r="E462" t="str">
            <v>최현진</v>
          </cell>
          <cell r="F462" t="str">
            <v>사원</v>
          </cell>
          <cell r="G462" t="str">
            <v>팀원</v>
          </cell>
          <cell r="H462" t="str">
            <v>2004-03-08</v>
          </cell>
          <cell r="I462" t="str">
            <v>여</v>
          </cell>
          <cell r="J462">
            <v>17</v>
          </cell>
          <cell r="K462">
            <v>0</v>
          </cell>
          <cell r="L462">
            <v>12</v>
          </cell>
          <cell r="M462">
            <v>12</v>
          </cell>
          <cell r="Z462" t="str">
            <v>생휴</v>
          </cell>
          <cell r="AJ462" t="str">
            <v>휴일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1</v>
          </cell>
          <cell r="BB462">
            <v>0</v>
          </cell>
          <cell r="BC462">
            <v>1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1</v>
          </cell>
          <cell r="BP462">
            <v>18</v>
          </cell>
        </row>
        <row r="463">
          <cell r="B463">
            <v>9051</v>
          </cell>
          <cell r="C463" t="str">
            <v>Bio Medical</v>
          </cell>
          <cell r="D463" t="str">
            <v>Bio-CR</v>
          </cell>
          <cell r="E463" t="str">
            <v>김경하</v>
          </cell>
          <cell r="F463" t="str">
            <v>주임</v>
          </cell>
          <cell r="G463" t="str">
            <v>팀원</v>
          </cell>
          <cell r="H463">
            <v>38635</v>
          </cell>
          <cell r="I463" t="str">
            <v>여</v>
          </cell>
          <cell r="J463">
            <v>2.2739726027397262</v>
          </cell>
          <cell r="K463">
            <v>0</v>
          </cell>
          <cell r="L463">
            <v>11</v>
          </cell>
          <cell r="M463">
            <v>11</v>
          </cell>
          <cell r="S463" t="str">
            <v>생휴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1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1</v>
          </cell>
          <cell r="BP463">
            <v>18</v>
          </cell>
        </row>
        <row r="464">
          <cell r="B464">
            <v>9054</v>
          </cell>
          <cell r="C464" t="str">
            <v>Bio Medical</v>
          </cell>
          <cell r="D464" t="str">
            <v>Bio-CR</v>
          </cell>
          <cell r="E464" t="str">
            <v>석봉은</v>
          </cell>
          <cell r="F464" t="str">
            <v>사원</v>
          </cell>
          <cell r="G464" t="str">
            <v>팀원</v>
          </cell>
          <cell r="H464">
            <v>38649</v>
          </cell>
          <cell r="I464" t="str">
            <v>여</v>
          </cell>
          <cell r="J464">
            <v>1.8904109589041096</v>
          </cell>
          <cell r="K464">
            <v>0</v>
          </cell>
          <cell r="L464">
            <v>11</v>
          </cell>
          <cell r="M464">
            <v>11</v>
          </cell>
          <cell r="AE464" t="str">
            <v>생휴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1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1</v>
          </cell>
          <cell r="BP464">
            <v>18</v>
          </cell>
        </row>
        <row r="465">
          <cell r="B465">
            <v>1605</v>
          </cell>
          <cell r="C465" t="str">
            <v>Bio Medical</v>
          </cell>
          <cell r="D465" t="str">
            <v>Bio-PMS</v>
          </cell>
          <cell r="E465" t="str">
            <v>현수미</v>
          </cell>
          <cell r="F465" t="str">
            <v>주임</v>
          </cell>
          <cell r="G465" t="str">
            <v>팀원</v>
          </cell>
          <cell r="H465">
            <v>38629</v>
          </cell>
          <cell r="I465" t="str">
            <v>여</v>
          </cell>
          <cell r="J465">
            <v>2.4383561643835616</v>
          </cell>
          <cell r="K465">
            <v>0</v>
          </cell>
          <cell r="L465">
            <v>11</v>
          </cell>
          <cell r="M465">
            <v>11</v>
          </cell>
          <cell r="AN465" t="str">
            <v>생휴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1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1</v>
          </cell>
          <cell r="BP465">
            <v>18</v>
          </cell>
        </row>
        <row r="466">
          <cell r="B466">
            <v>1612</v>
          </cell>
          <cell r="C466" t="str">
            <v>Bio Medical</v>
          </cell>
          <cell r="D466" t="str">
            <v>Bio-PMS</v>
          </cell>
          <cell r="E466" t="str">
            <v>임민영</v>
          </cell>
          <cell r="F466" t="str">
            <v>주임</v>
          </cell>
          <cell r="G466" t="str">
            <v>팀원</v>
          </cell>
          <cell r="H466">
            <v>38642</v>
          </cell>
          <cell r="I466" t="str">
            <v>여</v>
          </cell>
          <cell r="J466">
            <v>2.0821917808219177</v>
          </cell>
          <cell r="K466">
            <v>0</v>
          </cell>
          <cell r="L466">
            <v>11</v>
          </cell>
          <cell r="M466">
            <v>11</v>
          </cell>
          <cell r="X466" t="str">
            <v>생휴</v>
          </cell>
          <cell r="AI466" t="str">
            <v>휴일</v>
          </cell>
          <cell r="AO466" t="str">
            <v>4/22대휴</v>
          </cell>
          <cell r="AQ466" t="str">
            <v>휴일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1</v>
          </cell>
          <cell r="BB466">
            <v>0</v>
          </cell>
          <cell r="BC466">
            <v>2</v>
          </cell>
          <cell r="BD466">
            <v>1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2</v>
          </cell>
          <cell r="BP466">
            <v>17</v>
          </cell>
        </row>
        <row r="467">
          <cell r="B467">
            <v>9053</v>
          </cell>
          <cell r="C467" t="str">
            <v>Bio Medical</v>
          </cell>
          <cell r="D467" t="str">
            <v>Bio-PMS</v>
          </cell>
          <cell r="E467" t="str">
            <v>남은영</v>
          </cell>
          <cell r="F467" t="str">
            <v>사원</v>
          </cell>
          <cell r="G467" t="str">
            <v>팀원</v>
          </cell>
          <cell r="H467">
            <v>38642</v>
          </cell>
          <cell r="I467" t="str">
            <v>여</v>
          </cell>
          <cell r="J467">
            <v>2.0821917808219177</v>
          </cell>
          <cell r="K467">
            <v>0</v>
          </cell>
          <cell r="L467">
            <v>11</v>
          </cell>
          <cell r="M467">
            <v>11</v>
          </cell>
          <cell r="AG467" t="str">
            <v>출장</v>
          </cell>
          <cell r="AH467" t="str">
            <v>출장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2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2</v>
          </cell>
          <cell r="BP467">
            <v>17</v>
          </cell>
        </row>
        <row r="468">
          <cell r="B468">
            <v>9055</v>
          </cell>
          <cell r="C468" t="str">
            <v>Bio Medical</v>
          </cell>
          <cell r="D468" t="str">
            <v>Bio-PMS</v>
          </cell>
          <cell r="E468" t="str">
            <v>김혜령</v>
          </cell>
          <cell r="F468" t="str">
            <v>사원</v>
          </cell>
          <cell r="G468" t="str">
            <v>팀원</v>
          </cell>
          <cell r="H468">
            <v>38642</v>
          </cell>
          <cell r="I468" t="str">
            <v>여</v>
          </cell>
          <cell r="J468">
            <v>2.0821917808219177</v>
          </cell>
          <cell r="K468">
            <v>0</v>
          </cell>
          <cell r="L468">
            <v>11</v>
          </cell>
          <cell r="M468">
            <v>11</v>
          </cell>
          <cell r="AF468" t="str">
            <v>생휴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1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1</v>
          </cell>
          <cell r="BP468">
            <v>18</v>
          </cell>
        </row>
        <row r="469">
          <cell r="B469">
            <v>1448</v>
          </cell>
          <cell r="C469" t="str">
            <v>Bio Medical</v>
          </cell>
          <cell r="D469" t="str">
            <v>Bio-MIS</v>
          </cell>
          <cell r="E469" t="str">
            <v>박숙현</v>
          </cell>
          <cell r="F469" t="str">
            <v>주임</v>
          </cell>
          <cell r="G469" t="str">
            <v>팀원</v>
          </cell>
          <cell r="H469" t="str">
            <v>2003-01-07</v>
          </cell>
          <cell r="I469" t="str">
            <v>여</v>
          </cell>
          <cell r="J469">
            <v>18</v>
          </cell>
          <cell r="K469">
            <v>0</v>
          </cell>
          <cell r="L469">
            <v>13</v>
          </cell>
          <cell r="M469">
            <v>13</v>
          </cell>
          <cell r="AG469" t="str">
            <v>출장</v>
          </cell>
          <cell r="AH469" t="str">
            <v>출장</v>
          </cell>
          <cell r="AN469" t="str">
            <v>생휴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1</v>
          </cell>
          <cell r="BB469">
            <v>0</v>
          </cell>
          <cell r="BC469">
            <v>0</v>
          </cell>
          <cell r="BD469">
            <v>0</v>
          </cell>
          <cell r="BE469">
            <v>2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3</v>
          </cell>
          <cell r="BP469">
            <v>16</v>
          </cell>
        </row>
        <row r="470">
          <cell r="B470">
            <v>8012</v>
          </cell>
          <cell r="C470" t="str">
            <v>Consumer</v>
          </cell>
          <cell r="D470" t="str">
            <v>Consumer admin</v>
          </cell>
          <cell r="E470" t="str">
            <v>김종희</v>
          </cell>
          <cell r="F470" t="str">
            <v>대리</v>
          </cell>
          <cell r="G470" t="str">
            <v>팀원</v>
          </cell>
          <cell r="H470">
            <v>38749</v>
          </cell>
          <cell r="I470" t="str">
            <v>여</v>
          </cell>
          <cell r="L470">
            <v>9.1506849315068486</v>
          </cell>
          <cell r="M470">
            <v>9.1506849315068486</v>
          </cell>
          <cell r="P470" t="str">
            <v>경조(본인결혼)</v>
          </cell>
          <cell r="Q470" t="str">
            <v>경조(본인결혼)</v>
          </cell>
          <cell r="AO470" t="str">
            <v>소풍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2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1</v>
          </cell>
          <cell r="BN470">
            <v>2</v>
          </cell>
          <cell r="BP470">
            <v>16</v>
          </cell>
        </row>
        <row r="471">
          <cell r="B471">
            <v>1615</v>
          </cell>
          <cell r="C471" t="str">
            <v xml:space="preserve">CVS </v>
          </cell>
          <cell r="D471" t="str">
            <v>CVS CL 부산팀</v>
          </cell>
          <cell r="E471" t="str">
            <v>고강석</v>
          </cell>
          <cell r="F471" t="str">
            <v>사원</v>
          </cell>
          <cell r="G471" t="str">
            <v>팀원</v>
          </cell>
          <cell r="H471">
            <v>38733</v>
          </cell>
          <cell r="I471" t="str">
            <v>남</v>
          </cell>
          <cell r="L471">
            <v>9.5890410958904102</v>
          </cell>
          <cell r="M471">
            <v>9.5890410958904102</v>
          </cell>
          <cell r="P471" t="str">
            <v>회의</v>
          </cell>
          <cell r="Q471" t="str">
            <v>3/25대휴</v>
          </cell>
          <cell r="U471" t="str">
            <v>휴일</v>
          </cell>
          <cell r="V471" t="str">
            <v>휴일</v>
          </cell>
          <cell r="AH471" t="str">
            <v>4/8대휴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2</v>
          </cell>
          <cell r="BD471">
            <v>2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1</v>
          </cell>
          <cell r="BM471">
            <v>0</v>
          </cell>
          <cell r="BN471">
            <v>3</v>
          </cell>
          <cell r="BP471">
            <v>16</v>
          </cell>
        </row>
        <row r="472">
          <cell r="B472">
            <v>1616</v>
          </cell>
          <cell r="C472" t="str">
            <v>GI &amp; Uro</v>
          </cell>
          <cell r="D472" t="str">
            <v>GU CL East팀</v>
          </cell>
          <cell r="E472" t="str">
            <v>김세희</v>
          </cell>
          <cell r="F472" t="str">
            <v>사원</v>
          </cell>
          <cell r="G472" t="str">
            <v>팀원</v>
          </cell>
          <cell r="H472">
            <v>38733</v>
          </cell>
          <cell r="I472" t="str">
            <v>여</v>
          </cell>
          <cell r="L472">
            <v>9.5890410958904102</v>
          </cell>
          <cell r="M472">
            <v>9.5890410958904102</v>
          </cell>
          <cell r="N472" t="str">
            <v>휴일</v>
          </cell>
          <cell r="AM472" t="str">
            <v>4/1대휴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1</v>
          </cell>
          <cell r="BD472">
            <v>1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1</v>
          </cell>
          <cell r="BP472">
            <v>18</v>
          </cell>
        </row>
        <row r="473">
          <cell r="B473">
            <v>1617</v>
          </cell>
          <cell r="C473" t="str">
            <v xml:space="preserve">CNS &amp; Onco </v>
          </cell>
          <cell r="D473" t="str">
            <v>Oncology 1팀</v>
          </cell>
          <cell r="E473" t="str">
            <v>박정선</v>
          </cell>
          <cell r="F473" t="str">
            <v>사원</v>
          </cell>
          <cell r="G473" t="str">
            <v>팀원</v>
          </cell>
          <cell r="H473">
            <v>38733</v>
          </cell>
          <cell r="I473" t="str">
            <v>여</v>
          </cell>
          <cell r="L473">
            <v>9.5890410958904102</v>
          </cell>
          <cell r="M473">
            <v>9.5890410958904102</v>
          </cell>
          <cell r="R473" t="str">
            <v>회의</v>
          </cell>
          <cell r="AA473" t="str">
            <v>4/5대휴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1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1</v>
          </cell>
          <cell r="BM473">
            <v>0</v>
          </cell>
          <cell r="BN473">
            <v>2</v>
          </cell>
          <cell r="BP473">
            <v>17</v>
          </cell>
        </row>
        <row r="474">
          <cell r="B474">
            <v>1618</v>
          </cell>
          <cell r="C474" t="str">
            <v>GI &amp; Uro</v>
          </cell>
          <cell r="D474" t="str">
            <v>GU CL East팀</v>
          </cell>
          <cell r="E474" t="str">
            <v>백경진</v>
          </cell>
          <cell r="F474" t="str">
            <v>사원</v>
          </cell>
          <cell r="G474" t="str">
            <v>팀원</v>
          </cell>
          <cell r="H474">
            <v>38733</v>
          </cell>
          <cell r="I474" t="str">
            <v>여</v>
          </cell>
          <cell r="L474">
            <v>9.5890410958904102</v>
          </cell>
          <cell r="M474">
            <v>9.5890410958904102</v>
          </cell>
          <cell r="N474" t="str">
            <v>휴일</v>
          </cell>
          <cell r="W474" t="str">
            <v>3/11대휴</v>
          </cell>
          <cell r="AO474" t="str">
            <v>4/1대휴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1</v>
          </cell>
          <cell r="BD474">
            <v>2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2</v>
          </cell>
          <cell r="BP474">
            <v>17</v>
          </cell>
        </row>
        <row r="475">
          <cell r="B475">
            <v>1619</v>
          </cell>
          <cell r="C475" t="str">
            <v>GI &amp; Uro</v>
          </cell>
          <cell r="D475" t="str">
            <v>GU CL 서울1팀</v>
          </cell>
          <cell r="E475" t="str">
            <v>서성덕</v>
          </cell>
          <cell r="F475" t="str">
            <v>사원</v>
          </cell>
          <cell r="G475" t="str">
            <v>팀원</v>
          </cell>
          <cell r="H475">
            <v>38733</v>
          </cell>
          <cell r="I475" t="str">
            <v>남</v>
          </cell>
          <cell r="L475">
            <v>9.5890410958904102</v>
          </cell>
          <cell r="M475">
            <v>9.5890410958904102</v>
          </cell>
          <cell r="AD475" t="str">
            <v>3/18대휴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1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1</v>
          </cell>
          <cell r="BP475">
            <v>18</v>
          </cell>
        </row>
        <row r="476">
          <cell r="B476">
            <v>1620</v>
          </cell>
          <cell r="C476" t="str">
            <v xml:space="preserve">CNS &amp; Onco </v>
          </cell>
          <cell r="D476" t="str">
            <v>Oncology 1팀</v>
          </cell>
          <cell r="E476" t="str">
            <v>신동호</v>
          </cell>
          <cell r="F476" t="str">
            <v>사원</v>
          </cell>
          <cell r="G476" t="str">
            <v>팀원</v>
          </cell>
          <cell r="H476">
            <v>38733</v>
          </cell>
          <cell r="I476" t="str">
            <v>남</v>
          </cell>
          <cell r="L476">
            <v>9.5890410958904102</v>
          </cell>
          <cell r="M476">
            <v>9.5890410958904102</v>
          </cell>
          <cell r="R476" t="str">
            <v>회의</v>
          </cell>
          <cell r="W476" t="str">
            <v>4/5대휴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1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1</v>
          </cell>
          <cell r="BM476">
            <v>0</v>
          </cell>
          <cell r="BN476">
            <v>2</v>
          </cell>
          <cell r="BP476">
            <v>17</v>
          </cell>
        </row>
        <row r="477">
          <cell r="B477">
            <v>1621</v>
          </cell>
          <cell r="C477" t="str">
            <v xml:space="preserve">CVS </v>
          </cell>
          <cell r="D477" t="str">
            <v>CVS CL 대구팀</v>
          </cell>
          <cell r="E477" t="str">
            <v>안충기</v>
          </cell>
          <cell r="F477" t="str">
            <v>사원</v>
          </cell>
          <cell r="G477" t="str">
            <v>팀원</v>
          </cell>
          <cell r="H477">
            <v>38733</v>
          </cell>
          <cell r="I477" t="str">
            <v>남</v>
          </cell>
          <cell r="L477">
            <v>9.5890410958904102</v>
          </cell>
          <cell r="M477">
            <v>9.5890410958904102</v>
          </cell>
          <cell r="P477" t="str">
            <v>회의</v>
          </cell>
          <cell r="Q477" t="str">
            <v>3/25대휴</v>
          </cell>
          <cell r="U477" t="str">
            <v>휴일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1</v>
          </cell>
          <cell r="BD477">
            <v>1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1</v>
          </cell>
          <cell r="BM477">
            <v>0</v>
          </cell>
          <cell r="BN477">
            <v>2</v>
          </cell>
          <cell r="BP477">
            <v>17</v>
          </cell>
        </row>
        <row r="478">
          <cell r="B478">
            <v>1622</v>
          </cell>
          <cell r="C478" t="str">
            <v>Vaccine</v>
          </cell>
          <cell r="D478" t="str">
            <v>Vaccine 2팀</v>
          </cell>
          <cell r="E478" t="str">
            <v>유미선</v>
          </cell>
          <cell r="F478" t="str">
            <v>사원</v>
          </cell>
          <cell r="G478" t="str">
            <v>팀원</v>
          </cell>
          <cell r="H478">
            <v>38733</v>
          </cell>
          <cell r="I478" t="str">
            <v>여</v>
          </cell>
          <cell r="L478">
            <v>9.5890410958904102</v>
          </cell>
          <cell r="M478">
            <v>9.5890410958904102</v>
          </cell>
          <cell r="S478" t="str">
            <v>회의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1</v>
          </cell>
          <cell r="BM478">
            <v>0</v>
          </cell>
          <cell r="BN478">
            <v>1</v>
          </cell>
          <cell r="BP478">
            <v>18</v>
          </cell>
        </row>
        <row r="479">
          <cell r="B479">
            <v>1623</v>
          </cell>
          <cell r="C479" t="str">
            <v xml:space="preserve">CVS </v>
          </cell>
          <cell r="D479" t="str">
            <v>CVS CL 대전팀</v>
          </cell>
          <cell r="E479" t="str">
            <v>이규호</v>
          </cell>
          <cell r="F479" t="str">
            <v>사원</v>
          </cell>
          <cell r="G479" t="str">
            <v>팀원</v>
          </cell>
          <cell r="H479">
            <v>38733</v>
          </cell>
          <cell r="I479" t="str">
            <v>남</v>
          </cell>
          <cell r="L479">
            <v>9.5890410958904102</v>
          </cell>
          <cell r="M479">
            <v>9.5890410958904102</v>
          </cell>
          <cell r="N479" t="str">
            <v>휴일</v>
          </cell>
          <cell r="P479" t="str">
            <v>회의</v>
          </cell>
          <cell r="T479" t="str">
            <v>3/25대휴</v>
          </cell>
          <cell r="AI479" t="str">
            <v>휴일</v>
          </cell>
          <cell r="AO479" t="str">
            <v>4/1대휴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2</v>
          </cell>
          <cell r="BD479">
            <v>2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1</v>
          </cell>
          <cell r="BM479">
            <v>0</v>
          </cell>
          <cell r="BN479">
            <v>3</v>
          </cell>
          <cell r="BP479">
            <v>16</v>
          </cell>
        </row>
        <row r="480">
          <cell r="B480">
            <v>1624</v>
          </cell>
          <cell r="C480" t="str">
            <v>AS</v>
          </cell>
          <cell r="D480" t="str">
            <v>AS CL 부산팀</v>
          </cell>
          <cell r="E480" t="str">
            <v>이현식</v>
          </cell>
          <cell r="F480" t="str">
            <v>사원</v>
          </cell>
          <cell r="G480" t="str">
            <v>팀원</v>
          </cell>
          <cell r="H480">
            <v>38733</v>
          </cell>
          <cell r="I480" t="str">
            <v>남</v>
          </cell>
          <cell r="L480">
            <v>9.5890410958904102</v>
          </cell>
          <cell r="M480">
            <v>9.5890410958904102</v>
          </cell>
          <cell r="Q480" t="str">
            <v>회의</v>
          </cell>
          <cell r="R480" t="str">
            <v>휴일</v>
          </cell>
          <cell r="W480" t="str">
            <v>훈련</v>
          </cell>
          <cell r="AJ480" t="str">
            <v>휴일</v>
          </cell>
          <cell r="AP480" t="str">
            <v>휴일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3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1</v>
          </cell>
          <cell r="BJ480">
            <v>1</v>
          </cell>
          <cell r="BK480">
            <v>0</v>
          </cell>
          <cell r="BL480">
            <v>1</v>
          </cell>
          <cell r="BM480">
            <v>0</v>
          </cell>
          <cell r="BN480">
            <v>2</v>
          </cell>
          <cell r="BP480">
            <v>17</v>
          </cell>
        </row>
        <row r="481">
          <cell r="B481">
            <v>1625</v>
          </cell>
          <cell r="C481" t="str">
            <v>AS</v>
          </cell>
          <cell r="D481" t="str">
            <v>AS CL 서울2팀</v>
          </cell>
          <cell r="E481" t="str">
            <v>최선</v>
          </cell>
          <cell r="F481" t="str">
            <v>사원</v>
          </cell>
          <cell r="G481" t="str">
            <v>팀원</v>
          </cell>
          <cell r="H481">
            <v>38733</v>
          </cell>
          <cell r="I481" t="str">
            <v>여</v>
          </cell>
          <cell r="L481">
            <v>9.5890410958904102</v>
          </cell>
          <cell r="M481">
            <v>9.5890410958904102</v>
          </cell>
          <cell r="Q481" t="str">
            <v>회의</v>
          </cell>
          <cell r="T481" t="str">
            <v>생휴</v>
          </cell>
          <cell r="AH481" t="str">
            <v>생휴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2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1</v>
          </cell>
          <cell r="BM481">
            <v>0</v>
          </cell>
          <cell r="BN481">
            <v>3</v>
          </cell>
          <cell r="BP481">
            <v>16</v>
          </cell>
        </row>
        <row r="482">
          <cell r="B482">
            <v>1626</v>
          </cell>
          <cell r="C482" t="str">
            <v>Finance</v>
          </cell>
          <cell r="D482" t="str">
            <v>Planning</v>
          </cell>
          <cell r="E482" t="str">
            <v>이문영</v>
          </cell>
          <cell r="F482" t="str">
            <v>주임</v>
          </cell>
          <cell r="G482" t="str">
            <v>팀원</v>
          </cell>
          <cell r="H482">
            <v>38768</v>
          </cell>
          <cell r="I482" t="str">
            <v>여</v>
          </cell>
          <cell r="L482">
            <v>8.6301369863013697</v>
          </cell>
          <cell r="M482">
            <v>8.6301369863013697</v>
          </cell>
          <cell r="AK482" t="str">
            <v>경조(본인결혼)</v>
          </cell>
          <cell r="AL482" t="str">
            <v>경조(본인결혼)</v>
          </cell>
          <cell r="AM482" t="str">
            <v>경조(본인결혼)</v>
          </cell>
          <cell r="AN482" t="str">
            <v>경조(본인결혼)</v>
          </cell>
          <cell r="AO482" t="str">
            <v>경조(본인결혼)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5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5</v>
          </cell>
          <cell r="BP482">
            <v>14</v>
          </cell>
        </row>
        <row r="483">
          <cell r="B483">
            <v>1627</v>
          </cell>
          <cell r="C483" t="str">
            <v>Medical</v>
          </cell>
          <cell r="D483" t="str">
            <v>Medical Affairs</v>
          </cell>
          <cell r="E483" t="str">
            <v>권남희</v>
          </cell>
          <cell r="F483" t="str">
            <v>부장</v>
          </cell>
          <cell r="G483" t="str">
            <v>팀원</v>
          </cell>
          <cell r="H483">
            <v>38768</v>
          </cell>
          <cell r="I483" t="str">
            <v>여</v>
          </cell>
          <cell r="L483">
            <v>8.6301369863013697</v>
          </cell>
          <cell r="M483">
            <v>8.6301369863013697</v>
          </cell>
          <cell r="W483" t="str">
            <v>생휴</v>
          </cell>
          <cell r="Z483" t="str">
            <v>소풍</v>
          </cell>
          <cell r="AA483" t="str">
            <v>회의</v>
          </cell>
          <cell r="AF483" t="str">
            <v>반차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1</v>
          </cell>
          <cell r="AZ483">
            <v>0.5</v>
          </cell>
          <cell r="BA483">
            <v>1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1</v>
          </cell>
          <cell r="BM483">
            <v>1</v>
          </cell>
          <cell r="BN483">
            <v>2</v>
          </cell>
          <cell r="BP483">
            <v>16</v>
          </cell>
        </row>
        <row r="484">
          <cell r="B484">
            <v>1628</v>
          </cell>
          <cell r="C484" t="str">
            <v>GI &amp; Uro</v>
          </cell>
          <cell r="D484" t="str">
            <v>GU GH3팀</v>
          </cell>
          <cell r="E484" t="str">
            <v>조익진</v>
          </cell>
          <cell r="F484" t="str">
            <v>주임</v>
          </cell>
          <cell r="G484" t="str">
            <v>팀원</v>
          </cell>
          <cell r="H484">
            <v>38778</v>
          </cell>
          <cell r="I484" t="str">
            <v>남</v>
          </cell>
          <cell r="L484">
            <v>8.3561643835616444</v>
          </cell>
          <cell r="M484">
            <v>8.3561643835616444</v>
          </cell>
          <cell r="R484" t="str">
            <v>휴일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1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P484">
            <v>19</v>
          </cell>
        </row>
        <row r="485">
          <cell r="B485">
            <v>9064</v>
          </cell>
          <cell r="C485" t="str">
            <v>Legal</v>
          </cell>
          <cell r="D485" t="str">
            <v>Legal</v>
          </cell>
          <cell r="E485" t="str">
            <v>윤혜정</v>
          </cell>
          <cell r="F485" t="str">
            <v>대리</v>
          </cell>
          <cell r="G485" t="str">
            <v>팀원</v>
          </cell>
          <cell r="H485">
            <v>38778</v>
          </cell>
          <cell r="I485" t="str">
            <v>여</v>
          </cell>
          <cell r="L485">
            <v>8.3561643835616444</v>
          </cell>
          <cell r="M485">
            <v>8.3561643835616444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P485">
            <v>19</v>
          </cell>
        </row>
        <row r="486">
          <cell r="B486">
            <v>1629</v>
          </cell>
          <cell r="C486" t="str">
            <v>Finance</v>
          </cell>
          <cell r="D486" t="str">
            <v>Demand</v>
          </cell>
          <cell r="E486" t="str">
            <v>한정아</v>
          </cell>
          <cell r="F486" t="str">
            <v>대리</v>
          </cell>
          <cell r="G486" t="str">
            <v>팀원</v>
          </cell>
          <cell r="H486">
            <v>38782</v>
          </cell>
          <cell r="I486" t="str">
            <v>여</v>
          </cell>
          <cell r="L486">
            <v>8.2465753424657535</v>
          </cell>
          <cell r="M486">
            <v>8.2465753424657535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P486">
            <v>19</v>
          </cell>
        </row>
        <row r="487">
          <cell r="B487">
            <v>9066</v>
          </cell>
          <cell r="C487" t="str">
            <v>Bio Medical</v>
          </cell>
          <cell r="D487" t="str">
            <v>Bio-CR</v>
          </cell>
          <cell r="E487" t="str">
            <v>신선애</v>
          </cell>
          <cell r="F487" t="str">
            <v>주임</v>
          </cell>
          <cell r="G487" t="str">
            <v>팀원</v>
          </cell>
          <cell r="H487">
            <v>38789</v>
          </cell>
          <cell r="I487" t="str">
            <v>여</v>
          </cell>
          <cell r="L487">
            <v>8.0547945205479454</v>
          </cell>
          <cell r="M487">
            <v>8.0547945205479454</v>
          </cell>
          <cell r="W487" t="str">
            <v>생휴</v>
          </cell>
          <cell r="AA487" t="str">
            <v>병가</v>
          </cell>
          <cell r="AO487" t="str">
            <v>반차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1</v>
          </cell>
          <cell r="AZ487">
            <v>0.5</v>
          </cell>
          <cell r="BA487">
            <v>1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1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2</v>
          </cell>
          <cell r="BP487">
            <v>17</v>
          </cell>
        </row>
        <row r="488">
          <cell r="B488">
            <v>1630</v>
          </cell>
          <cell r="C488" t="str">
            <v>Commercial Excellence</v>
          </cell>
          <cell r="D488" t="str">
            <v>Strategic analysis&amp;Planning</v>
          </cell>
          <cell r="E488" t="str">
            <v>조윤희</v>
          </cell>
          <cell r="F488" t="str">
            <v>차장</v>
          </cell>
          <cell r="G488" t="str">
            <v>팀원</v>
          </cell>
          <cell r="H488">
            <v>38796</v>
          </cell>
          <cell r="I488" t="str">
            <v>여</v>
          </cell>
          <cell r="L488">
            <v>7.8630136986301373</v>
          </cell>
          <cell r="M488">
            <v>7.8630136986301373</v>
          </cell>
          <cell r="R488" t="str">
            <v>휴일</v>
          </cell>
          <cell r="W488" t="str">
            <v>4/5대휴</v>
          </cell>
          <cell r="AO488" t="str">
            <v>생휴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1</v>
          </cell>
          <cell r="BB488">
            <v>0</v>
          </cell>
          <cell r="BC488">
            <v>1</v>
          </cell>
          <cell r="BD488">
            <v>1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2</v>
          </cell>
          <cell r="BP488">
            <v>17</v>
          </cell>
        </row>
        <row r="489">
          <cell r="B489">
            <v>1632</v>
          </cell>
          <cell r="C489" t="str">
            <v>Bio Medical</v>
          </cell>
          <cell r="D489" t="str">
            <v>Bio Advisor</v>
          </cell>
          <cell r="E489" t="str">
            <v>이상은</v>
          </cell>
          <cell r="F489" t="str">
            <v>부장</v>
          </cell>
          <cell r="G489" t="str">
            <v>팀원</v>
          </cell>
          <cell r="H489">
            <v>38803</v>
          </cell>
          <cell r="I489" t="str">
            <v>여</v>
          </cell>
          <cell r="L489">
            <v>7.6712328767123283</v>
          </cell>
          <cell r="M489">
            <v>7.6712328767123283</v>
          </cell>
          <cell r="AG489" t="str">
            <v>출장</v>
          </cell>
          <cell r="AH489" t="str">
            <v>출장</v>
          </cell>
          <cell r="AK489" t="str">
            <v>출장</v>
          </cell>
          <cell r="AL489" t="str">
            <v>출장</v>
          </cell>
          <cell r="AM489" t="str">
            <v>출장</v>
          </cell>
          <cell r="AN489" t="str">
            <v>출장</v>
          </cell>
          <cell r="AO489" t="str">
            <v>출장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7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7</v>
          </cell>
          <cell r="BP489">
            <v>12</v>
          </cell>
        </row>
        <row r="490">
          <cell r="B490">
            <v>1633</v>
          </cell>
          <cell r="C490" t="str">
            <v>Finance</v>
          </cell>
          <cell r="D490" t="str">
            <v>Accounting</v>
          </cell>
          <cell r="E490" t="str">
            <v>채의정</v>
          </cell>
          <cell r="F490" t="str">
            <v>대리</v>
          </cell>
          <cell r="G490" t="str">
            <v>팀원</v>
          </cell>
          <cell r="H490">
            <v>38805</v>
          </cell>
          <cell r="I490" t="str">
            <v>여</v>
          </cell>
          <cell r="L490">
            <v>7.6164383561643838</v>
          </cell>
          <cell r="M490">
            <v>7.6164383561643838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P490">
            <v>19</v>
          </cell>
        </row>
        <row r="491">
          <cell r="B491">
            <v>1634</v>
          </cell>
          <cell r="C491" t="str">
            <v>Medical</v>
          </cell>
          <cell r="D491" t="str">
            <v>Medical Affairs</v>
          </cell>
          <cell r="E491" t="str">
            <v>김미애</v>
          </cell>
          <cell r="F491" t="str">
            <v>부장</v>
          </cell>
          <cell r="G491" t="str">
            <v>팀장</v>
          </cell>
          <cell r="H491">
            <v>38810</v>
          </cell>
          <cell r="I491" t="str">
            <v>여</v>
          </cell>
          <cell r="L491">
            <v>7.4794520547945202</v>
          </cell>
          <cell r="M491">
            <v>7.4794520547945202</v>
          </cell>
          <cell r="Z491" t="str">
            <v>소풍</v>
          </cell>
          <cell r="AA491" t="str">
            <v>회의</v>
          </cell>
          <cell r="AO491" t="str">
            <v>생휴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1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1</v>
          </cell>
          <cell r="BM491">
            <v>1</v>
          </cell>
          <cell r="BN491">
            <v>2</v>
          </cell>
          <cell r="BP491">
            <v>16</v>
          </cell>
        </row>
        <row r="493"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N493">
            <v>0</v>
          </cell>
          <cell r="BP493">
            <v>19</v>
          </cell>
        </row>
        <row r="494">
          <cell r="B494">
            <v>1144</v>
          </cell>
          <cell r="C494" t="str">
            <v>Finance</v>
          </cell>
          <cell r="D494" t="str">
            <v>Accounting</v>
          </cell>
          <cell r="E494" t="str">
            <v>공미정</v>
          </cell>
          <cell r="F494" t="str">
            <v>주임</v>
          </cell>
          <cell r="G494" t="str">
            <v>팀원</v>
          </cell>
          <cell r="H494" t="str">
            <v>1994-08-29</v>
          </cell>
          <cell r="I494" t="str">
            <v>여</v>
          </cell>
          <cell r="J494">
            <v>24.794520547945204</v>
          </cell>
          <cell r="K494">
            <v>0</v>
          </cell>
          <cell r="L494">
            <v>22</v>
          </cell>
          <cell r="M494">
            <v>22</v>
          </cell>
          <cell r="AS494" t="str">
            <v>9/5~7/19(육아휴직)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N494">
            <v>0</v>
          </cell>
          <cell r="BO494">
            <v>-19</v>
          </cell>
          <cell r="BP494">
            <v>0</v>
          </cell>
        </row>
        <row r="495">
          <cell r="B495">
            <v>1185</v>
          </cell>
          <cell r="C495" t="str">
            <v>Marketing</v>
          </cell>
          <cell r="D495" t="str">
            <v>Vaccine</v>
          </cell>
          <cell r="E495" t="str">
            <v>임남희</v>
          </cell>
          <cell r="F495" t="str">
            <v>차장</v>
          </cell>
          <cell r="G495" t="str">
            <v>팀장</v>
          </cell>
          <cell r="H495" t="str">
            <v>1996-07-01</v>
          </cell>
          <cell r="I495" t="str">
            <v>여</v>
          </cell>
          <cell r="J495">
            <v>26</v>
          </cell>
          <cell r="K495">
            <v>0</v>
          </cell>
          <cell r="L495">
            <v>20</v>
          </cell>
          <cell r="M495">
            <v>20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N495">
            <v>0</v>
          </cell>
          <cell r="BP495">
            <v>19</v>
          </cell>
        </row>
        <row r="496">
          <cell r="B496">
            <v>1392</v>
          </cell>
          <cell r="C496" t="str">
            <v>Marketing</v>
          </cell>
          <cell r="D496" t="str">
            <v>Respiratory</v>
          </cell>
          <cell r="E496" t="str">
            <v>이동수</v>
          </cell>
          <cell r="F496" t="str">
            <v>과장</v>
          </cell>
          <cell r="G496" t="str">
            <v>팀장</v>
          </cell>
          <cell r="H496" t="str">
            <v>2002-05-13</v>
          </cell>
          <cell r="I496" t="str">
            <v>남</v>
          </cell>
          <cell r="J496">
            <v>16</v>
          </cell>
          <cell r="K496">
            <v>0</v>
          </cell>
          <cell r="L496">
            <v>14</v>
          </cell>
          <cell r="M496">
            <v>14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N496">
            <v>0</v>
          </cell>
          <cell r="BP496">
            <v>19</v>
          </cell>
        </row>
        <row r="497">
          <cell r="B497">
            <v>1610</v>
          </cell>
          <cell r="C497" t="str">
            <v>Marketing</v>
          </cell>
          <cell r="D497" t="str">
            <v>Respiratory</v>
          </cell>
          <cell r="E497" t="str">
            <v>Stephene Nardo</v>
          </cell>
          <cell r="F497" t="str">
            <v>과장</v>
          </cell>
          <cell r="G497" t="str">
            <v>팀장</v>
          </cell>
          <cell r="H497">
            <v>38718</v>
          </cell>
          <cell r="I497" t="str">
            <v>남</v>
          </cell>
          <cell r="AE497" t="str">
            <v>출장</v>
          </cell>
          <cell r="AF497" t="str">
            <v>출장</v>
          </cell>
          <cell r="AG497" t="str">
            <v>출장</v>
          </cell>
          <cell r="AH497" t="str">
            <v>출장</v>
          </cell>
          <cell r="AK497" t="str">
            <v>출장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5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N497">
            <v>5</v>
          </cell>
          <cell r="BP497">
            <v>14</v>
          </cell>
        </row>
        <row r="498">
          <cell r="E498" t="str">
            <v>옥진주</v>
          </cell>
          <cell r="Z498" t="str">
            <v>연차</v>
          </cell>
          <cell r="AA498" t="str">
            <v>연반차</v>
          </cell>
          <cell r="AU498">
            <v>1</v>
          </cell>
          <cell r="AV498">
            <v>1</v>
          </cell>
          <cell r="AW498">
            <v>1.5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N498">
            <v>1</v>
          </cell>
          <cell r="BP498">
            <v>18</v>
          </cell>
        </row>
        <row r="501">
          <cell r="B501">
            <v>1423</v>
          </cell>
          <cell r="C501" t="str">
            <v>CV</v>
          </cell>
          <cell r="D501" t="str">
            <v>CV GH 서울1팀</v>
          </cell>
          <cell r="E501" t="str">
            <v>박성준</v>
          </cell>
          <cell r="F501" t="str">
            <v>과장</v>
          </cell>
          <cell r="G501" t="str">
            <v>팀원</v>
          </cell>
          <cell r="H501" t="str">
            <v>2002-12-02</v>
          </cell>
          <cell r="I501" t="str">
            <v>남</v>
          </cell>
          <cell r="J501">
            <v>11</v>
          </cell>
          <cell r="K501">
            <v>0</v>
          </cell>
          <cell r="L501">
            <v>14</v>
          </cell>
          <cell r="M501">
            <v>14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N501">
            <v>0</v>
          </cell>
          <cell r="BP501">
            <v>20</v>
          </cell>
        </row>
        <row r="502">
          <cell r="B502">
            <v>1603</v>
          </cell>
          <cell r="C502" t="str">
            <v>Finance</v>
          </cell>
          <cell r="D502" t="str">
            <v>Accounting</v>
          </cell>
          <cell r="E502" t="str">
            <v>노우정</v>
          </cell>
          <cell r="F502" t="str">
            <v>차장</v>
          </cell>
          <cell r="G502" t="str">
            <v>팀장</v>
          </cell>
          <cell r="H502">
            <v>38635</v>
          </cell>
          <cell r="I502" t="str">
            <v>여</v>
          </cell>
          <cell r="J502">
            <v>2.2739726027397262</v>
          </cell>
          <cell r="K502">
            <v>0</v>
          </cell>
          <cell r="L502">
            <v>11</v>
          </cell>
          <cell r="M502">
            <v>11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N502">
            <v>0</v>
          </cell>
          <cell r="BP502">
            <v>20</v>
          </cell>
        </row>
        <row r="503">
          <cell r="B503">
            <v>1325</v>
          </cell>
          <cell r="C503" t="str">
            <v>Regulatory</v>
          </cell>
          <cell r="D503" t="str">
            <v>Government Affaires</v>
          </cell>
          <cell r="E503" t="str">
            <v>고영곤</v>
          </cell>
          <cell r="F503" t="str">
            <v>주임</v>
          </cell>
          <cell r="G503" t="str">
            <v>팀원</v>
          </cell>
          <cell r="H503" t="str">
            <v>2001-02-26</v>
          </cell>
          <cell r="I503" t="str">
            <v>남</v>
          </cell>
          <cell r="J503">
            <v>19</v>
          </cell>
          <cell r="K503">
            <v>0</v>
          </cell>
          <cell r="L503">
            <v>15</v>
          </cell>
          <cell r="M503">
            <v>15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N503">
            <v>0</v>
          </cell>
          <cell r="BP503">
            <v>20</v>
          </cell>
        </row>
        <row r="504">
          <cell r="B504">
            <v>1425</v>
          </cell>
          <cell r="C504" t="str">
            <v>Finance</v>
          </cell>
          <cell r="D504" t="str">
            <v>Accounting</v>
          </cell>
          <cell r="E504" t="str">
            <v>이솔내</v>
          </cell>
          <cell r="F504" t="str">
            <v>과장</v>
          </cell>
          <cell r="G504" t="str">
            <v>팀원</v>
          </cell>
          <cell r="H504" t="str">
            <v>2003-01-06</v>
          </cell>
          <cell r="I504" t="str">
            <v>여</v>
          </cell>
          <cell r="J504">
            <v>9</v>
          </cell>
          <cell r="K504">
            <v>0</v>
          </cell>
          <cell r="L504">
            <v>13</v>
          </cell>
          <cell r="M504">
            <v>13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N504">
            <v>0</v>
          </cell>
          <cell r="BP504">
            <v>22</v>
          </cell>
        </row>
        <row r="505">
          <cell r="B505">
            <v>1484</v>
          </cell>
          <cell r="C505" t="str">
            <v>Finance</v>
          </cell>
          <cell r="D505" t="str">
            <v>Accounting</v>
          </cell>
          <cell r="E505" t="str">
            <v>김도경</v>
          </cell>
          <cell r="F505" t="str">
            <v>대리</v>
          </cell>
          <cell r="G505" t="str">
            <v>팀원</v>
          </cell>
          <cell r="H505" t="str">
            <v>2003-02-24</v>
          </cell>
          <cell r="I505" t="str">
            <v>여</v>
          </cell>
          <cell r="J505">
            <v>12.5</v>
          </cell>
          <cell r="K505">
            <v>0</v>
          </cell>
          <cell r="L505">
            <v>13</v>
          </cell>
          <cell r="M505">
            <v>13</v>
          </cell>
          <cell r="V505" t="str">
            <v>생휴</v>
          </cell>
          <cell r="W505" t="str">
            <v>월차</v>
          </cell>
          <cell r="Z505" t="str">
            <v>연차</v>
          </cell>
          <cell r="AU505">
            <v>1</v>
          </cell>
          <cell r="AV505">
            <v>0</v>
          </cell>
          <cell r="AW505">
            <v>1</v>
          </cell>
          <cell r="AX505">
            <v>1</v>
          </cell>
          <cell r="AY505">
            <v>0</v>
          </cell>
          <cell r="AZ505">
            <v>1</v>
          </cell>
          <cell r="BA505">
            <v>1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N505">
            <v>3</v>
          </cell>
          <cell r="BP505">
            <v>19</v>
          </cell>
        </row>
        <row r="506">
          <cell r="B506">
            <v>8001</v>
          </cell>
          <cell r="C506" t="str">
            <v>Consumer</v>
          </cell>
          <cell r="D506" t="str">
            <v>Consumer Admin</v>
          </cell>
          <cell r="E506" t="str">
            <v>하창우</v>
          </cell>
          <cell r="F506" t="str">
            <v>사장</v>
          </cell>
          <cell r="G506" t="str">
            <v>임원</v>
          </cell>
          <cell r="H506" t="str">
            <v>1994-03-15</v>
          </cell>
          <cell r="I506" t="str">
            <v>남</v>
          </cell>
          <cell r="J506">
            <v>10</v>
          </cell>
          <cell r="K506">
            <v>1</v>
          </cell>
          <cell r="L506">
            <v>30</v>
          </cell>
          <cell r="M506">
            <v>31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N506">
            <v>0</v>
          </cell>
          <cell r="BP506">
            <v>22</v>
          </cell>
        </row>
        <row r="507">
          <cell r="B507">
            <v>1534</v>
          </cell>
          <cell r="C507" t="str">
            <v>AS</v>
          </cell>
          <cell r="D507" t="str">
            <v>AS CL 대구팀</v>
          </cell>
          <cell r="E507" t="str">
            <v>김연호</v>
          </cell>
          <cell r="F507" t="str">
            <v>사원</v>
          </cell>
          <cell r="G507" t="str">
            <v>팀원</v>
          </cell>
          <cell r="H507" t="str">
            <v>2003-08-11</v>
          </cell>
          <cell r="I507" t="str">
            <v>여</v>
          </cell>
          <cell r="J507">
            <v>17</v>
          </cell>
          <cell r="K507">
            <v>0</v>
          </cell>
          <cell r="L507">
            <v>13</v>
          </cell>
          <cell r="M507">
            <v>13</v>
          </cell>
          <cell r="O507" t="str">
            <v>생휴</v>
          </cell>
          <cell r="P507" t="str">
            <v>특휴</v>
          </cell>
          <cell r="Z507" t="str">
            <v>연차</v>
          </cell>
          <cell r="AA507" t="str">
            <v>월차</v>
          </cell>
          <cell r="AB507" t="str">
            <v>연차</v>
          </cell>
          <cell r="AC507" t="str">
            <v>연차</v>
          </cell>
          <cell r="AD507" t="str">
            <v>연차</v>
          </cell>
          <cell r="AU507">
            <v>4</v>
          </cell>
          <cell r="AV507">
            <v>0</v>
          </cell>
          <cell r="AW507">
            <v>4</v>
          </cell>
          <cell r="AX507">
            <v>1</v>
          </cell>
          <cell r="AY507">
            <v>0</v>
          </cell>
          <cell r="AZ507">
            <v>1</v>
          </cell>
          <cell r="BA507">
            <v>1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1</v>
          </cell>
          <cell r="BL507">
            <v>0</v>
          </cell>
          <cell r="BN507">
            <v>7</v>
          </cell>
          <cell r="BP507">
            <v>15</v>
          </cell>
        </row>
        <row r="508">
          <cell r="B508">
            <v>1437</v>
          </cell>
          <cell r="C508" t="str">
            <v>CVS</v>
          </cell>
          <cell r="D508" t="str">
            <v>CVS GH 서울1팀</v>
          </cell>
          <cell r="E508" t="str">
            <v>김제중</v>
          </cell>
          <cell r="F508" t="str">
            <v>주임</v>
          </cell>
          <cell r="G508" t="str">
            <v>팀원</v>
          </cell>
          <cell r="H508" t="str">
            <v>2003-01-07</v>
          </cell>
          <cell r="I508" t="str">
            <v>남</v>
          </cell>
          <cell r="J508">
            <v>11</v>
          </cell>
          <cell r="K508">
            <v>0</v>
          </cell>
          <cell r="L508">
            <v>13</v>
          </cell>
          <cell r="M508">
            <v>13</v>
          </cell>
          <cell r="P508" t="str">
            <v>월차</v>
          </cell>
          <cell r="Q508" t="str">
            <v>연차</v>
          </cell>
          <cell r="S508" t="str">
            <v>연차</v>
          </cell>
          <cell r="AU508">
            <v>2</v>
          </cell>
          <cell r="AV508">
            <v>0</v>
          </cell>
          <cell r="AW508">
            <v>2</v>
          </cell>
          <cell r="AX508">
            <v>1</v>
          </cell>
          <cell r="AY508">
            <v>0</v>
          </cell>
          <cell r="AZ508">
            <v>1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N508">
            <v>3</v>
          </cell>
          <cell r="BO508">
            <v>-15</v>
          </cell>
          <cell r="BP508">
            <v>1</v>
          </cell>
        </row>
        <row r="509">
          <cell r="B509">
            <v>1544</v>
          </cell>
          <cell r="C509" t="str">
            <v>AS</v>
          </cell>
          <cell r="D509" t="str">
            <v>AS CL 서울2팀</v>
          </cell>
          <cell r="E509" t="str">
            <v>김억태</v>
          </cell>
          <cell r="F509" t="str">
            <v>사원</v>
          </cell>
          <cell r="G509" t="str">
            <v>팀원</v>
          </cell>
          <cell r="H509" t="str">
            <v>2004-01-26</v>
          </cell>
          <cell r="I509" t="str">
            <v>남</v>
          </cell>
          <cell r="J509">
            <v>4.3150684931506849</v>
          </cell>
          <cell r="K509">
            <v>0</v>
          </cell>
          <cell r="L509">
            <v>12</v>
          </cell>
          <cell r="M509">
            <v>12</v>
          </cell>
          <cell r="Q509" t="str">
            <v>회의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1</v>
          </cell>
          <cell r="BN509">
            <v>1</v>
          </cell>
          <cell r="BO509">
            <v>-7</v>
          </cell>
          <cell r="BP509">
            <v>11</v>
          </cell>
        </row>
        <row r="510">
          <cell r="B510">
            <v>1376</v>
          </cell>
          <cell r="C510" t="str">
            <v>AS</v>
          </cell>
          <cell r="D510" t="str">
            <v>AS CL 부산팀</v>
          </cell>
          <cell r="E510" t="str">
            <v>강수희</v>
          </cell>
          <cell r="F510" t="str">
            <v>주임</v>
          </cell>
          <cell r="G510" t="str">
            <v>팀원</v>
          </cell>
          <cell r="H510" t="str">
            <v>2001-08-01</v>
          </cell>
          <cell r="I510" t="str">
            <v>여</v>
          </cell>
          <cell r="J510">
            <v>18</v>
          </cell>
          <cell r="K510">
            <v>0</v>
          </cell>
          <cell r="L510">
            <v>15</v>
          </cell>
          <cell r="M510">
            <v>15</v>
          </cell>
          <cell r="Q510" t="str">
            <v>회의</v>
          </cell>
          <cell r="AH510" t="str">
            <v>생휴</v>
          </cell>
          <cell r="AK510" t="str">
            <v>월차</v>
          </cell>
          <cell r="AL510" t="str">
            <v>연차</v>
          </cell>
          <cell r="AM510" t="str">
            <v>연차</v>
          </cell>
          <cell r="AN510" t="str">
            <v>연차</v>
          </cell>
          <cell r="AO510" t="str">
            <v>연차</v>
          </cell>
          <cell r="AU510">
            <v>4</v>
          </cell>
          <cell r="AV510">
            <v>0</v>
          </cell>
          <cell r="AW510">
            <v>4</v>
          </cell>
          <cell r="AX510">
            <v>1</v>
          </cell>
          <cell r="AY510">
            <v>0</v>
          </cell>
          <cell r="AZ510">
            <v>1</v>
          </cell>
          <cell r="BA510">
            <v>1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1</v>
          </cell>
          <cell r="BN510">
            <v>7</v>
          </cell>
          <cell r="BO510">
            <v>2</v>
          </cell>
          <cell r="BP510">
            <v>21</v>
          </cell>
        </row>
        <row r="511">
          <cell r="B511">
            <v>1197</v>
          </cell>
          <cell r="C511" t="str">
            <v>Medical</v>
          </cell>
          <cell r="D511" t="str">
            <v>Clinical Research</v>
          </cell>
          <cell r="E511" t="str">
            <v>최미나</v>
          </cell>
          <cell r="F511" t="str">
            <v>과장</v>
          </cell>
          <cell r="G511" t="str">
            <v>팀원</v>
          </cell>
          <cell r="H511" t="str">
            <v>1997-04-24</v>
          </cell>
          <cell r="I511" t="str">
            <v>여</v>
          </cell>
          <cell r="J511">
            <v>7</v>
          </cell>
          <cell r="K511">
            <v>0</v>
          </cell>
          <cell r="L511">
            <v>19</v>
          </cell>
          <cell r="M511">
            <v>19</v>
          </cell>
          <cell r="R511" t="str">
            <v>휴일</v>
          </cell>
          <cell r="W511" t="str">
            <v>4/5대휴</v>
          </cell>
          <cell r="Z511" t="str">
            <v>소풍</v>
          </cell>
          <cell r="AA511" t="str">
            <v>회의</v>
          </cell>
          <cell r="AG511" t="str">
            <v>생휴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1</v>
          </cell>
          <cell r="BB511">
            <v>0</v>
          </cell>
          <cell r="BC511">
            <v>1</v>
          </cell>
          <cell r="BD511">
            <v>1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1</v>
          </cell>
          <cell r="BM511">
            <v>1</v>
          </cell>
          <cell r="BN511">
            <v>3</v>
          </cell>
          <cell r="BP511">
            <v>15</v>
          </cell>
        </row>
        <row r="512">
          <cell r="B512">
            <v>1054</v>
          </cell>
          <cell r="C512" t="str">
            <v>AS</v>
          </cell>
          <cell r="D512" t="str">
            <v>AS CL 서울1팀</v>
          </cell>
          <cell r="E512" t="str">
            <v>김경선</v>
          </cell>
          <cell r="F512" t="str">
            <v>차장</v>
          </cell>
          <cell r="G512" t="str">
            <v>팀원</v>
          </cell>
          <cell r="H512" t="str">
            <v>1990-09-24</v>
          </cell>
          <cell r="I512" t="str">
            <v>남</v>
          </cell>
          <cell r="J512">
            <v>28</v>
          </cell>
          <cell r="K512">
            <v>0</v>
          </cell>
          <cell r="L512">
            <v>26</v>
          </cell>
          <cell r="M512">
            <v>26</v>
          </cell>
          <cell r="N512" t="str">
            <v>휴직</v>
          </cell>
          <cell r="O512" t="str">
            <v>휴직</v>
          </cell>
          <cell r="P512" t="str">
            <v>휴직</v>
          </cell>
          <cell r="Q512" t="str">
            <v>휴직</v>
          </cell>
          <cell r="R512" t="str">
            <v>휴직</v>
          </cell>
          <cell r="S512" t="str">
            <v>휴직</v>
          </cell>
          <cell r="T512" t="str">
            <v>휴직</v>
          </cell>
          <cell r="U512" t="str">
            <v>휴직</v>
          </cell>
          <cell r="V512" t="str">
            <v>휴직</v>
          </cell>
          <cell r="W512" t="str">
            <v>휴직</v>
          </cell>
          <cell r="X512" t="str">
            <v>휴직</v>
          </cell>
          <cell r="Y512" t="str">
            <v>휴직</v>
          </cell>
          <cell r="Z512" t="str">
            <v>휴직</v>
          </cell>
          <cell r="AA512" t="str">
            <v>휴직</v>
          </cell>
          <cell r="AB512" t="str">
            <v>휴직</v>
          </cell>
          <cell r="AC512" t="str">
            <v>휴직</v>
          </cell>
          <cell r="AD512" t="str">
            <v>휴직</v>
          </cell>
          <cell r="AE512" t="str">
            <v>휴직</v>
          </cell>
          <cell r="AF512" t="str">
            <v>휴직</v>
          </cell>
          <cell r="AG512" t="str">
            <v>휴직</v>
          </cell>
          <cell r="AH512" t="str">
            <v>휴직</v>
          </cell>
          <cell r="AI512" t="str">
            <v>휴직</v>
          </cell>
          <cell r="AJ512" t="str">
            <v>휴직</v>
          </cell>
          <cell r="AK512" t="str">
            <v>휴직</v>
          </cell>
          <cell r="AL512" t="str">
            <v>휴직</v>
          </cell>
          <cell r="AM512" t="str">
            <v>휴직</v>
          </cell>
          <cell r="AN512" t="str">
            <v>휴직</v>
          </cell>
          <cell r="AO512" t="str">
            <v>휴직</v>
          </cell>
          <cell r="AP512" t="str">
            <v>휴직</v>
          </cell>
          <cell r="AQ512" t="str">
            <v>휴직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-19</v>
          </cell>
          <cell r="BP512">
            <v>0</v>
          </cell>
        </row>
        <row r="513">
          <cell r="B513">
            <v>9014</v>
          </cell>
          <cell r="C513" t="str">
            <v>Commercial Excellence</v>
          </cell>
          <cell r="D513" t="str">
            <v>Operation&amp;Coordination</v>
          </cell>
          <cell r="E513" t="str">
            <v>최진영</v>
          </cell>
          <cell r="F513" t="str">
            <v>사원</v>
          </cell>
          <cell r="G513" t="str">
            <v>팀원</v>
          </cell>
          <cell r="H513" t="str">
            <v>2002-05-01</v>
          </cell>
          <cell r="I513" t="str">
            <v>여</v>
          </cell>
          <cell r="J513">
            <v>19</v>
          </cell>
          <cell r="K513">
            <v>0</v>
          </cell>
          <cell r="L513">
            <v>14</v>
          </cell>
          <cell r="M513">
            <v>14</v>
          </cell>
          <cell r="AD513" t="str">
            <v>생휴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1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1</v>
          </cell>
          <cell r="BP513">
            <v>18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PET Line"/>
      <sheetName val="Equipment Speed"/>
      <sheetName val="Blow Moulder"/>
      <sheetName val="Blow Moulder RFQ"/>
      <sheetName val="Air Conveyor System"/>
      <sheetName val="Air Conveyor System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ottle Storage Silo"/>
      <sheetName val="Bottle Storage Silo RFQ"/>
      <sheetName val="Bottle Unscrambler"/>
      <sheetName val="Bottle Unscrambler RFQ"/>
      <sheetName val="Bulk Bottle Depalletiser"/>
      <sheetName val="Bulk Bottle Depalletiser RFQ"/>
      <sheetName val="Bottle Rinser"/>
      <sheetName val="Bottle Rinser RFQ"/>
      <sheetName val="Filler-Capper"/>
      <sheetName val="Filler-Capper RFQ"/>
      <sheetName val="AqFi Filler-Capper"/>
      <sheetName val="AqFi Filler-Capper RFQ"/>
      <sheetName val="Liquid N2 Injection System"/>
      <sheetName val="Liquid N2 Injection System RFQ"/>
      <sheetName val="Mix Processor"/>
      <sheetName val="Mix Processor RFQ"/>
      <sheetName val="Bulk Cap Feeding System"/>
      <sheetName val="Bulk Cap Feeding System RFQ"/>
      <sheetName val="Bulk Crown Feeding System"/>
      <sheetName val="Bulk Crown Feeding System RFQ"/>
      <sheetName val="Elect Fill Level Inspector"/>
      <sheetName val="Elect Fill Level Inspector RFQ"/>
      <sheetName val="Tunnel Pasteurizer"/>
      <sheetName val="Tunnel Pasteurizer RFQ"/>
      <sheetName val="Bottle Warmer"/>
      <sheetName val="Bottle Warmer RFQ"/>
      <sheetName val="Labeller"/>
      <sheetName val="Labeller RFQ"/>
      <sheetName val="Tamper Band Applicator"/>
      <sheetName val="Tamper Band Applicator RFQ"/>
      <sheetName val="Bottle Coder"/>
      <sheetName val="Bottle Coder RFQ"/>
      <sheetName val="Case Washer"/>
      <sheetName val="Case Washer RFQ"/>
      <sheetName val="Caser"/>
      <sheetName val="Caser RFQ"/>
      <sheetName val="Carton Former Packer Sealer"/>
      <sheetName val="Carton Former Packer Sealer RFQ"/>
      <sheetName val="Multi-Packer"/>
      <sheetName val="Multi-Packer RFQ"/>
      <sheetName val="Handle Applicator"/>
      <sheetName val="Handle Applicator RFQ"/>
      <sheetName val="Packer-Shrink Wrapper"/>
      <sheetName val="Packer-Shrink Wrapp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Thermal Processing Skid"/>
      <sheetName val="Thermal Processing Skid RFQ"/>
      <sheetName val="CIP Skid"/>
      <sheetName val="CIP Skid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Q5" t="b">
            <v>1</v>
          </cell>
        </row>
        <row r="6">
          <cell r="Q6" t="b">
            <v>0</v>
          </cell>
        </row>
        <row r="7">
          <cell r="Q7" t="b">
            <v>1</v>
          </cell>
        </row>
        <row r="8">
          <cell r="Q8" t="b">
            <v>0</v>
          </cell>
        </row>
        <row r="9">
          <cell r="Q9" t="b">
            <v>0</v>
          </cell>
        </row>
        <row r="28">
          <cell r="N28" t="str">
            <v>Y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ing F'Cast P&amp;L"/>
      <sheetName val="Supply update"/>
      <sheetName val="Input Sheet"/>
      <sheetName val="TM1"/>
      <sheetName val="Workings"/>
      <sheetName val="reference"/>
      <sheetName val="Exchange rates"/>
      <sheetName val="Apr"/>
      <sheetName val="Feb"/>
      <sheetName val="Jan"/>
      <sheetName val="Mar"/>
    </sheetNames>
    <sheetDataSet>
      <sheetData sheetId="0" refreshError="1">
        <row r="26">
          <cell r="FH26" t="str">
            <v xml:space="preserve"> 4421 SOUTH EAST ASIA (CH)              </v>
          </cell>
        </row>
        <row r="27">
          <cell r="FH27" t="str">
            <v xml:space="preserve"> 4125 MALAYSIA/SINGAPORE C              </v>
          </cell>
        </row>
        <row r="28">
          <cell r="FH28" t="str">
            <v xml:space="preserve"> 5812 MALAYSIA (CH)                     </v>
          </cell>
        </row>
        <row r="29">
          <cell r="FH29" t="str">
            <v xml:space="preserve"> 5867 SINGAPORE (CH)                    </v>
          </cell>
        </row>
        <row r="30">
          <cell r="FH30" t="str">
            <v xml:space="preserve"> 5179 ASIA HQ (CH)                   </v>
          </cell>
        </row>
        <row r="31">
          <cell r="FH31" t="str">
            <v xml:space="preserve"> 5728 MYANMAR (CH)                      </v>
          </cell>
        </row>
        <row r="32">
          <cell r="FH32" t="str">
            <v xml:space="preserve"> 5786 INDONESIA (CH)                    </v>
          </cell>
        </row>
        <row r="33">
          <cell r="FH33" t="str">
            <v xml:space="preserve"> 5796 CAMBODIA (CH)                     </v>
          </cell>
        </row>
        <row r="34">
          <cell r="FH34" t="str">
            <v xml:space="preserve"> 5843 PHILIPPINES (CH)                  </v>
          </cell>
        </row>
        <row r="35">
          <cell r="FH35" t="str">
            <v xml:space="preserve"> 5881 TAIWAN (CH)                       </v>
          </cell>
        </row>
        <row r="36">
          <cell r="FH36" t="str">
            <v xml:space="preserve"> 5883 THAILAND (CH)                     </v>
          </cell>
        </row>
        <row r="37">
          <cell r="FH37" t="str">
            <v xml:space="preserve"> 5899 VIETNAM (CH)                      </v>
          </cell>
        </row>
        <row r="38">
          <cell r="FH38" t="str">
            <v xml:space="preserve"> 4508 ASIA (CH)                         </v>
          </cell>
        </row>
        <row r="39">
          <cell r="FH39" t="str">
            <v xml:space="preserve"> 4260 CHINA/HK/KOREA (CH)               </v>
          </cell>
        </row>
        <row r="40">
          <cell r="FH40" t="str">
            <v xml:space="preserve"> 5782 HONG KONG (CH)                    </v>
          </cell>
        </row>
        <row r="41">
          <cell r="FH41" t="str">
            <v xml:space="preserve"> 5799 KOREA (CH)                       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at"/>
      <sheetName val="AXGAE"/>
      <sheetName val="Fixed_EUR"/>
      <sheetName val="Variable_EUR"/>
      <sheetName val="NPD_Highlight"/>
      <sheetName val="Fixed_GBP"/>
      <sheetName val="Variable_GBP"/>
      <sheetName val="NPDEUE"/>
      <sheetName val="NPDGAE"/>
      <sheetName val="NPDAUE"/>
      <sheetName val="NPDCHE"/>
      <sheetName val="NPD_Locals"/>
      <sheetName val="A_EUE"/>
      <sheetName val="B_EUE"/>
      <sheetName val="LY_EUE"/>
      <sheetName val="B_GAE"/>
      <sheetName val="LY_GAE"/>
      <sheetName val="A_GAE"/>
      <sheetName val="ASGAE"/>
      <sheetName val="B_EXE"/>
      <sheetName val="AXEXE"/>
      <sheetName val="LY_EXE"/>
      <sheetName val="B_AUE"/>
      <sheetName val="A_AUE"/>
      <sheetName val="LY_AUE"/>
      <sheetName val="AXAUE"/>
      <sheetName val="ASAUE"/>
      <sheetName val="B_CHL"/>
      <sheetName val="A_CHL"/>
      <sheetName val="LY_CHL"/>
      <sheetName val="AXCHL"/>
      <sheetName val="ASCHL"/>
      <sheetName val="SALEUP"/>
      <sheetName val="SALEUE"/>
      <sheetName val="SALEUL"/>
      <sheetName val="SALEHE"/>
      <sheetName val="SALEAE"/>
      <sheetName val="SALETE"/>
      <sheetName val="OV"/>
      <sheetName val="OVSelf"/>
      <sheetName val="SALEXP1"/>
      <sheetName val="SALEXP2"/>
      <sheetName val="SALOHE"/>
      <sheetName val="SALABE"/>
      <sheetName val="SALOTE"/>
      <sheetName val="SALAHE"/>
      <sheetName val="SALAAE"/>
      <sheetName val="SALATE"/>
      <sheetName val="SALSBL"/>
      <sheetName val="SALSHL"/>
      <sheetName val="SALCAL"/>
      <sheetName val="SALSBE"/>
      <sheetName val="SALCAE"/>
      <sheetName val="SALSHE"/>
      <sheetName val="Garnier"/>
      <sheetName val="AS_GAE"/>
      <sheetName val="AS_AUE"/>
      <sheetName val="AS_CHE"/>
      <sheetName val="UNIGAE"/>
      <sheetName val="UNIAUE"/>
      <sheetName val="UNICHL"/>
      <sheetName val="GAE_IHD"/>
      <sheetName val="GAE_IDE"/>
      <sheetName val="BDE_IHD"/>
      <sheetName val="BDE_IDE"/>
      <sheetName val="AUE_IHD"/>
      <sheetName val="AUE_IDE"/>
      <sheetName val="CHL_IHD"/>
      <sheetName val="CHL_IDE"/>
      <sheetName val="Unison"/>
      <sheetName val="DL-GAE"/>
      <sheetName val="DL-GBE"/>
      <sheetName val="MOD-DL"/>
      <sheetName val="DL-AUE"/>
      <sheetName val="DL-CHL"/>
      <sheetName val="MailVerteiler"/>
      <sheetName val="CC-Mail"/>
      <sheetName val="Makro CC-Mail"/>
      <sheetName val="DIA_CC"/>
      <sheetName val="Dialog_MW"/>
      <sheetName val="Rohdaten"/>
      <sheetName val="Interface"/>
      <sheetName val="RB-Overview"/>
      <sheetName val="RBEUE"/>
      <sheetName val="RBGAE"/>
      <sheetName val="RBAUE"/>
      <sheetName val="RBCHL"/>
      <sheetName val="RBCHE"/>
      <sheetName val="MW"/>
      <sheetName val="Error Handling"/>
      <sheetName val="PlaRep"/>
      <sheetName val="PlaRep (2)"/>
      <sheetName val="Charts"/>
      <sheetName val="Charts_KS"/>
      <sheetName val="Chex"/>
      <sheetName val="Charts Switzerland"/>
      <sheetName val="Produkte"/>
      <sheetName val="Highlight"/>
      <sheetName val="Garnier Top Sales"/>
      <sheetName val="Vitsal04"/>
      <sheetName val="Rolling F'Cast P&amp;L"/>
    </sheetNames>
    <sheetDataSet>
      <sheetData sheetId="0" refreshError="1">
        <row r="24">
          <cell r="E24">
            <v>1.45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at"/>
      <sheetName val="SIEB"/>
      <sheetName val="Kalkulationsschema_Beck"/>
      <sheetName val="Garnier_Top10"/>
      <sheetName val="Garnier_FAP"/>
      <sheetName val="DACH F"/>
      <sheetName val="DACH v"/>
      <sheetName val="DACH F  EUR"/>
      <sheetName val="DACH v EUR"/>
      <sheetName val="3.Sales SKU"/>
      <sheetName val="Fixed_GBP"/>
      <sheetName val="Variable_GBP"/>
      <sheetName val="Fixed_EUR"/>
      <sheetName val="Variable_EUR"/>
      <sheetName val="NPDEUE"/>
      <sheetName val="NPDGAE"/>
      <sheetName val="NPDAUE"/>
      <sheetName val="NPDCHE"/>
      <sheetName val="B_GAE"/>
      <sheetName val="A_GAE"/>
      <sheetName val="AXGAE"/>
      <sheetName val="DL-GAE"/>
      <sheetName val="DL-GBE"/>
      <sheetName val="ASGAE"/>
      <sheetName val="LY_GAE"/>
      <sheetName val="B_EXE"/>
      <sheetName val="LY_EXE"/>
      <sheetName val="AXEXE"/>
      <sheetName val="B_AUE"/>
      <sheetName val="LY_AUE"/>
      <sheetName val="A_AUE"/>
      <sheetName val="AXAUE"/>
      <sheetName val="DL-AUE"/>
      <sheetName val="ASAUE"/>
      <sheetName val="B_CHL"/>
      <sheetName val="LY_CHL"/>
      <sheetName val="A_CHL"/>
      <sheetName val="AXCHL"/>
      <sheetName val="ASCHL"/>
      <sheetName val="DL-CHL"/>
      <sheetName val="SALEUP"/>
      <sheetName val="SALEUE"/>
      <sheetName val="SALEUL"/>
      <sheetName val="SALEHE"/>
      <sheetName val="SALEAE"/>
      <sheetName val="SALETE"/>
      <sheetName val="OV"/>
      <sheetName val="OVSelf"/>
      <sheetName val="SALEXP1"/>
      <sheetName val="SALEXP2"/>
      <sheetName val="SALOHE"/>
      <sheetName val="SALOTE"/>
      <sheetName val="SALABE"/>
      <sheetName val="SALAHE"/>
      <sheetName val="SALAAE"/>
      <sheetName val="SALATE"/>
      <sheetName val="SALSBL"/>
      <sheetName val="SALCAL"/>
      <sheetName val="SALSHL"/>
      <sheetName val="SALSBE"/>
      <sheetName val="SALCAE"/>
      <sheetName val="SALSHE"/>
      <sheetName val="AS_GAE"/>
      <sheetName val="AS_AUE"/>
      <sheetName val="AS_CHE"/>
      <sheetName val="UNIGAE"/>
      <sheetName val="UNIAUE"/>
      <sheetName val="UNICHL"/>
      <sheetName val="GAE_IHD"/>
      <sheetName val="GAE_IDE"/>
      <sheetName val="BDE_IHD"/>
      <sheetName val="BDE_IDE"/>
      <sheetName val="AUE_IHD"/>
      <sheetName val="AUE_IDE"/>
      <sheetName val="CHL_IHD"/>
      <sheetName val="CHL_IDE"/>
      <sheetName val="Unison"/>
      <sheetName val="MOD-DL"/>
      <sheetName val="MailVerteiler"/>
      <sheetName val="CC-Mail"/>
      <sheetName val="Makro CC-Mail"/>
      <sheetName val="DIA_CC"/>
      <sheetName val="Dialog_MW"/>
      <sheetName val="IFRS_RBM"/>
      <sheetName val="RB-Overview"/>
      <sheetName val="RBEUE"/>
      <sheetName val="RBGAE"/>
      <sheetName val="RBAUE"/>
      <sheetName val="RBCHL"/>
      <sheetName val="RBCHE"/>
      <sheetName val="RB-Overview_UKGAAP"/>
      <sheetName val="DACH_UKGAAP"/>
      <sheetName val="G_UKGAAP"/>
      <sheetName val="A_UKGAAP"/>
      <sheetName val="CHL_UKGAAP"/>
      <sheetName val="CHE_UKGAAP"/>
      <sheetName val="2005"/>
      <sheetName val="MW"/>
      <sheetName val="Error Handling"/>
    </sheetNames>
    <sheetDataSet>
      <sheetData sheetId="0" refreshError="1">
        <row r="23">
          <cell r="E23">
            <v>0.65610859728506787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2003"/>
      <sheetName val="Title"/>
      <sheetName val="FC Review"/>
      <sheetName val="Learning 2005"/>
      <sheetName val="MK FC"/>
      <sheetName val="Trend Analysis"/>
      <sheetName val="Sheet1"/>
      <sheetName val="Vision Board"/>
      <sheetName val="MAT Sell-In A&amp;P"/>
      <sheetName val="FC Assume"/>
      <sheetName val="Mon Sell+FC"/>
      <sheetName val="Mon SellIn+out - 1"/>
      <sheetName val="Mon SellIn+out -2 (Rev)"/>
      <sheetName val="FC Summary"/>
      <sheetName val="Assumptions"/>
      <sheetName val="(Setup)"/>
      <sheetName val="(Data)"/>
      <sheetName val="REF"/>
      <sheetName val="Consol"/>
      <sheetName val="MKT FC"/>
      <sheetName val="Market Size Data"/>
      <sheetName val="Mon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R4" t="str">
            <v>TOTAL ASIA</v>
          </cell>
        </row>
        <row r="5">
          <cell r="BR5" t="str">
            <v>%</v>
          </cell>
          <cell r="BS5" t="str">
            <v>GBP'000</v>
          </cell>
        </row>
        <row r="6">
          <cell r="BS6">
            <v>121153.37085329631</v>
          </cell>
        </row>
        <row r="7">
          <cell r="BS7">
            <v>17.056999999999974</v>
          </cell>
        </row>
        <row r="8">
          <cell r="BS8">
            <v>-531.40110000000004</v>
          </cell>
        </row>
        <row r="9">
          <cell r="BS9">
            <v>0</v>
          </cell>
        </row>
        <row r="10">
          <cell r="BS10">
            <v>0</v>
          </cell>
        </row>
        <row r="11">
          <cell r="BS11">
            <v>116.70160000000001</v>
          </cell>
        </row>
        <row r="12">
          <cell r="BS12">
            <v>-314.68131199999999</v>
          </cell>
        </row>
        <row r="13">
          <cell r="BS13">
            <v>22.172417083791615</v>
          </cell>
        </row>
        <row r="14">
          <cell r="BS14">
            <v>-150.16722408026754</v>
          </cell>
        </row>
        <row r="15">
          <cell r="BS15">
            <v>100.3344481605351</v>
          </cell>
        </row>
        <row r="16">
          <cell r="BS16">
            <v>84.459000000000003</v>
          </cell>
        </row>
        <row r="17">
          <cell r="BS17">
            <v>0</v>
          </cell>
        </row>
        <row r="18">
          <cell r="BS18">
            <v>-789</v>
          </cell>
        </row>
        <row r="19">
          <cell r="BS19">
            <v>-195</v>
          </cell>
        </row>
        <row r="20">
          <cell r="BS20">
            <v>312</v>
          </cell>
        </row>
        <row r="21">
          <cell r="BS21">
            <v>50.167224080267552</v>
          </cell>
        </row>
        <row r="22">
          <cell r="BS22">
            <v>37.792642140468224</v>
          </cell>
        </row>
        <row r="23">
          <cell r="BS23">
            <v>-36.789297658862871</v>
          </cell>
        </row>
        <row r="24">
          <cell r="BS24">
            <v>124</v>
          </cell>
        </row>
        <row r="25">
          <cell r="BS25">
            <v>0</v>
          </cell>
        </row>
        <row r="26">
          <cell r="BS26">
            <v>784.92953020134235</v>
          </cell>
        </row>
        <row r="27">
          <cell r="BS27">
            <v>1051.3998039999999</v>
          </cell>
        </row>
        <row r="28">
          <cell r="BS28">
            <v>320.2530376271186</v>
          </cell>
        </row>
        <row r="29">
          <cell r="BS29">
            <v>330.14495973154362</v>
          </cell>
        </row>
        <row r="30">
          <cell r="BS30">
            <v>58.528428093645481</v>
          </cell>
        </row>
        <row r="31">
          <cell r="BS31">
            <v>29.027351799061748</v>
          </cell>
        </row>
        <row r="32">
          <cell r="BS32">
            <v>1803.8938321965647</v>
          </cell>
        </row>
        <row r="33">
          <cell r="BS33">
            <v>1149.9009395973153</v>
          </cell>
        </row>
        <row r="34">
          <cell r="BS34">
            <v>406.50637583892615</v>
          </cell>
        </row>
        <row r="35">
          <cell r="BS35">
            <v>550.20482144059611</v>
          </cell>
        </row>
        <row r="36">
          <cell r="BS36">
            <v>86.370858987303819</v>
          </cell>
        </row>
        <row r="37">
          <cell r="BS37">
            <v>-628.72336614719597</v>
          </cell>
        </row>
        <row r="38">
          <cell r="BS38">
            <v>0</v>
          </cell>
        </row>
        <row r="39">
          <cell r="BS39">
            <v>0</v>
          </cell>
        </row>
        <row r="40">
          <cell r="BS40">
            <v>158.49672754237289</v>
          </cell>
        </row>
        <row r="41">
          <cell r="BS41">
            <v>-95.349249999999998</v>
          </cell>
        </row>
        <row r="42">
          <cell r="BS42">
            <v>388.74581939799327</v>
          </cell>
        </row>
        <row r="43">
          <cell r="BS43">
            <v>193.05590301003343</v>
          </cell>
        </row>
        <row r="44">
          <cell r="BS44">
            <v>-31.889632107023402</v>
          </cell>
        </row>
        <row r="45">
          <cell r="BS45">
            <v>114.29892976588627</v>
          </cell>
        </row>
        <row r="46">
          <cell r="BS46">
            <v>-69.832775919732455</v>
          </cell>
        </row>
        <row r="47">
          <cell r="BS47">
            <v>-588.77044116854836</v>
          </cell>
        </row>
        <row r="48">
          <cell r="BS48">
            <v>3.8719254658385012</v>
          </cell>
        </row>
        <row r="49">
          <cell r="BS49">
            <v>-126.92146188471976</v>
          </cell>
        </row>
        <row r="50">
          <cell r="BS50">
            <v>333</v>
          </cell>
        </row>
        <row r="51">
          <cell r="BS51">
            <v>5068.787715194253</v>
          </cell>
        </row>
        <row r="52">
          <cell r="BS52">
            <v>126222.15856849056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C7">
            <v>38869</v>
          </cell>
        </row>
        <row r="17">
          <cell r="C17">
            <v>10</v>
          </cell>
        </row>
        <row r="20">
          <cell r="F20" t="str">
            <v>EB</v>
          </cell>
          <cell r="G20" t="str">
            <v>OTC</v>
          </cell>
          <cell r="H20" t="str">
            <v>Key Account</v>
          </cell>
          <cell r="I20" t="str">
            <v>General Trade</v>
          </cell>
        </row>
        <row r="21">
          <cell r="F21" t="str">
            <v>Horlicks</v>
          </cell>
          <cell r="G21" t="str">
            <v>NUTS</v>
          </cell>
          <cell r="H21" t="str">
            <v>Take Home</v>
          </cell>
          <cell r="I21" t="str">
            <v>Out Of Home</v>
          </cell>
        </row>
        <row r="22">
          <cell r="F22" t="str">
            <v>Lucozade</v>
          </cell>
          <cell r="G22" t="str">
            <v>NUTS</v>
          </cell>
          <cell r="H22" t="str">
            <v>Take Home</v>
          </cell>
          <cell r="I22" t="str">
            <v>Out Of Home</v>
          </cell>
        </row>
        <row r="23">
          <cell r="F23" t="str">
            <v>Panadol</v>
          </cell>
          <cell r="G23" t="str">
            <v>OTC</v>
          </cell>
          <cell r="H23" t="str">
            <v>Key Account</v>
          </cell>
          <cell r="I23" t="str">
            <v>General Trade</v>
          </cell>
        </row>
        <row r="24">
          <cell r="F24" t="str">
            <v>Panadol C&amp;F</v>
          </cell>
          <cell r="G24" t="str">
            <v>OTC</v>
          </cell>
          <cell r="H24" t="str">
            <v>Key Account</v>
          </cell>
          <cell r="I24" t="str">
            <v>General Trade</v>
          </cell>
        </row>
        <row r="25">
          <cell r="F25" t="str">
            <v>Ribena</v>
          </cell>
          <cell r="G25" t="str">
            <v>NUTS</v>
          </cell>
          <cell r="H25" t="str">
            <v>Take Home</v>
          </cell>
          <cell r="I25" t="str">
            <v>Out Of Home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erer List"/>
      <sheetName val="Global ex Owners"/>
      <sheetName val="FFA APMM"/>
      <sheetName val="Global USD report"/>
      <sheetName val="Monthly"/>
      <sheetName val="CFROI"/>
      <sheetName val="CFROI Overview"/>
      <sheetName val="CFROI Overview MDR"/>
      <sheetName val="HFM Reconciliation"/>
      <sheetName val="CFROI TC IN Vessels"/>
      <sheetName val="Monthly USD report"/>
      <sheetName val="PH Sheet"/>
      <sheetName val="Global report (own)"/>
      <sheetName val="Global report (TC)"/>
      <sheetName val="Global report (Large)"/>
      <sheetName val="Global report (Small)"/>
      <sheetName val="Global report (Handy)"/>
      <sheetName val="P-type"/>
      <sheetName val="R-type"/>
      <sheetName val="Large TC"/>
      <sheetName val="Small TC"/>
      <sheetName val="Handy TC"/>
      <sheetName val="FFA"/>
      <sheetName val="Monthly USD report CPH"/>
      <sheetName val="CPH USD report"/>
      <sheetName val="Owners share USD report"/>
      <sheetName val="IOM USD report"/>
      <sheetName val="USA USD report"/>
      <sheetName val="SIN USD report"/>
      <sheetName val="LR2 Management KS"/>
      <sheetName val="LR2 Management AS"/>
      <sheetName val="Castor USD report"/>
      <sheetName val="Comet USD report"/>
      <sheetName val="Global DKK report"/>
      <sheetName val="Variance USD"/>
      <sheetName val="Variance USD YTD"/>
      <sheetName val="Variance USD ROY"/>
      <sheetName val="Variance Global Text"/>
      <sheetName val="Variance CPH Text"/>
      <sheetName val="Variance USD Balance"/>
      <sheetName val="Exch Rate Effect"/>
      <sheetName val="Exch Rate Eff. YTD_ROY"/>
      <sheetName val="PH Company Sheet USD"/>
      <sheetName val="PH Company Sheet DKK"/>
      <sheetName val="PTREPORT"/>
      <sheetName val="Sheet1"/>
      <sheetName val="(Setu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I5" t="str">
            <v>[PTVESNEW.XLS]General!$F$4</v>
          </cell>
        </row>
        <row r="6">
          <cell r="I6" t="str">
            <v>[PTVESNEW.XLS]General!$F$5</v>
          </cell>
        </row>
        <row r="11">
          <cell r="I11" t="str">
            <v>$I$24</v>
          </cell>
          <cell r="J11" t="str">
            <v>$I$87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-GAE"/>
      <sheetName val="DL-AUE"/>
      <sheetName val="DL-CHL"/>
      <sheetName val="Monat"/>
      <sheetName val="Userdaten"/>
      <sheetName val="Verteilerdaten"/>
      <sheetName val="B_GOHEMM"/>
      <sheetName val="A_GOHEMM"/>
      <sheetName val="AXGOHEMM"/>
      <sheetName val="ASGOHEMM"/>
      <sheetName val="ACGOHEMM"/>
      <sheetName val="LYGOHEMM"/>
      <sheetName val="FCGOHEMM"/>
      <sheetName val="FC"/>
      <sheetName val="FCVAR"/>
      <sheetName val="FCGOHEPH"/>
      <sheetName val="B_GOHEPH"/>
      <sheetName val="LEGOHEMM"/>
      <sheetName val="A_GOHEPH"/>
      <sheetName val="AXGOHEPH"/>
      <sheetName val="ASGOHEPH"/>
      <sheetName val="ACGOHEPH"/>
      <sheetName val="LYGOHEPH"/>
      <sheetName val="LEGOHEPH"/>
      <sheetName val="B_GOHEPL"/>
      <sheetName val="A_GOHEPL"/>
      <sheetName val="AXGOHEPL"/>
      <sheetName val="ASGOHEPL"/>
      <sheetName val="ACGOHEPL"/>
      <sheetName val="LYGOHEPL"/>
      <sheetName val="FCGOHEPL"/>
      <sheetName val="LEGOHEPL"/>
      <sheetName val="B_GABEMM"/>
      <sheetName val="A_GABEMM"/>
      <sheetName val="AXGABEMM"/>
      <sheetName val="ASGABEMM"/>
      <sheetName val="ACGABEMM"/>
      <sheetName val="LYGABEMM"/>
      <sheetName val="FCGABEMM"/>
      <sheetName val="LEGABEMM"/>
      <sheetName val="B_GABEPH"/>
      <sheetName val="A_GABEPH"/>
      <sheetName val="AXGABEPH"/>
      <sheetName val="ASGABEPH"/>
      <sheetName val="ACGABEPH"/>
      <sheetName val="LYGABEPH"/>
      <sheetName val="FCGABEPH"/>
      <sheetName val="LEGABEPH"/>
      <sheetName val="B_GOTEMM"/>
      <sheetName val="A_GOTEMM"/>
      <sheetName val="AXGOTEMM"/>
      <sheetName val="ASGOTEMM"/>
      <sheetName val="ACGOTEMM"/>
      <sheetName val="LYGOTEMM"/>
      <sheetName val="FCGOTEMM"/>
      <sheetName val="LEGOTEMM"/>
      <sheetName val="B_GOTEPH"/>
      <sheetName val="A_GOTEPH"/>
      <sheetName val="AXGOTEPH"/>
      <sheetName val="ASGOTEPH"/>
      <sheetName val="ACGOTEPH"/>
      <sheetName val="LYGOTEPH"/>
      <sheetName val="FCGOTEPH"/>
      <sheetName val="LEGOTEPH"/>
      <sheetName val="B_GOTEPL"/>
      <sheetName val="A_GOTEPL"/>
      <sheetName val="AXGOTEPL"/>
      <sheetName val="ASGOTEPL"/>
      <sheetName val="ACGOTEPL"/>
      <sheetName val="LYGOTEPL"/>
      <sheetName val="FCGOTEPL"/>
      <sheetName val="LEGOTEPL"/>
      <sheetName val="B_AOHEMM"/>
      <sheetName val="A_AOHEMM"/>
      <sheetName val="AXAOHEMM"/>
      <sheetName val="ASAOHEMM"/>
      <sheetName val="ACAOHEMM"/>
      <sheetName val="LYAOHEMM"/>
      <sheetName val="FCAOHEMM"/>
      <sheetName val="LEAOHEMM"/>
      <sheetName val="B_AOHEPH"/>
      <sheetName val="A_AOHEPH"/>
      <sheetName val="AXAOHEPH"/>
      <sheetName val="ASAOHEPH"/>
      <sheetName val="ACAOHEPH"/>
      <sheetName val="LYAOHEPH"/>
      <sheetName val="FCAOHEPH"/>
      <sheetName val="LEAOHEPH"/>
      <sheetName val="B_AABEMM"/>
      <sheetName val="A_ABAEMM"/>
      <sheetName val="AXAABEMM"/>
      <sheetName val="ASAABEMM"/>
      <sheetName val="ACAABEMM"/>
      <sheetName val="LYAABEMM"/>
      <sheetName val="FCAABEMM"/>
      <sheetName val="LEAABEMM"/>
      <sheetName val="B_AABEPH"/>
      <sheetName val="A_ABAEPH"/>
      <sheetName val="AXAABEPH"/>
      <sheetName val="ASAABEPH"/>
      <sheetName val="ACAABEPH"/>
      <sheetName val="LYAABEPH"/>
      <sheetName val="FCAABEPH"/>
      <sheetName val="LEAABEPH"/>
      <sheetName val="B_AOTEMM"/>
      <sheetName val="A_AOTEMM"/>
      <sheetName val="AXAOTEMM"/>
      <sheetName val="ASAOTEMM"/>
      <sheetName val="ACAOTEMM"/>
      <sheetName val="LYAOTEMM"/>
      <sheetName val="FCAOTEMM"/>
      <sheetName val="LEAOTEMM"/>
      <sheetName val="B_AOTEPH"/>
      <sheetName val="A_AOTEPH"/>
      <sheetName val="AXAOTEPH"/>
      <sheetName val="ASAOTEPH"/>
      <sheetName val="ACAOTEPH"/>
      <sheetName val="LYAOTEPH"/>
      <sheetName val="FCAOTEPH"/>
      <sheetName val="LEAOTEPH"/>
      <sheetName val="B_SOHFMM"/>
      <sheetName val="A_SOHFMM"/>
      <sheetName val="AXSOHFMM"/>
      <sheetName val="ASSOHFMM"/>
      <sheetName val="ACSOHFMM"/>
      <sheetName val="LYSOHFMM"/>
      <sheetName val="FCSOHFMM"/>
      <sheetName val="LESOHFMM"/>
      <sheetName val="B_SOHFPH"/>
      <sheetName val="A_SOHFPH"/>
      <sheetName val="AXSOHFPH"/>
      <sheetName val="ASSOHFPH"/>
      <sheetName val="ACSOHFPH"/>
      <sheetName val="LYSOHFPH"/>
      <sheetName val="FCSOHFPH"/>
      <sheetName val="LESOHFPH"/>
      <sheetName val="B_SOHFPL"/>
      <sheetName val="A_SOHFPL"/>
      <sheetName val="AXSOHFPL"/>
      <sheetName val="ASSOHFPL"/>
      <sheetName val="ACSOHFPL"/>
      <sheetName val="LYSOHFPL"/>
      <sheetName val="FCSOHFPL"/>
      <sheetName val="LESOHFPL"/>
      <sheetName val="B_SABFMM"/>
      <sheetName val="A_SABFMM"/>
      <sheetName val="AXSABFMM"/>
      <sheetName val="ASSABFMM"/>
      <sheetName val="ACSABFMM"/>
      <sheetName val="LYSABFMM"/>
      <sheetName val="FCSABFMM"/>
      <sheetName val="LESABFMM"/>
      <sheetName val="B_SABFPH"/>
      <sheetName val="A_SABFPH"/>
      <sheetName val="AXSABFPH"/>
      <sheetName val="ASSABFPH"/>
      <sheetName val="ACSABFPH"/>
      <sheetName val="LYSABFPH"/>
      <sheetName val="FCSABFPH"/>
      <sheetName val="LESABFPH"/>
      <sheetName val="B_SOTFMM"/>
      <sheetName val="A_SOTFMM"/>
      <sheetName val="AXSOTFMM"/>
      <sheetName val="ASSOTFMM"/>
      <sheetName val="ACSOTFMM"/>
      <sheetName val="LYSOTFMM"/>
      <sheetName val="FCSOTFMM"/>
      <sheetName val="LESOTFMM"/>
      <sheetName val="B_SOTFPH"/>
      <sheetName val="A_SOTFPH"/>
      <sheetName val="AXSOTFPH"/>
      <sheetName val="ASSOTFPH"/>
      <sheetName val="ACSOTFPH"/>
      <sheetName val="LYSOTFPH"/>
      <sheetName val="FCSOTFPH"/>
      <sheetName val="LESOTFPH"/>
      <sheetName val="B_VAR"/>
      <sheetName val="A_VAR"/>
      <sheetName val="AYVAR"/>
      <sheetName val="AXVAR"/>
      <sheetName val="ASVAR"/>
      <sheetName val="ACVAR"/>
      <sheetName val="LYVAR"/>
      <sheetName val="LEVAR"/>
      <sheetName val="QAct"/>
      <sheetName val="QFC"/>
      <sheetName val="FCYTGLE"/>
      <sheetName val="TY_MON"/>
      <sheetName val="YTG"/>
      <sheetName val="MONTH_LE"/>
      <sheetName val="MONTH_FC"/>
      <sheetName val="MONTH"/>
      <sheetName val="MAT"/>
      <sheetName val="YTGLE"/>
      <sheetName val="DIA_M"/>
      <sheetName val="Monat wechseln"/>
      <sheetName val="D_FiCo"/>
      <sheetName val="Blattwechsel"/>
      <sheetName val="DIA_CC"/>
      <sheetName val="Makro CC-Mail"/>
      <sheetName val="Sheet einrichten"/>
      <sheetName val="VAR_MOD"/>
      <sheetName val="MonthBlatt"/>
      <sheetName val="D_Choose View"/>
      <sheetName val="CC-Mail"/>
      <sheetName val="Formeln"/>
      <sheetName val="Error Handling"/>
      <sheetName val="Monthly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December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.VH"/>
      <sheetName val="HD.29"/>
      <sheetName val="HD.31"/>
      <sheetName val="HD.30"/>
      <sheetName val="102YAM"/>
      <sheetName val="HD.36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at"/>
      <sheetName val="Kubait"/>
      <sheetName val="Kalkulationsschema_Beck"/>
      <sheetName val="Budget vs. LE vs. LY IFRS"/>
      <sheetName val="Garnier_Top10"/>
      <sheetName val="Garnier_FAP"/>
      <sheetName val="B_GAE"/>
      <sheetName val="A_GAE"/>
      <sheetName val="AXGAE"/>
      <sheetName val="ASGAE"/>
      <sheetName val="DL-GAE"/>
      <sheetName val="DL-GBE"/>
      <sheetName val="LY_GAE"/>
      <sheetName val="B_EXE"/>
      <sheetName val="AXEXE"/>
      <sheetName val="LY_EXE"/>
      <sheetName val="B_AUE"/>
      <sheetName val="A_AUE"/>
      <sheetName val="AXAUE"/>
      <sheetName val="ASAUE"/>
      <sheetName val="DL-AUE"/>
      <sheetName val="LY_AUE"/>
      <sheetName val="B_CHL"/>
      <sheetName val="A_CHL"/>
      <sheetName val="AXCHL"/>
      <sheetName val="ASCHL"/>
      <sheetName val="DL-CHL"/>
      <sheetName val="LY_CHL"/>
      <sheetName val="SALEUP"/>
      <sheetName val="SALEUE"/>
      <sheetName val="YTG"/>
      <sheetName val="SALEUL"/>
      <sheetName val="SALEHE"/>
      <sheetName val="SALEAE"/>
      <sheetName val="SALETE"/>
      <sheetName val="OV"/>
      <sheetName val="OVSelf"/>
      <sheetName val="SALEXP1"/>
      <sheetName val="SALEXP2"/>
      <sheetName val="SALOHE"/>
      <sheetName val="SALABE"/>
      <sheetName val="SALOTE"/>
      <sheetName val="SALAHE"/>
      <sheetName val="SALAAE"/>
      <sheetName val="SALATE"/>
      <sheetName val="SALSBL"/>
      <sheetName val="SALCAL"/>
      <sheetName val="SALSHL"/>
      <sheetName val="SALSBE"/>
      <sheetName val="SALCAE"/>
      <sheetName val="SALSHE"/>
      <sheetName val="AS_GAE"/>
      <sheetName val="AS_AUE"/>
      <sheetName val="AS_CHE"/>
      <sheetName val="UNIDACH"/>
      <sheetName val="UNIGAE"/>
      <sheetName val="UNIAUE"/>
      <sheetName val="UNICHL"/>
      <sheetName val="GAE_IHD"/>
      <sheetName val="GAE_IDE"/>
      <sheetName val="BDE_IHD"/>
      <sheetName val="BDE_IDE"/>
      <sheetName val="AUE_IHD"/>
      <sheetName val="AUE_IDE"/>
      <sheetName val="CHL_IHD"/>
      <sheetName val="CHL_IDE"/>
      <sheetName val="Unison"/>
      <sheetName val="MOD-DL"/>
      <sheetName val="MailVerteiler"/>
      <sheetName val="CC-Mail"/>
      <sheetName val="Makro CC-Mail"/>
      <sheetName val="DIA_CC"/>
      <sheetName val="Dialog_MW"/>
      <sheetName val="BUDLY"/>
      <sheetName val="RB-Overview"/>
      <sheetName val="RBEUE"/>
      <sheetName val="RBGAE"/>
      <sheetName val="RBAUE"/>
      <sheetName val="RBCHL"/>
      <sheetName val="RBCHE"/>
      <sheetName val="IFRS_RBM"/>
      <sheetName val="RB-Overview_UKGAAP"/>
      <sheetName val="DACH_UKGAAP"/>
      <sheetName val="G_UKGAAP"/>
      <sheetName val="A_UKGAAP"/>
      <sheetName val="CHL_UKGAAP"/>
      <sheetName val="CHE_UKGAAP"/>
      <sheetName val="MW"/>
      <sheetName val="Error Handling"/>
    </sheetNames>
    <sheetDataSet>
      <sheetData sheetId="0" refreshError="1">
        <row r="23">
          <cell r="E23">
            <v>0.65610859728506787</v>
          </cell>
          <cell r="R23">
            <v>0.63876651982378851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"/>
      <sheetName val="parametre2"/>
      <sheetName val="Variable"/>
      <sheetName val="BU SOC "/>
      <sheetName val="BU  AJ"/>
      <sheetName val="vado"/>
      <sheetName val="vertex"/>
      <sheetName val="etten"/>
      <sheetName val="vida"/>
      <sheetName val="gorl"/>
      <sheetName val="reg"/>
      <sheetName val="rus"/>
      <sheetName val="moy"/>
      <sheetName val="charl"/>
      <sheetName val="Monat"/>
    </sheetNames>
    <sheetDataSet>
      <sheetData sheetId="0" refreshError="1">
        <row r="1">
          <cell r="A1" t="str">
            <v>N=0000</v>
          </cell>
        </row>
        <row r="3">
          <cell r="A3" t="str">
            <v>Z=LOCAL</v>
          </cell>
        </row>
        <row r="4">
          <cell r="A4" t="str">
            <v>M=FIB</v>
          </cell>
        </row>
      </sheetData>
      <sheetData sheetId="1"/>
      <sheetData sheetId="2"/>
      <sheetData sheetId="3"/>
      <sheetData sheetId="4"/>
      <sheetData sheetId="5"/>
      <sheetData sheetId="6" refreshError="1">
        <row r="1">
          <cell r="A1" t="str">
            <v>Vertex Voile</v>
          </cell>
          <cell r="B1" t="str">
            <v>Cumulé et en DEVISE</v>
          </cell>
        </row>
        <row r="2">
          <cell r="A2" t="str">
            <v>Reporting Mensuel</v>
          </cell>
        </row>
        <row r="3">
          <cell r="A3" t="str">
            <v>Mars 2001</v>
          </cell>
          <cell r="B3" t="str">
            <v>SOCIAL</v>
          </cell>
          <cell r="C3" t="str">
            <v>Voile</v>
          </cell>
          <cell r="D3" t="str">
            <v>Négoce Voile</v>
          </cell>
          <cell r="K3" t="str">
            <v>CR Sté Ajusté</v>
          </cell>
          <cell r="L3" t="str">
            <v>ajusté</v>
          </cell>
          <cell r="M3" t="str">
            <v>total  negoce</v>
          </cell>
          <cell r="N3" t="str">
            <v>Négoce TPA</v>
          </cell>
          <cell r="O3" t="str">
            <v>Négoce Thermodurs (TDA)</v>
          </cell>
          <cell r="P3" t="str">
            <v>Négoce Twintex</v>
          </cell>
          <cell r="Q3" t="str">
            <v>Négoce Textile</v>
          </cell>
          <cell r="R3" t="str">
            <v>Négoce Voile</v>
          </cell>
          <cell r="S3" t="str">
            <v>Négoce CemFil</v>
          </cell>
          <cell r="T3" t="str">
            <v>Négoce Bramex</v>
          </cell>
          <cell r="U3" t="str">
            <v>Négoce Technical Fabrics (m2)</v>
          </cell>
          <cell r="V3" t="str">
            <v>Négoce Building Products</v>
          </cell>
        </row>
        <row r="4">
          <cell r="A4" t="str">
            <v>COMPTE  DE  RESULTATS  / tonnes</v>
          </cell>
          <cell r="C4">
            <v>571</v>
          </cell>
          <cell r="D4">
            <v>3</v>
          </cell>
          <cell r="M4">
            <v>3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3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Cessions et ventes internes</v>
          </cell>
          <cell r="B5">
            <v>0.45200000000000001</v>
          </cell>
          <cell r="C5">
            <v>0.45200000000000001</v>
          </cell>
          <cell r="D5">
            <v>0</v>
          </cell>
          <cell r="K5">
            <v>0.45200000000000001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Ventes externes</v>
          </cell>
          <cell r="B6">
            <v>40.546999999999997</v>
          </cell>
          <cell r="C6">
            <v>40.018000000000001</v>
          </cell>
          <cell r="D6">
            <v>0.52900000000000003</v>
          </cell>
          <cell r="K6">
            <v>40.546999999999997</v>
          </cell>
          <cell r="M6">
            <v>0.52900000000000003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0.52900000000000003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Produit net des ventes</v>
          </cell>
          <cell r="B7">
            <v>40.999000000000002</v>
          </cell>
          <cell r="C7">
            <v>40.47</v>
          </cell>
          <cell r="D7">
            <v>0.52900000000000003</v>
          </cell>
          <cell r="K7">
            <v>40.999000000000002</v>
          </cell>
        </row>
        <row r="8">
          <cell r="A8" t="str">
            <v>Transports sur ventes</v>
          </cell>
          <cell r="B8">
            <v>-1.57</v>
          </cell>
          <cell r="C8">
            <v>-1.5669999999999999</v>
          </cell>
          <cell r="D8">
            <v>-3.0000000000000001E-3</v>
          </cell>
          <cell r="K8">
            <v>-1.57</v>
          </cell>
          <cell r="M8">
            <v>-3.0000000000000001E-3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-3.0000000000000001E-3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Ventes nettes départ</v>
          </cell>
          <cell r="B9">
            <v>39.429000000000002</v>
          </cell>
          <cell r="C9">
            <v>38.902999999999999</v>
          </cell>
          <cell r="D9">
            <v>0.52600000000000002</v>
          </cell>
          <cell r="K9">
            <v>39.429000000000002</v>
          </cell>
          <cell r="L9" t="str">
            <v>écart d'exp,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Frais variables de ventes</v>
          </cell>
          <cell r="B10">
            <v>-0.503</v>
          </cell>
          <cell r="C10">
            <v>-0.24</v>
          </cell>
          <cell r="D10">
            <v>-0.26300000000000001</v>
          </cell>
          <cell r="K10">
            <v>-0.503</v>
          </cell>
          <cell r="M10" t="str">
            <v>Provisions assimilées à des réserves</v>
          </cell>
          <cell r="N10" t="str">
            <v>Fusions</v>
          </cell>
          <cell r="O10" t="str">
            <v>Apports partiels d'actifs</v>
          </cell>
          <cell r="P10" t="str">
            <v>Transactions internes au Groupe</v>
          </cell>
          <cell r="Q10" t="str">
            <v>Réévaluation</v>
          </cell>
          <cell r="R10" t="str">
            <v>Transfert droits de souscription</v>
          </cell>
          <cell r="S10" t="str">
            <v>Autres ajustements sur provision</v>
          </cell>
          <cell r="T10" t="str">
            <v>Autres ajust. sur valeurs historiques</v>
          </cell>
          <cell r="U10" t="str">
            <v>Opérations de leasing</v>
          </cell>
          <cell r="V10" t="str">
            <v>Autres charges à différer</v>
          </cell>
          <cell r="W10" t="str">
            <v>Coût titres des sociétés déconsolidées</v>
          </cell>
          <cell r="X10" t="str">
            <v>Partie non liberée des titres</v>
          </cell>
          <cell r="Y10" t="str">
            <v>Autres ajustements sur immobilisations</v>
          </cell>
          <cell r="Z10" t="str">
            <v>Amortis. primes remb. obligations</v>
          </cell>
          <cell r="AA10" t="str">
            <v>Frais d'établissement</v>
          </cell>
          <cell r="AB10" t="str">
            <v>Amortissement de survaleur</v>
          </cell>
          <cell r="AC10" t="str">
            <v>Amortissements linéaires Groupe</v>
          </cell>
          <cell r="AD10" t="str">
            <v>Amortissement fonds de commerce</v>
          </cell>
          <cell r="AE10" t="str">
            <v>Amortissements dérogatoires</v>
          </cell>
          <cell r="AF10" t="str">
            <v>Autres ajustements sur amortissements</v>
          </cell>
          <cell r="AG10" t="str">
            <v>Provisions sur titres consolidés</v>
          </cell>
          <cell r="AH10" t="str">
            <v>Provisions sur autres titres</v>
          </cell>
          <cell r="AI10" t="str">
            <v>Autres ajustements pour dépréciation</v>
          </cell>
          <cell r="AJ10" t="str">
            <v>Provisions retraite et prévoyance</v>
          </cell>
          <cell r="AK10" t="str">
            <v>Autres ajust / provisions Passif</v>
          </cell>
          <cell r="AL10" t="str">
            <v>Incorporation amort. dans stocks</v>
          </cell>
          <cell r="AM10" t="str">
            <v>Déflation résultat Brésil</v>
          </cell>
          <cell r="AN10" t="str">
            <v>Ajustements stocks évalués LIFO</v>
          </cell>
          <cell r="AO10" t="str">
            <v>Autres ajustements sur stocks</v>
          </cell>
          <cell r="AP10" t="str">
            <v>Impôts sur les sociétés</v>
          </cell>
          <cell r="AQ10" t="str">
            <v>Provisions impôt P.V.C.T.</v>
          </cell>
          <cell r="AR10" t="str">
            <v>Effet changement de taux</v>
          </cell>
          <cell r="AS10" t="str">
            <v>Provision pour participation</v>
          </cell>
          <cell r="AT10" t="str">
            <v>I.D. prov. pour congés payés</v>
          </cell>
          <cell r="AU10" t="str">
            <v>I.D. contribution de solidarité</v>
          </cell>
          <cell r="AV10" t="str">
            <v>I.D. particip. construction</v>
          </cell>
          <cell r="AW10" t="str">
            <v>I.D. prov. requises non déductible</v>
          </cell>
          <cell r="AX10" t="str">
            <v>Impôts differés situation fisc. déficit.</v>
          </cell>
          <cell r="AY10" t="str">
            <v>Autres ajustements sur impôts</v>
          </cell>
          <cell r="AZ10" t="str">
            <v>Ajustements des dividendes</v>
          </cell>
          <cell r="BA10" t="str">
            <v>I.D. prov. retraite et prévoyance</v>
          </cell>
          <cell r="BB10" t="str">
            <v>Autres ajustements sur actif net</v>
          </cell>
          <cell r="BC10" t="str">
            <v>Annulation dividende en action</v>
          </cell>
          <cell r="BD10" t="str">
            <v>Ajustements des soldes en devises</v>
          </cell>
          <cell r="BE10" t="str">
            <v>Opérations de clotûre</v>
          </cell>
          <cell r="BF10" t="str">
            <v>Correction du social</v>
          </cell>
          <cell r="BG10" t="str">
            <v>Autres ajustements divers</v>
          </cell>
          <cell r="BH10" t="str">
            <v>Ecarts immobilis. histor. / fichier</v>
          </cell>
          <cell r="BI10" t="str">
            <v>Effets escomptés non échus</v>
          </cell>
          <cell r="BJ10" t="str">
            <v>Liaisons non retenues</v>
          </cell>
          <cell r="BK10" t="str">
            <v>Impôts sociétés transparentes</v>
          </cell>
          <cell r="BL10" t="str">
            <v>Mise en équivalence</v>
          </cell>
          <cell r="BM10" t="str">
            <v>Retraitement automatique - MEE SIF-A</v>
          </cell>
          <cell r="BN10" t="str">
            <v>Principales filiales non intégrées</v>
          </cell>
          <cell r="BO10" t="str">
            <v>EcrIture non soumise à cohérence</v>
          </cell>
          <cell r="BP10" t="str">
            <v>Reclassements sauf rubriques D</v>
          </cell>
          <cell r="BQ10" t="str">
            <v>Test écritures Cis</v>
          </cell>
          <cell r="BR10" t="str">
            <v>Ancienne nature 950 migration uniqut</v>
          </cell>
        </row>
        <row r="11">
          <cell r="A11" t="str">
            <v>Coût standard des produits vendus</v>
          </cell>
          <cell r="B11">
            <v>-30.925000000000001</v>
          </cell>
          <cell r="C11">
            <v>-30.460999999999999</v>
          </cell>
          <cell r="D11">
            <v>-0.46400000000000002</v>
          </cell>
          <cell r="K11">
            <v>-30.925000000000001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 t="str">
            <v>Résultat brut commercial</v>
          </cell>
          <cell r="B12">
            <v>8.0009999999999994</v>
          </cell>
          <cell r="C12">
            <v>8.2019999999999982</v>
          </cell>
          <cell r="D12">
            <v>-0.20100000000000001</v>
          </cell>
          <cell r="K12">
            <v>8.0009999999999994</v>
          </cell>
        </row>
        <row r="13">
          <cell r="A13" t="str">
            <v>Ecarts d'exploitation</v>
          </cell>
          <cell r="B13">
            <v>0.372</v>
          </cell>
          <cell r="C13">
            <v>0.372</v>
          </cell>
          <cell r="D13">
            <v>0</v>
          </cell>
          <cell r="K13">
            <v>0.372</v>
          </cell>
        </row>
        <row r="14">
          <cell r="A14" t="str">
            <v>Charges et produits d'exploit complément</v>
          </cell>
          <cell r="B14">
            <v>-2.8319999999999999</v>
          </cell>
          <cell r="C14">
            <v>-2.8319999999999999</v>
          </cell>
          <cell r="D14">
            <v>0</v>
          </cell>
          <cell r="K14">
            <v>-2.8319999999999999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 t="str">
            <v>Incidence sociale</v>
          </cell>
          <cell r="B15">
            <v>-0.66100000000000003</v>
          </cell>
          <cell r="C15">
            <v>-0.66100000000000003</v>
          </cell>
          <cell r="D15">
            <v>0</v>
          </cell>
          <cell r="K15">
            <v>-0.66100000000000003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 t="str">
            <v>R.B.E. Résultat brut d'exploitation</v>
          </cell>
          <cell r="B16">
            <v>4.88</v>
          </cell>
          <cell r="C16">
            <v>5.0809999999999977</v>
          </cell>
          <cell r="D16">
            <v>-0.20100000000000001</v>
          </cell>
          <cell r="K16">
            <v>4.879999999999999</v>
          </cell>
        </row>
        <row r="17">
          <cell r="A17" t="str">
            <v>Frais généraux commerciaux</v>
          </cell>
          <cell r="B17">
            <v>-1.591</v>
          </cell>
          <cell r="C17">
            <v>-1.591</v>
          </cell>
          <cell r="D17">
            <v>0</v>
          </cell>
          <cell r="K17">
            <v>-1.591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 t="str">
            <v>Frais généraux administratifs</v>
          </cell>
          <cell r="B18">
            <v>-1.7090000000000001</v>
          </cell>
          <cell r="C18">
            <v>-1.7090000000000001</v>
          </cell>
          <cell r="D18">
            <v>0</v>
          </cell>
          <cell r="K18">
            <v>-1.7090000000000001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  <row r="19">
          <cell r="A19" t="str">
            <v>Frais généraux techniques</v>
          </cell>
          <cell r="B19">
            <v>-0.312</v>
          </cell>
          <cell r="C19">
            <v>-0.312</v>
          </cell>
          <cell r="D19">
            <v>0</v>
          </cell>
          <cell r="K19">
            <v>-0.312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</row>
        <row r="20">
          <cell r="A20" t="str">
            <v>Redevances</v>
          </cell>
          <cell r="B20">
            <v>-2.1560000000000001</v>
          </cell>
          <cell r="C20">
            <v>-2.1560000000000001</v>
          </cell>
          <cell r="D20">
            <v>0</v>
          </cell>
          <cell r="K20">
            <v>-2.1560000000000001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A21" t="str">
            <v>Participation et intéressement</v>
          </cell>
          <cell r="B21">
            <v>0</v>
          </cell>
          <cell r="C21">
            <v>0</v>
          </cell>
          <cell r="D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</row>
        <row r="22">
          <cell r="A22" t="str">
            <v>Résultat exploitations diverses</v>
          </cell>
          <cell r="B22">
            <v>8.5000000000000006E-2</v>
          </cell>
          <cell r="C22">
            <v>8.5000000000000006E-2</v>
          </cell>
          <cell r="D22">
            <v>0</v>
          </cell>
          <cell r="K22">
            <v>8.5000000000000006E-2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</row>
        <row r="23">
          <cell r="A23" t="str">
            <v>Pertes et profits d'exploitation</v>
          </cell>
          <cell r="B23">
            <v>-0.25700000000000001</v>
          </cell>
          <cell r="C23">
            <v>-0.25700000000000001</v>
          </cell>
          <cell r="D23">
            <v>0</v>
          </cell>
          <cell r="K23">
            <v>-0.316</v>
          </cell>
          <cell r="L23">
            <v>-5.8999999999999997E-2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-5.8999999999999997E-2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</row>
        <row r="24">
          <cell r="A24" t="str">
            <v>Résultat d'exploitation</v>
          </cell>
          <cell r="B24">
            <v>-1.06</v>
          </cell>
          <cell r="C24">
            <v>-0.85900000000000276</v>
          </cell>
          <cell r="D24">
            <v>-0.20100000000000001</v>
          </cell>
          <cell r="K24">
            <v>-1.1190000000000015</v>
          </cell>
        </row>
        <row r="25">
          <cell r="A25" t="str">
            <v>Revenus de participation</v>
          </cell>
          <cell r="B25">
            <v>0</v>
          </cell>
          <cell r="C25">
            <v>0</v>
          </cell>
          <cell r="D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</row>
        <row r="26">
          <cell r="A26" t="str">
            <v>Charge nette de financement</v>
          </cell>
          <cell r="B26">
            <v>-3.0289999999999999</v>
          </cell>
          <cell r="C26">
            <v>-3.0289999999999999</v>
          </cell>
          <cell r="D26">
            <v>0</v>
          </cell>
          <cell r="K26">
            <v>-2.9</v>
          </cell>
          <cell r="L26">
            <v>0.129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0.129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A27" t="str">
            <v>Pertes et profits hors exploitation</v>
          </cell>
          <cell r="B27">
            <v>-4.6529999999999996</v>
          </cell>
          <cell r="C27">
            <v>-4.6529999999999996</v>
          </cell>
          <cell r="D27">
            <v>0</v>
          </cell>
          <cell r="K27">
            <v>0</v>
          </cell>
          <cell r="L27">
            <v>4.6529999999999996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4.6529999999999996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</row>
        <row r="28">
          <cell r="A28" t="str">
            <v>Résultat courant</v>
          </cell>
          <cell r="B28">
            <v>-8.7420000000000009</v>
          </cell>
          <cell r="C28">
            <v>-8.5410000000000021</v>
          </cell>
          <cell r="D28">
            <v>-0.20100000000000001</v>
          </cell>
          <cell r="K28">
            <v>-4.0190000000000019</v>
          </cell>
        </row>
        <row r="29">
          <cell r="A29" t="str">
            <v>Résultat sur cession d'actif</v>
          </cell>
          <cell r="B29">
            <v>0</v>
          </cell>
          <cell r="C29">
            <v>0</v>
          </cell>
          <cell r="D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A30" t="str">
            <v>Prov. réglementées rééval.  autres</v>
          </cell>
          <cell r="B30">
            <v>0</v>
          </cell>
          <cell r="C30">
            <v>0</v>
          </cell>
          <cell r="D30">
            <v>0</v>
          </cell>
          <cell r="K30">
            <v>0</v>
          </cell>
          <cell r="L30">
            <v>0</v>
          </cell>
        </row>
        <row r="31">
          <cell r="A31" t="str">
            <v>Ecarts d'évaluation</v>
          </cell>
          <cell r="B31">
            <v>0</v>
          </cell>
          <cell r="C31">
            <v>0</v>
          </cell>
          <cell r="D31">
            <v>0</v>
          </cell>
          <cell r="K31">
            <v>0</v>
          </cell>
          <cell r="L31">
            <v>0</v>
          </cell>
        </row>
        <row r="32">
          <cell r="A32" t="str">
            <v>Résultat avant impôts</v>
          </cell>
          <cell r="B32">
            <v>-8.7420000000000009</v>
          </cell>
          <cell r="C32">
            <v>-8.5410000000000021</v>
          </cell>
          <cell r="D32">
            <v>-0.20100000000000001</v>
          </cell>
          <cell r="K32">
            <v>-4.0190000000000019</v>
          </cell>
        </row>
        <row r="33">
          <cell r="A33" t="str">
            <v>Impôts totaux</v>
          </cell>
          <cell r="B33">
            <v>1.744</v>
          </cell>
          <cell r="C33">
            <v>1.6040000000000001</v>
          </cell>
          <cell r="D33">
            <v>0</v>
          </cell>
          <cell r="K33">
            <v>1.744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A34" t="str">
            <v>Amort. écarts acquis. - goodwill</v>
          </cell>
          <cell r="B34">
            <v>0</v>
          </cell>
          <cell r="C34">
            <v>0</v>
          </cell>
          <cell r="D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A35" t="str">
            <v>Eléments de sous-groupe</v>
          </cell>
          <cell r="B35">
            <v>0</v>
          </cell>
          <cell r="C35">
            <v>0</v>
          </cell>
          <cell r="D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A36" t="str">
            <v>Résultat net</v>
          </cell>
          <cell r="B36">
            <v>-6.9980000000000002</v>
          </cell>
          <cell r="C36">
            <v>-6.9370000000000021</v>
          </cell>
          <cell r="D36">
            <v>-0.20100000000000001</v>
          </cell>
          <cell r="K36">
            <v>-2.2750000000000021</v>
          </cell>
          <cell r="L36">
            <v>4.7229999999999999</v>
          </cell>
        </row>
        <row r="37">
          <cell r="A37" t="str">
            <v>Amortissements des immobilisations</v>
          </cell>
          <cell r="B37">
            <v>4.7240000000000002</v>
          </cell>
          <cell r="C37">
            <v>4.6630604</v>
          </cell>
          <cell r="D37">
            <v>6.0939600000000003E-2</v>
          </cell>
          <cell r="K37">
            <v>4.7240000000000002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</row>
        <row r="38">
          <cell r="A38" t="str">
            <v>Autres éléments affect. autofinancement</v>
          </cell>
          <cell r="B38">
            <v>0</v>
          </cell>
          <cell r="C38">
            <v>0</v>
          </cell>
          <cell r="D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</row>
        <row r="39">
          <cell r="A39" t="str">
            <v>Marge nette d'autofinancement</v>
          </cell>
          <cell r="B39">
            <v>-2.274</v>
          </cell>
          <cell r="C39">
            <v>-2.2739396000000021</v>
          </cell>
          <cell r="D39">
            <v>-0.1400604</v>
          </cell>
          <cell r="K39">
            <v>2.4489999999999981</v>
          </cell>
          <cell r="L39">
            <v>4.7229999999999999</v>
          </cell>
        </row>
        <row r="43">
          <cell r="A43" t="str">
            <v>Vertex Voile</v>
          </cell>
          <cell r="B43">
            <v>0</v>
          </cell>
        </row>
        <row r="44">
          <cell r="A44" t="str">
            <v>SG Vetrotex Italia Glass Mat</v>
          </cell>
          <cell r="B44">
            <v>0</v>
          </cell>
          <cell r="L44" t="str">
            <v>PARTICIPATIONS</v>
          </cell>
          <cell r="M44">
            <v>0</v>
          </cell>
        </row>
        <row r="45">
          <cell r="A45" t="str">
            <v>SG Isover Benelux Glass Mat</v>
          </cell>
          <cell r="B45">
            <v>0</v>
          </cell>
          <cell r="L45" t="str">
            <v>Revenus de participations intégrées</v>
          </cell>
          <cell r="M45">
            <v>0</v>
          </cell>
          <cell r="N45" t="str">
            <v>A=R6310</v>
          </cell>
        </row>
        <row r="46">
          <cell r="A46" t="str">
            <v>SG Isover Italia Glass Mat</v>
          </cell>
          <cell r="B46">
            <v>0</v>
          </cell>
          <cell r="L46" t="str">
            <v>Dividendes participations MEE</v>
          </cell>
          <cell r="M46">
            <v>0</v>
          </cell>
          <cell r="N46" t="str">
            <v>A=R6320</v>
          </cell>
        </row>
        <row r="47">
          <cell r="A47" t="str">
            <v>Moy Isover Glass Mat</v>
          </cell>
          <cell r="B47">
            <v>0</v>
          </cell>
          <cell r="L47" t="str">
            <v>Dividendes de sociétés MEE</v>
          </cell>
          <cell r="M47">
            <v>0</v>
          </cell>
          <cell r="N47" t="str">
            <v>A=R6321</v>
          </cell>
        </row>
        <row r="48">
          <cell r="A48" t="str">
            <v>SG Velimat Polska Glass Mat</v>
          </cell>
          <cell r="B48">
            <v>0</v>
          </cell>
          <cell r="L48" t="str">
            <v>Annul. dividendes reçus de stés MEE</v>
          </cell>
          <cell r="M48">
            <v>0</v>
          </cell>
          <cell r="N48" t="str">
            <v>A=R6322</v>
          </cell>
        </row>
        <row r="49">
          <cell r="A49" t="str">
            <v>SG Vetrotex Glasvlies Glass Mat</v>
          </cell>
          <cell r="B49">
            <v>0</v>
          </cell>
          <cell r="L49" t="str">
            <v>Dividendes reçus de sociétés autres</v>
          </cell>
          <cell r="M49">
            <v>0</v>
          </cell>
          <cell r="N49" t="str">
            <v>A=R6330</v>
          </cell>
        </row>
        <row r="50">
          <cell r="A50" t="str">
            <v>SG Vetrotex America Glass Mat</v>
          </cell>
          <cell r="B50">
            <v>0</v>
          </cell>
          <cell r="L50" t="str">
            <v>Divid. autres 12 dern.mois struc réelle</v>
          </cell>
          <cell r="M50">
            <v>0</v>
          </cell>
          <cell r="N50" t="str">
            <v>A=R633012</v>
          </cell>
        </row>
        <row r="51">
          <cell r="A51" t="str">
            <v>Cession hors BU</v>
          </cell>
          <cell r="B51">
            <v>0.45200000000000001</v>
          </cell>
          <cell r="L51" t="str">
            <v>Dividendes MEE de stés intégrées - net</v>
          </cell>
          <cell r="M51">
            <v>0</v>
          </cell>
          <cell r="N51" t="str">
            <v>A=R6340</v>
          </cell>
        </row>
        <row r="52">
          <cell r="A52" t="str">
            <v>SG VTX France Plastique</v>
          </cell>
          <cell r="B52">
            <v>0</v>
          </cell>
          <cell r="L52" t="str">
            <v>Dividendes MEE de stés intégrées</v>
          </cell>
          <cell r="M52">
            <v>0</v>
          </cell>
          <cell r="N52" t="str">
            <v>A=R6341</v>
          </cell>
        </row>
        <row r="53">
          <cell r="A53" t="str">
            <v>SG VTX France Textile</v>
          </cell>
          <cell r="B53">
            <v>0</v>
          </cell>
          <cell r="L53" t="str">
            <v>Annulation div. MEE de stés intégrées</v>
          </cell>
          <cell r="M53">
            <v>0</v>
          </cell>
          <cell r="N53" t="str">
            <v>A=R6342</v>
          </cell>
        </row>
        <row r="54">
          <cell r="A54" t="str">
            <v>SG Vetrotex Deutschland</v>
          </cell>
          <cell r="B54">
            <v>0</v>
          </cell>
        </row>
        <row r="55">
          <cell r="A55" t="str">
            <v>SG Vetrotex Italia Plastique</v>
          </cell>
          <cell r="B55">
            <v>0</v>
          </cell>
        </row>
        <row r="56">
          <cell r="A56" t="str">
            <v>SG VTX Espana Plastique</v>
          </cell>
          <cell r="B56">
            <v>0</v>
          </cell>
        </row>
        <row r="57">
          <cell r="A57" t="str">
            <v>SG VTX Espana Cemfil</v>
          </cell>
          <cell r="B57">
            <v>0</v>
          </cell>
        </row>
        <row r="58">
          <cell r="A58" t="str">
            <v>Vertex plastique</v>
          </cell>
          <cell r="B58">
            <v>0</v>
          </cell>
        </row>
        <row r="59">
          <cell r="A59" t="str">
            <v>Vertex Textile</v>
          </cell>
          <cell r="B59">
            <v>0</v>
          </cell>
        </row>
        <row r="60">
          <cell r="A60" t="str">
            <v>Vertex Technical Fabrics</v>
          </cell>
          <cell r="B60">
            <v>0.45200000000000001</v>
          </cell>
        </row>
        <row r="61">
          <cell r="A61" t="str">
            <v>SG  Tevesa, Sa</v>
          </cell>
          <cell r="B61">
            <v>0</v>
          </cell>
        </row>
        <row r="62">
          <cell r="A62" t="str">
            <v>SG L.M.C. Spa</v>
          </cell>
          <cell r="B62">
            <v>0</v>
          </cell>
        </row>
        <row r="63">
          <cell r="A63" t="str">
            <v>SG Italtess</v>
          </cell>
          <cell r="B63">
            <v>0</v>
          </cell>
        </row>
        <row r="64">
          <cell r="A64" t="str">
            <v>Vetrotex Ltd</v>
          </cell>
          <cell r="B64">
            <v>0</v>
          </cell>
        </row>
        <row r="65">
          <cell r="A65" t="str">
            <v>SG  Bti Uk, Ltd</v>
          </cell>
          <cell r="B65">
            <v>0</v>
          </cell>
        </row>
        <row r="66">
          <cell r="A66" t="str">
            <v>SG BTI Inc</v>
          </cell>
          <cell r="B66">
            <v>0</v>
          </cell>
        </row>
        <row r="67">
          <cell r="A67" t="str">
            <v>SG VTX America Plastic</v>
          </cell>
          <cell r="B67">
            <v>0</v>
          </cell>
        </row>
        <row r="68">
          <cell r="A68" t="str">
            <v>SG VTX America Xicoh</v>
          </cell>
          <cell r="B68">
            <v>0</v>
          </cell>
        </row>
        <row r="69">
          <cell r="A69" t="str">
            <v>SG Vidros Vetrotex</v>
          </cell>
          <cell r="B69">
            <v>0</v>
          </cell>
        </row>
        <row r="70">
          <cell r="A70" t="str">
            <v>Bay Mills Limited</v>
          </cell>
          <cell r="B70">
            <v>0</v>
          </cell>
        </row>
        <row r="71">
          <cell r="A71" t="str">
            <v>SG VTX Korea Plastic</v>
          </cell>
          <cell r="B71">
            <v>0</v>
          </cell>
        </row>
        <row r="72">
          <cell r="A72" t="str">
            <v>SG VTX Korea Textile</v>
          </cell>
          <cell r="B72">
            <v>0</v>
          </cell>
        </row>
        <row r="73">
          <cell r="A73" t="str">
            <v>SG VTX Thailand</v>
          </cell>
          <cell r="B73">
            <v>0</v>
          </cell>
        </row>
        <row r="74">
          <cell r="A74" t="str">
            <v>SG Vetrotex India Ltd</v>
          </cell>
          <cell r="B74">
            <v>0</v>
          </cell>
        </row>
        <row r="75">
          <cell r="A75" t="str">
            <v>Beijing SG Vetrotex</v>
          </cell>
          <cell r="B75">
            <v>0</v>
          </cell>
        </row>
        <row r="76">
          <cell r="A76" t="str">
            <v>SG VTX INTL</v>
          </cell>
          <cell r="B76">
            <v>0</v>
          </cell>
        </row>
        <row r="83">
          <cell r="A83" t="str">
            <v>B.F.R.E.</v>
          </cell>
          <cell r="B83">
            <v>29.457999999999998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</row>
        <row r="84">
          <cell r="A84" t="str">
            <v>Stocks  valeur nette</v>
          </cell>
          <cell r="B84">
            <v>24.478999999999999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</row>
        <row r="85">
          <cell r="A85" t="str">
            <v>Créances exploitation - Valeur nette</v>
          </cell>
          <cell r="B85">
            <v>36.213000000000001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</row>
        <row r="86">
          <cell r="A86" t="str">
            <v>Dettes exploitation</v>
          </cell>
          <cell r="B86">
            <v>31.234000000000002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</row>
        <row r="87">
          <cell r="A87" t="str">
            <v>B.F.R. H.E.</v>
          </cell>
          <cell r="B87">
            <v>2.246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</row>
        <row r="88">
          <cell r="A88" t="str">
            <v>Créances diverses hors exploitation</v>
          </cell>
          <cell r="B88">
            <v>2.246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</row>
        <row r="89">
          <cell r="A89" t="str">
            <v>Dettes diverses hors exploitation</v>
          </cell>
          <cell r="B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</row>
        <row r="90">
          <cell r="A90" t="str">
            <v>Solde de Trésorerie</v>
          </cell>
          <cell r="B90">
            <v>-192.762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</row>
        <row r="91">
          <cell r="A91" t="str">
            <v>Capitaux propres</v>
          </cell>
          <cell r="B91">
            <v>-4.6280000000000001</v>
          </cell>
          <cell r="L91">
            <v>42.972000000000001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41.652999999999999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1.319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</row>
        <row r="92">
          <cell r="A92" t="str">
            <v>Actif net</v>
          </cell>
          <cell r="B92">
            <v>0</v>
          </cell>
        </row>
        <row r="93">
          <cell r="A93" t="str">
            <v>Autres éléments de fonds propres</v>
          </cell>
          <cell r="B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A94" t="str">
            <v>Intérêts minoritaires</v>
          </cell>
          <cell r="B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A95" t="str">
            <v>Prov. risq.&amp; charges/imp.diff./retraites</v>
          </cell>
          <cell r="B95">
            <v>69.156000000000006</v>
          </cell>
          <cell r="L95">
            <v>-1.319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-1.319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A96" t="str">
            <v>Endettement net groupe</v>
          </cell>
          <cell r="B96">
            <v>281.762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A97" t="str">
            <v>Immos incorporelles - valeur nette</v>
          </cell>
          <cell r="B97">
            <v>1.899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A98" t="str">
            <v>Immos incorp (hors goodwill) - val nette</v>
          </cell>
          <cell r="B98">
            <v>1.899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</row>
        <row r="99">
          <cell r="A99" t="str">
            <v>Immos corporelles - valeur nette</v>
          </cell>
          <cell r="B99">
            <v>135.36500000000001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A100" t="str">
            <v>Créances financières -sté intégrée</v>
          </cell>
          <cell r="B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A101" t="str">
            <v>Dettes financières</v>
          </cell>
          <cell r="B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</row>
        <row r="102">
          <cell r="A102" t="str">
            <v>Fonds de roulement net</v>
          </cell>
          <cell r="B102">
            <v>-161.05799999999999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</row>
        <row r="103">
          <cell r="A103" t="str">
            <v>Actif Immobilisé - valeur nette</v>
          </cell>
          <cell r="B103">
            <v>314.58600000000001</v>
          </cell>
          <cell r="L103">
            <v>41.652999999999999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41.652999999999999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</row>
        <row r="104">
          <cell r="A104" t="str">
            <v>Immos financières - valeur nette</v>
          </cell>
          <cell r="B104">
            <v>177.322</v>
          </cell>
          <cell r="L104">
            <v>41.652999999999999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41.652999999999999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A105" t="str">
            <v>Frais d'établissement net</v>
          </cell>
          <cell r="B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A106" t="str">
            <v>Ecarts de conversion actif</v>
          </cell>
          <cell r="B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</row>
        <row r="109">
          <cell r="A109" t="str">
            <v>TABLEAU DE FINANCEMENT</v>
          </cell>
        </row>
        <row r="110">
          <cell r="A110" t="str">
            <v>Marge Nette d'Autofinancement</v>
          </cell>
          <cell r="B110">
            <v>-2.274</v>
          </cell>
        </row>
        <row r="111">
          <cell r="A111" t="str">
            <v>Variation prov. risques et charges</v>
          </cell>
          <cell r="B111">
            <v>-13.444000000000001</v>
          </cell>
        </row>
        <row r="112">
          <cell r="A112" t="str">
            <v>Variation B.F.R. Exploitation</v>
          </cell>
          <cell r="B112">
            <v>0.317</v>
          </cell>
        </row>
        <row r="113">
          <cell r="A113" t="str">
            <v>Variation B.F.R. Hors Exploitation</v>
          </cell>
          <cell r="B113">
            <v>0.39300000000000002</v>
          </cell>
        </row>
        <row r="114">
          <cell r="A114" t="str">
            <v>Cessions d'actifs</v>
          </cell>
          <cell r="B114">
            <v>0</v>
          </cell>
        </row>
        <row r="115">
          <cell r="A115" t="str">
            <v>Autres ressources internes</v>
          </cell>
          <cell r="B115">
            <v>4.6529999999999996</v>
          </cell>
        </row>
        <row r="116">
          <cell r="A116" t="str">
            <v>Ressources internes</v>
          </cell>
          <cell r="B116">
            <v>-10.355</v>
          </cell>
        </row>
        <row r="117">
          <cell r="A117" t="str">
            <v>Investissements incorporels</v>
          </cell>
          <cell r="B117">
            <v>7.0000000000000007E-2</v>
          </cell>
        </row>
        <row r="118">
          <cell r="A118" t="str">
            <v>Investissements corporels</v>
          </cell>
          <cell r="B118">
            <v>-0.627</v>
          </cell>
        </row>
        <row r="119">
          <cell r="A119" t="str">
            <v>Investissements financiers</v>
          </cell>
          <cell r="B119">
            <v>0</v>
          </cell>
        </row>
        <row r="120">
          <cell r="A120" t="str">
            <v>Investissements (F21+F22+F23)</v>
          </cell>
          <cell r="B120">
            <v>-0.55700000000000005</v>
          </cell>
        </row>
        <row r="121">
          <cell r="A121" t="str">
            <v>Distribution de dividendes</v>
          </cell>
          <cell r="B121">
            <v>0</v>
          </cell>
        </row>
        <row r="122">
          <cell r="A122" t="str">
            <v>Endettement net exclu</v>
          </cell>
          <cell r="B122">
            <v>0</v>
          </cell>
        </row>
        <row r="123">
          <cell r="A123" t="str">
            <v>Ecart d'acquisition (Goodwill)</v>
          </cell>
          <cell r="B123">
            <v>0</v>
          </cell>
        </row>
        <row r="124">
          <cell r="A124" t="str">
            <v>Autres emplois</v>
          </cell>
          <cell r="B124">
            <v>0</v>
          </cell>
        </row>
        <row r="125">
          <cell r="A125" t="str">
            <v>Excéd./Insuff. financement interne</v>
          </cell>
          <cell r="B125">
            <v>-10.912000000000001</v>
          </cell>
        </row>
        <row r="126">
          <cell r="A126" t="str">
            <v>Augmentation capital en numéraire</v>
          </cell>
          <cell r="B126">
            <v>0</v>
          </cell>
        </row>
        <row r="127">
          <cell r="A127" t="str">
            <v>Subvention abandon créances - cso</v>
          </cell>
          <cell r="B127">
            <v>0</v>
          </cell>
        </row>
        <row r="128">
          <cell r="A128" t="str">
            <v>Variation prêts cautions autres</v>
          </cell>
          <cell r="B128">
            <v>0</v>
          </cell>
        </row>
        <row r="129">
          <cell r="A129" t="str">
            <v>Variation Endettement Net Global</v>
          </cell>
          <cell r="B129">
            <v>-10.912000000000001</v>
          </cell>
        </row>
        <row r="130">
          <cell r="A130" t="str">
            <v>Variation dettes financières</v>
          </cell>
          <cell r="B130">
            <v>89</v>
          </cell>
        </row>
        <row r="131">
          <cell r="A131" t="str">
            <v>Variation solde de trésorerie</v>
          </cell>
          <cell r="B131">
            <v>-78.087999999999994</v>
          </cell>
        </row>
        <row r="132">
          <cell r="A132" t="str">
            <v>Variation créances financières - cso</v>
          </cell>
          <cell r="B132">
            <v>0</v>
          </cell>
        </row>
        <row r="133">
          <cell r="A133" t="str">
            <v>Variation Endettement Net Global</v>
          </cell>
          <cell r="B133">
            <v>10.912000000000001</v>
          </cell>
        </row>
        <row r="134">
          <cell r="A134" t="str">
            <v>Cash flow stratégique</v>
          </cell>
          <cell r="B134">
            <v>-2.121</v>
          </cell>
        </row>
        <row r="135">
          <cell r="A135" t="str">
            <v>Investissements industriels</v>
          </cell>
          <cell r="B135">
            <v>0.55700000000000005</v>
          </cell>
        </row>
        <row r="136">
          <cell r="A136" t="str">
            <v>Utilisation prov. gros entretien</v>
          </cell>
          <cell r="B136">
            <v>0</v>
          </cell>
        </row>
        <row r="137">
          <cell r="A137" t="str">
            <v>Prov. gros entretien - dotation exercice</v>
          </cell>
          <cell r="B137">
            <v>0</v>
          </cell>
        </row>
        <row r="138">
          <cell r="A138" t="str">
            <v>Créances commerciales cédées</v>
          </cell>
          <cell r="B138">
            <v>0</v>
          </cell>
        </row>
        <row r="140">
          <cell r="A140" t="str">
            <v>VALEUR  AJOUTEE ECONOMIQUE</v>
          </cell>
        </row>
        <row r="141">
          <cell r="A141" t="str">
            <v>Rés. exploit 12 dern. mois struct réelle</v>
          </cell>
          <cell r="B141">
            <v>15.843999999999999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A142" t="str">
            <v>Impôt</v>
          </cell>
          <cell r="B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</row>
        <row r="143">
          <cell r="A143" t="str">
            <v>Dividendes immo. stratégiques</v>
          </cell>
          <cell r="B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</row>
        <row r="144">
          <cell r="A144" t="str">
            <v>Net Operating Profit After Taxes</v>
          </cell>
          <cell r="B144">
            <v>15.843999999999999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</row>
        <row r="145">
          <cell r="A145" t="str">
            <v>Capitaux engagés</v>
          </cell>
          <cell r="B145">
            <v>346.29</v>
          </cell>
          <cell r="L145">
            <v>41.652999999999999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41.652999999999999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</row>
        <row r="146">
          <cell r="A146" t="str">
            <v>Coût du capital</v>
          </cell>
          <cell r="B146">
            <v>7.0000000000000007E-5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</row>
        <row r="147">
          <cell r="A147" t="str">
            <v>NOPAT/ Capitaux engagés</v>
          </cell>
          <cell r="B147">
            <v>0</v>
          </cell>
        </row>
        <row r="148">
          <cell r="A148" t="str">
            <v>Rémunération des capitaux engagés</v>
          </cell>
          <cell r="B148">
            <v>0</v>
          </cell>
        </row>
        <row r="149">
          <cell r="A149" t="str">
            <v>Valeur Ajoutée Economique (VAE)</v>
          </cell>
          <cell r="B149">
            <v>0</v>
          </cell>
        </row>
        <row r="150">
          <cell r="A150" t="str">
            <v>ELEMENTS DE VALEUR AJOUTEE</v>
          </cell>
        </row>
        <row r="151">
          <cell r="A151" t="str">
            <v>Base de calcul de la Valeur Ajoutée</v>
          </cell>
          <cell r="B151">
            <v>-1.06</v>
          </cell>
          <cell r="L151">
            <v>-5.8999999999999997E-2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-5.8999999999999997E-2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2">
          <cell r="A152" t="str">
            <v>Rémunérations</v>
          </cell>
          <cell r="B152">
            <v>4.0759999999999996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</row>
        <row r="153">
          <cell r="A153" t="str">
            <v>Charges Employeur</v>
          </cell>
          <cell r="B153">
            <v>1.425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4">
          <cell r="A154" t="str">
            <v>Amort. compris dans Rés. d'Exploitation</v>
          </cell>
          <cell r="B154">
            <v>4.7240000000000002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</row>
        <row r="155">
          <cell r="A155" t="str">
            <v>Prov. retraites à valeur actuarielle</v>
          </cell>
          <cell r="B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</row>
        <row r="156">
          <cell r="A156" t="str">
            <v>Participation des salariés</v>
          </cell>
          <cell r="B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</row>
        <row r="157">
          <cell r="A157" t="str">
            <v>Intéressement à l'entreprise</v>
          </cell>
          <cell r="B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A158" t="str">
            <v>Autre forme distribution de revenus</v>
          </cell>
          <cell r="B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159">
          <cell r="A159" t="str">
            <v>Participation et Intéressement</v>
          </cell>
          <cell r="B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</row>
        <row r="160">
          <cell r="A160" t="str">
            <v>Imp.&amp;Taxes Autres Que R85 Ou W21</v>
          </cell>
          <cell r="B160">
            <v>8.9999999999999993E-3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</row>
        <row r="161">
          <cell r="A161" t="str">
            <v>Valeur Ajoutée Produite</v>
          </cell>
          <cell r="B161">
            <v>9.1739999999999995</v>
          </cell>
          <cell r="L161">
            <v>-5.8999999999999997E-2</v>
          </cell>
        </row>
        <row r="162">
          <cell r="A162" t="str">
            <v>PNV 12 derniers mois à structure réelle</v>
          </cell>
          <cell r="B162">
            <v>239.36699999999999</v>
          </cell>
        </row>
        <row r="164">
          <cell r="A164" t="str">
            <v>Effectifs moyens payés</v>
          </cell>
          <cell r="B164">
            <v>5.0999999999999997E-2</v>
          </cell>
        </row>
        <row r="165">
          <cell r="A165" t="str">
            <v>Effectifs payés fin de période</v>
          </cell>
          <cell r="B165">
            <v>5.0999999999999997E-2</v>
          </cell>
        </row>
        <row r="166">
          <cell r="A166" t="str">
            <v>Part du P.N.V. à l'Exportation</v>
          </cell>
          <cell r="B166">
            <v>24.965</v>
          </cell>
        </row>
        <row r="167">
          <cell r="A167" t="str">
            <v>Coût de l'énergie</v>
          </cell>
          <cell r="B167">
            <v>4.8849999999999998</v>
          </cell>
        </row>
        <row r="169">
          <cell r="A169" t="str">
            <v>BILAN  AJUSTE</v>
          </cell>
        </row>
        <row r="170">
          <cell r="A170" t="str">
            <v>Capital souscrit non appelé</v>
          </cell>
          <cell r="B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</row>
        <row r="171">
          <cell r="A171" t="str">
            <v>Immobilisations incorporelles (net)</v>
          </cell>
          <cell r="B171">
            <v>1.899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</row>
        <row r="172">
          <cell r="A172" t="str">
            <v>Immobilisations corporelles (net)</v>
          </cell>
          <cell r="B172">
            <v>135.36500000000001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</row>
        <row r="173">
          <cell r="A173" t="str">
            <v>Titres de participation</v>
          </cell>
          <cell r="B173">
            <v>177.322</v>
          </cell>
          <cell r="L173">
            <v>41.652999999999999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41.652999999999999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</row>
        <row r="174">
          <cell r="A174" t="str">
            <v>Autres immo. financières (net)</v>
          </cell>
          <cell r="B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A175" t="str">
            <v>Actif immobilisé</v>
          </cell>
          <cell r="B175">
            <v>314.58600000000001</v>
          </cell>
        </row>
        <row r="176">
          <cell r="A176" t="str">
            <v>Stocks</v>
          </cell>
          <cell r="B176">
            <v>24.478999999999999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A177" t="str">
            <v>Créances d'exploitation</v>
          </cell>
          <cell r="B177">
            <v>36.213000000000001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A178" t="str">
            <v>Créances diverses</v>
          </cell>
          <cell r="B178">
            <v>2.246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A179" t="str">
            <v>Valeurs disponibles</v>
          </cell>
          <cell r="B179">
            <v>0.23799999999999999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A180" t="str">
            <v>Actif circulant</v>
          </cell>
          <cell r="B180">
            <v>63.176000000000002</v>
          </cell>
        </row>
        <row r="181">
          <cell r="A181" t="str">
            <v>Frais établissements / charges à étaler</v>
          </cell>
          <cell r="B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A182" t="str">
            <v>Ecarts de conversion Actif</v>
          </cell>
          <cell r="B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A183" t="str">
            <v>Régularisations Actif</v>
          </cell>
          <cell r="B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A184" t="str">
            <v>Total Actif</v>
          </cell>
          <cell r="B184">
            <v>377.762</v>
          </cell>
          <cell r="L184">
            <v>41.652999999999999</v>
          </cell>
        </row>
        <row r="185">
          <cell r="A185" t="str">
            <v>Capital social</v>
          </cell>
          <cell r="B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A186" t="str">
            <v>Multi-branches - Capitaux affectés</v>
          </cell>
          <cell r="B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A187" t="str">
            <v>Réserves</v>
          </cell>
          <cell r="B187">
            <v>0</v>
          </cell>
          <cell r="L187">
            <v>38.248999999999995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37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1.19</v>
          </cell>
          <cell r="BE187">
            <v>0</v>
          </cell>
          <cell r="BF187">
            <v>0</v>
          </cell>
          <cell r="BG187">
            <v>5.8999999999999997E-2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</row>
        <row r="188">
          <cell r="A188" t="str">
            <v>Report à nouveau</v>
          </cell>
          <cell r="B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</row>
        <row r="189">
          <cell r="A189" t="str">
            <v>Résultat de l'exercice</v>
          </cell>
          <cell r="B189">
            <v>0</v>
          </cell>
          <cell r="L189">
            <v>4.7229999999999999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4.6529999999999996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0.129</v>
          </cell>
          <cell r="BE189">
            <v>0</v>
          </cell>
          <cell r="BF189">
            <v>0</v>
          </cell>
          <cell r="BG189">
            <v>-5.8999999999999997E-2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</row>
        <row r="190">
          <cell r="A190" t="str">
            <v>Actif Net</v>
          </cell>
          <cell r="B190">
            <v>0</v>
          </cell>
          <cell r="L190">
            <v>42.971999999999994</v>
          </cell>
        </row>
        <row r="191">
          <cell r="A191" t="str">
            <v>Réévaluation</v>
          </cell>
          <cell r="B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</row>
        <row r="192">
          <cell r="A192" t="str">
            <v>Provisions réglementées</v>
          </cell>
          <cell r="B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A193" t="str">
            <v>Actif net</v>
          </cell>
          <cell r="B193">
            <v>0</v>
          </cell>
        </row>
        <row r="194">
          <cell r="A194" t="str">
            <v>Autres éléments de fonds propres</v>
          </cell>
          <cell r="B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</row>
        <row r="195">
          <cell r="A195" t="str">
            <v>Subventions d'investissements</v>
          </cell>
          <cell r="B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A196" t="str">
            <v>Intérêts minoritaires</v>
          </cell>
          <cell r="B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</row>
        <row r="197">
          <cell r="A197" t="str">
            <v>Capitaux propres</v>
          </cell>
          <cell r="B197">
            <v>-4.6280000000000001</v>
          </cell>
          <cell r="L197">
            <v>42.972000000000001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41.652999999999999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1.319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</row>
        <row r="198">
          <cell r="A198" t="str">
            <v>Provisions pour risques et charges imp.</v>
          </cell>
          <cell r="B198">
            <v>69.156000000000006</v>
          </cell>
          <cell r="L198">
            <v>-1.319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-1.319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</row>
        <row r="199">
          <cell r="A199" t="str">
            <v>Dettes finançières</v>
          </cell>
          <cell r="B199">
            <v>89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</row>
        <row r="200">
          <cell r="A200" t="str">
            <v>Dettes d'exploitation</v>
          </cell>
          <cell r="B200">
            <v>31.234000000000002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</row>
        <row r="201">
          <cell r="A201" t="str">
            <v>Dettes diverses hors exploitation</v>
          </cell>
          <cell r="B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</row>
        <row r="202">
          <cell r="A202" t="str">
            <v>Crédits de trésorerie</v>
          </cell>
          <cell r="B202">
            <v>193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</row>
        <row r="203">
          <cell r="A203" t="str">
            <v>Dettes</v>
          </cell>
          <cell r="B203">
            <v>313.23399999999998</v>
          </cell>
          <cell r="L203">
            <v>0</v>
          </cell>
        </row>
        <row r="204">
          <cell r="A204" t="str">
            <v>Régularisations Passif</v>
          </cell>
          <cell r="B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</row>
        <row r="205">
          <cell r="A205" t="str">
            <v>Total Passif</v>
          </cell>
          <cell r="B205">
            <v>377.762</v>
          </cell>
          <cell r="L205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"/>
      <sheetName val="Input"/>
      <sheetName val="Monthly FS_VN"/>
      <sheetName val="Quarterly FS_VN"/>
      <sheetName val="Monthly FS_EN"/>
      <sheetName val="Quarterly FS_EN"/>
      <sheetName val="Chi tiết"/>
    </sheetNames>
    <sheetDataSet>
      <sheetData sheetId="0">
        <row r="108">
          <cell r="B108" t="str">
            <v>VND</v>
          </cell>
        </row>
        <row r="109">
          <cell r="B109" t="str">
            <v>1,000 VND</v>
          </cell>
        </row>
        <row r="110">
          <cell r="B110" t="str">
            <v>1,000,000 VND</v>
          </cell>
        </row>
      </sheetData>
      <sheetData sheetId="1" refreshError="1"/>
      <sheetData sheetId="2">
        <row r="118">
          <cell r="C118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K"/>
      <sheetName val="SCTCN"/>
      <sheetName val="SVBT"/>
      <sheetName val="SCTHTK"/>
      <sheetName val="SCT"/>
      <sheetName val="HTTK"/>
      <sheetName val="TKTGTGT"/>
      <sheetName val="QTTGTGT"/>
      <sheetName val="LCTT"/>
      <sheetName val="KCGV"/>
      <sheetName val="KCTNCP"/>
      <sheetName val="NXT"/>
      <sheetName val="THCN"/>
      <sheetName val="THCP"/>
      <sheetName val="YTCP"/>
      <sheetName val="CTSD"/>
      <sheetName val="DTCPLN1"/>
      <sheetName val="DTCPLN2"/>
      <sheetName val="KTXLDL"/>
      <sheetName val="BCDSPS"/>
      <sheetName val="BCDKT"/>
      <sheetName val="KQKD"/>
      <sheetName val="PTTC"/>
      <sheetName val="THUE"/>
      <sheetName val="TGT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D9" t="e">
            <v>#VALUE!</v>
          </cell>
          <cell r="E9" t="e">
            <v>#VALUE!</v>
          </cell>
          <cell r="L9" t="e">
            <v>#VALUE!</v>
          </cell>
          <cell r="M9" t="e">
            <v>#VALUE!</v>
          </cell>
        </row>
        <row r="10">
          <cell r="D10" t="e">
            <v>#VALUE!</v>
          </cell>
          <cell r="E10" t="e">
            <v>#VALUE!</v>
          </cell>
          <cell r="L10" t="e">
            <v>#VALUE!</v>
          </cell>
          <cell r="M10" t="e">
            <v>#VALUE!</v>
          </cell>
        </row>
        <row r="11">
          <cell r="B11">
            <v>111</v>
          </cell>
          <cell r="D11" t="e">
            <v>#VALUE!</v>
          </cell>
          <cell r="E11" t="e">
            <v>#VALUE!</v>
          </cell>
          <cell r="L11" t="e">
            <v>#VALUE!</v>
          </cell>
          <cell r="M11" t="e">
            <v>#VALUE!</v>
          </cell>
        </row>
        <row r="12">
          <cell r="B12">
            <v>111</v>
          </cell>
          <cell r="D12" t="e">
            <v>#VALUE!</v>
          </cell>
          <cell r="E12" t="e">
            <v>#VALUE!</v>
          </cell>
          <cell r="L12" t="e">
            <v>#VALUE!</v>
          </cell>
          <cell r="M12" t="e">
            <v>#VALUE!</v>
          </cell>
        </row>
        <row r="13">
          <cell r="B13">
            <v>111</v>
          </cell>
          <cell r="D13" t="e">
            <v>#VALUE!</v>
          </cell>
          <cell r="E13" t="e">
            <v>#VALUE!</v>
          </cell>
          <cell r="L13" t="e">
            <v>#VALUE!</v>
          </cell>
          <cell r="M13" t="e">
            <v>#VALUE!</v>
          </cell>
        </row>
        <row r="14">
          <cell r="D14" t="e">
            <v>#VALUE!</v>
          </cell>
          <cell r="E14" t="e">
            <v>#VALUE!</v>
          </cell>
          <cell r="L14" t="e">
            <v>#VALUE!</v>
          </cell>
          <cell r="M14" t="e">
            <v>#VALUE!</v>
          </cell>
        </row>
        <row r="15">
          <cell r="B15">
            <v>112</v>
          </cell>
          <cell r="D15" t="e">
            <v>#VALUE!</v>
          </cell>
          <cell r="E15" t="e">
            <v>#VALUE!</v>
          </cell>
          <cell r="L15" t="e">
            <v>#VALUE!</v>
          </cell>
          <cell r="M15" t="e">
            <v>#VALUE!</v>
          </cell>
        </row>
        <row r="16">
          <cell r="B16">
            <v>112</v>
          </cell>
          <cell r="D16" t="e">
            <v>#VALUE!</v>
          </cell>
          <cell r="E16" t="e">
            <v>#VALUE!</v>
          </cell>
          <cell r="L16" t="e">
            <v>#VALUE!</v>
          </cell>
          <cell r="M16" t="e">
            <v>#VALUE!</v>
          </cell>
        </row>
        <row r="17">
          <cell r="B17">
            <v>112</v>
          </cell>
          <cell r="D17" t="e">
            <v>#VALUE!</v>
          </cell>
          <cell r="E17" t="e">
            <v>#VALUE!</v>
          </cell>
          <cell r="L17" t="e">
            <v>#VALUE!</v>
          </cell>
          <cell r="M17" t="e">
            <v>#VALUE!</v>
          </cell>
        </row>
        <row r="18">
          <cell r="D18" t="e">
            <v>#VALUE!</v>
          </cell>
          <cell r="E18" t="e">
            <v>#VALUE!</v>
          </cell>
          <cell r="L18" t="e">
            <v>#VALUE!</v>
          </cell>
          <cell r="M18" t="e">
            <v>#VALUE!</v>
          </cell>
        </row>
        <row r="19">
          <cell r="B19">
            <v>113</v>
          </cell>
          <cell r="D19" t="e">
            <v>#VALUE!</v>
          </cell>
          <cell r="E19" t="e">
            <v>#VALUE!</v>
          </cell>
          <cell r="L19" t="e">
            <v>#VALUE!</v>
          </cell>
          <cell r="M19" t="e">
            <v>#VALUE!</v>
          </cell>
        </row>
        <row r="20">
          <cell r="B20">
            <v>113</v>
          </cell>
          <cell r="D20" t="e">
            <v>#VALUE!</v>
          </cell>
          <cell r="E20" t="e">
            <v>#VALUE!</v>
          </cell>
          <cell r="L20" t="e">
            <v>#VALUE!</v>
          </cell>
          <cell r="M20" t="e">
            <v>#VALUE!</v>
          </cell>
        </row>
        <row r="21">
          <cell r="D21" t="e">
            <v>#VALUE!</v>
          </cell>
          <cell r="E21" t="e">
            <v>#VALUE!</v>
          </cell>
          <cell r="L21" t="e">
            <v>#VALUE!</v>
          </cell>
          <cell r="M21" t="e">
            <v>#VALUE!</v>
          </cell>
        </row>
        <row r="22">
          <cell r="B22">
            <v>121</v>
          </cell>
          <cell r="D22" t="e">
            <v>#VALUE!</v>
          </cell>
          <cell r="E22" t="e">
            <v>#VALUE!</v>
          </cell>
          <cell r="L22" t="e">
            <v>#VALUE!</v>
          </cell>
          <cell r="M22" t="e">
            <v>#VALUE!</v>
          </cell>
        </row>
        <row r="23">
          <cell r="B23">
            <v>121</v>
          </cell>
          <cell r="D23" t="e">
            <v>#VALUE!</v>
          </cell>
          <cell r="E23" t="e">
            <v>#VALUE!</v>
          </cell>
          <cell r="L23" t="e">
            <v>#VALUE!</v>
          </cell>
          <cell r="M23" t="e">
            <v>#VALUE!</v>
          </cell>
        </row>
        <row r="24">
          <cell r="B24">
            <v>128</v>
          </cell>
          <cell r="D24" t="e">
            <v>#VALUE!</v>
          </cell>
          <cell r="E24" t="e">
            <v>#VALUE!</v>
          </cell>
          <cell r="L24" t="e">
            <v>#VALUE!</v>
          </cell>
          <cell r="M24" t="e">
            <v>#VALUE!</v>
          </cell>
        </row>
        <row r="25">
          <cell r="B25">
            <v>129</v>
          </cell>
          <cell r="D25" t="e">
            <v>#VALUE!</v>
          </cell>
          <cell r="E25" t="e">
            <v>#VALUE!</v>
          </cell>
          <cell r="L25" t="e">
            <v>#VALUE!</v>
          </cell>
          <cell r="M25" t="e">
            <v>#VALUE!</v>
          </cell>
        </row>
        <row r="26">
          <cell r="B26">
            <v>131</v>
          </cell>
          <cell r="D26" t="e">
            <v>#VALUE!</v>
          </cell>
          <cell r="E26" t="e">
            <v>#VALUE!</v>
          </cell>
          <cell r="L26" t="e">
            <v>#VALUE!</v>
          </cell>
          <cell r="M26" t="e">
            <v>#VALUE!</v>
          </cell>
        </row>
        <row r="27">
          <cell r="D27" t="e">
            <v>#VALUE!</v>
          </cell>
          <cell r="E27" t="e">
            <v>#VALUE!</v>
          </cell>
          <cell r="L27" t="e">
            <v>#VALUE!</v>
          </cell>
          <cell r="M27" t="e">
            <v>#VALUE!</v>
          </cell>
        </row>
        <row r="28">
          <cell r="B28">
            <v>133</v>
          </cell>
          <cell r="D28" t="e">
            <v>#VALUE!</v>
          </cell>
          <cell r="E28" t="e">
            <v>#VALUE!</v>
          </cell>
          <cell r="L28" t="e">
            <v>#VALUE!</v>
          </cell>
          <cell r="M28" t="e">
            <v>#VALUE!</v>
          </cell>
        </row>
        <row r="29">
          <cell r="B29">
            <v>133</v>
          </cell>
          <cell r="D29" t="e">
            <v>#VALUE!</v>
          </cell>
          <cell r="E29" t="e">
            <v>#VALUE!</v>
          </cell>
          <cell r="L29" t="e">
            <v>#VALUE!</v>
          </cell>
          <cell r="M29" t="e">
            <v>#VALUE!</v>
          </cell>
        </row>
        <row r="30">
          <cell r="B30">
            <v>133</v>
          </cell>
          <cell r="D30" t="e">
            <v>#VALUE!</v>
          </cell>
          <cell r="E30" t="e">
            <v>#VALUE!</v>
          </cell>
          <cell r="L30" t="e">
            <v>#VALUE!</v>
          </cell>
          <cell r="M30" t="e">
            <v>#VALUE!</v>
          </cell>
        </row>
        <row r="31">
          <cell r="D31" t="e">
            <v>#VALUE!</v>
          </cell>
          <cell r="E31" t="e">
            <v>#VALUE!</v>
          </cell>
          <cell r="L31" t="e">
            <v>#VALUE!</v>
          </cell>
          <cell r="M31" t="e">
            <v>#VALUE!</v>
          </cell>
        </row>
        <row r="32">
          <cell r="B32">
            <v>136</v>
          </cell>
          <cell r="D32" t="e">
            <v>#VALUE!</v>
          </cell>
          <cell r="E32" t="e">
            <v>#VALUE!</v>
          </cell>
          <cell r="L32" t="e">
            <v>#VALUE!</v>
          </cell>
          <cell r="M32" t="e">
            <v>#VALUE!</v>
          </cell>
        </row>
        <row r="33">
          <cell r="B33">
            <v>136</v>
          </cell>
          <cell r="D33" t="e">
            <v>#VALUE!</v>
          </cell>
          <cell r="E33" t="e">
            <v>#VALUE!</v>
          </cell>
          <cell r="L33" t="e">
            <v>#VALUE!</v>
          </cell>
          <cell r="M33" t="e">
            <v>#VALUE!</v>
          </cell>
        </row>
        <row r="34">
          <cell r="D34" t="e">
            <v>#VALUE!</v>
          </cell>
          <cell r="E34" t="e">
            <v>#VALUE!</v>
          </cell>
          <cell r="L34" t="e">
            <v>#VALUE!</v>
          </cell>
          <cell r="M34" t="e">
            <v>#VALUE!</v>
          </cell>
        </row>
        <row r="35">
          <cell r="B35">
            <v>154</v>
          </cell>
          <cell r="D35" t="e">
            <v>#VALUE!</v>
          </cell>
          <cell r="E35" t="e">
            <v>#VALUE!</v>
          </cell>
          <cell r="L35" t="e">
            <v>#VALUE!</v>
          </cell>
          <cell r="M35" t="e">
            <v>#VALUE!</v>
          </cell>
        </row>
        <row r="36">
          <cell r="B36">
            <v>138</v>
          </cell>
          <cell r="D36" t="e">
            <v>#VALUE!</v>
          </cell>
          <cell r="E36" t="e">
            <v>#VALUE!</v>
          </cell>
          <cell r="L36" t="e">
            <v>#VALUE!</v>
          </cell>
          <cell r="M36" t="e">
            <v>#VALUE!</v>
          </cell>
        </row>
        <row r="37">
          <cell r="B37">
            <v>139</v>
          </cell>
          <cell r="D37" t="e">
            <v>#VALUE!</v>
          </cell>
          <cell r="E37" t="e">
            <v>#VALUE!</v>
          </cell>
          <cell r="L37" t="e">
            <v>#VALUE!</v>
          </cell>
          <cell r="M37" t="e">
            <v>#VALUE!</v>
          </cell>
        </row>
        <row r="38">
          <cell r="B38">
            <v>151</v>
          </cell>
          <cell r="D38" t="e">
            <v>#VALUE!</v>
          </cell>
          <cell r="E38" t="e">
            <v>#VALUE!</v>
          </cell>
          <cell r="L38" t="e">
            <v>#VALUE!</v>
          </cell>
          <cell r="M38" t="e">
            <v>#VALUE!</v>
          </cell>
        </row>
        <row r="39">
          <cell r="B39">
            <v>152</v>
          </cell>
          <cell r="D39" t="e">
            <v>#VALUE!</v>
          </cell>
          <cell r="E39" t="e">
            <v>#VALUE!</v>
          </cell>
          <cell r="L39" t="e">
            <v>#VALUE!</v>
          </cell>
          <cell r="M39" t="e">
            <v>#VALUE!</v>
          </cell>
        </row>
        <row r="40">
          <cell r="B40">
            <v>155</v>
          </cell>
          <cell r="D40" t="e">
            <v>#VALUE!</v>
          </cell>
          <cell r="E40" t="e">
            <v>#VALUE!</v>
          </cell>
          <cell r="L40" t="e">
            <v>#VALUE!</v>
          </cell>
          <cell r="M40" t="e">
            <v>#VALUE!</v>
          </cell>
        </row>
        <row r="41">
          <cell r="D41" t="e">
            <v>#VALUE!</v>
          </cell>
          <cell r="E41" t="e">
            <v>#VALUE!</v>
          </cell>
          <cell r="L41" t="e">
            <v>#VALUE!</v>
          </cell>
          <cell r="M41" t="e">
            <v>#VALUE!</v>
          </cell>
        </row>
        <row r="42">
          <cell r="B42">
            <v>142</v>
          </cell>
          <cell r="D42" t="e">
            <v>#VALUE!</v>
          </cell>
          <cell r="E42" t="e">
            <v>#VALUE!</v>
          </cell>
          <cell r="L42" t="e">
            <v>#VALUE!</v>
          </cell>
          <cell r="M42" t="e">
            <v>#VALUE!</v>
          </cell>
        </row>
        <row r="43">
          <cell r="D43" t="e">
            <v>#VALUE!</v>
          </cell>
          <cell r="E43" t="e">
            <v>#VALUE!</v>
          </cell>
          <cell r="L43" t="e">
            <v>#VALUE!</v>
          </cell>
          <cell r="M43" t="e">
            <v>#VALUE!</v>
          </cell>
        </row>
        <row r="44">
          <cell r="B44">
            <v>143</v>
          </cell>
          <cell r="D44" t="e">
            <v>#VALUE!</v>
          </cell>
          <cell r="E44" t="e">
            <v>#VALUE!</v>
          </cell>
          <cell r="L44" t="e">
            <v>#VALUE!</v>
          </cell>
          <cell r="M44" t="e">
            <v>#VALUE!</v>
          </cell>
        </row>
        <row r="45">
          <cell r="B45">
            <v>143</v>
          </cell>
          <cell r="D45" t="e">
            <v>#VALUE!</v>
          </cell>
          <cell r="E45" t="e">
            <v>#VALUE!</v>
          </cell>
          <cell r="L45" t="e">
            <v>#VALUE!</v>
          </cell>
          <cell r="M45" t="e">
            <v>#VALUE!</v>
          </cell>
        </row>
        <row r="46">
          <cell r="B46">
            <v>143</v>
          </cell>
          <cell r="D46" t="e">
            <v>#VALUE!</v>
          </cell>
          <cell r="E46" t="e">
            <v>#VALUE!</v>
          </cell>
          <cell r="L46" t="e">
            <v>#VALUE!</v>
          </cell>
          <cell r="M46" t="e">
            <v>#VALUE!</v>
          </cell>
        </row>
        <row r="47">
          <cell r="B47">
            <v>144</v>
          </cell>
          <cell r="D47" t="e">
            <v>#VALUE!</v>
          </cell>
          <cell r="E47" t="e">
            <v>#VALUE!</v>
          </cell>
          <cell r="L47" t="e">
            <v>#VALUE!</v>
          </cell>
          <cell r="M47" t="e">
            <v>#VALUE!</v>
          </cell>
        </row>
        <row r="48">
          <cell r="B48">
            <v>145</v>
          </cell>
          <cell r="D48" t="e">
            <v>#VALUE!</v>
          </cell>
          <cell r="E48" t="e">
            <v>#VALUE!</v>
          </cell>
          <cell r="L48" t="e">
            <v>#VALUE!</v>
          </cell>
          <cell r="M48" t="e">
            <v>#VALUE!</v>
          </cell>
        </row>
        <row r="49">
          <cell r="B49">
            <v>146</v>
          </cell>
          <cell r="D49" t="e">
            <v>#VALUE!</v>
          </cell>
          <cell r="E49" t="e">
            <v>#VALUE!</v>
          </cell>
          <cell r="L49" t="e">
            <v>#VALUE!</v>
          </cell>
          <cell r="M49" t="e">
            <v>#VALUE!</v>
          </cell>
        </row>
        <row r="50">
          <cell r="B50">
            <v>147</v>
          </cell>
          <cell r="D50" t="e">
            <v>#VALUE!</v>
          </cell>
          <cell r="E50" t="e">
            <v>#VALUE!</v>
          </cell>
          <cell r="L50" t="e">
            <v>#VALUE!</v>
          </cell>
          <cell r="M50" t="e">
            <v>#VALUE!</v>
          </cell>
        </row>
        <row r="51">
          <cell r="B51">
            <v>148</v>
          </cell>
          <cell r="D51" t="e">
            <v>#VALUE!</v>
          </cell>
          <cell r="E51" t="e">
            <v>#VALUE!</v>
          </cell>
          <cell r="L51" t="e">
            <v>#VALUE!</v>
          </cell>
          <cell r="M51" t="e">
            <v>#VALUE!</v>
          </cell>
        </row>
        <row r="52">
          <cell r="D52" t="e">
            <v>#VALUE!</v>
          </cell>
          <cell r="E52" t="e">
            <v>#VALUE!</v>
          </cell>
          <cell r="L52" t="e">
            <v>#VALUE!</v>
          </cell>
          <cell r="M52" t="e">
            <v>#VALUE!</v>
          </cell>
        </row>
        <row r="53">
          <cell r="B53">
            <v>212</v>
          </cell>
          <cell r="D53" t="e">
            <v>#VALUE!</v>
          </cell>
          <cell r="E53" t="e">
            <v>#VALUE!</v>
          </cell>
          <cell r="L53" t="e">
            <v>#VALUE!</v>
          </cell>
          <cell r="M53" t="e">
            <v>#VALUE!</v>
          </cell>
        </row>
        <row r="54">
          <cell r="B54">
            <v>215</v>
          </cell>
          <cell r="D54" t="e">
            <v>#VALUE!</v>
          </cell>
          <cell r="E54" t="e">
            <v>#VALUE!</v>
          </cell>
          <cell r="L54" t="e">
            <v>#VALUE!</v>
          </cell>
          <cell r="M54" t="e">
            <v>#VALUE!</v>
          </cell>
        </row>
        <row r="55">
          <cell r="B55">
            <v>218</v>
          </cell>
          <cell r="D55" t="e">
            <v>#VALUE!</v>
          </cell>
          <cell r="E55" t="e">
            <v>#VALUE!</v>
          </cell>
          <cell r="L55" t="e">
            <v>#VALUE!</v>
          </cell>
          <cell r="M55" t="e">
            <v>#VALUE!</v>
          </cell>
        </row>
        <row r="56">
          <cell r="D56" t="e">
            <v>#VALUE!</v>
          </cell>
          <cell r="E56" t="e">
            <v>#VALUE!</v>
          </cell>
          <cell r="L56" t="e">
            <v>#VALUE!</v>
          </cell>
          <cell r="M56" t="e">
            <v>#VALUE!</v>
          </cell>
        </row>
        <row r="57">
          <cell r="B57">
            <v>213</v>
          </cell>
          <cell r="D57" t="e">
            <v>#VALUE!</v>
          </cell>
          <cell r="E57" t="e">
            <v>#VALUE!</v>
          </cell>
          <cell r="L57" t="e">
            <v>#VALUE!</v>
          </cell>
          <cell r="M57" t="e">
            <v>#VALUE!</v>
          </cell>
        </row>
        <row r="58">
          <cell r="B58">
            <v>216</v>
          </cell>
          <cell r="D58" t="e">
            <v>#VALUE!</v>
          </cell>
          <cell r="E58" t="e">
            <v>#VALUE!</v>
          </cell>
          <cell r="L58" t="e">
            <v>#VALUE!</v>
          </cell>
          <cell r="M58" t="e">
            <v>#VALUE!</v>
          </cell>
        </row>
        <row r="59">
          <cell r="B59">
            <v>219</v>
          </cell>
          <cell r="D59" t="e">
            <v>#VALUE!</v>
          </cell>
          <cell r="E59" t="e">
            <v>#VALUE!</v>
          </cell>
          <cell r="L59" t="e">
            <v>#VALUE!</v>
          </cell>
          <cell r="M59" t="e">
            <v>#VALUE!</v>
          </cell>
        </row>
        <row r="60">
          <cell r="D60" t="e">
            <v>#VALUE!</v>
          </cell>
          <cell r="E60" t="e">
            <v>#VALUE!</v>
          </cell>
          <cell r="L60" t="e">
            <v>#VALUE!</v>
          </cell>
          <cell r="M60" t="e">
            <v>#VALUE!</v>
          </cell>
        </row>
        <row r="61">
          <cell r="B61">
            <v>221</v>
          </cell>
          <cell r="D61" t="e">
            <v>#VALUE!</v>
          </cell>
          <cell r="E61" t="e">
            <v>#VALUE!</v>
          </cell>
          <cell r="L61" t="e">
            <v>#VALUE!</v>
          </cell>
          <cell r="M61" t="e">
            <v>#VALUE!</v>
          </cell>
        </row>
        <row r="62">
          <cell r="B62">
            <v>221</v>
          </cell>
          <cell r="D62" t="e">
            <v>#VALUE!</v>
          </cell>
          <cell r="E62" t="e">
            <v>#VALUE!</v>
          </cell>
          <cell r="L62" t="e">
            <v>#VALUE!</v>
          </cell>
          <cell r="M62" t="e">
            <v>#VALUE!</v>
          </cell>
        </row>
        <row r="63">
          <cell r="B63">
            <v>222</v>
          </cell>
          <cell r="D63" t="e">
            <v>#VALUE!</v>
          </cell>
          <cell r="E63" t="e">
            <v>#VALUE!</v>
          </cell>
          <cell r="L63" t="e">
            <v>#VALUE!</v>
          </cell>
          <cell r="M63" t="e">
            <v>#VALUE!</v>
          </cell>
        </row>
        <row r="64">
          <cell r="B64">
            <v>223</v>
          </cell>
          <cell r="D64" t="e">
            <v>#VALUE!</v>
          </cell>
          <cell r="E64" t="e">
            <v>#VALUE!</v>
          </cell>
          <cell r="L64" t="e">
            <v>#VALUE!</v>
          </cell>
          <cell r="M64" t="e">
            <v>#VALUE!</v>
          </cell>
        </row>
        <row r="65">
          <cell r="D65" t="e">
            <v>#VALUE!</v>
          </cell>
          <cell r="E65" t="e">
            <v>#VALUE!</v>
          </cell>
          <cell r="L65" t="e">
            <v>#VALUE!</v>
          </cell>
          <cell r="M65" t="e">
            <v>#VALUE!</v>
          </cell>
        </row>
        <row r="66">
          <cell r="B66">
            <v>230</v>
          </cell>
          <cell r="D66" t="e">
            <v>#VALUE!</v>
          </cell>
          <cell r="E66" t="e">
            <v>#VALUE!</v>
          </cell>
          <cell r="L66" t="e">
            <v>#VALUE!</v>
          </cell>
          <cell r="M66" t="e">
            <v>#VALUE!</v>
          </cell>
        </row>
        <row r="67">
          <cell r="B67">
            <v>230</v>
          </cell>
          <cell r="D67" t="e">
            <v>#VALUE!</v>
          </cell>
          <cell r="E67" t="e">
            <v>#VALUE!</v>
          </cell>
          <cell r="L67" t="e">
            <v>#VALUE!</v>
          </cell>
          <cell r="M67" t="e">
            <v>#VALUE!</v>
          </cell>
        </row>
        <row r="68">
          <cell r="B68">
            <v>230</v>
          </cell>
          <cell r="D68" t="e">
            <v>#VALUE!</v>
          </cell>
          <cell r="E68" t="e">
            <v>#VALUE!</v>
          </cell>
          <cell r="L68" t="e">
            <v>#VALUE!</v>
          </cell>
          <cell r="M68" t="e">
            <v>#VALUE!</v>
          </cell>
        </row>
        <row r="69">
          <cell r="D69" t="e">
            <v>#VALUE!</v>
          </cell>
          <cell r="E69" t="e">
            <v>#VALUE!</v>
          </cell>
          <cell r="L69" t="e">
            <v>#VALUE!</v>
          </cell>
          <cell r="M69" t="e">
            <v>#VALUE!</v>
          </cell>
        </row>
        <row r="70">
          <cell r="D70" t="e">
            <v>#VALUE!</v>
          </cell>
          <cell r="E70" t="e">
            <v>#VALUE!</v>
          </cell>
          <cell r="L70" t="e">
            <v>#VALUE!</v>
          </cell>
          <cell r="M70" t="e">
            <v>#VALUE!</v>
          </cell>
        </row>
        <row r="71">
          <cell r="B71">
            <v>311</v>
          </cell>
          <cell r="D71" t="e">
            <v>#VALUE!</v>
          </cell>
          <cell r="E71" t="e">
            <v>#VALUE!</v>
          </cell>
          <cell r="L71" t="e">
            <v>#VALUE!</v>
          </cell>
          <cell r="M71" t="e">
            <v>#VALUE!</v>
          </cell>
        </row>
        <row r="72">
          <cell r="B72">
            <v>311</v>
          </cell>
          <cell r="D72" t="e">
            <v>#VALUE!</v>
          </cell>
          <cell r="E72" t="e">
            <v>#VALUE!</v>
          </cell>
          <cell r="L72" t="e">
            <v>#VALUE!</v>
          </cell>
          <cell r="M72" t="e">
            <v>#VALUE!</v>
          </cell>
        </row>
        <row r="73">
          <cell r="B73">
            <v>312</v>
          </cell>
          <cell r="D73" t="e">
            <v>#VALUE!</v>
          </cell>
          <cell r="E73" t="e">
            <v>#VALUE!</v>
          </cell>
          <cell r="L73" t="e">
            <v>#VALUE!</v>
          </cell>
          <cell r="M73" t="e">
            <v>#VALUE!</v>
          </cell>
        </row>
        <row r="74">
          <cell r="B74">
            <v>313</v>
          </cell>
          <cell r="D74" t="e">
            <v>#VALUE!</v>
          </cell>
          <cell r="E74" t="e">
            <v>#VALUE!</v>
          </cell>
          <cell r="L74" t="e">
            <v>#VALUE!</v>
          </cell>
          <cell r="M74" t="e">
            <v>#VALUE!</v>
          </cell>
        </row>
        <row r="75">
          <cell r="D75" t="e">
            <v>#VALUE!</v>
          </cell>
          <cell r="E75" t="e">
            <v>#VALUE!</v>
          </cell>
          <cell r="L75" t="e">
            <v>#VALUE!</v>
          </cell>
          <cell r="M75" t="e">
            <v>#VALUE!</v>
          </cell>
        </row>
        <row r="76">
          <cell r="B76">
            <v>315</v>
          </cell>
          <cell r="D76" t="e">
            <v>#VALUE!</v>
          </cell>
          <cell r="E76" t="e">
            <v>#VALUE!</v>
          </cell>
          <cell r="L76" t="e">
            <v>#VALUE!</v>
          </cell>
          <cell r="M76" t="e">
            <v>#VALUE!</v>
          </cell>
        </row>
        <row r="77">
          <cell r="B77">
            <v>315</v>
          </cell>
          <cell r="D77" t="e">
            <v>#VALUE!</v>
          </cell>
          <cell r="E77" t="e">
            <v>#VALUE!</v>
          </cell>
          <cell r="L77" t="e">
            <v>#VALUE!</v>
          </cell>
          <cell r="M77" t="e">
            <v>#VALUE!</v>
          </cell>
        </row>
        <row r="78">
          <cell r="B78">
            <v>315</v>
          </cell>
          <cell r="D78" t="e">
            <v>#VALUE!</v>
          </cell>
          <cell r="E78" t="e">
            <v>#VALUE!</v>
          </cell>
          <cell r="L78" t="e">
            <v>#VALUE!</v>
          </cell>
          <cell r="M78" t="e">
            <v>#VALUE!</v>
          </cell>
        </row>
        <row r="79">
          <cell r="B79">
            <v>315</v>
          </cell>
          <cell r="D79" t="e">
            <v>#VALUE!</v>
          </cell>
          <cell r="E79" t="e">
            <v>#VALUE!</v>
          </cell>
          <cell r="L79" t="e">
            <v>#VALUE!</v>
          </cell>
          <cell r="M79" t="e">
            <v>#VALUE!</v>
          </cell>
        </row>
        <row r="80">
          <cell r="B80">
            <v>315</v>
          </cell>
          <cell r="D80" t="e">
            <v>#VALUE!</v>
          </cell>
          <cell r="E80" t="e">
            <v>#VALUE!</v>
          </cell>
          <cell r="L80" t="e">
            <v>#VALUE!</v>
          </cell>
          <cell r="M80" t="e">
            <v>#VALUE!</v>
          </cell>
        </row>
        <row r="81">
          <cell r="B81">
            <v>315</v>
          </cell>
          <cell r="D81" t="e">
            <v>#VALUE!</v>
          </cell>
          <cell r="E81" t="e">
            <v>#VALUE!</v>
          </cell>
          <cell r="L81" t="e">
            <v>#VALUE!</v>
          </cell>
          <cell r="M81" t="e">
            <v>#VALUE!</v>
          </cell>
        </row>
        <row r="82">
          <cell r="B82">
            <v>315</v>
          </cell>
          <cell r="D82" t="e">
            <v>#VALUE!</v>
          </cell>
          <cell r="E82" t="e">
            <v>#VALUE!</v>
          </cell>
          <cell r="L82" t="e">
            <v>#VALUE!</v>
          </cell>
          <cell r="M82" t="e">
            <v>#VALUE!</v>
          </cell>
        </row>
        <row r="83">
          <cell r="B83">
            <v>315</v>
          </cell>
          <cell r="D83" t="e">
            <v>#VALUE!</v>
          </cell>
          <cell r="E83" t="e">
            <v>#VALUE!</v>
          </cell>
          <cell r="L83" t="e">
            <v>#VALUE!</v>
          </cell>
          <cell r="M83" t="e">
            <v>#VALUE!</v>
          </cell>
        </row>
        <row r="84">
          <cell r="B84">
            <v>315</v>
          </cell>
          <cell r="D84" t="e">
            <v>#VALUE!</v>
          </cell>
          <cell r="E84" t="e">
            <v>#VALUE!</v>
          </cell>
          <cell r="L84" t="e">
            <v>#VALUE!</v>
          </cell>
          <cell r="M84" t="e">
            <v>#VALUE!</v>
          </cell>
        </row>
        <row r="85">
          <cell r="B85">
            <v>315</v>
          </cell>
          <cell r="D85" t="e">
            <v>#VALUE!</v>
          </cell>
          <cell r="E85" t="e">
            <v>#VALUE!</v>
          </cell>
          <cell r="L85" t="e">
            <v>#VALUE!</v>
          </cell>
          <cell r="M85" t="e">
            <v>#VALUE!</v>
          </cell>
        </row>
        <row r="86">
          <cell r="B86">
            <v>315</v>
          </cell>
          <cell r="D86" t="e">
            <v>#VALUE!</v>
          </cell>
          <cell r="E86" t="e">
            <v>#VALUE!</v>
          </cell>
          <cell r="L86" t="e">
            <v>#VALUE!</v>
          </cell>
          <cell r="M86" t="e">
            <v>#VALUE!</v>
          </cell>
        </row>
        <row r="87">
          <cell r="B87">
            <v>316</v>
          </cell>
          <cell r="D87" t="e">
            <v>#VALUE!</v>
          </cell>
          <cell r="E87" t="e">
            <v>#VALUE!</v>
          </cell>
          <cell r="L87" t="e">
            <v>#VALUE!</v>
          </cell>
          <cell r="M87" t="e">
            <v>#VALUE!</v>
          </cell>
        </row>
        <row r="88">
          <cell r="B88">
            <v>331</v>
          </cell>
          <cell r="D88" t="e">
            <v>#VALUE!</v>
          </cell>
          <cell r="E88" t="e">
            <v>#VALUE!</v>
          </cell>
          <cell r="L88" t="e">
            <v>#VALUE!</v>
          </cell>
          <cell r="M88" t="e">
            <v>#VALUE!</v>
          </cell>
        </row>
        <row r="89">
          <cell r="B89">
            <v>317</v>
          </cell>
          <cell r="D89" t="e">
            <v>#VALUE!</v>
          </cell>
          <cell r="E89" t="e">
            <v>#VALUE!</v>
          </cell>
          <cell r="L89" t="e">
            <v>#VALUE!</v>
          </cell>
          <cell r="M89" t="e">
            <v>#VALUE!</v>
          </cell>
        </row>
        <row r="90">
          <cell r="D90" t="e">
            <v>#VALUE!</v>
          </cell>
          <cell r="E90" t="e">
            <v>#VALUE!</v>
          </cell>
          <cell r="L90" t="e">
            <v>#VALUE!</v>
          </cell>
          <cell r="M90" t="e">
            <v>#VALUE!</v>
          </cell>
        </row>
        <row r="91">
          <cell r="B91">
            <v>332</v>
          </cell>
          <cell r="D91" t="e">
            <v>#VALUE!</v>
          </cell>
          <cell r="E91" t="e">
            <v>#VALUE!</v>
          </cell>
          <cell r="L91" t="e">
            <v>#VALUE!</v>
          </cell>
          <cell r="M91" t="e">
            <v>#VALUE!</v>
          </cell>
        </row>
        <row r="92">
          <cell r="B92">
            <v>315</v>
          </cell>
          <cell r="D92" t="e">
            <v>#VALUE!</v>
          </cell>
          <cell r="E92" t="e">
            <v>#VALUE!</v>
          </cell>
          <cell r="L92" t="e">
            <v>#VALUE!</v>
          </cell>
          <cell r="M92" t="e">
            <v>#VALUE!</v>
          </cell>
        </row>
        <row r="93">
          <cell r="B93">
            <v>315</v>
          </cell>
          <cell r="D93" t="e">
            <v>#VALUE!</v>
          </cell>
          <cell r="E93" t="e">
            <v>#VALUE!</v>
          </cell>
          <cell r="L93" t="e">
            <v>#VALUE!</v>
          </cell>
          <cell r="M93" t="e">
            <v>#VALUE!</v>
          </cell>
        </row>
        <row r="94">
          <cell r="B94">
            <v>315</v>
          </cell>
          <cell r="D94" t="e">
            <v>#VALUE!</v>
          </cell>
          <cell r="E94" t="e">
            <v>#VALUE!</v>
          </cell>
          <cell r="L94" t="e">
            <v>#VALUE!</v>
          </cell>
          <cell r="M94" t="e">
            <v>#VALUE!</v>
          </cell>
        </row>
        <row r="95">
          <cell r="B95">
            <v>318</v>
          </cell>
          <cell r="D95" t="e">
            <v>#VALUE!</v>
          </cell>
          <cell r="E95" t="e">
            <v>#VALUE!</v>
          </cell>
          <cell r="L95" t="e">
            <v>#VALUE!</v>
          </cell>
          <cell r="M95" t="e">
            <v>#VALUE!</v>
          </cell>
        </row>
        <row r="96">
          <cell r="B96">
            <v>321</v>
          </cell>
          <cell r="D96" t="e">
            <v>#VALUE!</v>
          </cell>
          <cell r="E96" t="e">
            <v>#VALUE!</v>
          </cell>
          <cell r="L96" t="e">
            <v>#VALUE!</v>
          </cell>
          <cell r="M96" t="e">
            <v>#VALUE!</v>
          </cell>
        </row>
        <row r="97">
          <cell r="B97">
            <v>322</v>
          </cell>
          <cell r="D97" t="e">
            <v>#VALUE!</v>
          </cell>
          <cell r="E97" t="e">
            <v>#VALUE!</v>
          </cell>
          <cell r="L97" t="e">
            <v>#VALUE!</v>
          </cell>
          <cell r="M97" t="e">
            <v>#VALUE!</v>
          </cell>
        </row>
        <row r="98">
          <cell r="B98">
            <v>333</v>
          </cell>
          <cell r="D98" t="e">
            <v>#VALUE!</v>
          </cell>
          <cell r="E98" t="e">
            <v>#VALUE!</v>
          </cell>
          <cell r="L98" t="e">
            <v>#VALUE!</v>
          </cell>
          <cell r="M98" t="e">
            <v>#VALUE!</v>
          </cell>
        </row>
        <row r="99">
          <cell r="D99" t="e">
            <v>#VALUE!</v>
          </cell>
          <cell r="E99" t="e">
            <v>#VALUE!</v>
          </cell>
          <cell r="L99" t="e">
            <v>#VALUE!</v>
          </cell>
          <cell r="M99" t="e">
            <v>#VALUE!</v>
          </cell>
        </row>
        <row r="100">
          <cell r="B100">
            <v>411</v>
          </cell>
          <cell r="D100" t="e">
            <v>#VALUE!</v>
          </cell>
          <cell r="E100" t="e">
            <v>#VALUE!</v>
          </cell>
          <cell r="L100" t="e">
            <v>#VALUE!</v>
          </cell>
          <cell r="M100" t="e">
            <v>#VALUE!</v>
          </cell>
        </row>
        <row r="101">
          <cell r="B101">
            <v>412</v>
          </cell>
          <cell r="D101" t="e">
            <v>#VALUE!</v>
          </cell>
          <cell r="E101" t="e">
            <v>#VALUE!</v>
          </cell>
          <cell r="L101" t="e">
            <v>#VALUE!</v>
          </cell>
          <cell r="M101" t="e">
            <v>#VALUE!</v>
          </cell>
        </row>
        <row r="102">
          <cell r="B102">
            <v>413</v>
          </cell>
          <cell r="D102" t="e">
            <v>#VALUE!</v>
          </cell>
          <cell r="E102" t="e">
            <v>#VALUE!</v>
          </cell>
          <cell r="L102" t="e">
            <v>#VALUE!</v>
          </cell>
          <cell r="M102" t="e">
            <v>#VALUE!</v>
          </cell>
        </row>
        <row r="103">
          <cell r="B103">
            <v>414</v>
          </cell>
          <cell r="D103" t="e">
            <v>#VALUE!</v>
          </cell>
          <cell r="E103" t="e">
            <v>#VALUE!</v>
          </cell>
          <cell r="L103" t="e">
            <v>#VALUE!</v>
          </cell>
          <cell r="M103" t="e">
            <v>#VALUE!</v>
          </cell>
        </row>
        <row r="104">
          <cell r="B104">
            <v>415</v>
          </cell>
          <cell r="D104" t="e">
            <v>#VALUE!</v>
          </cell>
          <cell r="E104" t="e">
            <v>#VALUE!</v>
          </cell>
          <cell r="L104" t="e">
            <v>#VALUE!</v>
          </cell>
          <cell r="M104" t="e">
            <v>#VALUE!</v>
          </cell>
        </row>
        <row r="105">
          <cell r="B105">
            <v>416</v>
          </cell>
          <cell r="D105" t="e">
            <v>#VALUE!</v>
          </cell>
          <cell r="E105" t="e">
            <v>#VALUE!</v>
          </cell>
          <cell r="L105" t="e">
            <v>#VALUE!</v>
          </cell>
          <cell r="M105" t="e">
            <v>#VALUE!</v>
          </cell>
        </row>
        <row r="106">
          <cell r="D106" t="e">
            <v>#VALUE!</v>
          </cell>
          <cell r="E106" t="e">
            <v>#VALUE!</v>
          </cell>
          <cell r="L106" t="e">
            <v>#VALUE!</v>
          </cell>
          <cell r="M106" t="e">
            <v>#VALUE!</v>
          </cell>
        </row>
        <row r="107">
          <cell r="B107">
            <v>417</v>
          </cell>
          <cell r="D107" t="e">
            <v>#VALUE!</v>
          </cell>
          <cell r="E107" t="e">
            <v>#VALUE!</v>
          </cell>
          <cell r="L107" t="e">
            <v>#VALUE!</v>
          </cell>
          <cell r="M107" t="e">
            <v>#VALUE!</v>
          </cell>
        </row>
        <row r="108">
          <cell r="B108">
            <v>417</v>
          </cell>
          <cell r="D108" t="e">
            <v>#VALUE!</v>
          </cell>
          <cell r="E108" t="e">
            <v>#VALUE!</v>
          </cell>
          <cell r="L108" t="e">
            <v>#VALUE!</v>
          </cell>
          <cell r="M108" t="e">
            <v>#VALUE!</v>
          </cell>
        </row>
        <row r="109">
          <cell r="D109" t="e">
            <v>#VALUE!</v>
          </cell>
          <cell r="E109" t="e">
            <v>#VALUE!</v>
          </cell>
          <cell r="L109" t="e">
            <v>#VALUE!</v>
          </cell>
          <cell r="M109" t="e">
            <v>#VALUE!</v>
          </cell>
        </row>
        <row r="110">
          <cell r="B110">
            <v>418</v>
          </cell>
          <cell r="D110" t="e">
            <v>#VALUE!</v>
          </cell>
          <cell r="E110" t="e">
            <v>#VALUE!</v>
          </cell>
          <cell r="L110" t="e">
            <v>#VALUE!</v>
          </cell>
          <cell r="M110" t="e">
            <v>#VALUE!</v>
          </cell>
        </row>
        <row r="111">
          <cell r="B111">
            <v>418</v>
          </cell>
          <cell r="D111" t="e">
            <v>#VALUE!</v>
          </cell>
          <cell r="E111" t="e">
            <v>#VALUE!</v>
          </cell>
          <cell r="L111" t="e">
            <v>#VALUE!</v>
          </cell>
          <cell r="M111" t="e">
            <v>#VALUE!</v>
          </cell>
        </row>
        <row r="112">
          <cell r="B112">
            <v>419</v>
          </cell>
          <cell r="D112" t="e">
            <v>#VALUE!</v>
          </cell>
          <cell r="E112" t="e">
            <v>#VALUE!</v>
          </cell>
          <cell r="L112" t="e">
            <v>#VALUE!</v>
          </cell>
          <cell r="M112" t="e">
            <v>#VALUE!</v>
          </cell>
        </row>
        <row r="113">
          <cell r="B113">
            <v>421</v>
          </cell>
          <cell r="D113" t="e">
            <v>#VALUE!</v>
          </cell>
          <cell r="E113" t="e">
            <v>#VALUE!</v>
          </cell>
          <cell r="L113" t="e">
            <v>#VALUE!</v>
          </cell>
          <cell r="M113" t="e">
            <v>#VALUE!</v>
          </cell>
        </row>
        <row r="114">
          <cell r="D114" t="e">
            <v>#VALUE!</v>
          </cell>
          <cell r="E114" t="e">
            <v>#VALUE!</v>
          </cell>
          <cell r="L114" t="e">
            <v>#VALUE!</v>
          </cell>
          <cell r="M114" t="e">
            <v>#VALUE!</v>
          </cell>
        </row>
        <row r="115">
          <cell r="D115" t="e">
            <v>#VALUE!</v>
          </cell>
          <cell r="E115" t="e">
            <v>#VALUE!</v>
          </cell>
          <cell r="L115" t="e">
            <v>#VALUE!</v>
          </cell>
          <cell r="M115" t="e">
            <v>#VALUE!</v>
          </cell>
        </row>
        <row r="116">
          <cell r="D116" t="e">
            <v>#VALUE!</v>
          </cell>
          <cell r="E116" t="e">
            <v>#VALUE!</v>
          </cell>
          <cell r="L116" t="e">
            <v>#VALUE!</v>
          </cell>
          <cell r="M116" t="e">
            <v>#VALUE!</v>
          </cell>
        </row>
        <row r="117">
          <cell r="D117" t="e">
            <v>#VALUE!</v>
          </cell>
          <cell r="E117" t="e">
            <v>#VALUE!</v>
          </cell>
          <cell r="L117" t="e">
            <v>#VALUE!</v>
          </cell>
          <cell r="M117" t="e">
            <v>#VALUE!</v>
          </cell>
        </row>
        <row r="118">
          <cell r="D118" t="e">
            <v>#VALUE!</v>
          </cell>
          <cell r="E118" t="e">
            <v>#VALUE!</v>
          </cell>
          <cell r="L118" t="e">
            <v>#VALUE!</v>
          </cell>
          <cell r="M118" t="e">
            <v>#VALUE!</v>
          </cell>
        </row>
        <row r="119">
          <cell r="D119" t="e">
            <v>#VALUE!</v>
          </cell>
          <cell r="E119" t="e">
            <v>#VALUE!</v>
          </cell>
          <cell r="L119" t="e">
            <v>#VALUE!</v>
          </cell>
          <cell r="M119" t="e">
            <v>#VALUE!</v>
          </cell>
        </row>
        <row r="120">
          <cell r="D120" t="e">
            <v>#VALUE!</v>
          </cell>
          <cell r="E120" t="e">
            <v>#VALUE!</v>
          </cell>
          <cell r="L120" t="e">
            <v>#VALUE!</v>
          </cell>
          <cell r="M120" t="e">
            <v>#VALUE!</v>
          </cell>
        </row>
        <row r="121">
          <cell r="D121" t="e">
            <v>#VALUE!</v>
          </cell>
          <cell r="E121" t="e">
            <v>#VALUE!</v>
          </cell>
          <cell r="L121" t="e">
            <v>#VALUE!</v>
          </cell>
          <cell r="M121" t="e">
            <v>#VALUE!</v>
          </cell>
        </row>
        <row r="122">
          <cell r="D122" t="e">
            <v>#VALUE!</v>
          </cell>
          <cell r="E122" t="e">
            <v>#VALUE!</v>
          </cell>
          <cell r="L122" t="e">
            <v>#VALUE!</v>
          </cell>
          <cell r="M122" t="e">
            <v>#VALUE!</v>
          </cell>
        </row>
        <row r="123">
          <cell r="D123" t="e">
            <v>#VALUE!</v>
          </cell>
          <cell r="E123" t="e">
            <v>#VALUE!</v>
          </cell>
          <cell r="L123" t="e">
            <v>#VALUE!</v>
          </cell>
          <cell r="M123" t="e">
            <v>#VALUE!</v>
          </cell>
        </row>
        <row r="124">
          <cell r="D124" t="e">
            <v>#VALUE!</v>
          </cell>
          <cell r="E124" t="e">
            <v>#VALUE!</v>
          </cell>
          <cell r="L124" t="e">
            <v>#VALUE!</v>
          </cell>
          <cell r="M124" t="e">
            <v>#VALUE!</v>
          </cell>
        </row>
        <row r="125">
          <cell r="D125" t="e">
            <v>#VALUE!</v>
          </cell>
          <cell r="E125" t="e">
            <v>#VALUE!</v>
          </cell>
          <cell r="L125" t="e">
            <v>#VALUE!</v>
          </cell>
          <cell r="M125" t="e">
            <v>#VALUE!</v>
          </cell>
        </row>
        <row r="126">
          <cell r="D126" t="e">
            <v>#VALUE!</v>
          </cell>
          <cell r="E126" t="e">
            <v>#VALUE!</v>
          </cell>
          <cell r="L126" t="e">
            <v>#VALUE!</v>
          </cell>
          <cell r="M126" t="e">
            <v>#VALUE!</v>
          </cell>
        </row>
        <row r="127">
          <cell r="D127" t="e">
            <v>#VALUE!</v>
          </cell>
          <cell r="E127" t="e">
            <v>#VALUE!</v>
          </cell>
          <cell r="L127" t="e">
            <v>#VALUE!</v>
          </cell>
          <cell r="M127" t="e">
            <v>#VALUE!</v>
          </cell>
        </row>
        <row r="128">
          <cell r="D128" t="e">
            <v>#VALUE!</v>
          </cell>
          <cell r="E128" t="e">
            <v>#VALUE!</v>
          </cell>
          <cell r="L128" t="e">
            <v>#VALUE!</v>
          </cell>
          <cell r="M128" t="e">
            <v>#VALUE!</v>
          </cell>
        </row>
        <row r="129">
          <cell r="D129" t="e">
            <v>#VALUE!</v>
          </cell>
          <cell r="E129" t="e">
            <v>#VALUE!</v>
          </cell>
          <cell r="L129" t="e">
            <v>#VALUE!</v>
          </cell>
          <cell r="M129" t="e">
            <v>#VALUE!</v>
          </cell>
        </row>
        <row r="130">
          <cell r="D130" t="e">
            <v>#VALUE!</v>
          </cell>
          <cell r="E130" t="e">
            <v>#VALUE!</v>
          </cell>
          <cell r="L130" t="e">
            <v>#VALUE!</v>
          </cell>
          <cell r="M130" t="e">
            <v>#VALUE!</v>
          </cell>
        </row>
        <row r="131">
          <cell r="D131" t="e">
            <v>#VALUE!</v>
          </cell>
          <cell r="E131" t="e">
            <v>#VALUE!</v>
          </cell>
          <cell r="L131" t="e">
            <v>#VALUE!</v>
          </cell>
          <cell r="M131" t="e">
            <v>#VALUE!</v>
          </cell>
        </row>
        <row r="132">
          <cell r="D132" t="e">
            <v>#VALUE!</v>
          </cell>
          <cell r="E132" t="e">
            <v>#VALUE!</v>
          </cell>
          <cell r="L132" t="e">
            <v>#VALUE!</v>
          </cell>
          <cell r="M132" t="e">
            <v>#VALUE!</v>
          </cell>
        </row>
        <row r="133">
          <cell r="D133" t="e">
            <v>#VALUE!</v>
          </cell>
          <cell r="E133" t="e">
            <v>#VALUE!</v>
          </cell>
          <cell r="L133" t="e">
            <v>#VALUE!</v>
          </cell>
          <cell r="M133" t="e">
            <v>#VALUE!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DLBCKT"/>
      <sheetName val="KTXLDL"/>
      <sheetName val="BCDSPS"/>
      <sheetName val="BCDKT"/>
      <sheetName val="PTTC"/>
    </sheetNames>
    <sheetDataSet>
      <sheetData sheetId="0"/>
      <sheetData sheetId="1">
        <row r="4">
          <cell r="A4">
            <v>0</v>
          </cell>
          <cell r="C4">
            <v>0</v>
          </cell>
          <cell r="H4">
            <v>0</v>
          </cell>
          <cell r="J4">
            <v>0</v>
          </cell>
          <cell r="K4">
            <v>0</v>
          </cell>
          <cell r="M4">
            <v>0</v>
          </cell>
          <cell r="O4">
            <v>0</v>
          </cell>
          <cell r="Q4">
            <v>0</v>
          </cell>
          <cell r="S4">
            <v>0</v>
          </cell>
          <cell r="U4">
            <v>0</v>
          </cell>
          <cell r="V4">
            <v>0</v>
          </cell>
        </row>
        <row r="5">
          <cell r="A5">
            <v>111</v>
          </cell>
          <cell r="C5" t="str">
            <v>TSLD</v>
          </cell>
          <cell r="G5">
            <v>236542768</v>
          </cell>
          <cell r="H5">
            <v>0</v>
          </cell>
          <cell r="J5">
            <v>236542768</v>
          </cell>
          <cell r="K5">
            <v>0</v>
          </cell>
          <cell r="M5">
            <v>104000000</v>
          </cell>
          <cell r="O5">
            <v>113348900</v>
          </cell>
          <cell r="Q5">
            <v>104000000</v>
          </cell>
          <cell r="S5">
            <v>113348900</v>
          </cell>
          <cell r="U5">
            <v>227193868</v>
          </cell>
          <cell r="V5">
            <v>0</v>
          </cell>
        </row>
        <row r="6">
          <cell r="C6">
            <v>1111</v>
          </cell>
          <cell r="G6">
            <v>236542768</v>
          </cell>
          <cell r="H6">
            <v>0</v>
          </cell>
          <cell r="J6">
            <v>236542768</v>
          </cell>
          <cell r="K6">
            <v>0</v>
          </cell>
          <cell r="M6">
            <v>104000000</v>
          </cell>
          <cell r="O6">
            <v>113348900</v>
          </cell>
          <cell r="Q6">
            <v>104000000</v>
          </cell>
          <cell r="S6">
            <v>113348900</v>
          </cell>
          <cell r="U6">
            <v>227193868</v>
          </cell>
          <cell r="V6">
            <v>0</v>
          </cell>
        </row>
        <row r="7">
          <cell r="C7">
            <v>1112</v>
          </cell>
          <cell r="H7">
            <v>0</v>
          </cell>
          <cell r="J7">
            <v>0</v>
          </cell>
          <cell r="K7">
            <v>0</v>
          </cell>
          <cell r="M7">
            <v>0</v>
          </cell>
          <cell r="O7">
            <v>0</v>
          </cell>
          <cell r="Q7">
            <v>0</v>
          </cell>
          <cell r="S7">
            <v>0</v>
          </cell>
          <cell r="U7">
            <v>0</v>
          </cell>
          <cell r="V7">
            <v>0</v>
          </cell>
        </row>
        <row r="8">
          <cell r="C8">
            <v>1113</v>
          </cell>
          <cell r="H8">
            <v>0</v>
          </cell>
          <cell r="J8">
            <v>0</v>
          </cell>
          <cell r="K8">
            <v>0</v>
          </cell>
          <cell r="M8">
            <v>0</v>
          </cell>
          <cell r="O8">
            <v>0</v>
          </cell>
          <cell r="Q8">
            <v>0</v>
          </cell>
          <cell r="S8">
            <v>0</v>
          </cell>
          <cell r="U8">
            <v>0</v>
          </cell>
          <cell r="V8">
            <v>0</v>
          </cell>
        </row>
        <row r="9">
          <cell r="A9">
            <v>1121</v>
          </cell>
          <cell r="C9" t="str">
            <v>TSLD</v>
          </cell>
          <cell r="G9">
            <v>131056520</v>
          </cell>
          <cell r="H9">
            <v>0</v>
          </cell>
          <cell r="J9">
            <v>131056520</v>
          </cell>
          <cell r="K9">
            <v>0</v>
          </cell>
          <cell r="M9">
            <v>524226.08</v>
          </cell>
          <cell r="O9">
            <v>108800000</v>
          </cell>
          <cell r="Q9">
            <v>524226.08</v>
          </cell>
          <cell r="S9">
            <v>108800000</v>
          </cell>
          <cell r="U9">
            <v>22780746.079999998</v>
          </cell>
          <cell r="V9">
            <v>0</v>
          </cell>
        </row>
        <row r="10">
          <cell r="C10">
            <v>112103</v>
          </cell>
          <cell r="G10">
            <v>131056520</v>
          </cell>
          <cell r="H10">
            <v>0</v>
          </cell>
          <cell r="J10">
            <v>131056520</v>
          </cell>
          <cell r="K10">
            <v>0</v>
          </cell>
          <cell r="M10">
            <v>524226.08</v>
          </cell>
          <cell r="O10">
            <v>108800000</v>
          </cell>
          <cell r="Q10">
            <v>524226.08</v>
          </cell>
          <cell r="S10">
            <v>108800000</v>
          </cell>
          <cell r="U10">
            <v>22780746.079999998</v>
          </cell>
          <cell r="V10">
            <v>0</v>
          </cell>
        </row>
        <row r="11">
          <cell r="C11">
            <v>112137</v>
          </cell>
          <cell r="G11">
            <v>0</v>
          </cell>
          <cell r="H11">
            <v>0</v>
          </cell>
          <cell r="J11">
            <v>0</v>
          </cell>
          <cell r="K11">
            <v>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V11">
            <v>0</v>
          </cell>
        </row>
        <row r="12">
          <cell r="A12">
            <v>1122</v>
          </cell>
          <cell r="C12" t="str">
            <v>TSLD</v>
          </cell>
          <cell r="G12">
            <v>177478500</v>
          </cell>
          <cell r="H12">
            <v>0</v>
          </cell>
          <cell r="J12">
            <v>177478500</v>
          </cell>
          <cell r="K12">
            <v>0</v>
          </cell>
          <cell r="M12">
            <v>478592.94</v>
          </cell>
          <cell r="O12">
            <v>0</v>
          </cell>
          <cell r="Q12">
            <v>478592.94</v>
          </cell>
          <cell r="S12">
            <v>0</v>
          </cell>
          <cell r="U12">
            <v>177957092.94</v>
          </cell>
          <cell r="V12">
            <v>0</v>
          </cell>
        </row>
        <row r="13">
          <cell r="C13">
            <v>112204</v>
          </cell>
          <cell r="G13">
            <v>159530980</v>
          </cell>
          <cell r="H13">
            <v>0</v>
          </cell>
          <cell r="J13">
            <v>159530980</v>
          </cell>
          <cell r="K13">
            <v>0</v>
          </cell>
          <cell r="M13">
            <v>478592.94</v>
          </cell>
          <cell r="O13">
            <v>0</v>
          </cell>
          <cell r="Q13">
            <v>478592.94</v>
          </cell>
          <cell r="S13">
            <v>0</v>
          </cell>
          <cell r="U13">
            <v>160009572.94</v>
          </cell>
          <cell r="V13">
            <v>0</v>
          </cell>
        </row>
        <row r="14">
          <cell r="C14">
            <v>112237</v>
          </cell>
          <cell r="G14">
            <v>17947520</v>
          </cell>
          <cell r="H14">
            <v>0</v>
          </cell>
          <cell r="J14">
            <v>17947520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17947520</v>
          </cell>
          <cell r="V14">
            <v>0</v>
          </cell>
        </row>
        <row r="15">
          <cell r="C15" t="str">
            <v>TIEN</v>
          </cell>
          <cell r="G15">
            <v>0</v>
          </cell>
          <cell r="H15">
            <v>0</v>
          </cell>
          <cell r="J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</row>
        <row r="16">
          <cell r="A16">
            <v>113</v>
          </cell>
          <cell r="C16" t="str">
            <v>TSLD</v>
          </cell>
          <cell r="G16">
            <v>0</v>
          </cell>
          <cell r="H16">
            <v>0</v>
          </cell>
          <cell r="J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V16">
            <v>0</v>
          </cell>
        </row>
        <row r="17">
          <cell r="C17">
            <v>1131</v>
          </cell>
          <cell r="G17">
            <v>0</v>
          </cell>
          <cell r="H17">
            <v>0</v>
          </cell>
          <cell r="J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</row>
        <row r="18">
          <cell r="C18">
            <v>1132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V18">
            <v>0</v>
          </cell>
        </row>
        <row r="19">
          <cell r="A19">
            <v>121</v>
          </cell>
          <cell r="C19" t="str">
            <v>TSLD</v>
          </cell>
          <cell r="G19">
            <v>200000000</v>
          </cell>
          <cell r="H19">
            <v>0</v>
          </cell>
          <cell r="J19">
            <v>200000000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200000000</v>
          </cell>
          <cell r="V19">
            <v>0</v>
          </cell>
        </row>
        <row r="20">
          <cell r="C20">
            <v>1211</v>
          </cell>
          <cell r="G20">
            <v>200000000</v>
          </cell>
          <cell r="H20">
            <v>0</v>
          </cell>
          <cell r="J20">
            <v>200000000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200000000</v>
          </cell>
          <cell r="V20">
            <v>0</v>
          </cell>
        </row>
        <row r="21">
          <cell r="C21">
            <v>1212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</row>
        <row r="22">
          <cell r="A22">
            <v>131</v>
          </cell>
          <cell r="C22" t="str">
            <v>TSLD</v>
          </cell>
          <cell r="G22">
            <v>560797811</v>
          </cell>
          <cell r="H22">
            <v>404227717</v>
          </cell>
          <cell r="J22">
            <v>156570094</v>
          </cell>
          <cell r="K22">
            <v>0</v>
          </cell>
          <cell r="M22">
            <v>349800000</v>
          </cell>
          <cell r="O22">
            <v>100000000</v>
          </cell>
          <cell r="Q22">
            <v>349800000</v>
          </cell>
          <cell r="S22">
            <v>100000000</v>
          </cell>
          <cell r="U22">
            <v>793997811</v>
          </cell>
          <cell r="V22">
            <v>387627717</v>
          </cell>
        </row>
        <row r="23">
          <cell r="C23" t="str">
            <v>131CS001</v>
          </cell>
          <cell r="G23">
            <v>0</v>
          </cell>
          <cell r="H23">
            <v>12768677</v>
          </cell>
          <cell r="J23">
            <v>0</v>
          </cell>
          <cell r="K23">
            <v>12768677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V23">
            <v>12768677</v>
          </cell>
        </row>
        <row r="24">
          <cell r="C24" t="str">
            <v>131CS002</v>
          </cell>
          <cell r="G24">
            <v>27733482</v>
          </cell>
          <cell r="H24">
            <v>0</v>
          </cell>
          <cell r="J24">
            <v>27733482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27733482</v>
          </cell>
          <cell r="V24">
            <v>0</v>
          </cell>
        </row>
        <row r="25">
          <cell r="C25" t="str">
            <v>131CS003</v>
          </cell>
          <cell r="G25">
            <v>27665225</v>
          </cell>
          <cell r="J25">
            <v>27665225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27665225</v>
          </cell>
          <cell r="V25">
            <v>0</v>
          </cell>
        </row>
        <row r="26">
          <cell r="C26" t="str">
            <v>131CS004</v>
          </cell>
          <cell r="G26">
            <v>12962734</v>
          </cell>
          <cell r="H26">
            <v>0</v>
          </cell>
          <cell r="J26">
            <v>12962734</v>
          </cell>
          <cell r="K26">
            <v>0</v>
          </cell>
          <cell r="M26">
            <v>184800000</v>
          </cell>
          <cell r="O26">
            <v>0</v>
          </cell>
          <cell r="Q26">
            <v>184800000</v>
          </cell>
          <cell r="S26">
            <v>0</v>
          </cell>
          <cell r="U26">
            <v>197762734</v>
          </cell>
          <cell r="V26">
            <v>0</v>
          </cell>
        </row>
        <row r="27">
          <cell r="C27" t="str">
            <v>131CT001</v>
          </cell>
          <cell r="G27">
            <v>0</v>
          </cell>
          <cell r="H27">
            <v>51791360</v>
          </cell>
          <cell r="J27">
            <v>0</v>
          </cell>
          <cell r="K27">
            <v>51791360</v>
          </cell>
          <cell r="M27">
            <v>99000000</v>
          </cell>
          <cell r="O27">
            <v>100000000</v>
          </cell>
          <cell r="Q27">
            <v>99000000</v>
          </cell>
          <cell r="S27">
            <v>100000000</v>
          </cell>
          <cell r="U27">
            <v>0</v>
          </cell>
          <cell r="V27">
            <v>52791360</v>
          </cell>
        </row>
        <row r="28">
          <cell r="C28" t="str">
            <v>131CT002</v>
          </cell>
          <cell r="G28">
            <v>0</v>
          </cell>
          <cell r="H28">
            <v>43942356</v>
          </cell>
          <cell r="J28">
            <v>0</v>
          </cell>
          <cell r="K28">
            <v>43942356</v>
          </cell>
          <cell r="M28">
            <v>17600000</v>
          </cell>
          <cell r="O28">
            <v>0</v>
          </cell>
          <cell r="Q28">
            <v>17600000</v>
          </cell>
          <cell r="S28">
            <v>0</v>
          </cell>
          <cell r="U28">
            <v>0</v>
          </cell>
          <cell r="V28">
            <v>26342356</v>
          </cell>
        </row>
        <row r="29">
          <cell r="C29" t="str">
            <v>131CT003</v>
          </cell>
          <cell r="G29">
            <v>324648000</v>
          </cell>
          <cell r="H29">
            <v>0</v>
          </cell>
          <cell r="J29">
            <v>324648000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324648000</v>
          </cell>
          <cell r="V29">
            <v>0</v>
          </cell>
        </row>
        <row r="30">
          <cell r="C30" t="str">
            <v>131CT004</v>
          </cell>
          <cell r="G30">
            <v>94887500</v>
          </cell>
          <cell r="H30">
            <v>0</v>
          </cell>
          <cell r="J30">
            <v>94887500</v>
          </cell>
          <cell r="K30">
            <v>0</v>
          </cell>
          <cell r="M30">
            <v>48400000</v>
          </cell>
          <cell r="O30">
            <v>0</v>
          </cell>
          <cell r="Q30">
            <v>48400000</v>
          </cell>
          <cell r="S30">
            <v>0</v>
          </cell>
          <cell r="U30">
            <v>143287500</v>
          </cell>
          <cell r="V30">
            <v>0</v>
          </cell>
        </row>
        <row r="31">
          <cell r="C31" t="str">
            <v>131CT005</v>
          </cell>
          <cell r="G31">
            <v>0</v>
          </cell>
          <cell r="H31">
            <v>69016860</v>
          </cell>
          <cell r="J31">
            <v>0</v>
          </cell>
          <cell r="K31">
            <v>69016860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V31">
            <v>69016860</v>
          </cell>
        </row>
        <row r="32">
          <cell r="C32" t="str">
            <v>131CT006</v>
          </cell>
          <cell r="G32">
            <v>0</v>
          </cell>
          <cell r="H32">
            <v>46122942</v>
          </cell>
          <cell r="J32">
            <v>0</v>
          </cell>
          <cell r="K32">
            <v>46122942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V32">
            <v>46122942</v>
          </cell>
        </row>
        <row r="33">
          <cell r="C33" t="str">
            <v>131CT007</v>
          </cell>
          <cell r="G33">
            <v>0</v>
          </cell>
          <cell r="H33">
            <v>32400000</v>
          </cell>
          <cell r="J33">
            <v>0</v>
          </cell>
          <cell r="K33">
            <v>32400000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V33">
            <v>32400000</v>
          </cell>
        </row>
        <row r="34">
          <cell r="C34" t="str">
            <v>131CT008</v>
          </cell>
          <cell r="G34">
            <v>56940950</v>
          </cell>
          <cell r="H34">
            <v>0</v>
          </cell>
          <cell r="J34">
            <v>56940950</v>
          </cell>
          <cell r="K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56940950</v>
          </cell>
          <cell r="V34">
            <v>0</v>
          </cell>
        </row>
        <row r="35">
          <cell r="C35" t="str">
            <v>131CT009</v>
          </cell>
          <cell r="G35">
            <v>0</v>
          </cell>
          <cell r="H35">
            <v>145585522</v>
          </cell>
          <cell r="J35">
            <v>0</v>
          </cell>
          <cell r="K35">
            <v>145585522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V35">
            <v>145585522</v>
          </cell>
        </row>
        <row r="36">
          <cell r="C36" t="str">
            <v>131XN001</v>
          </cell>
          <cell r="G36">
            <v>0</v>
          </cell>
          <cell r="H36">
            <v>2600000</v>
          </cell>
          <cell r="J36">
            <v>0</v>
          </cell>
          <cell r="K36">
            <v>2600000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V36">
            <v>2600000</v>
          </cell>
        </row>
        <row r="37">
          <cell r="C37" t="str">
            <v>131XN002</v>
          </cell>
          <cell r="G37">
            <v>15959920</v>
          </cell>
          <cell r="J37">
            <v>15959920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15959920</v>
          </cell>
          <cell r="V37">
            <v>0</v>
          </cell>
        </row>
        <row r="38">
          <cell r="A38">
            <v>133</v>
          </cell>
          <cell r="C38" t="str">
            <v>TSLD</v>
          </cell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29498900</v>
          </cell>
          <cell r="O38">
            <v>19498900</v>
          </cell>
          <cell r="Q38">
            <v>29498900</v>
          </cell>
          <cell r="S38">
            <v>19498900</v>
          </cell>
          <cell r="U38">
            <v>10000000</v>
          </cell>
          <cell r="V38">
            <v>0</v>
          </cell>
        </row>
        <row r="39">
          <cell r="C39">
            <v>1331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M39">
            <v>19498900</v>
          </cell>
          <cell r="O39">
            <v>19498900</v>
          </cell>
          <cell r="Q39">
            <v>19498900</v>
          </cell>
          <cell r="S39">
            <v>19498900</v>
          </cell>
          <cell r="U39">
            <v>0</v>
          </cell>
          <cell r="V39">
            <v>0</v>
          </cell>
        </row>
        <row r="40">
          <cell r="C40">
            <v>1332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V40">
            <v>0</v>
          </cell>
        </row>
        <row r="41">
          <cell r="C41">
            <v>1333</v>
          </cell>
          <cell r="G41">
            <v>0</v>
          </cell>
          <cell r="H41">
            <v>0</v>
          </cell>
          <cell r="J41">
            <v>0</v>
          </cell>
          <cell r="K41">
            <v>0</v>
          </cell>
          <cell r="M41">
            <v>10000000</v>
          </cell>
          <cell r="O41">
            <v>0</v>
          </cell>
          <cell r="Q41">
            <v>10000000</v>
          </cell>
          <cell r="S41">
            <v>0</v>
          </cell>
          <cell r="U41">
            <v>10000000</v>
          </cell>
          <cell r="V41">
            <v>0</v>
          </cell>
        </row>
        <row r="42">
          <cell r="C42" t="str">
            <v>*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M42">
            <v>2515397134.1466942</v>
          </cell>
          <cell r="O42">
            <v>2515397134.1466942</v>
          </cell>
          <cell r="Q42">
            <v>2515397134.1466942</v>
          </cell>
          <cell r="S42">
            <v>2515397134.1466942</v>
          </cell>
          <cell r="U42">
            <v>0</v>
          </cell>
          <cell r="V42">
            <v>0</v>
          </cell>
        </row>
        <row r="43">
          <cell r="A43">
            <v>1381</v>
          </cell>
          <cell r="C43" t="str">
            <v>TSLD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V43">
            <v>0</v>
          </cell>
        </row>
        <row r="44">
          <cell r="A44">
            <v>1388</v>
          </cell>
          <cell r="C44" t="str">
            <v>TSLD</v>
          </cell>
          <cell r="G44">
            <v>1900000</v>
          </cell>
          <cell r="H44">
            <v>0</v>
          </cell>
          <cell r="J44">
            <v>1900000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1900000</v>
          </cell>
          <cell r="V44">
            <v>0</v>
          </cell>
        </row>
        <row r="45">
          <cell r="C45" t="str">
            <v>1388CH001</v>
          </cell>
          <cell r="G45">
            <v>200000</v>
          </cell>
          <cell r="H45">
            <v>0</v>
          </cell>
          <cell r="J45">
            <v>200000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200000</v>
          </cell>
          <cell r="V45">
            <v>0</v>
          </cell>
        </row>
        <row r="46">
          <cell r="C46" t="str">
            <v>1388DU001</v>
          </cell>
          <cell r="G46">
            <v>300000</v>
          </cell>
          <cell r="H46">
            <v>0</v>
          </cell>
          <cell r="J46">
            <v>300000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300000</v>
          </cell>
          <cell r="V46">
            <v>0</v>
          </cell>
        </row>
        <row r="47">
          <cell r="C47" t="str">
            <v>1388HA001</v>
          </cell>
          <cell r="G47">
            <v>600000</v>
          </cell>
          <cell r="H47">
            <v>0</v>
          </cell>
          <cell r="J47">
            <v>600000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600000</v>
          </cell>
          <cell r="V47">
            <v>0</v>
          </cell>
        </row>
        <row r="48">
          <cell r="C48" t="str">
            <v>1388LU001</v>
          </cell>
          <cell r="G48">
            <v>800000</v>
          </cell>
          <cell r="H48">
            <v>0</v>
          </cell>
          <cell r="J48">
            <v>800000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800000</v>
          </cell>
          <cell r="V48">
            <v>0</v>
          </cell>
        </row>
        <row r="49">
          <cell r="A49">
            <v>139</v>
          </cell>
          <cell r="C49" t="str">
            <v>TSLD</v>
          </cell>
          <cell r="G49">
            <v>0</v>
          </cell>
          <cell r="H49">
            <v>0</v>
          </cell>
          <cell r="J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V49">
            <v>0</v>
          </cell>
        </row>
        <row r="50">
          <cell r="A50">
            <v>141</v>
          </cell>
          <cell r="C50" t="str">
            <v>TSLD</v>
          </cell>
          <cell r="G50">
            <v>93561556</v>
          </cell>
          <cell r="H50">
            <v>0</v>
          </cell>
          <cell r="J50">
            <v>93561556</v>
          </cell>
          <cell r="K50">
            <v>0</v>
          </cell>
          <cell r="M50">
            <v>2000000</v>
          </cell>
          <cell r="O50">
            <v>400000</v>
          </cell>
          <cell r="Q50">
            <v>2000000</v>
          </cell>
          <cell r="S50">
            <v>400000</v>
          </cell>
          <cell r="U50">
            <v>95161556</v>
          </cell>
          <cell r="V50">
            <v>0</v>
          </cell>
        </row>
        <row r="51">
          <cell r="C51" t="str">
            <v>141AN001</v>
          </cell>
          <cell r="G51">
            <v>643758</v>
          </cell>
          <cell r="H51">
            <v>0</v>
          </cell>
          <cell r="J51">
            <v>643758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643758</v>
          </cell>
          <cell r="V51">
            <v>0</v>
          </cell>
        </row>
        <row r="52">
          <cell r="C52" t="str">
            <v>141DA001</v>
          </cell>
          <cell r="G52">
            <v>1000</v>
          </cell>
          <cell r="H52">
            <v>0</v>
          </cell>
          <cell r="J52">
            <v>1000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1000</v>
          </cell>
          <cell r="V52">
            <v>0</v>
          </cell>
        </row>
        <row r="53">
          <cell r="C53" t="str">
            <v>141DU001</v>
          </cell>
          <cell r="G53">
            <v>7649314</v>
          </cell>
          <cell r="H53">
            <v>0</v>
          </cell>
          <cell r="J53">
            <v>7649314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7649314</v>
          </cell>
          <cell r="V53">
            <v>0</v>
          </cell>
        </row>
        <row r="54">
          <cell r="C54" t="str">
            <v>141GI001</v>
          </cell>
          <cell r="G54">
            <v>1610000</v>
          </cell>
          <cell r="H54">
            <v>0</v>
          </cell>
          <cell r="J54">
            <v>1610000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1610000</v>
          </cell>
          <cell r="V54">
            <v>0</v>
          </cell>
        </row>
        <row r="55">
          <cell r="C55" t="str">
            <v>141HA001</v>
          </cell>
          <cell r="G55">
            <v>19264650</v>
          </cell>
          <cell r="H55">
            <v>0</v>
          </cell>
          <cell r="J55">
            <v>19264650</v>
          </cell>
          <cell r="K55">
            <v>0</v>
          </cell>
          <cell r="M55">
            <v>0</v>
          </cell>
          <cell r="O55">
            <v>0</v>
          </cell>
          <cell r="Q55">
            <v>0</v>
          </cell>
          <cell r="S55">
            <v>0</v>
          </cell>
          <cell r="U55">
            <v>19264650</v>
          </cell>
          <cell r="V55">
            <v>0</v>
          </cell>
        </row>
        <row r="56">
          <cell r="C56" t="str">
            <v>141HO001</v>
          </cell>
          <cell r="G56">
            <v>454000</v>
          </cell>
          <cell r="H56">
            <v>0</v>
          </cell>
          <cell r="J56">
            <v>454000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454000</v>
          </cell>
          <cell r="V56">
            <v>0</v>
          </cell>
        </row>
        <row r="57">
          <cell r="C57" t="str">
            <v>141HU001</v>
          </cell>
          <cell r="G57">
            <v>923076</v>
          </cell>
          <cell r="H57">
            <v>0</v>
          </cell>
          <cell r="J57">
            <v>923076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923076</v>
          </cell>
          <cell r="V57">
            <v>0</v>
          </cell>
        </row>
        <row r="58">
          <cell r="C58" t="str">
            <v>141KY001</v>
          </cell>
          <cell r="G58">
            <v>24933000</v>
          </cell>
          <cell r="H58">
            <v>0</v>
          </cell>
          <cell r="J58">
            <v>24933000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24933000</v>
          </cell>
          <cell r="V58">
            <v>0</v>
          </cell>
        </row>
        <row r="59">
          <cell r="C59" t="str">
            <v>141TA001</v>
          </cell>
          <cell r="G59">
            <v>2590500</v>
          </cell>
          <cell r="H59">
            <v>0</v>
          </cell>
          <cell r="J59">
            <v>2590500</v>
          </cell>
          <cell r="K59">
            <v>0</v>
          </cell>
          <cell r="M59">
            <v>2000000</v>
          </cell>
          <cell r="O59">
            <v>0</v>
          </cell>
          <cell r="Q59">
            <v>2000000</v>
          </cell>
          <cell r="S59">
            <v>0</v>
          </cell>
          <cell r="U59">
            <v>4590500</v>
          </cell>
          <cell r="V59">
            <v>0</v>
          </cell>
        </row>
        <row r="60">
          <cell r="C60" t="str">
            <v>141TA002</v>
          </cell>
          <cell r="G60">
            <v>117000</v>
          </cell>
          <cell r="H60">
            <v>0</v>
          </cell>
          <cell r="J60">
            <v>117000</v>
          </cell>
          <cell r="K60">
            <v>0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117000</v>
          </cell>
          <cell r="V60">
            <v>0</v>
          </cell>
        </row>
        <row r="61">
          <cell r="C61" t="str">
            <v>141TH001</v>
          </cell>
          <cell r="G61">
            <v>1624048</v>
          </cell>
          <cell r="H61">
            <v>0</v>
          </cell>
          <cell r="J61">
            <v>1624048</v>
          </cell>
          <cell r="K61">
            <v>0</v>
          </cell>
          <cell r="M61">
            <v>0</v>
          </cell>
          <cell r="O61">
            <v>0</v>
          </cell>
          <cell r="Q61">
            <v>0</v>
          </cell>
          <cell r="S61">
            <v>0</v>
          </cell>
          <cell r="U61">
            <v>1624048</v>
          </cell>
          <cell r="V61">
            <v>0</v>
          </cell>
        </row>
        <row r="62">
          <cell r="C62" t="str">
            <v>141TU001</v>
          </cell>
          <cell r="G62">
            <v>1724500</v>
          </cell>
          <cell r="H62">
            <v>0</v>
          </cell>
          <cell r="J62">
            <v>1724500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1724500</v>
          </cell>
          <cell r="V62">
            <v>0</v>
          </cell>
        </row>
        <row r="63">
          <cell r="C63" t="str">
            <v>141VU001</v>
          </cell>
          <cell r="G63">
            <v>32026710</v>
          </cell>
          <cell r="H63">
            <v>0</v>
          </cell>
          <cell r="J63">
            <v>32026710</v>
          </cell>
          <cell r="K63">
            <v>0</v>
          </cell>
          <cell r="M63">
            <v>0</v>
          </cell>
          <cell r="O63">
            <v>400000</v>
          </cell>
          <cell r="Q63">
            <v>0</v>
          </cell>
          <cell r="S63">
            <v>400000</v>
          </cell>
          <cell r="U63">
            <v>31626710</v>
          </cell>
          <cell r="V63">
            <v>0</v>
          </cell>
        </row>
        <row r="64">
          <cell r="A64">
            <v>142</v>
          </cell>
          <cell r="C64" t="str">
            <v>TSLD</v>
          </cell>
          <cell r="G64">
            <v>116327362</v>
          </cell>
          <cell r="H64">
            <v>0</v>
          </cell>
          <cell r="J64">
            <v>116327362</v>
          </cell>
          <cell r="K64">
            <v>0</v>
          </cell>
          <cell r="M64">
            <v>0</v>
          </cell>
          <cell r="O64">
            <v>11000000</v>
          </cell>
          <cell r="Q64">
            <v>0</v>
          </cell>
          <cell r="S64">
            <v>11000000</v>
          </cell>
          <cell r="U64">
            <v>105327362</v>
          </cell>
          <cell r="V64">
            <v>0</v>
          </cell>
        </row>
        <row r="65">
          <cell r="C65">
            <v>1421</v>
          </cell>
          <cell r="G65">
            <v>114078362</v>
          </cell>
          <cell r="H65">
            <v>0</v>
          </cell>
          <cell r="J65">
            <v>114078362</v>
          </cell>
          <cell r="K65">
            <v>0</v>
          </cell>
          <cell r="M65">
            <v>0</v>
          </cell>
          <cell r="O65">
            <v>11000000</v>
          </cell>
          <cell r="Q65">
            <v>0</v>
          </cell>
          <cell r="S65">
            <v>11000000</v>
          </cell>
          <cell r="U65">
            <v>103078362</v>
          </cell>
          <cell r="V65">
            <v>0</v>
          </cell>
        </row>
        <row r="66">
          <cell r="C66">
            <v>1422</v>
          </cell>
          <cell r="G66">
            <v>2249000</v>
          </cell>
          <cell r="H66">
            <v>0</v>
          </cell>
          <cell r="J66">
            <v>2249000</v>
          </cell>
          <cell r="K66">
            <v>0</v>
          </cell>
          <cell r="M66">
            <v>0</v>
          </cell>
          <cell r="O66">
            <v>0</v>
          </cell>
          <cell r="Q66">
            <v>0</v>
          </cell>
          <cell r="S66">
            <v>0</v>
          </cell>
          <cell r="U66">
            <v>2249000</v>
          </cell>
          <cell r="V66">
            <v>0</v>
          </cell>
        </row>
        <row r="67">
          <cell r="A67">
            <v>144</v>
          </cell>
          <cell r="C67" t="str">
            <v>TSLD</v>
          </cell>
          <cell r="G67">
            <v>0</v>
          </cell>
          <cell r="H67">
            <v>0</v>
          </cell>
          <cell r="J67">
            <v>0</v>
          </cell>
          <cell r="K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U67">
            <v>0</v>
          </cell>
          <cell r="V67">
            <v>0</v>
          </cell>
        </row>
        <row r="68">
          <cell r="C68" t="str">
            <v>*</v>
          </cell>
          <cell r="G68">
            <v>1223963245</v>
          </cell>
          <cell r="H68">
            <v>0</v>
          </cell>
          <cell r="J68">
            <v>1223963245</v>
          </cell>
          <cell r="K68">
            <v>0</v>
          </cell>
          <cell r="M68">
            <v>167489000</v>
          </cell>
          <cell r="O68">
            <v>149002437.73411277</v>
          </cell>
          <cell r="Q68">
            <v>167489000</v>
          </cell>
          <cell r="S68">
            <v>149002437.73411277</v>
          </cell>
          <cell r="U68">
            <v>1242449807.2658873</v>
          </cell>
          <cell r="V68">
            <v>0</v>
          </cell>
        </row>
        <row r="69">
          <cell r="A69">
            <v>1521</v>
          </cell>
          <cell r="C69" t="str">
            <v>TSTK</v>
          </cell>
          <cell r="G69">
            <v>1170845195</v>
          </cell>
          <cell r="J69">
            <v>1170845195</v>
          </cell>
          <cell r="K69">
            <v>0</v>
          </cell>
          <cell r="M69">
            <v>140689000</v>
          </cell>
          <cell r="O69">
            <v>134642437.73411277</v>
          </cell>
          <cell r="Q69">
            <v>140689000</v>
          </cell>
          <cell r="S69">
            <v>134642437.73411277</v>
          </cell>
          <cell r="U69">
            <v>1176891757.2658873</v>
          </cell>
          <cell r="V69">
            <v>0</v>
          </cell>
        </row>
        <row r="70">
          <cell r="C70" t="str">
            <v>1521BA001</v>
          </cell>
          <cell r="G70">
            <v>145798562</v>
          </cell>
          <cell r="H70">
            <v>0</v>
          </cell>
          <cell r="J70">
            <v>145798562</v>
          </cell>
          <cell r="K70">
            <v>0</v>
          </cell>
          <cell r="M70">
            <v>0</v>
          </cell>
          <cell r="O70">
            <v>25049024.000000004</v>
          </cell>
          <cell r="Q70">
            <v>0</v>
          </cell>
          <cell r="S70">
            <v>25049024.000000004</v>
          </cell>
          <cell r="U70">
            <v>120749538</v>
          </cell>
          <cell r="V70">
            <v>0</v>
          </cell>
        </row>
        <row r="71">
          <cell r="C71" t="str">
            <v>1521BA002</v>
          </cell>
          <cell r="G71">
            <v>1991880</v>
          </cell>
          <cell r="H71">
            <v>0</v>
          </cell>
          <cell r="J71">
            <v>1991880</v>
          </cell>
          <cell r="K71">
            <v>0</v>
          </cell>
          <cell r="M71">
            <v>0</v>
          </cell>
          <cell r="O71">
            <v>0</v>
          </cell>
          <cell r="Q71">
            <v>0</v>
          </cell>
          <cell r="S71">
            <v>0</v>
          </cell>
          <cell r="U71">
            <v>1991880</v>
          </cell>
          <cell r="V71">
            <v>0</v>
          </cell>
        </row>
        <row r="72">
          <cell r="C72" t="str">
            <v>1521CH001</v>
          </cell>
          <cell r="G72">
            <v>62650695</v>
          </cell>
          <cell r="H72">
            <v>0</v>
          </cell>
          <cell r="J72">
            <v>62650695</v>
          </cell>
          <cell r="K72">
            <v>0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62650695</v>
          </cell>
          <cell r="V72">
            <v>0</v>
          </cell>
        </row>
        <row r="73">
          <cell r="C73" t="str">
            <v>1521GO001</v>
          </cell>
          <cell r="G73">
            <v>10468208.999999994</v>
          </cell>
          <cell r="H73">
            <v>0</v>
          </cell>
          <cell r="J73">
            <v>10468208.999999994</v>
          </cell>
          <cell r="K73">
            <v>0</v>
          </cell>
          <cell r="M73">
            <v>0</v>
          </cell>
          <cell r="O73">
            <v>0</v>
          </cell>
          <cell r="Q73">
            <v>0</v>
          </cell>
          <cell r="S73">
            <v>0</v>
          </cell>
          <cell r="U73">
            <v>10468208.999999994</v>
          </cell>
          <cell r="V73">
            <v>0</v>
          </cell>
        </row>
        <row r="74">
          <cell r="C74" t="str">
            <v>1521GO002</v>
          </cell>
          <cell r="G74">
            <v>645568</v>
          </cell>
          <cell r="H74">
            <v>0</v>
          </cell>
          <cell r="J74">
            <v>645568</v>
          </cell>
          <cell r="K74">
            <v>0</v>
          </cell>
          <cell r="M74">
            <v>0</v>
          </cell>
          <cell r="O74">
            <v>0</v>
          </cell>
          <cell r="Q74">
            <v>0</v>
          </cell>
          <cell r="S74">
            <v>0</v>
          </cell>
          <cell r="U74">
            <v>645568</v>
          </cell>
          <cell r="V74">
            <v>0</v>
          </cell>
        </row>
        <row r="75">
          <cell r="C75" t="str">
            <v>1521HO001</v>
          </cell>
          <cell r="G75">
            <v>7514775.0000000065</v>
          </cell>
          <cell r="H75">
            <v>0</v>
          </cell>
          <cell r="J75">
            <v>7514775.0000000065</v>
          </cell>
          <cell r="K75">
            <v>0</v>
          </cell>
          <cell r="M75">
            <v>140689000</v>
          </cell>
          <cell r="O75">
            <v>61544261.734112777</v>
          </cell>
          <cell r="Q75">
            <v>140689000</v>
          </cell>
          <cell r="S75">
            <v>61544261.734112777</v>
          </cell>
          <cell r="U75">
            <v>86659513.265887231</v>
          </cell>
          <cell r="V75">
            <v>0</v>
          </cell>
        </row>
        <row r="76">
          <cell r="C76" t="str">
            <v>1521KI001</v>
          </cell>
          <cell r="G76">
            <v>113848068</v>
          </cell>
          <cell r="H76">
            <v>0</v>
          </cell>
          <cell r="J76">
            <v>113848068</v>
          </cell>
          <cell r="K76">
            <v>0</v>
          </cell>
          <cell r="M76">
            <v>0</v>
          </cell>
          <cell r="O76">
            <v>0</v>
          </cell>
          <cell r="Q76">
            <v>0</v>
          </cell>
          <cell r="S76">
            <v>0</v>
          </cell>
          <cell r="U76">
            <v>113848068</v>
          </cell>
          <cell r="V76">
            <v>0</v>
          </cell>
        </row>
        <row r="77">
          <cell r="C77" t="str">
            <v>1521SA001</v>
          </cell>
          <cell r="G77">
            <v>256522496</v>
          </cell>
          <cell r="H77">
            <v>0</v>
          </cell>
          <cell r="J77">
            <v>256522496</v>
          </cell>
          <cell r="K77">
            <v>0</v>
          </cell>
          <cell r="M77">
            <v>0</v>
          </cell>
          <cell r="O77">
            <v>48049152</v>
          </cell>
          <cell r="Q77">
            <v>0</v>
          </cell>
          <cell r="S77">
            <v>48049152</v>
          </cell>
          <cell r="U77">
            <v>208473344</v>
          </cell>
          <cell r="V77">
            <v>0</v>
          </cell>
        </row>
        <row r="78">
          <cell r="C78" t="str">
            <v>1521TA001</v>
          </cell>
          <cell r="G78">
            <v>33824226</v>
          </cell>
          <cell r="H78">
            <v>0</v>
          </cell>
          <cell r="J78">
            <v>33824226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33824226</v>
          </cell>
          <cell r="V78">
            <v>0</v>
          </cell>
        </row>
        <row r="79">
          <cell r="C79" t="str">
            <v>1521TA002</v>
          </cell>
          <cell r="G79">
            <v>76569990</v>
          </cell>
          <cell r="H79">
            <v>0</v>
          </cell>
          <cell r="J79">
            <v>76569990</v>
          </cell>
          <cell r="K79">
            <v>0</v>
          </cell>
          <cell r="M79">
            <v>0</v>
          </cell>
          <cell r="O79">
            <v>0</v>
          </cell>
          <cell r="Q79">
            <v>0</v>
          </cell>
          <cell r="S79">
            <v>0</v>
          </cell>
          <cell r="U79">
            <v>76569990</v>
          </cell>
          <cell r="V79">
            <v>0</v>
          </cell>
        </row>
        <row r="80">
          <cell r="C80" t="str">
            <v>1521TH001</v>
          </cell>
          <cell r="G80">
            <v>461010726</v>
          </cell>
          <cell r="H80">
            <v>0</v>
          </cell>
          <cell r="J80">
            <v>461010726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461010726</v>
          </cell>
          <cell r="V80">
            <v>0</v>
          </cell>
        </row>
        <row r="81">
          <cell r="A81">
            <v>1522</v>
          </cell>
          <cell r="C81" t="str">
            <v>TSTK</v>
          </cell>
          <cell r="G81">
            <v>30362998</v>
          </cell>
          <cell r="H81">
            <v>0</v>
          </cell>
          <cell r="J81">
            <v>30362998</v>
          </cell>
          <cell r="K81">
            <v>0</v>
          </cell>
          <cell r="M81">
            <v>26800000</v>
          </cell>
          <cell r="O81">
            <v>14360000</v>
          </cell>
          <cell r="Q81">
            <v>26800000</v>
          </cell>
          <cell r="S81">
            <v>14360000</v>
          </cell>
          <cell r="U81">
            <v>42802998</v>
          </cell>
          <cell r="V81">
            <v>0</v>
          </cell>
        </row>
        <row r="82">
          <cell r="C82" t="str">
            <v>1522AC001</v>
          </cell>
          <cell r="G82">
            <v>132000</v>
          </cell>
          <cell r="H82">
            <v>0</v>
          </cell>
          <cell r="J82">
            <v>132000</v>
          </cell>
          <cell r="K82">
            <v>0</v>
          </cell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132000</v>
          </cell>
          <cell r="V82">
            <v>0</v>
          </cell>
        </row>
        <row r="83">
          <cell r="C83" t="str">
            <v>1522AM001</v>
          </cell>
          <cell r="G83">
            <v>140000</v>
          </cell>
          <cell r="H83">
            <v>0</v>
          </cell>
          <cell r="J83">
            <v>140000</v>
          </cell>
          <cell r="K83">
            <v>0</v>
          </cell>
          <cell r="M83">
            <v>0</v>
          </cell>
          <cell r="O83">
            <v>0</v>
          </cell>
          <cell r="Q83">
            <v>0</v>
          </cell>
          <cell r="S83">
            <v>0</v>
          </cell>
          <cell r="U83">
            <v>140000</v>
          </cell>
          <cell r="V83">
            <v>0</v>
          </cell>
        </row>
        <row r="84">
          <cell r="C84" t="str">
            <v>1522BU001</v>
          </cell>
          <cell r="G84">
            <v>162178</v>
          </cell>
          <cell r="H84">
            <v>0</v>
          </cell>
          <cell r="J84">
            <v>162178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162178</v>
          </cell>
          <cell r="V84">
            <v>0</v>
          </cell>
        </row>
        <row r="85">
          <cell r="C85" t="str">
            <v>1522BU002</v>
          </cell>
          <cell r="G85">
            <v>797895</v>
          </cell>
          <cell r="H85">
            <v>0</v>
          </cell>
          <cell r="J85">
            <v>797895</v>
          </cell>
          <cell r="K85">
            <v>0</v>
          </cell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797895</v>
          </cell>
          <cell r="V85">
            <v>0</v>
          </cell>
        </row>
        <row r="86">
          <cell r="C86" t="str">
            <v>1522BU003</v>
          </cell>
          <cell r="G86">
            <v>295225</v>
          </cell>
          <cell r="H86">
            <v>0</v>
          </cell>
          <cell r="J86">
            <v>295225</v>
          </cell>
          <cell r="K86">
            <v>0</v>
          </cell>
          <cell r="M86">
            <v>0</v>
          </cell>
          <cell r="O86">
            <v>0</v>
          </cell>
          <cell r="Q86">
            <v>0</v>
          </cell>
          <cell r="S86">
            <v>0</v>
          </cell>
          <cell r="U86">
            <v>295225</v>
          </cell>
          <cell r="V86">
            <v>0</v>
          </cell>
        </row>
        <row r="87">
          <cell r="C87" t="str">
            <v>1522CH001</v>
          </cell>
          <cell r="G87">
            <v>2181200</v>
          </cell>
          <cell r="H87">
            <v>0</v>
          </cell>
          <cell r="J87">
            <v>2181200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2181200</v>
          </cell>
          <cell r="V87">
            <v>0</v>
          </cell>
        </row>
        <row r="88">
          <cell r="C88" t="str">
            <v>1522DA001</v>
          </cell>
          <cell r="G88">
            <v>687500</v>
          </cell>
          <cell r="H88">
            <v>0</v>
          </cell>
          <cell r="J88">
            <v>687500</v>
          </cell>
          <cell r="K88">
            <v>0</v>
          </cell>
          <cell r="M88">
            <v>0</v>
          </cell>
          <cell r="O88">
            <v>0</v>
          </cell>
          <cell r="Q88">
            <v>0</v>
          </cell>
          <cell r="S88">
            <v>0</v>
          </cell>
          <cell r="U88">
            <v>687500</v>
          </cell>
          <cell r="V88">
            <v>0</v>
          </cell>
        </row>
        <row r="89">
          <cell r="C89" t="str">
            <v>1522DI001</v>
          </cell>
          <cell r="G89">
            <v>29000</v>
          </cell>
          <cell r="H89">
            <v>0</v>
          </cell>
          <cell r="J89">
            <v>29000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29000</v>
          </cell>
          <cell r="V89">
            <v>0</v>
          </cell>
        </row>
        <row r="90">
          <cell r="C90" t="str">
            <v>1522DI002</v>
          </cell>
          <cell r="G90">
            <v>625000</v>
          </cell>
          <cell r="H90">
            <v>0</v>
          </cell>
          <cell r="J90">
            <v>625000</v>
          </cell>
          <cell r="K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625000</v>
          </cell>
          <cell r="V90">
            <v>0</v>
          </cell>
        </row>
        <row r="91">
          <cell r="C91" t="str">
            <v>1522KE001</v>
          </cell>
          <cell r="G91">
            <v>1160000</v>
          </cell>
          <cell r="H91">
            <v>0</v>
          </cell>
          <cell r="J91">
            <v>1160000</v>
          </cell>
          <cell r="K91">
            <v>0</v>
          </cell>
          <cell r="M91">
            <v>2200000</v>
          </cell>
          <cell r="O91">
            <v>580000</v>
          </cell>
          <cell r="Q91">
            <v>2200000</v>
          </cell>
          <cell r="S91">
            <v>580000</v>
          </cell>
          <cell r="U91">
            <v>2780000</v>
          </cell>
          <cell r="V91">
            <v>0</v>
          </cell>
        </row>
        <row r="92">
          <cell r="C92" t="str">
            <v>1522KE002</v>
          </cell>
          <cell r="G92">
            <v>18694000</v>
          </cell>
          <cell r="H92">
            <v>0</v>
          </cell>
          <cell r="J92">
            <v>18694000</v>
          </cell>
          <cell r="K92">
            <v>0</v>
          </cell>
          <cell r="M92">
            <v>15000000</v>
          </cell>
          <cell r="O92">
            <v>13000000</v>
          </cell>
          <cell r="Q92">
            <v>15000000</v>
          </cell>
          <cell r="S92">
            <v>13000000</v>
          </cell>
          <cell r="U92">
            <v>20694000</v>
          </cell>
          <cell r="V92">
            <v>0</v>
          </cell>
        </row>
        <row r="93">
          <cell r="C93" t="str">
            <v>1522SO001</v>
          </cell>
          <cell r="G93">
            <v>1196000</v>
          </cell>
          <cell r="H93">
            <v>0</v>
          </cell>
          <cell r="J93">
            <v>1196000</v>
          </cell>
          <cell r="K93">
            <v>0</v>
          </cell>
          <cell r="M93">
            <v>0</v>
          </cell>
          <cell r="O93">
            <v>780000</v>
          </cell>
          <cell r="Q93">
            <v>0</v>
          </cell>
          <cell r="S93">
            <v>780000</v>
          </cell>
          <cell r="U93">
            <v>416000</v>
          </cell>
          <cell r="V93">
            <v>0</v>
          </cell>
        </row>
        <row r="94">
          <cell r="C94" t="str">
            <v>1522SO002</v>
          </cell>
          <cell r="G94">
            <v>483000</v>
          </cell>
          <cell r="H94">
            <v>0</v>
          </cell>
          <cell r="J94">
            <v>483000</v>
          </cell>
          <cell r="K94">
            <v>0</v>
          </cell>
          <cell r="M94">
            <v>9600000</v>
          </cell>
          <cell r="O94">
            <v>0</v>
          </cell>
          <cell r="Q94">
            <v>9600000</v>
          </cell>
          <cell r="S94">
            <v>0</v>
          </cell>
          <cell r="U94">
            <v>10083000</v>
          </cell>
          <cell r="V94">
            <v>0</v>
          </cell>
        </row>
        <row r="95">
          <cell r="C95" t="str">
            <v>1522TI001</v>
          </cell>
          <cell r="G95">
            <v>990000</v>
          </cell>
          <cell r="H95">
            <v>0</v>
          </cell>
          <cell r="J95">
            <v>990000</v>
          </cell>
          <cell r="K95">
            <v>0</v>
          </cell>
          <cell r="M95">
            <v>0</v>
          </cell>
          <cell r="O95">
            <v>0</v>
          </cell>
          <cell r="Q95">
            <v>0</v>
          </cell>
          <cell r="S95">
            <v>0</v>
          </cell>
          <cell r="U95">
            <v>990000</v>
          </cell>
          <cell r="V95">
            <v>0</v>
          </cell>
        </row>
        <row r="96">
          <cell r="C96" t="str">
            <v>1522VI001</v>
          </cell>
          <cell r="G96">
            <v>450000</v>
          </cell>
          <cell r="H96">
            <v>0</v>
          </cell>
          <cell r="J96">
            <v>450000</v>
          </cell>
          <cell r="K96">
            <v>0</v>
          </cell>
          <cell r="M96">
            <v>0</v>
          </cell>
          <cell r="O96">
            <v>0</v>
          </cell>
          <cell r="Q96">
            <v>0</v>
          </cell>
          <cell r="S96">
            <v>0</v>
          </cell>
          <cell r="U96">
            <v>450000</v>
          </cell>
          <cell r="V96">
            <v>0</v>
          </cell>
        </row>
        <row r="97">
          <cell r="C97" t="str">
            <v>1522VI002</v>
          </cell>
          <cell r="G97">
            <v>2340000</v>
          </cell>
          <cell r="H97">
            <v>0</v>
          </cell>
          <cell r="J97">
            <v>2340000</v>
          </cell>
          <cell r="K97">
            <v>0</v>
          </cell>
          <cell r="M97">
            <v>0</v>
          </cell>
          <cell r="O97">
            <v>0</v>
          </cell>
          <cell r="Q97">
            <v>0</v>
          </cell>
          <cell r="S97">
            <v>0</v>
          </cell>
          <cell r="U97">
            <v>2340000</v>
          </cell>
          <cell r="V97">
            <v>0</v>
          </cell>
        </row>
        <row r="98">
          <cell r="A98">
            <v>1523</v>
          </cell>
          <cell r="C98" t="str">
            <v>TSTK</v>
          </cell>
          <cell r="G98">
            <v>4610000</v>
          </cell>
          <cell r="H98">
            <v>0</v>
          </cell>
          <cell r="J98">
            <v>4610000</v>
          </cell>
          <cell r="K98">
            <v>0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4610000</v>
          </cell>
          <cell r="V98">
            <v>0</v>
          </cell>
        </row>
        <row r="99">
          <cell r="C99" t="str">
            <v>1523DA001</v>
          </cell>
          <cell r="G99">
            <v>840000</v>
          </cell>
          <cell r="J99">
            <v>840000</v>
          </cell>
          <cell r="K99">
            <v>0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840000</v>
          </cell>
          <cell r="V99">
            <v>0</v>
          </cell>
        </row>
        <row r="100">
          <cell r="C100" t="str">
            <v>1523NH001</v>
          </cell>
          <cell r="G100">
            <v>520000</v>
          </cell>
          <cell r="J100">
            <v>520000</v>
          </cell>
          <cell r="K100">
            <v>0</v>
          </cell>
          <cell r="M100">
            <v>0</v>
          </cell>
          <cell r="O100">
            <v>0</v>
          </cell>
          <cell r="Q100">
            <v>0</v>
          </cell>
          <cell r="S100">
            <v>0</v>
          </cell>
          <cell r="U100">
            <v>520000</v>
          </cell>
          <cell r="V100">
            <v>0</v>
          </cell>
        </row>
        <row r="101">
          <cell r="C101" t="str">
            <v>1523NH002</v>
          </cell>
          <cell r="G101">
            <v>420000</v>
          </cell>
          <cell r="J101">
            <v>420000</v>
          </cell>
          <cell r="K101">
            <v>0</v>
          </cell>
          <cell r="M101">
            <v>0</v>
          </cell>
          <cell r="O101">
            <v>0</v>
          </cell>
          <cell r="Q101">
            <v>0</v>
          </cell>
          <cell r="S101">
            <v>0</v>
          </cell>
          <cell r="U101">
            <v>420000</v>
          </cell>
          <cell r="V101">
            <v>0</v>
          </cell>
        </row>
        <row r="102">
          <cell r="C102" t="str">
            <v>1523XA001</v>
          </cell>
          <cell r="G102">
            <v>430000</v>
          </cell>
          <cell r="J102">
            <v>430000</v>
          </cell>
          <cell r="K102">
            <v>0</v>
          </cell>
          <cell r="M102">
            <v>0</v>
          </cell>
          <cell r="O102">
            <v>0</v>
          </cell>
          <cell r="Q102">
            <v>0</v>
          </cell>
          <cell r="S102">
            <v>0</v>
          </cell>
          <cell r="U102">
            <v>430000</v>
          </cell>
          <cell r="V102">
            <v>0</v>
          </cell>
        </row>
        <row r="103">
          <cell r="C103" t="str">
            <v>1523XA002</v>
          </cell>
          <cell r="G103">
            <v>450000</v>
          </cell>
          <cell r="J103">
            <v>450000</v>
          </cell>
          <cell r="K103">
            <v>0</v>
          </cell>
          <cell r="M103">
            <v>0</v>
          </cell>
          <cell r="O103">
            <v>0</v>
          </cell>
          <cell r="Q103">
            <v>0</v>
          </cell>
          <cell r="S103">
            <v>0</v>
          </cell>
          <cell r="U103">
            <v>450000</v>
          </cell>
          <cell r="V103">
            <v>0</v>
          </cell>
        </row>
        <row r="104">
          <cell r="C104" t="str">
            <v>1523XA003</v>
          </cell>
          <cell r="G104">
            <v>1950000</v>
          </cell>
          <cell r="J104">
            <v>1950000</v>
          </cell>
          <cell r="K104">
            <v>0</v>
          </cell>
          <cell r="M104">
            <v>0</v>
          </cell>
          <cell r="O104">
            <v>0</v>
          </cell>
          <cell r="Q104">
            <v>0</v>
          </cell>
          <cell r="S104">
            <v>0</v>
          </cell>
          <cell r="U104">
            <v>1950000</v>
          </cell>
          <cell r="V104">
            <v>0</v>
          </cell>
        </row>
        <row r="105">
          <cell r="A105">
            <v>1524</v>
          </cell>
          <cell r="C105" t="str">
            <v>TSTK</v>
          </cell>
          <cell r="G105">
            <v>13624752</v>
          </cell>
          <cell r="H105">
            <v>0</v>
          </cell>
          <cell r="J105">
            <v>13624752</v>
          </cell>
          <cell r="K105">
            <v>0</v>
          </cell>
          <cell r="M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13624752</v>
          </cell>
          <cell r="V105">
            <v>0</v>
          </cell>
        </row>
        <row r="106">
          <cell r="C106" t="str">
            <v>1524BA001</v>
          </cell>
          <cell r="G106">
            <v>1500000</v>
          </cell>
          <cell r="H106">
            <v>0</v>
          </cell>
          <cell r="J106">
            <v>1500000</v>
          </cell>
          <cell r="K106">
            <v>0</v>
          </cell>
          <cell r="M106">
            <v>0</v>
          </cell>
          <cell r="O106">
            <v>0</v>
          </cell>
          <cell r="Q106">
            <v>0</v>
          </cell>
          <cell r="S106">
            <v>0</v>
          </cell>
          <cell r="U106">
            <v>1500000</v>
          </cell>
          <cell r="V106">
            <v>0</v>
          </cell>
        </row>
        <row r="107">
          <cell r="C107" t="str">
            <v>1524BA002</v>
          </cell>
          <cell r="G107">
            <v>100000</v>
          </cell>
          <cell r="H107">
            <v>0</v>
          </cell>
          <cell r="J107">
            <v>100000</v>
          </cell>
          <cell r="K107">
            <v>0</v>
          </cell>
          <cell r="M107">
            <v>0</v>
          </cell>
          <cell r="O107">
            <v>0</v>
          </cell>
          <cell r="Q107">
            <v>0</v>
          </cell>
          <cell r="S107">
            <v>0</v>
          </cell>
          <cell r="U107">
            <v>100000</v>
          </cell>
          <cell r="V107">
            <v>0</v>
          </cell>
        </row>
        <row r="108">
          <cell r="C108" t="str">
            <v>1524DA001</v>
          </cell>
          <cell r="G108">
            <v>1800000</v>
          </cell>
          <cell r="H108">
            <v>0</v>
          </cell>
          <cell r="J108">
            <v>1800000</v>
          </cell>
          <cell r="K108">
            <v>0</v>
          </cell>
          <cell r="M108">
            <v>0</v>
          </cell>
          <cell r="O108">
            <v>0</v>
          </cell>
          <cell r="Q108">
            <v>0</v>
          </cell>
          <cell r="S108">
            <v>0</v>
          </cell>
          <cell r="U108">
            <v>1800000</v>
          </cell>
          <cell r="V108">
            <v>0</v>
          </cell>
        </row>
        <row r="109">
          <cell r="C109" t="str">
            <v>1524DA002</v>
          </cell>
          <cell r="G109">
            <v>2000000</v>
          </cell>
          <cell r="H109">
            <v>0</v>
          </cell>
          <cell r="J109">
            <v>2000000</v>
          </cell>
          <cell r="K109">
            <v>0</v>
          </cell>
          <cell r="M109">
            <v>0</v>
          </cell>
          <cell r="O109">
            <v>0</v>
          </cell>
          <cell r="Q109">
            <v>0</v>
          </cell>
          <cell r="S109">
            <v>0</v>
          </cell>
          <cell r="U109">
            <v>2000000</v>
          </cell>
          <cell r="V109">
            <v>0</v>
          </cell>
        </row>
        <row r="110">
          <cell r="C110" t="str">
            <v>1524DA003</v>
          </cell>
          <cell r="G110">
            <v>840000</v>
          </cell>
          <cell r="H110">
            <v>0</v>
          </cell>
          <cell r="J110">
            <v>840000</v>
          </cell>
          <cell r="K110">
            <v>0</v>
          </cell>
          <cell r="M110">
            <v>0</v>
          </cell>
          <cell r="O110">
            <v>0</v>
          </cell>
          <cell r="Q110">
            <v>0</v>
          </cell>
          <cell r="S110">
            <v>0</v>
          </cell>
          <cell r="U110">
            <v>840000</v>
          </cell>
          <cell r="V110">
            <v>0</v>
          </cell>
        </row>
        <row r="111">
          <cell r="C111" t="str">
            <v>1524DA004</v>
          </cell>
          <cell r="G111">
            <v>540000</v>
          </cell>
          <cell r="H111">
            <v>0</v>
          </cell>
          <cell r="J111">
            <v>540000</v>
          </cell>
          <cell r="K111">
            <v>0</v>
          </cell>
          <cell r="M111">
            <v>0</v>
          </cell>
          <cell r="O111">
            <v>0</v>
          </cell>
          <cell r="Q111">
            <v>0</v>
          </cell>
          <cell r="S111">
            <v>0</v>
          </cell>
          <cell r="U111">
            <v>540000</v>
          </cell>
          <cell r="V111">
            <v>0</v>
          </cell>
        </row>
        <row r="112">
          <cell r="C112" t="str">
            <v>1524LU001</v>
          </cell>
          <cell r="G112">
            <v>3000000</v>
          </cell>
          <cell r="H112">
            <v>0</v>
          </cell>
          <cell r="J112">
            <v>3000000</v>
          </cell>
          <cell r="K112">
            <v>0</v>
          </cell>
          <cell r="M112">
            <v>0</v>
          </cell>
          <cell r="O112">
            <v>0</v>
          </cell>
          <cell r="Q112">
            <v>0</v>
          </cell>
          <cell r="S112">
            <v>0</v>
          </cell>
          <cell r="U112">
            <v>3000000</v>
          </cell>
          <cell r="V112">
            <v>0</v>
          </cell>
        </row>
        <row r="113">
          <cell r="C113" t="str">
            <v>1524LU002</v>
          </cell>
          <cell r="G113">
            <v>110000</v>
          </cell>
          <cell r="H113">
            <v>0</v>
          </cell>
          <cell r="J113">
            <v>110000</v>
          </cell>
          <cell r="K113">
            <v>0</v>
          </cell>
          <cell r="M113">
            <v>0</v>
          </cell>
          <cell r="O113">
            <v>0</v>
          </cell>
          <cell r="Q113">
            <v>0</v>
          </cell>
          <cell r="S113">
            <v>0</v>
          </cell>
          <cell r="U113">
            <v>110000</v>
          </cell>
          <cell r="V113">
            <v>0</v>
          </cell>
        </row>
        <row r="114">
          <cell r="C114" t="str">
            <v>1524LU003</v>
          </cell>
          <cell r="G114">
            <v>1960000</v>
          </cell>
          <cell r="H114">
            <v>0</v>
          </cell>
          <cell r="J114">
            <v>1960000</v>
          </cell>
          <cell r="K114">
            <v>0</v>
          </cell>
          <cell r="M114">
            <v>0</v>
          </cell>
          <cell r="O114">
            <v>0</v>
          </cell>
          <cell r="Q114">
            <v>0</v>
          </cell>
          <cell r="S114">
            <v>0</v>
          </cell>
          <cell r="U114">
            <v>1960000</v>
          </cell>
          <cell r="V114">
            <v>0</v>
          </cell>
        </row>
        <row r="115">
          <cell r="C115" t="str">
            <v>1524MU001</v>
          </cell>
          <cell r="G115">
            <v>1532752</v>
          </cell>
          <cell r="H115">
            <v>0</v>
          </cell>
          <cell r="J115">
            <v>1532752</v>
          </cell>
          <cell r="K115">
            <v>0</v>
          </cell>
          <cell r="M115">
            <v>0</v>
          </cell>
          <cell r="O115">
            <v>0</v>
          </cell>
          <cell r="Q115">
            <v>0</v>
          </cell>
          <cell r="S115">
            <v>0</v>
          </cell>
          <cell r="U115">
            <v>1532752</v>
          </cell>
          <cell r="V115">
            <v>0</v>
          </cell>
        </row>
        <row r="116">
          <cell r="C116" t="str">
            <v>1524MU002</v>
          </cell>
          <cell r="G116">
            <v>32000</v>
          </cell>
          <cell r="H116">
            <v>0</v>
          </cell>
          <cell r="J116">
            <v>32000</v>
          </cell>
          <cell r="K116">
            <v>0</v>
          </cell>
          <cell r="M116">
            <v>0</v>
          </cell>
          <cell r="O116">
            <v>0</v>
          </cell>
          <cell r="Q116">
            <v>0</v>
          </cell>
          <cell r="S116">
            <v>0</v>
          </cell>
          <cell r="U116">
            <v>32000</v>
          </cell>
          <cell r="V116">
            <v>0</v>
          </cell>
        </row>
        <row r="117">
          <cell r="C117" t="str">
            <v>1524MU003</v>
          </cell>
          <cell r="G117">
            <v>180000</v>
          </cell>
          <cell r="H117">
            <v>0</v>
          </cell>
          <cell r="J117">
            <v>180000</v>
          </cell>
          <cell r="K117">
            <v>0</v>
          </cell>
          <cell r="M117">
            <v>0</v>
          </cell>
          <cell r="O117">
            <v>0</v>
          </cell>
          <cell r="Q117">
            <v>0</v>
          </cell>
          <cell r="S117">
            <v>0</v>
          </cell>
          <cell r="U117">
            <v>180000</v>
          </cell>
          <cell r="V117">
            <v>0</v>
          </cell>
        </row>
        <row r="118">
          <cell r="C118" t="str">
            <v>1524PH001</v>
          </cell>
          <cell r="G118">
            <v>30000</v>
          </cell>
          <cell r="H118">
            <v>0</v>
          </cell>
          <cell r="J118">
            <v>30000</v>
          </cell>
          <cell r="K118">
            <v>0</v>
          </cell>
          <cell r="M118">
            <v>0</v>
          </cell>
          <cell r="O118">
            <v>0</v>
          </cell>
          <cell r="Q118">
            <v>0</v>
          </cell>
          <cell r="S118">
            <v>0</v>
          </cell>
          <cell r="U118">
            <v>30000</v>
          </cell>
          <cell r="V118">
            <v>0</v>
          </cell>
        </row>
        <row r="119">
          <cell r="A119">
            <v>1525</v>
          </cell>
          <cell r="C119" t="str">
            <v>TSTK</v>
          </cell>
          <cell r="G119">
            <v>1174500</v>
          </cell>
          <cell r="H119">
            <v>0</v>
          </cell>
          <cell r="J119">
            <v>1174500</v>
          </cell>
          <cell r="K119">
            <v>0</v>
          </cell>
          <cell r="M119">
            <v>0</v>
          </cell>
          <cell r="O119">
            <v>0</v>
          </cell>
          <cell r="Q119">
            <v>0</v>
          </cell>
          <cell r="S119">
            <v>0</v>
          </cell>
          <cell r="U119">
            <v>1174500</v>
          </cell>
          <cell r="V119">
            <v>0</v>
          </cell>
        </row>
        <row r="120">
          <cell r="C120" t="str">
            <v>1525BO001</v>
          </cell>
          <cell r="G120">
            <v>85000</v>
          </cell>
          <cell r="H120">
            <v>0</v>
          </cell>
          <cell r="J120">
            <v>85000</v>
          </cell>
          <cell r="K120">
            <v>0</v>
          </cell>
          <cell r="M120">
            <v>0</v>
          </cell>
          <cell r="O120">
            <v>0</v>
          </cell>
          <cell r="Q120">
            <v>0</v>
          </cell>
          <cell r="S120">
            <v>0</v>
          </cell>
          <cell r="U120">
            <v>85000</v>
          </cell>
          <cell r="V120">
            <v>0</v>
          </cell>
        </row>
        <row r="121">
          <cell r="C121" t="str">
            <v>1525BO002</v>
          </cell>
          <cell r="G121">
            <v>4500</v>
          </cell>
          <cell r="H121">
            <v>0</v>
          </cell>
          <cell r="J121">
            <v>4500</v>
          </cell>
          <cell r="K121">
            <v>0</v>
          </cell>
          <cell r="M121">
            <v>0</v>
          </cell>
          <cell r="O121">
            <v>0</v>
          </cell>
          <cell r="Q121">
            <v>0</v>
          </cell>
          <cell r="S121">
            <v>0</v>
          </cell>
          <cell r="U121">
            <v>4500</v>
          </cell>
          <cell r="V121">
            <v>0</v>
          </cell>
        </row>
        <row r="122">
          <cell r="C122" t="str">
            <v>1525CA001</v>
          </cell>
          <cell r="G122">
            <v>90000</v>
          </cell>
          <cell r="H122">
            <v>0</v>
          </cell>
          <cell r="J122">
            <v>90000</v>
          </cell>
          <cell r="K122">
            <v>0</v>
          </cell>
          <cell r="M122">
            <v>0</v>
          </cell>
          <cell r="O122">
            <v>0</v>
          </cell>
          <cell r="Q122">
            <v>0</v>
          </cell>
          <cell r="S122">
            <v>0</v>
          </cell>
          <cell r="U122">
            <v>90000</v>
          </cell>
          <cell r="V122">
            <v>0</v>
          </cell>
        </row>
        <row r="123">
          <cell r="C123" t="str">
            <v>1525CO001</v>
          </cell>
          <cell r="G123">
            <v>5000</v>
          </cell>
          <cell r="H123">
            <v>0</v>
          </cell>
          <cell r="J123">
            <v>5000</v>
          </cell>
          <cell r="K123">
            <v>0</v>
          </cell>
          <cell r="M123">
            <v>0</v>
          </cell>
          <cell r="O123">
            <v>0</v>
          </cell>
          <cell r="Q123">
            <v>0</v>
          </cell>
          <cell r="S123">
            <v>0</v>
          </cell>
          <cell r="U123">
            <v>5000</v>
          </cell>
          <cell r="V123">
            <v>0</v>
          </cell>
        </row>
        <row r="124">
          <cell r="C124" t="str">
            <v>1525DA001</v>
          </cell>
          <cell r="G124">
            <v>160000</v>
          </cell>
          <cell r="H124">
            <v>0</v>
          </cell>
          <cell r="J124">
            <v>160000</v>
          </cell>
          <cell r="K124">
            <v>0</v>
          </cell>
          <cell r="M124">
            <v>0</v>
          </cell>
          <cell r="O124">
            <v>0</v>
          </cell>
          <cell r="Q124">
            <v>0</v>
          </cell>
          <cell r="S124">
            <v>0</v>
          </cell>
          <cell r="U124">
            <v>160000</v>
          </cell>
          <cell r="V124">
            <v>0</v>
          </cell>
        </row>
        <row r="125">
          <cell r="C125" t="str">
            <v>1525DA002</v>
          </cell>
          <cell r="G125">
            <v>160000</v>
          </cell>
          <cell r="H125">
            <v>0</v>
          </cell>
          <cell r="J125">
            <v>160000</v>
          </cell>
          <cell r="K125">
            <v>0</v>
          </cell>
          <cell r="M125">
            <v>0</v>
          </cell>
          <cell r="O125">
            <v>0</v>
          </cell>
          <cell r="Q125">
            <v>0</v>
          </cell>
          <cell r="S125">
            <v>0</v>
          </cell>
          <cell r="U125">
            <v>160000</v>
          </cell>
          <cell r="V125">
            <v>0</v>
          </cell>
        </row>
        <row r="126">
          <cell r="C126" t="str">
            <v>1525DA003</v>
          </cell>
          <cell r="G126">
            <v>90000</v>
          </cell>
          <cell r="H126">
            <v>0</v>
          </cell>
          <cell r="J126">
            <v>90000</v>
          </cell>
          <cell r="K126">
            <v>0</v>
          </cell>
          <cell r="M126">
            <v>0</v>
          </cell>
          <cell r="O126">
            <v>0</v>
          </cell>
          <cell r="Q126">
            <v>0</v>
          </cell>
          <cell r="S126">
            <v>0</v>
          </cell>
          <cell r="U126">
            <v>90000</v>
          </cell>
          <cell r="V126">
            <v>0</v>
          </cell>
        </row>
        <row r="127">
          <cell r="C127" t="str">
            <v>1525DO001</v>
          </cell>
          <cell r="G127">
            <v>497000</v>
          </cell>
          <cell r="H127">
            <v>0</v>
          </cell>
          <cell r="J127">
            <v>497000</v>
          </cell>
          <cell r="K127">
            <v>0</v>
          </cell>
          <cell r="M127">
            <v>0</v>
          </cell>
          <cell r="O127">
            <v>0</v>
          </cell>
          <cell r="Q127">
            <v>0</v>
          </cell>
          <cell r="S127">
            <v>0</v>
          </cell>
          <cell r="U127">
            <v>497000</v>
          </cell>
          <cell r="V127">
            <v>0</v>
          </cell>
        </row>
        <row r="128">
          <cell r="C128" t="str">
            <v>1525KI001</v>
          </cell>
          <cell r="G128">
            <v>25000</v>
          </cell>
          <cell r="H128">
            <v>0</v>
          </cell>
          <cell r="J128">
            <v>25000</v>
          </cell>
          <cell r="K128">
            <v>0</v>
          </cell>
          <cell r="M128">
            <v>0</v>
          </cell>
          <cell r="O128">
            <v>0</v>
          </cell>
          <cell r="Q128">
            <v>0</v>
          </cell>
          <cell r="S128">
            <v>0</v>
          </cell>
          <cell r="U128">
            <v>25000</v>
          </cell>
          <cell r="V128">
            <v>0</v>
          </cell>
        </row>
        <row r="129">
          <cell r="C129" t="str">
            <v>1525PH001</v>
          </cell>
          <cell r="G129">
            <v>2000</v>
          </cell>
          <cell r="H129">
            <v>0</v>
          </cell>
          <cell r="J129">
            <v>2000</v>
          </cell>
          <cell r="K129">
            <v>0</v>
          </cell>
          <cell r="M129">
            <v>0</v>
          </cell>
          <cell r="O129">
            <v>0</v>
          </cell>
          <cell r="Q129">
            <v>0</v>
          </cell>
          <cell r="S129">
            <v>0</v>
          </cell>
          <cell r="U129">
            <v>2000</v>
          </cell>
          <cell r="V129">
            <v>0</v>
          </cell>
        </row>
        <row r="130">
          <cell r="C130" t="str">
            <v>1525TA001</v>
          </cell>
          <cell r="G130">
            <v>2000</v>
          </cell>
          <cell r="H130">
            <v>0</v>
          </cell>
          <cell r="J130">
            <v>2000</v>
          </cell>
          <cell r="K130">
            <v>0</v>
          </cell>
          <cell r="M130">
            <v>0</v>
          </cell>
          <cell r="O130">
            <v>0</v>
          </cell>
          <cell r="Q130">
            <v>0</v>
          </cell>
          <cell r="S130">
            <v>0</v>
          </cell>
          <cell r="U130">
            <v>2000</v>
          </cell>
          <cell r="V130">
            <v>0</v>
          </cell>
        </row>
        <row r="131">
          <cell r="C131" t="str">
            <v>1525TA002</v>
          </cell>
          <cell r="G131">
            <v>54000</v>
          </cell>
          <cell r="H131">
            <v>0</v>
          </cell>
          <cell r="J131">
            <v>54000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54000</v>
          </cell>
          <cell r="V131">
            <v>0</v>
          </cell>
        </row>
        <row r="132">
          <cell r="A132">
            <v>1526</v>
          </cell>
          <cell r="C132" t="str">
            <v>TSTK</v>
          </cell>
          <cell r="G132">
            <v>3345800</v>
          </cell>
          <cell r="H132">
            <v>0</v>
          </cell>
          <cell r="J132">
            <v>3345800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3345800</v>
          </cell>
          <cell r="V132">
            <v>0</v>
          </cell>
        </row>
        <row r="133">
          <cell r="C133" t="str">
            <v>1526BO001</v>
          </cell>
          <cell r="G133">
            <v>250000</v>
          </cell>
          <cell r="H133">
            <v>0</v>
          </cell>
          <cell r="J133">
            <v>250000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250000</v>
          </cell>
          <cell r="V133">
            <v>0</v>
          </cell>
        </row>
        <row r="134">
          <cell r="C134" t="str">
            <v>1526CI001</v>
          </cell>
          <cell r="G134">
            <v>254800</v>
          </cell>
          <cell r="H134">
            <v>0</v>
          </cell>
          <cell r="J134">
            <v>254800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254800</v>
          </cell>
          <cell r="V134">
            <v>0</v>
          </cell>
        </row>
        <row r="135">
          <cell r="C135" t="str">
            <v>1526DA001</v>
          </cell>
          <cell r="G135">
            <v>5000</v>
          </cell>
          <cell r="H135">
            <v>0</v>
          </cell>
          <cell r="J135">
            <v>5000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5000</v>
          </cell>
          <cell r="V135">
            <v>0</v>
          </cell>
        </row>
        <row r="136">
          <cell r="C136" t="str">
            <v>1526DA002</v>
          </cell>
          <cell r="G136">
            <v>20000</v>
          </cell>
          <cell r="H136">
            <v>0</v>
          </cell>
          <cell r="J136">
            <v>20000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20000</v>
          </cell>
          <cell r="V136">
            <v>0</v>
          </cell>
        </row>
        <row r="137">
          <cell r="C137" t="str">
            <v>1526DA003</v>
          </cell>
          <cell r="G137">
            <v>40000</v>
          </cell>
          <cell r="H137">
            <v>0</v>
          </cell>
          <cell r="J137">
            <v>40000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40000</v>
          </cell>
          <cell r="V137">
            <v>0</v>
          </cell>
        </row>
        <row r="138">
          <cell r="C138" t="str">
            <v>1526DA004</v>
          </cell>
          <cell r="G138">
            <v>80000</v>
          </cell>
          <cell r="H138">
            <v>0</v>
          </cell>
          <cell r="J138">
            <v>80000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80000</v>
          </cell>
          <cell r="V138">
            <v>0</v>
          </cell>
        </row>
        <row r="139">
          <cell r="C139" t="str">
            <v>1526DE001</v>
          </cell>
          <cell r="G139">
            <v>25000</v>
          </cell>
          <cell r="H139">
            <v>0</v>
          </cell>
          <cell r="J139">
            <v>25000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25000</v>
          </cell>
          <cell r="V139">
            <v>0</v>
          </cell>
        </row>
        <row r="140">
          <cell r="C140" t="str">
            <v>1526GA001</v>
          </cell>
          <cell r="G140">
            <v>1000000</v>
          </cell>
          <cell r="H140">
            <v>0</v>
          </cell>
          <cell r="J140">
            <v>1000000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1000000</v>
          </cell>
          <cell r="V140">
            <v>0</v>
          </cell>
        </row>
        <row r="141">
          <cell r="C141" t="str">
            <v>1526GA002</v>
          </cell>
          <cell r="G141">
            <v>195000</v>
          </cell>
          <cell r="H141">
            <v>0</v>
          </cell>
          <cell r="J141">
            <v>195000</v>
          </cell>
          <cell r="K141">
            <v>0</v>
          </cell>
          <cell r="M141">
            <v>0</v>
          </cell>
          <cell r="O141">
            <v>0</v>
          </cell>
          <cell r="Q141">
            <v>0</v>
          </cell>
          <cell r="S141">
            <v>0</v>
          </cell>
          <cell r="U141">
            <v>195000</v>
          </cell>
          <cell r="V141">
            <v>0</v>
          </cell>
        </row>
        <row r="142">
          <cell r="C142" t="str">
            <v>1526GA003</v>
          </cell>
          <cell r="G142">
            <v>496000</v>
          </cell>
          <cell r="H142">
            <v>0</v>
          </cell>
          <cell r="J142">
            <v>496000</v>
          </cell>
          <cell r="K142">
            <v>0</v>
          </cell>
          <cell r="M142">
            <v>0</v>
          </cell>
          <cell r="O142">
            <v>0</v>
          </cell>
          <cell r="Q142">
            <v>0</v>
          </cell>
          <cell r="S142">
            <v>0</v>
          </cell>
          <cell r="U142">
            <v>496000</v>
          </cell>
          <cell r="V142">
            <v>0</v>
          </cell>
        </row>
        <row r="143">
          <cell r="C143" t="str">
            <v>1526PA001</v>
          </cell>
          <cell r="G143">
            <v>900000</v>
          </cell>
          <cell r="H143">
            <v>0</v>
          </cell>
          <cell r="J143">
            <v>900000</v>
          </cell>
          <cell r="K143">
            <v>0</v>
          </cell>
          <cell r="M143">
            <v>0</v>
          </cell>
          <cell r="O143">
            <v>0</v>
          </cell>
          <cell r="Q143">
            <v>0</v>
          </cell>
          <cell r="S143">
            <v>0</v>
          </cell>
          <cell r="U143">
            <v>900000</v>
          </cell>
          <cell r="V143">
            <v>0</v>
          </cell>
        </row>
        <row r="144">
          <cell r="C144" t="str">
            <v>1526QU001</v>
          </cell>
          <cell r="G144">
            <v>40000</v>
          </cell>
          <cell r="H144">
            <v>0</v>
          </cell>
          <cell r="J144">
            <v>40000</v>
          </cell>
          <cell r="K144">
            <v>0</v>
          </cell>
          <cell r="M144">
            <v>0</v>
          </cell>
          <cell r="O144">
            <v>0</v>
          </cell>
          <cell r="Q144">
            <v>0</v>
          </cell>
          <cell r="S144">
            <v>0</v>
          </cell>
          <cell r="U144">
            <v>40000</v>
          </cell>
          <cell r="V144">
            <v>0</v>
          </cell>
        </row>
        <row r="145">
          <cell r="C145" t="str">
            <v>1526TH001</v>
          </cell>
          <cell r="G145">
            <v>40000</v>
          </cell>
          <cell r="H145">
            <v>0</v>
          </cell>
          <cell r="J145">
            <v>40000</v>
          </cell>
          <cell r="K145">
            <v>0</v>
          </cell>
          <cell r="M145">
            <v>0</v>
          </cell>
          <cell r="O145">
            <v>0</v>
          </cell>
          <cell r="Q145">
            <v>0</v>
          </cell>
          <cell r="S145">
            <v>0</v>
          </cell>
          <cell r="U145">
            <v>40000</v>
          </cell>
          <cell r="V145">
            <v>0</v>
          </cell>
        </row>
        <row r="146">
          <cell r="A146">
            <v>1531</v>
          </cell>
          <cell r="C146" t="str">
            <v>TSTK</v>
          </cell>
          <cell r="G146">
            <v>8422969</v>
          </cell>
          <cell r="H146">
            <v>0</v>
          </cell>
          <cell r="J146">
            <v>8422969</v>
          </cell>
          <cell r="K146">
            <v>0</v>
          </cell>
          <cell r="M146">
            <v>0</v>
          </cell>
          <cell r="O146">
            <v>0</v>
          </cell>
          <cell r="Q146">
            <v>0</v>
          </cell>
          <cell r="S146">
            <v>0</v>
          </cell>
          <cell r="U146">
            <v>8422969</v>
          </cell>
          <cell r="V146">
            <v>0</v>
          </cell>
        </row>
        <row r="147">
          <cell r="C147" t="str">
            <v>1531BA001</v>
          </cell>
          <cell r="G147">
            <v>180000</v>
          </cell>
          <cell r="H147">
            <v>0</v>
          </cell>
          <cell r="J147">
            <v>180000</v>
          </cell>
          <cell r="K147">
            <v>0</v>
          </cell>
          <cell r="M147">
            <v>0</v>
          </cell>
          <cell r="O147">
            <v>0</v>
          </cell>
          <cell r="Q147">
            <v>0</v>
          </cell>
          <cell r="S147">
            <v>0</v>
          </cell>
          <cell r="U147">
            <v>180000</v>
          </cell>
          <cell r="V147">
            <v>0</v>
          </cell>
        </row>
        <row r="148">
          <cell r="C148" t="str">
            <v>1531BA002</v>
          </cell>
          <cell r="G148">
            <v>12000</v>
          </cell>
          <cell r="H148">
            <v>0</v>
          </cell>
          <cell r="J148">
            <v>12000</v>
          </cell>
          <cell r="K148">
            <v>0</v>
          </cell>
          <cell r="M148">
            <v>0</v>
          </cell>
          <cell r="O148">
            <v>0</v>
          </cell>
          <cell r="Q148">
            <v>0</v>
          </cell>
          <cell r="S148">
            <v>0</v>
          </cell>
          <cell r="U148">
            <v>12000</v>
          </cell>
          <cell r="V148">
            <v>0</v>
          </cell>
        </row>
        <row r="149">
          <cell r="C149" t="str">
            <v>1531BU001</v>
          </cell>
          <cell r="G149">
            <v>20000</v>
          </cell>
          <cell r="H149">
            <v>0</v>
          </cell>
          <cell r="J149">
            <v>20000</v>
          </cell>
          <cell r="K149">
            <v>0</v>
          </cell>
          <cell r="M149">
            <v>0</v>
          </cell>
          <cell r="O149">
            <v>0</v>
          </cell>
          <cell r="Q149">
            <v>0</v>
          </cell>
          <cell r="S149">
            <v>0</v>
          </cell>
          <cell r="U149">
            <v>20000</v>
          </cell>
          <cell r="V149">
            <v>0</v>
          </cell>
        </row>
        <row r="150">
          <cell r="C150" t="str">
            <v>1531BU002</v>
          </cell>
          <cell r="G150">
            <v>0</v>
          </cell>
          <cell r="H150">
            <v>0</v>
          </cell>
          <cell r="J150">
            <v>0</v>
          </cell>
          <cell r="K150">
            <v>0</v>
          </cell>
          <cell r="M150">
            <v>0</v>
          </cell>
          <cell r="O150">
            <v>0</v>
          </cell>
          <cell r="Q150">
            <v>0</v>
          </cell>
          <cell r="S150">
            <v>0</v>
          </cell>
          <cell r="U150">
            <v>0</v>
          </cell>
          <cell r="V150">
            <v>0</v>
          </cell>
        </row>
        <row r="151">
          <cell r="C151" t="str">
            <v>1531BU003</v>
          </cell>
          <cell r="G151">
            <v>15000</v>
          </cell>
          <cell r="H151">
            <v>0</v>
          </cell>
          <cell r="J151">
            <v>15000</v>
          </cell>
          <cell r="K151">
            <v>0</v>
          </cell>
          <cell r="M151">
            <v>0</v>
          </cell>
          <cell r="O151">
            <v>0</v>
          </cell>
          <cell r="Q151">
            <v>0</v>
          </cell>
          <cell r="S151">
            <v>0</v>
          </cell>
          <cell r="U151">
            <v>15000</v>
          </cell>
          <cell r="V151">
            <v>0</v>
          </cell>
        </row>
        <row r="152">
          <cell r="C152" t="str">
            <v>1531CA001</v>
          </cell>
          <cell r="G152">
            <v>267000</v>
          </cell>
          <cell r="H152">
            <v>0</v>
          </cell>
          <cell r="J152">
            <v>267000</v>
          </cell>
          <cell r="K152">
            <v>0</v>
          </cell>
          <cell r="M152">
            <v>0</v>
          </cell>
          <cell r="O152">
            <v>0</v>
          </cell>
          <cell r="Q152">
            <v>0</v>
          </cell>
          <cell r="S152">
            <v>0</v>
          </cell>
          <cell r="U152">
            <v>267000</v>
          </cell>
          <cell r="V152">
            <v>0</v>
          </cell>
        </row>
        <row r="153">
          <cell r="C153" t="str">
            <v>1531DA001</v>
          </cell>
          <cell r="G153">
            <v>8400</v>
          </cell>
          <cell r="H153">
            <v>0</v>
          </cell>
          <cell r="J153">
            <v>8400</v>
          </cell>
          <cell r="K153">
            <v>0</v>
          </cell>
          <cell r="M153">
            <v>0</v>
          </cell>
          <cell r="O153">
            <v>0</v>
          </cell>
          <cell r="Q153">
            <v>0</v>
          </cell>
          <cell r="S153">
            <v>0</v>
          </cell>
          <cell r="U153">
            <v>8400</v>
          </cell>
          <cell r="V153">
            <v>0</v>
          </cell>
        </row>
        <row r="154">
          <cell r="C154" t="str">
            <v>1531DU001</v>
          </cell>
          <cell r="G154">
            <v>8000</v>
          </cell>
          <cell r="H154">
            <v>0</v>
          </cell>
          <cell r="J154">
            <v>8000</v>
          </cell>
          <cell r="K154">
            <v>0</v>
          </cell>
          <cell r="M154">
            <v>0</v>
          </cell>
          <cell r="O154">
            <v>0</v>
          </cell>
          <cell r="Q154">
            <v>0</v>
          </cell>
          <cell r="S154">
            <v>0</v>
          </cell>
          <cell r="U154">
            <v>8000</v>
          </cell>
          <cell r="V154">
            <v>0</v>
          </cell>
        </row>
        <row r="155">
          <cell r="C155" t="str">
            <v>1531DU002</v>
          </cell>
          <cell r="G155">
            <v>60000</v>
          </cell>
          <cell r="H155">
            <v>0</v>
          </cell>
          <cell r="J155">
            <v>60000</v>
          </cell>
          <cell r="K155">
            <v>0</v>
          </cell>
          <cell r="M155">
            <v>0</v>
          </cell>
          <cell r="O155">
            <v>0</v>
          </cell>
          <cell r="Q155">
            <v>0</v>
          </cell>
          <cell r="S155">
            <v>0</v>
          </cell>
          <cell r="U155">
            <v>60000</v>
          </cell>
          <cell r="V155">
            <v>0</v>
          </cell>
        </row>
        <row r="156">
          <cell r="C156" t="str">
            <v>1531KH001</v>
          </cell>
          <cell r="G156">
            <v>134769</v>
          </cell>
          <cell r="H156">
            <v>0</v>
          </cell>
          <cell r="J156">
            <v>134769</v>
          </cell>
          <cell r="K156">
            <v>0</v>
          </cell>
          <cell r="M156">
            <v>0</v>
          </cell>
          <cell r="O156">
            <v>0</v>
          </cell>
          <cell r="Q156">
            <v>0</v>
          </cell>
          <cell r="S156">
            <v>0</v>
          </cell>
          <cell r="U156">
            <v>134769</v>
          </cell>
          <cell r="V156">
            <v>0</v>
          </cell>
        </row>
        <row r="157">
          <cell r="C157" t="str">
            <v>1531KH002</v>
          </cell>
          <cell r="G157">
            <v>92000</v>
          </cell>
          <cell r="H157">
            <v>0</v>
          </cell>
          <cell r="J157">
            <v>92000</v>
          </cell>
          <cell r="K157">
            <v>0</v>
          </cell>
          <cell r="M157">
            <v>0</v>
          </cell>
          <cell r="O157">
            <v>0</v>
          </cell>
          <cell r="Q157">
            <v>0</v>
          </cell>
          <cell r="S157">
            <v>0</v>
          </cell>
          <cell r="U157">
            <v>92000</v>
          </cell>
          <cell r="V157">
            <v>0</v>
          </cell>
        </row>
        <row r="158">
          <cell r="C158" t="str">
            <v>1531MA001</v>
          </cell>
          <cell r="G158">
            <v>3750000</v>
          </cell>
          <cell r="H158">
            <v>0</v>
          </cell>
          <cell r="J158">
            <v>3750000</v>
          </cell>
          <cell r="K158">
            <v>0</v>
          </cell>
          <cell r="M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3750000</v>
          </cell>
          <cell r="V158">
            <v>0</v>
          </cell>
        </row>
        <row r="159">
          <cell r="C159" t="str">
            <v>1531MA002</v>
          </cell>
          <cell r="G159">
            <v>3002800</v>
          </cell>
          <cell r="H159">
            <v>0</v>
          </cell>
          <cell r="J159">
            <v>3002800</v>
          </cell>
          <cell r="K159">
            <v>0</v>
          </cell>
          <cell r="M159">
            <v>0</v>
          </cell>
          <cell r="O159">
            <v>0</v>
          </cell>
          <cell r="Q159">
            <v>0</v>
          </cell>
          <cell r="S159">
            <v>0</v>
          </cell>
          <cell r="U159">
            <v>3002800</v>
          </cell>
          <cell r="V159">
            <v>0</v>
          </cell>
        </row>
        <row r="160">
          <cell r="C160" t="str">
            <v>1531MA003</v>
          </cell>
          <cell r="G160">
            <v>410000</v>
          </cell>
          <cell r="H160">
            <v>0</v>
          </cell>
          <cell r="J160">
            <v>410000</v>
          </cell>
          <cell r="K160">
            <v>0</v>
          </cell>
          <cell r="M160">
            <v>0</v>
          </cell>
          <cell r="O160">
            <v>0</v>
          </cell>
          <cell r="Q160">
            <v>0</v>
          </cell>
          <cell r="S160">
            <v>0</v>
          </cell>
          <cell r="U160">
            <v>410000</v>
          </cell>
          <cell r="V160">
            <v>0</v>
          </cell>
        </row>
        <row r="161">
          <cell r="C161" t="str">
            <v>1531TA001</v>
          </cell>
          <cell r="G161">
            <v>20000</v>
          </cell>
          <cell r="H161">
            <v>0</v>
          </cell>
          <cell r="J161">
            <v>20000</v>
          </cell>
          <cell r="K161">
            <v>0</v>
          </cell>
          <cell r="M161">
            <v>0</v>
          </cell>
          <cell r="O161">
            <v>0</v>
          </cell>
          <cell r="Q161">
            <v>0</v>
          </cell>
          <cell r="S161">
            <v>0</v>
          </cell>
          <cell r="U161">
            <v>20000</v>
          </cell>
          <cell r="V161">
            <v>0</v>
          </cell>
        </row>
        <row r="162">
          <cell r="C162" t="str">
            <v>1531TH001</v>
          </cell>
          <cell r="G162">
            <v>48000</v>
          </cell>
          <cell r="H162">
            <v>0</v>
          </cell>
          <cell r="J162">
            <v>48000</v>
          </cell>
          <cell r="K162">
            <v>0</v>
          </cell>
          <cell r="M162">
            <v>0</v>
          </cell>
          <cell r="O162">
            <v>0</v>
          </cell>
          <cell r="Q162">
            <v>0</v>
          </cell>
          <cell r="S162">
            <v>0</v>
          </cell>
          <cell r="U162">
            <v>48000</v>
          </cell>
          <cell r="V162">
            <v>0</v>
          </cell>
        </row>
        <row r="163">
          <cell r="C163" t="str">
            <v>1531TH002</v>
          </cell>
          <cell r="G163">
            <v>75000</v>
          </cell>
          <cell r="H163">
            <v>0</v>
          </cell>
          <cell r="J163">
            <v>75000</v>
          </cell>
          <cell r="K163">
            <v>0</v>
          </cell>
          <cell r="M163">
            <v>0</v>
          </cell>
          <cell r="O163">
            <v>0</v>
          </cell>
          <cell r="Q163">
            <v>0</v>
          </cell>
          <cell r="S163">
            <v>0</v>
          </cell>
          <cell r="U163">
            <v>75000</v>
          </cell>
          <cell r="V163">
            <v>0</v>
          </cell>
        </row>
        <row r="164">
          <cell r="C164" t="str">
            <v>1531TU001</v>
          </cell>
          <cell r="G164">
            <v>320000</v>
          </cell>
          <cell r="H164">
            <v>0</v>
          </cell>
          <cell r="J164">
            <v>320000</v>
          </cell>
          <cell r="K164">
            <v>0</v>
          </cell>
          <cell r="M164">
            <v>0</v>
          </cell>
          <cell r="O164">
            <v>0</v>
          </cell>
          <cell r="Q164">
            <v>0</v>
          </cell>
          <cell r="S164">
            <v>0</v>
          </cell>
          <cell r="U164">
            <v>320000</v>
          </cell>
          <cell r="V164">
            <v>0</v>
          </cell>
        </row>
        <row r="165">
          <cell r="A165">
            <v>154</v>
          </cell>
          <cell r="C165" t="str">
            <v>TSTK</v>
          </cell>
          <cell r="G165">
            <v>29449539</v>
          </cell>
          <cell r="H165">
            <v>0</v>
          </cell>
          <cell r="J165">
            <v>29449539</v>
          </cell>
          <cell r="K165">
            <v>0</v>
          </cell>
          <cell r="M165">
            <v>223942437.73411277</v>
          </cell>
          <cell r="O165">
            <v>243326614.15095535</v>
          </cell>
          <cell r="Q165">
            <v>223942437.73411277</v>
          </cell>
          <cell r="S165">
            <v>243326614.15095535</v>
          </cell>
          <cell r="U165">
            <v>10065362.58315742</v>
          </cell>
          <cell r="V165">
            <v>0</v>
          </cell>
        </row>
        <row r="166">
          <cell r="A166">
            <v>155</v>
          </cell>
          <cell r="C166" t="str">
            <v>TSTK</v>
          </cell>
          <cell r="G166">
            <v>492270230</v>
          </cell>
          <cell r="H166">
            <v>0</v>
          </cell>
          <cell r="J166">
            <v>492270230</v>
          </cell>
          <cell r="K166">
            <v>0</v>
          </cell>
          <cell r="M166">
            <v>243326614.15095535</v>
          </cell>
          <cell r="O166">
            <v>267851487.46751329</v>
          </cell>
          <cell r="Q166">
            <v>243326614.15095535</v>
          </cell>
          <cell r="S166">
            <v>267851487.46751329</v>
          </cell>
          <cell r="U166">
            <v>467745356.683442</v>
          </cell>
          <cell r="V166">
            <v>0</v>
          </cell>
        </row>
        <row r="167">
          <cell r="C167" t="str">
            <v>155BA001</v>
          </cell>
          <cell r="G167">
            <v>8652300</v>
          </cell>
          <cell r="H167">
            <v>0</v>
          </cell>
          <cell r="J167">
            <v>8652300</v>
          </cell>
          <cell r="K167">
            <v>0</v>
          </cell>
          <cell r="M167">
            <v>0</v>
          </cell>
          <cell r="O167">
            <v>0</v>
          </cell>
          <cell r="Q167">
            <v>0</v>
          </cell>
          <cell r="S167">
            <v>0</v>
          </cell>
          <cell r="U167">
            <v>8652300</v>
          </cell>
          <cell r="V167">
            <v>0</v>
          </cell>
        </row>
        <row r="168">
          <cell r="C168" t="str">
            <v>155BA002</v>
          </cell>
          <cell r="G168">
            <v>20116150</v>
          </cell>
          <cell r="H168">
            <v>0</v>
          </cell>
          <cell r="J168">
            <v>20116150</v>
          </cell>
          <cell r="K168">
            <v>0</v>
          </cell>
          <cell r="M168">
            <v>0</v>
          </cell>
          <cell r="O168">
            <v>0</v>
          </cell>
          <cell r="Q168">
            <v>0</v>
          </cell>
          <cell r="S168">
            <v>0</v>
          </cell>
          <cell r="U168">
            <v>20116150</v>
          </cell>
          <cell r="V168">
            <v>0</v>
          </cell>
        </row>
        <row r="169">
          <cell r="C169" t="str">
            <v>155BA003</v>
          </cell>
          <cell r="G169">
            <v>19937760</v>
          </cell>
          <cell r="H169">
            <v>0</v>
          </cell>
          <cell r="J169">
            <v>19937760</v>
          </cell>
          <cell r="K169">
            <v>0</v>
          </cell>
          <cell r="M169">
            <v>0</v>
          </cell>
          <cell r="O169">
            <v>0</v>
          </cell>
          <cell r="Q169">
            <v>0</v>
          </cell>
          <cell r="S169">
            <v>0</v>
          </cell>
          <cell r="U169">
            <v>19937760</v>
          </cell>
          <cell r="V169">
            <v>0</v>
          </cell>
        </row>
        <row r="170">
          <cell r="C170" t="str">
            <v>155BA004</v>
          </cell>
          <cell r="G170">
            <v>61790400</v>
          </cell>
          <cell r="H170">
            <v>0</v>
          </cell>
          <cell r="J170">
            <v>61790400</v>
          </cell>
          <cell r="K170">
            <v>0</v>
          </cell>
          <cell r="M170">
            <v>108627429.89991303</v>
          </cell>
          <cell r="O170">
            <v>80196625.835253179</v>
          </cell>
          <cell r="Q170">
            <v>108627429.89991303</v>
          </cell>
          <cell r="S170">
            <v>80196625.835253179</v>
          </cell>
          <cell r="U170">
            <v>90221204.064659834</v>
          </cell>
          <cell r="V170">
            <v>0</v>
          </cell>
        </row>
        <row r="171">
          <cell r="C171" t="str">
            <v>155CU001</v>
          </cell>
          <cell r="G171">
            <v>35080000</v>
          </cell>
          <cell r="H171">
            <v>0</v>
          </cell>
          <cell r="J171">
            <v>35080000</v>
          </cell>
          <cell r="K171">
            <v>0</v>
          </cell>
          <cell r="M171">
            <v>0</v>
          </cell>
          <cell r="O171">
            <v>0</v>
          </cell>
          <cell r="Q171">
            <v>0</v>
          </cell>
          <cell r="S171">
            <v>0</v>
          </cell>
          <cell r="U171">
            <v>35080000</v>
          </cell>
          <cell r="V171">
            <v>0</v>
          </cell>
        </row>
        <row r="172">
          <cell r="C172" t="str">
            <v>155CU002</v>
          </cell>
          <cell r="G172">
            <v>78535000</v>
          </cell>
          <cell r="H172">
            <v>0</v>
          </cell>
          <cell r="J172">
            <v>78535000</v>
          </cell>
          <cell r="K172">
            <v>0</v>
          </cell>
          <cell r="M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78535000</v>
          </cell>
          <cell r="V172">
            <v>0</v>
          </cell>
        </row>
        <row r="173">
          <cell r="C173" t="str">
            <v>155CU003</v>
          </cell>
          <cell r="G173">
            <v>20984800</v>
          </cell>
          <cell r="H173">
            <v>0</v>
          </cell>
          <cell r="J173">
            <v>20984800</v>
          </cell>
          <cell r="K173">
            <v>0</v>
          </cell>
          <cell r="M173">
            <v>0</v>
          </cell>
          <cell r="O173">
            <v>0</v>
          </cell>
          <cell r="Q173">
            <v>0</v>
          </cell>
          <cell r="S173">
            <v>0</v>
          </cell>
          <cell r="U173">
            <v>20984800</v>
          </cell>
          <cell r="V173">
            <v>0</v>
          </cell>
        </row>
        <row r="174">
          <cell r="C174" t="str">
            <v>155CU004</v>
          </cell>
          <cell r="G174">
            <v>25200000</v>
          </cell>
          <cell r="H174">
            <v>0</v>
          </cell>
          <cell r="J174">
            <v>25200000</v>
          </cell>
          <cell r="K174">
            <v>0</v>
          </cell>
          <cell r="M174">
            <v>0</v>
          </cell>
          <cell r="O174">
            <v>0</v>
          </cell>
          <cell r="Q174">
            <v>0</v>
          </cell>
          <cell r="S174">
            <v>0</v>
          </cell>
          <cell r="U174">
            <v>25200000</v>
          </cell>
          <cell r="V174">
            <v>0</v>
          </cell>
        </row>
        <row r="175">
          <cell r="C175" t="str">
            <v>155CU005</v>
          </cell>
          <cell r="G175">
            <v>9802500</v>
          </cell>
          <cell r="H175">
            <v>0</v>
          </cell>
          <cell r="J175">
            <v>9802500</v>
          </cell>
          <cell r="K175">
            <v>0</v>
          </cell>
          <cell r="M175">
            <v>0</v>
          </cell>
          <cell r="O175">
            <v>0</v>
          </cell>
          <cell r="Q175">
            <v>0</v>
          </cell>
          <cell r="S175">
            <v>0</v>
          </cell>
          <cell r="U175">
            <v>9802500</v>
          </cell>
          <cell r="V175">
            <v>0</v>
          </cell>
        </row>
        <row r="176">
          <cell r="C176" t="str">
            <v>155CU006</v>
          </cell>
          <cell r="G176">
            <v>15590400</v>
          </cell>
          <cell r="H176">
            <v>0</v>
          </cell>
          <cell r="J176">
            <v>15590400</v>
          </cell>
          <cell r="K176">
            <v>0</v>
          </cell>
          <cell r="M176">
            <v>89605883.242183849</v>
          </cell>
          <cell r="O176">
            <v>0</v>
          </cell>
          <cell r="Q176">
            <v>89605883.242183849</v>
          </cell>
          <cell r="S176">
            <v>0</v>
          </cell>
          <cell r="U176">
            <v>105196283.24218385</v>
          </cell>
          <cell r="V176">
            <v>0</v>
          </cell>
        </row>
        <row r="177">
          <cell r="C177" t="str">
            <v>155CU007</v>
          </cell>
          <cell r="G177">
            <v>36300000</v>
          </cell>
          <cell r="H177">
            <v>0</v>
          </cell>
          <cell r="J177">
            <v>36300000</v>
          </cell>
          <cell r="K177">
            <v>0</v>
          </cell>
          <cell r="M177">
            <v>0</v>
          </cell>
          <cell r="O177">
            <v>29700000</v>
          </cell>
          <cell r="Q177">
            <v>0</v>
          </cell>
          <cell r="S177">
            <v>29700000</v>
          </cell>
          <cell r="U177">
            <v>6600000</v>
          </cell>
          <cell r="V177">
            <v>0</v>
          </cell>
        </row>
        <row r="178">
          <cell r="C178" t="str">
            <v>155GH001</v>
          </cell>
          <cell r="G178">
            <v>42734800</v>
          </cell>
          <cell r="H178">
            <v>0</v>
          </cell>
          <cell r="J178">
            <v>42734800</v>
          </cell>
          <cell r="K178">
            <v>0</v>
          </cell>
          <cell r="M178">
            <v>0</v>
          </cell>
          <cell r="O178">
            <v>32051100</v>
          </cell>
          <cell r="Q178">
            <v>0</v>
          </cell>
          <cell r="S178">
            <v>32051100</v>
          </cell>
          <cell r="U178">
            <v>10683700</v>
          </cell>
          <cell r="V178">
            <v>0</v>
          </cell>
        </row>
        <row r="179">
          <cell r="C179" t="str">
            <v>155GH002</v>
          </cell>
          <cell r="G179">
            <v>19233600</v>
          </cell>
          <cell r="H179">
            <v>0</v>
          </cell>
          <cell r="J179">
            <v>19233600</v>
          </cell>
          <cell r="K179">
            <v>0</v>
          </cell>
          <cell r="M179">
            <v>0</v>
          </cell>
          <cell r="O179">
            <v>0</v>
          </cell>
          <cell r="Q179">
            <v>0</v>
          </cell>
          <cell r="S179">
            <v>0</v>
          </cell>
          <cell r="U179">
            <v>19233600</v>
          </cell>
          <cell r="V179">
            <v>0</v>
          </cell>
        </row>
        <row r="180">
          <cell r="C180" t="str">
            <v>155GH003</v>
          </cell>
          <cell r="G180">
            <v>4160520</v>
          </cell>
          <cell r="H180">
            <v>0</v>
          </cell>
          <cell r="J180">
            <v>4160520</v>
          </cell>
          <cell r="K180">
            <v>0</v>
          </cell>
          <cell r="M180">
            <v>0</v>
          </cell>
          <cell r="O180">
            <v>0</v>
          </cell>
          <cell r="Q180">
            <v>0</v>
          </cell>
          <cell r="S180">
            <v>0</v>
          </cell>
          <cell r="U180">
            <v>4160520</v>
          </cell>
          <cell r="V180">
            <v>0</v>
          </cell>
        </row>
        <row r="181">
          <cell r="C181" t="str">
            <v>155GH004</v>
          </cell>
          <cell r="G181">
            <v>67804000</v>
          </cell>
          <cell r="H181">
            <v>0</v>
          </cell>
          <cell r="J181">
            <v>67804000</v>
          </cell>
          <cell r="K181">
            <v>0</v>
          </cell>
          <cell r="M181">
            <v>45093301.008858472</v>
          </cell>
          <cell r="O181">
            <v>106142761.63226011</v>
          </cell>
          <cell r="Q181">
            <v>45093301.008858472</v>
          </cell>
          <cell r="S181">
            <v>106142761.63226011</v>
          </cell>
          <cell r="U181">
            <v>6754539.3765983582</v>
          </cell>
          <cell r="V181">
            <v>0</v>
          </cell>
        </row>
        <row r="182">
          <cell r="C182" t="str">
            <v>155VA001</v>
          </cell>
          <cell r="G182">
            <v>26348000</v>
          </cell>
          <cell r="H182">
            <v>0</v>
          </cell>
          <cell r="J182">
            <v>26348000</v>
          </cell>
          <cell r="K182">
            <v>0</v>
          </cell>
          <cell r="M182">
            <v>0</v>
          </cell>
          <cell r="O182">
            <v>19761000</v>
          </cell>
          <cell r="Q182">
            <v>0</v>
          </cell>
          <cell r="S182">
            <v>19761000</v>
          </cell>
          <cell r="U182">
            <v>6587000</v>
          </cell>
          <cell r="V182">
            <v>0</v>
          </cell>
        </row>
        <row r="183">
          <cell r="A183">
            <v>156</v>
          </cell>
          <cell r="C183" t="str">
            <v>TSTK</v>
          </cell>
          <cell r="G183">
            <v>101500000</v>
          </cell>
          <cell r="H183">
            <v>0</v>
          </cell>
          <cell r="J183">
            <v>101500000</v>
          </cell>
          <cell r="K183">
            <v>0</v>
          </cell>
          <cell r="M183">
            <v>0</v>
          </cell>
          <cell r="O183">
            <v>0</v>
          </cell>
          <cell r="Q183">
            <v>0</v>
          </cell>
          <cell r="S183">
            <v>0</v>
          </cell>
          <cell r="U183">
            <v>101500000</v>
          </cell>
          <cell r="V183">
            <v>0</v>
          </cell>
        </row>
        <row r="184">
          <cell r="C184" t="str">
            <v>156GH001</v>
          </cell>
          <cell r="G184">
            <v>54000000</v>
          </cell>
          <cell r="H184">
            <v>0</v>
          </cell>
          <cell r="J184">
            <v>54000000</v>
          </cell>
          <cell r="K184">
            <v>0</v>
          </cell>
          <cell r="M184">
            <v>0</v>
          </cell>
          <cell r="O184">
            <v>0</v>
          </cell>
          <cell r="Q184">
            <v>0</v>
          </cell>
          <cell r="S184">
            <v>0</v>
          </cell>
          <cell r="U184">
            <v>54000000</v>
          </cell>
          <cell r="V184">
            <v>0</v>
          </cell>
        </row>
        <row r="185">
          <cell r="C185" t="str">
            <v>156GH002</v>
          </cell>
          <cell r="G185">
            <v>47500000</v>
          </cell>
          <cell r="H185">
            <v>0</v>
          </cell>
          <cell r="J185">
            <v>47500000</v>
          </cell>
          <cell r="K185">
            <v>0</v>
          </cell>
          <cell r="M185">
            <v>0</v>
          </cell>
          <cell r="O185">
            <v>0</v>
          </cell>
          <cell r="Q185">
            <v>0</v>
          </cell>
          <cell r="S185">
            <v>0</v>
          </cell>
          <cell r="U185">
            <v>47500000</v>
          </cell>
          <cell r="V185">
            <v>0</v>
          </cell>
        </row>
        <row r="186">
          <cell r="A186">
            <v>157</v>
          </cell>
          <cell r="C186" t="str">
            <v>TSLD</v>
          </cell>
          <cell r="G186">
            <v>0</v>
          </cell>
          <cell r="H186">
            <v>0</v>
          </cell>
          <cell r="J186">
            <v>0</v>
          </cell>
          <cell r="K186">
            <v>0</v>
          </cell>
          <cell r="M186">
            <v>0</v>
          </cell>
          <cell r="O186">
            <v>0</v>
          </cell>
          <cell r="Q186">
            <v>0</v>
          </cell>
          <cell r="S186">
            <v>0</v>
          </cell>
          <cell r="U186">
            <v>0</v>
          </cell>
          <cell r="V186">
            <v>0</v>
          </cell>
        </row>
        <row r="187">
          <cell r="G187">
            <v>0</v>
          </cell>
          <cell r="H187">
            <v>0</v>
          </cell>
          <cell r="J187">
            <v>0</v>
          </cell>
          <cell r="K187">
            <v>0</v>
          </cell>
          <cell r="M187">
            <v>0</v>
          </cell>
          <cell r="O187">
            <v>0</v>
          </cell>
          <cell r="Q187">
            <v>0</v>
          </cell>
          <cell r="S187">
            <v>0</v>
          </cell>
          <cell r="U187">
            <v>0</v>
          </cell>
          <cell r="V187">
            <v>0</v>
          </cell>
        </row>
        <row r="188">
          <cell r="A188">
            <v>211</v>
          </cell>
          <cell r="C188" t="str">
            <v>TSCD</v>
          </cell>
          <cell r="G188">
            <v>4782299607</v>
          </cell>
          <cell r="H188">
            <v>0</v>
          </cell>
          <cell r="J188">
            <v>4782299607</v>
          </cell>
          <cell r="K188">
            <v>0</v>
          </cell>
          <cell r="M188">
            <v>0</v>
          </cell>
          <cell r="O188">
            <v>0</v>
          </cell>
          <cell r="Q188">
            <v>0</v>
          </cell>
          <cell r="S188">
            <v>0</v>
          </cell>
          <cell r="U188">
            <v>4782299607</v>
          </cell>
          <cell r="V188">
            <v>0</v>
          </cell>
        </row>
        <row r="189">
          <cell r="C189">
            <v>2111</v>
          </cell>
          <cell r="G189">
            <v>0</v>
          </cell>
          <cell r="H189">
            <v>0</v>
          </cell>
          <cell r="J189">
            <v>0</v>
          </cell>
          <cell r="K189">
            <v>0</v>
          </cell>
          <cell r="M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V189">
            <v>0</v>
          </cell>
        </row>
        <row r="190">
          <cell r="C190">
            <v>2112</v>
          </cell>
          <cell r="G190">
            <v>2505807117</v>
          </cell>
          <cell r="H190">
            <v>0</v>
          </cell>
          <cell r="J190">
            <v>2505807117</v>
          </cell>
          <cell r="K190">
            <v>0</v>
          </cell>
          <cell r="M190">
            <v>0</v>
          </cell>
          <cell r="O190">
            <v>0</v>
          </cell>
          <cell r="Q190">
            <v>0</v>
          </cell>
          <cell r="S190">
            <v>0</v>
          </cell>
          <cell r="U190">
            <v>2505807117</v>
          </cell>
          <cell r="V190">
            <v>0</v>
          </cell>
        </row>
        <row r="191">
          <cell r="C191">
            <v>2113</v>
          </cell>
          <cell r="G191">
            <v>1749583140</v>
          </cell>
          <cell r="H191">
            <v>0</v>
          </cell>
          <cell r="J191">
            <v>1749583140</v>
          </cell>
          <cell r="K191">
            <v>0</v>
          </cell>
          <cell r="M191">
            <v>0</v>
          </cell>
          <cell r="O191">
            <v>0</v>
          </cell>
          <cell r="Q191">
            <v>0</v>
          </cell>
          <cell r="S191">
            <v>0</v>
          </cell>
          <cell r="U191">
            <v>1749583140</v>
          </cell>
          <cell r="V191">
            <v>0</v>
          </cell>
        </row>
        <row r="192">
          <cell r="C192">
            <v>2114</v>
          </cell>
          <cell r="G192">
            <v>265852290</v>
          </cell>
          <cell r="H192">
            <v>0</v>
          </cell>
          <cell r="J192">
            <v>265852290</v>
          </cell>
          <cell r="K192">
            <v>0</v>
          </cell>
          <cell r="M192">
            <v>0</v>
          </cell>
          <cell r="O192">
            <v>0</v>
          </cell>
          <cell r="Q192">
            <v>0</v>
          </cell>
          <cell r="S192">
            <v>0</v>
          </cell>
          <cell r="U192">
            <v>265852290</v>
          </cell>
          <cell r="V192">
            <v>0</v>
          </cell>
        </row>
        <row r="193">
          <cell r="C193">
            <v>2115</v>
          </cell>
          <cell r="G193">
            <v>39778090</v>
          </cell>
          <cell r="H193">
            <v>0</v>
          </cell>
          <cell r="J193">
            <v>39778090</v>
          </cell>
          <cell r="K193">
            <v>0</v>
          </cell>
          <cell r="M193">
            <v>0</v>
          </cell>
          <cell r="O193">
            <v>0</v>
          </cell>
          <cell r="Q193">
            <v>0</v>
          </cell>
          <cell r="S193">
            <v>0</v>
          </cell>
          <cell r="U193">
            <v>39778090</v>
          </cell>
          <cell r="V193">
            <v>0</v>
          </cell>
        </row>
        <row r="194">
          <cell r="C194">
            <v>2118</v>
          </cell>
          <cell r="G194">
            <v>221278970</v>
          </cell>
          <cell r="H194">
            <v>0</v>
          </cell>
          <cell r="J194">
            <v>221278970</v>
          </cell>
          <cell r="K194">
            <v>0</v>
          </cell>
          <cell r="M194">
            <v>0</v>
          </cell>
          <cell r="O194">
            <v>0</v>
          </cell>
          <cell r="Q194">
            <v>0</v>
          </cell>
          <cell r="S194">
            <v>0</v>
          </cell>
          <cell r="U194">
            <v>221278970</v>
          </cell>
          <cell r="V194">
            <v>0</v>
          </cell>
        </row>
        <row r="195">
          <cell r="A195">
            <v>213</v>
          </cell>
          <cell r="C195" t="str">
            <v>TSCD</v>
          </cell>
          <cell r="G195">
            <v>0</v>
          </cell>
          <cell r="H195">
            <v>0</v>
          </cell>
          <cell r="J195">
            <v>0</v>
          </cell>
          <cell r="K195">
            <v>0</v>
          </cell>
          <cell r="M195">
            <v>0</v>
          </cell>
          <cell r="O195">
            <v>0</v>
          </cell>
          <cell r="Q195">
            <v>0</v>
          </cell>
          <cell r="S195">
            <v>0</v>
          </cell>
          <cell r="U195">
            <v>0</v>
          </cell>
          <cell r="V195">
            <v>0</v>
          </cell>
        </row>
        <row r="196">
          <cell r="C196">
            <v>2131</v>
          </cell>
          <cell r="H196">
            <v>0</v>
          </cell>
          <cell r="J196">
            <v>0</v>
          </cell>
          <cell r="K196">
            <v>0</v>
          </cell>
          <cell r="M196">
            <v>0</v>
          </cell>
          <cell r="O196">
            <v>0</v>
          </cell>
          <cell r="Q196">
            <v>0</v>
          </cell>
          <cell r="S196">
            <v>0</v>
          </cell>
          <cell r="U196">
            <v>0</v>
          </cell>
          <cell r="V196">
            <v>0</v>
          </cell>
        </row>
        <row r="197">
          <cell r="C197">
            <v>2132</v>
          </cell>
          <cell r="G197">
            <v>0</v>
          </cell>
          <cell r="H197">
            <v>0</v>
          </cell>
          <cell r="J197">
            <v>0</v>
          </cell>
          <cell r="K197">
            <v>0</v>
          </cell>
          <cell r="M197">
            <v>0</v>
          </cell>
          <cell r="O197">
            <v>0</v>
          </cell>
          <cell r="Q197">
            <v>0</v>
          </cell>
          <cell r="S197">
            <v>0</v>
          </cell>
          <cell r="U197">
            <v>0</v>
          </cell>
          <cell r="V197">
            <v>0</v>
          </cell>
        </row>
        <row r="198">
          <cell r="C198">
            <v>2138</v>
          </cell>
          <cell r="H198">
            <v>0</v>
          </cell>
          <cell r="J198">
            <v>0</v>
          </cell>
          <cell r="K198">
            <v>0</v>
          </cell>
          <cell r="M198">
            <v>0</v>
          </cell>
          <cell r="O198">
            <v>0</v>
          </cell>
          <cell r="Q198">
            <v>0</v>
          </cell>
          <cell r="S198">
            <v>0</v>
          </cell>
          <cell r="U198">
            <v>0</v>
          </cell>
          <cell r="V198">
            <v>0</v>
          </cell>
        </row>
        <row r="199">
          <cell r="A199">
            <v>214</v>
          </cell>
          <cell r="C199" t="str">
            <v>TSCD</v>
          </cell>
          <cell r="G199">
            <v>0</v>
          </cell>
          <cell r="H199">
            <v>1597617764</v>
          </cell>
          <cell r="J199">
            <v>0</v>
          </cell>
          <cell r="K199">
            <v>1597617764</v>
          </cell>
          <cell r="M199">
            <v>0</v>
          </cell>
          <cell r="O199">
            <v>28000000</v>
          </cell>
          <cell r="Q199">
            <v>0</v>
          </cell>
          <cell r="S199">
            <v>28000000</v>
          </cell>
          <cell r="U199">
            <v>0</v>
          </cell>
          <cell r="V199">
            <v>1625617764</v>
          </cell>
        </row>
        <row r="200">
          <cell r="C200">
            <v>2141</v>
          </cell>
          <cell r="G200">
            <v>0</v>
          </cell>
          <cell r="H200">
            <v>1597617764</v>
          </cell>
          <cell r="J200">
            <v>0</v>
          </cell>
          <cell r="K200">
            <v>1597617764</v>
          </cell>
          <cell r="M200">
            <v>0</v>
          </cell>
          <cell r="O200">
            <v>28000000</v>
          </cell>
          <cell r="Q200">
            <v>0</v>
          </cell>
          <cell r="S200">
            <v>28000000</v>
          </cell>
          <cell r="U200">
            <v>0</v>
          </cell>
          <cell r="V200">
            <v>1625617764</v>
          </cell>
        </row>
        <row r="201">
          <cell r="C201">
            <v>2143</v>
          </cell>
          <cell r="G201">
            <v>0</v>
          </cell>
          <cell r="H201">
            <v>0</v>
          </cell>
          <cell r="J201">
            <v>0</v>
          </cell>
          <cell r="K201">
            <v>0</v>
          </cell>
          <cell r="M201">
            <v>0</v>
          </cell>
          <cell r="O201">
            <v>0</v>
          </cell>
          <cell r="Q201">
            <v>0</v>
          </cell>
          <cell r="S201">
            <v>0</v>
          </cell>
          <cell r="U201">
            <v>0</v>
          </cell>
          <cell r="V201">
            <v>0</v>
          </cell>
        </row>
        <row r="202">
          <cell r="A202">
            <v>241</v>
          </cell>
          <cell r="C202" t="str">
            <v>TSCD</v>
          </cell>
          <cell r="G202">
            <v>95976461</v>
          </cell>
          <cell r="H202">
            <v>0</v>
          </cell>
          <cell r="J202">
            <v>95976461</v>
          </cell>
          <cell r="K202">
            <v>0</v>
          </cell>
          <cell r="M202">
            <v>0</v>
          </cell>
          <cell r="O202">
            <v>0</v>
          </cell>
          <cell r="Q202">
            <v>0</v>
          </cell>
          <cell r="S202">
            <v>0</v>
          </cell>
          <cell r="U202">
            <v>95976461</v>
          </cell>
          <cell r="V202">
            <v>0</v>
          </cell>
        </row>
        <row r="203">
          <cell r="C203">
            <v>2411</v>
          </cell>
          <cell r="G203">
            <v>0</v>
          </cell>
          <cell r="H203">
            <v>0</v>
          </cell>
          <cell r="J203">
            <v>0</v>
          </cell>
          <cell r="K203">
            <v>0</v>
          </cell>
          <cell r="M203">
            <v>0</v>
          </cell>
          <cell r="O203">
            <v>0</v>
          </cell>
          <cell r="Q203">
            <v>0</v>
          </cell>
          <cell r="S203">
            <v>0</v>
          </cell>
          <cell r="U203">
            <v>0</v>
          </cell>
          <cell r="V203">
            <v>0</v>
          </cell>
        </row>
        <row r="204">
          <cell r="C204">
            <v>2412</v>
          </cell>
          <cell r="G204">
            <v>95976461</v>
          </cell>
          <cell r="H204">
            <v>0</v>
          </cell>
          <cell r="J204">
            <v>95976461</v>
          </cell>
          <cell r="K204">
            <v>0</v>
          </cell>
          <cell r="M204">
            <v>0</v>
          </cell>
          <cell r="O204">
            <v>0</v>
          </cell>
          <cell r="Q204">
            <v>0</v>
          </cell>
          <cell r="S204">
            <v>0</v>
          </cell>
          <cell r="U204">
            <v>95976461</v>
          </cell>
          <cell r="V204">
            <v>0</v>
          </cell>
        </row>
        <row r="205">
          <cell r="C205">
            <v>2413</v>
          </cell>
          <cell r="G205">
            <v>0</v>
          </cell>
          <cell r="H205">
            <v>0</v>
          </cell>
          <cell r="J205">
            <v>0</v>
          </cell>
          <cell r="K205">
            <v>0</v>
          </cell>
          <cell r="M205">
            <v>0</v>
          </cell>
          <cell r="O205">
            <v>0</v>
          </cell>
          <cell r="Q205">
            <v>0</v>
          </cell>
          <cell r="S205">
            <v>0</v>
          </cell>
          <cell r="U205">
            <v>0</v>
          </cell>
          <cell r="V205">
            <v>0</v>
          </cell>
        </row>
        <row r="206">
          <cell r="G206">
            <v>0</v>
          </cell>
          <cell r="H206">
            <v>0</v>
          </cell>
          <cell r="J206">
            <v>0</v>
          </cell>
          <cell r="K206">
            <v>0</v>
          </cell>
          <cell r="M206">
            <v>0</v>
          </cell>
          <cell r="O206">
            <v>0</v>
          </cell>
          <cell r="Q206">
            <v>0</v>
          </cell>
          <cell r="S206">
            <v>0</v>
          </cell>
          <cell r="U206">
            <v>0</v>
          </cell>
          <cell r="V206">
            <v>0</v>
          </cell>
        </row>
        <row r="207">
          <cell r="A207">
            <v>311</v>
          </cell>
          <cell r="C207" t="str">
            <v>PTRA</v>
          </cell>
          <cell r="G207">
            <v>0</v>
          </cell>
          <cell r="H207">
            <v>500000000</v>
          </cell>
          <cell r="J207">
            <v>0</v>
          </cell>
          <cell r="K207">
            <v>500000000</v>
          </cell>
          <cell r="M207">
            <v>0</v>
          </cell>
          <cell r="O207">
            <v>0</v>
          </cell>
          <cell r="Q207">
            <v>0</v>
          </cell>
          <cell r="S207">
            <v>0</v>
          </cell>
          <cell r="U207">
            <v>0</v>
          </cell>
          <cell r="V207">
            <v>500000000</v>
          </cell>
        </row>
        <row r="208">
          <cell r="C208">
            <v>3111</v>
          </cell>
          <cell r="G208">
            <v>0</v>
          </cell>
          <cell r="H208">
            <v>500000000</v>
          </cell>
          <cell r="J208">
            <v>0</v>
          </cell>
          <cell r="K208">
            <v>500000000</v>
          </cell>
          <cell r="M208">
            <v>0</v>
          </cell>
          <cell r="O208">
            <v>0</v>
          </cell>
          <cell r="Q208">
            <v>0</v>
          </cell>
          <cell r="S208">
            <v>0</v>
          </cell>
          <cell r="U208">
            <v>0</v>
          </cell>
          <cell r="V208">
            <v>500000000</v>
          </cell>
        </row>
        <row r="209">
          <cell r="C209">
            <v>3112</v>
          </cell>
          <cell r="G209">
            <v>0</v>
          </cell>
          <cell r="H209">
            <v>0</v>
          </cell>
          <cell r="J209">
            <v>0</v>
          </cell>
          <cell r="K209">
            <v>0</v>
          </cell>
          <cell r="M209">
            <v>0</v>
          </cell>
          <cell r="O209">
            <v>0</v>
          </cell>
          <cell r="Q209">
            <v>0</v>
          </cell>
          <cell r="S209">
            <v>0</v>
          </cell>
          <cell r="U209">
            <v>0</v>
          </cell>
          <cell r="V209">
            <v>0</v>
          </cell>
        </row>
        <row r="210">
          <cell r="A210">
            <v>331</v>
          </cell>
          <cell r="C210" t="str">
            <v>PTRA</v>
          </cell>
          <cell r="G210">
            <v>73754892</v>
          </cell>
          <cell r="H210">
            <v>96758386</v>
          </cell>
          <cell r="J210">
            <v>0</v>
          </cell>
          <cell r="K210">
            <v>23003494</v>
          </cell>
          <cell r="M210">
            <v>100000000</v>
          </cell>
          <cell r="O210">
            <v>184237900</v>
          </cell>
          <cell r="Q210">
            <v>100000000</v>
          </cell>
          <cell r="S210">
            <v>184237900</v>
          </cell>
          <cell r="U210">
            <v>37032892</v>
          </cell>
          <cell r="V210">
            <v>144274286</v>
          </cell>
        </row>
        <row r="211">
          <cell r="C211" t="str">
            <v>331CS001</v>
          </cell>
          <cell r="G211">
            <v>42862898</v>
          </cell>
          <cell r="H211">
            <v>0</v>
          </cell>
          <cell r="J211">
            <v>42862898</v>
          </cell>
          <cell r="K211">
            <v>0</v>
          </cell>
          <cell r="M211">
            <v>0</v>
          </cell>
          <cell r="O211">
            <v>29480000</v>
          </cell>
          <cell r="Q211">
            <v>0</v>
          </cell>
          <cell r="S211">
            <v>29480000</v>
          </cell>
          <cell r="U211">
            <v>13382898</v>
          </cell>
          <cell r="V211">
            <v>0</v>
          </cell>
        </row>
        <row r="212">
          <cell r="C212" t="str">
            <v>331CT001</v>
          </cell>
          <cell r="G212">
            <v>0</v>
          </cell>
          <cell r="H212">
            <v>17390600</v>
          </cell>
          <cell r="J212">
            <v>0</v>
          </cell>
          <cell r="K212">
            <v>17390600</v>
          </cell>
          <cell r="M212">
            <v>0</v>
          </cell>
          <cell r="O212">
            <v>0</v>
          </cell>
          <cell r="Q212">
            <v>0</v>
          </cell>
          <cell r="S212">
            <v>0</v>
          </cell>
          <cell r="U212">
            <v>0</v>
          </cell>
          <cell r="V212">
            <v>17390600</v>
          </cell>
        </row>
        <row r="213">
          <cell r="C213" t="str">
            <v>331CT002</v>
          </cell>
          <cell r="G213">
            <v>0</v>
          </cell>
          <cell r="H213">
            <v>21731900</v>
          </cell>
          <cell r="J213">
            <v>0</v>
          </cell>
          <cell r="K213">
            <v>21731900</v>
          </cell>
          <cell r="M213">
            <v>0</v>
          </cell>
          <cell r="O213">
            <v>0</v>
          </cell>
          <cell r="Q213">
            <v>0</v>
          </cell>
          <cell r="S213">
            <v>0</v>
          </cell>
          <cell r="U213">
            <v>0</v>
          </cell>
          <cell r="V213">
            <v>21731900</v>
          </cell>
        </row>
        <row r="214">
          <cell r="C214" t="str">
            <v>331CT003</v>
          </cell>
          <cell r="G214">
            <v>7242000</v>
          </cell>
          <cell r="H214">
            <v>0</v>
          </cell>
          <cell r="J214">
            <v>7242000</v>
          </cell>
          <cell r="K214">
            <v>0</v>
          </cell>
          <cell r="M214">
            <v>100000000</v>
          </cell>
          <cell r="O214">
            <v>154757900</v>
          </cell>
          <cell r="Q214">
            <v>100000000</v>
          </cell>
          <cell r="S214">
            <v>154757900</v>
          </cell>
          <cell r="U214">
            <v>0</v>
          </cell>
          <cell r="V214">
            <v>47515900</v>
          </cell>
        </row>
        <row r="215">
          <cell r="C215" t="str">
            <v>331LT001</v>
          </cell>
          <cell r="G215">
            <v>4883820</v>
          </cell>
          <cell r="H215">
            <v>0</v>
          </cell>
          <cell r="J215">
            <v>4883820</v>
          </cell>
          <cell r="K215">
            <v>0</v>
          </cell>
          <cell r="M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4883820</v>
          </cell>
          <cell r="V215">
            <v>0</v>
          </cell>
        </row>
        <row r="216">
          <cell r="C216" t="str">
            <v>331XN001</v>
          </cell>
          <cell r="G216">
            <v>18766174</v>
          </cell>
          <cell r="H216">
            <v>0</v>
          </cell>
          <cell r="J216">
            <v>18766174</v>
          </cell>
          <cell r="K216">
            <v>0</v>
          </cell>
          <cell r="M216">
            <v>0</v>
          </cell>
          <cell r="O216">
            <v>0</v>
          </cell>
          <cell r="Q216">
            <v>0</v>
          </cell>
          <cell r="S216">
            <v>0</v>
          </cell>
          <cell r="U216">
            <v>18766174</v>
          </cell>
          <cell r="V216">
            <v>0</v>
          </cell>
        </row>
        <row r="217">
          <cell r="C217" t="str">
            <v>331XN002</v>
          </cell>
          <cell r="G217">
            <v>0</v>
          </cell>
          <cell r="H217">
            <v>47556759</v>
          </cell>
          <cell r="J217">
            <v>0</v>
          </cell>
          <cell r="K217">
            <v>47556759</v>
          </cell>
          <cell r="M217">
            <v>0</v>
          </cell>
          <cell r="O217">
            <v>0</v>
          </cell>
          <cell r="Q217">
            <v>0</v>
          </cell>
          <cell r="S217">
            <v>0</v>
          </cell>
          <cell r="U217">
            <v>0</v>
          </cell>
          <cell r="V217">
            <v>47556759</v>
          </cell>
        </row>
        <row r="218">
          <cell r="C218" t="str">
            <v>331XN003</v>
          </cell>
          <cell r="G218">
            <v>0</v>
          </cell>
          <cell r="H218">
            <v>10079127</v>
          </cell>
          <cell r="J218">
            <v>0</v>
          </cell>
          <cell r="K218">
            <v>10079127</v>
          </cell>
          <cell r="M218">
            <v>0</v>
          </cell>
          <cell r="O218">
            <v>0</v>
          </cell>
          <cell r="Q218">
            <v>0</v>
          </cell>
          <cell r="S218">
            <v>0</v>
          </cell>
          <cell r="U218">
            <v>0</v>
          </cell>
          <cell r="V218">
            <v>10079127</v>
          </cell>
        </row>
        <row r="219">
          <cell r="A219">
            <v>333</v>
          </cell>
          <cell r="C219" t="str">
            <v>PTRA</v>
          </cell>
          <cell r="G219">
            <v>0</v>
          </cell>
          <cell r="H219">
            <v>84702794</v>
          </cell>
          <cell r="J219">
            <v>0</v>
          </cell>
          <cell r="K219">
            <v>84702794</v>
          </cell>
          <cell r="M219">
            <v>60597800</v>
          </cell>
          <cell r="O219">
            <v>22800000</v>
          </cell>
          <cell r="Q219">
            <v>60597800</v>
          </cell>
          <cell r="S219">
            <v>22800000</v>
          </cell>
          <cell r="U219">
            <v>0</v>
          </cell>
          <cell r="V219">
            <v>46904994</v>
          </cell>
        </row>
        <row r="220">
          <cell r="C220">
            <v>33311</v>
          </cell>
          <cell r="G220">
            <v>0</v>
          </cell>
          <cell r="H220">
            <v>28098900</v>
          </cell>
          <cell r="J220">
            <v>0</v>
          </cell>
          <cell r="K220">
            <v>28098900</v>
          </cell>
          <cell r="M220">
            <v>35597800</v>
          </cell>
          <cell r="O220">
            <v>22800000</v>
          </cell>
          <cell r="Q220">
            <v>35597800</v>
          </cell>
          <cell r="S220">
            <v>22800000</v>
          </cell>
          <cell r="U220">
            <v>0</v>
          </cell>
          <cell r="V220">
            <v>15301100</v>
          </cell>
        </row>
        <row r="221">
          <cell r="C221">
            <v>33312</v>
          </cell>
          <cell r="G221">
            <v>0</v>
          </cell>
          <cell r="J221">
            <v>0</v>
          </cell>
          <cell r="K221">
            <v>0</v>
          </cell>
          <cell r="M221">
            <v>0</v>
          </cell>
          <cell r="O221">
            <v>0</v>
          </cell>
          <cell r="Q221">
            <v>0</v>
          </cell>
          <cell r="S221">
            <v>0</v>
          </cell>
          <cell r="U221">
            <v>0</v>
          </cell>
          <cell r="V221">
            <v>0</v>
          </cell>
        </row>
        <row r="222">
          <cell r="C222">
            <v>33313</v>
          </cell>
          <cell r="J222">
            <v>0</v>
          </cell>
          <cell r="K222">
            <v>0</v>
          </cell>
        </row>
        <row r="223">
          <cell r="C223">
            <v>3332</v>
          </cell>
          <cell r="G223">
            <v>0</v>
          </cell>
          <cell r="H223">
            <v>0</v>
          </cell>
          <cell r="J223">
            <v>0</v>
          </cell>
          <cell r="K223">
            <v>0</v>
          </cell>
          <cell r="M223">
            <v>0</v>
          </cell>
          <cell r="O223">
            <v>0</v>
          </cell>
          <cell r="Q223">
            <v>0</v>
          </cell>
          <cell r="S223">
            <v>0</v>
          </cell>
          <cell r="U223">
            <v>0</v>
          </cell>
          <cell r="V223">
            <v>0</v>
          </cell>
        </row>
        <row r="224">
          <cell r="C224">
            <v>3333</v>
          </cell>
          <cell r="G224">
            <v>0</v>
          </cell>
          <cell r="H224">
            <v>24000395</v>
          </cell>
          <cell r="J224">
            <v>0</v>
          </cell>
          <cell r="K224">
            <v>24000395</v>
          </cell>
          <cell r="M224">
            <v>0</v>
          </cell>
          <cell r="O224">
            <v>0</v>
          </cell>
          <cell r="Q224">
            <v>0</v>
          </cell>
          <cell r="S224">
            <v>0</v>
          </cell>
          <cell r="U224">
            <v>0</v>
          </cell>
          <cell r="V224">
            <v>24000395</v>
          </cell>
        </row>
        <row r="225">
          <cell r="C225">
            <v>3334</v>
          </cell>
          <cell r="G225">
            <v>0</v>
          </cell>
          <cell r="H225">
            <v>30454406</v>
          </cell>
          <cell r="J225">
            <v>0</v>
          </cell>
          <cell r="K225">
            <v>30454406</v>
          </cell>
          <cell r="M225">
            <v>25000000</v>
          </cell>
          <cell r="O225">
            <v>0</v>
          </cell>
          <cell r="Q225">
            <v>25000000</v>
          </cell>
          <cell r="S225">
            <v>0</v>
          </cell>
          <cell r="U225">
            <v>0</v>
          </cell>
          <cell r="V225">
            <v>5454406</v>
          </cell>
        </row>
        <row r="226">
          <cell r="C226">
            <v>3335</v>
          </cell>
          <cell r="G226">
            <v>0</v>
          </cell>
          <cell r="H226">
            <v>0</v>
          </cell>
          <cell r="J226">
            <v>0</v>
          </cell>
          <cell r="K226">
            <v>0</v>
          </cell>
          <cell r="M226">
            <v>0</v>
          </cell>
          <cell r="O226">
            <v>0</v>
          </cell>
          <cell r="Q226">
            <v>0</v>
          </cell>
          <cell r="S226">
            <v>0</v>
          </cell>
          <cell r="U226">
            <v>0</v>
          </cell>
          <cell r="V226">
            <v>0</v>
          </cell>
        </row>
        <row r="227">
          <cell r="C227">
            <v>3336</v>
          </cell>
          <cell r="G227">
            <v>0</v>
          </cell>
          <cell r="H227">
            <v>0</v>
          </cell>
          <cell r="J227">
            <v>0</v>
          </cell>
          <cell r="K227">
            <v>0</v>
          </cell>
          <cell r="M227">
            <v>0</v>
          </cell>
          <cell r="O227">
            <v>0</v>
          </cell>
          <cell r="Q227">
            <v>0</v>
          </cell>
          <cell r="S227">
            <v>0</v>
          </cell>
          <cell r="U227">
            <v>0</v>
          </cell>
          <cell r="V227">
            <v>0</v>
          </cell>
        </row>
        <row r="228">
          <cell r="C228">
            <v>3337</v>
          </cell>
          <cell r="G228">
            <v>0</v>
          </cell>
          <cell r="H228">
            <v>0</v>
          </cell>
          <cell r="J228">
            <v>0</v>
          </cell>
          <cell r="K228">
            <v>0</v>
          </cell>
          <cell r="M228">
            <v>0</v>
          </cell>
          <cell r="O228">
            <v>0</v>
          </cell>
          <cell r="Q228">
            <v>0</v>
          </cell>
          <cell r="S228">
            <v>0</v>
          </cell>
          <cell r="U228">
            <v>0</v>
          </cell>
          <cell r="V228">
            <v>0</v>
          </cell>
        </row>
        <row r="229">
          <cell r="C229">
            <v>3338</v>
          </cell>
          <cell r="G229">
            <v>0</v>
          </cell>
          <cell r="H229">
            <v>703458</v>
          </cell>
          <cell r="J229">
            <v>0</v>
          </cell>
          <cell r="K229">
            <v>703458</v>
          </cell>
          <cell r="M229">
            <v>0</v>
          </cell>
          <cell r="O229">
            <v>0</v>
          </cell>
          <cell r="Q229">
            <v>0</v>
          </cell>
          <cell r="S229">
            <v>0</v>
          </cell>
          <cell r="U229">
            <v>0</v>
          </cell>
          <cell r="V229">
            <v>703458</v>
          </cell>
        </row>
        <row r="230">
          <cell r="C230">
            <v>3339</v>
          </cell>
          <cell r="G230">
            <v>0</v>
          </cell>
          <cell r="H230">
            <v>1445635</v>
          </cell>
          <cell r="J230">
            <v>0</v>
          </cell>
          <cell r="K230">
            <v>1445635</v>
          </cell>
          <cell r="M230">
            <v>0</v>
          </cell>
          <cell r="O230">
            <v>0</v>
          </cell>
          <cell r="Q230">
            <v>0</v>
          </cell>
          <cell r="S230">
            <v>0</v>
          </cell>
          <cell r="U230">
            <v>0</v>
          </cell>
          <cell r="V230">
            <v>1445635</v>
          </cell>
        </row>
        <row r="231">
          <cell r="A231">
            <v>334</v>
          </cell>
          <cell r="C231" t="str">
            <v>PTRA</v>
          </cell>
          <cell r="G231">
            <v>0</v>
          </cell>
          <cell r="H231">
            <v>5031667</v>
          </cell>
          <cell r="J231">
            <v>0</v>
          </cell>
          <cell r="K231">
            <v>5031667</v>
          </cell>
          <cell r="M231">
            <v>30280000</v>
          </cell>
          <cell r="O231">
            <v>38000000</v>
          </cell>
          <cell r="Q231">
            <v>30280000</v>
          </cell>
          <cell r="S231">
            <v>38000000</v>
          </cell>
          <cell r="U231">
            <v>0</v>
          </cell>
          <cell r="V231">
            <v>12751667</v>
          </cell>
        </row>
        <row r="232">
          <cell r="A232">
            <v>335</v>
          </cell>
          <cell r="C232" t="str">
            <v>PTRA</v>
          </cell>
          <cell r="G232">
            <v>0</v>
          </cell>
          <cell r="H232">
            <v>0</v>
          </cell>
          <cell r="J232">
            <v>0</v>
          </cell>
          <cell r="K232">
            <v>0</v>
          </cell>
          <cell r="M232">
            <v>0</v>
          </cell>
          <cell r="O232">
            <v>0</v>
          </cell>
          <cell r="Q232">
            <v>0</v>
          </cell>
          <cell r="S232">
            <v>0</v>
          </cell>
          <cell r="U232">
            <v>0</v>
          </cell>
          <cell r="V232">
            <v>0</v>
          </cell>
        </row>
        <row r="233">
          <cell r="G233">
            <v>0</v>
          </cell>
          <cell r="H233">
            <v>0</v>
          </cell>
          <cell r="J233">
            <v>0</v>
          </cell>
          <cell r="K233">
            <v>0</v>
          </cell>
          <cell r="M233">
            <v>0</v>
          </cell>
          <cell r="O233">
            <v>0</v>
          </cell>
          <cell r="Q233">
            <v>0</v>
          </cell>
          <cell r="S233">
            <v>0</v>
          </cell>
          <cell r="U233">
            <v>0</v>
          </cell>
          <cell r="V233">
            <v>0</v>
          </cell>
        </row>
        <row r="234">
          <cell r="A234">
            <v>3381</v>
          </cell>
          <cell r="C234" t="str">
            <v>PTRA</v>
          </cell>
          <cell r="G234">
            <v>0</v>
          </cell>
          <cell r="H234">
            <v>48363266</v>
          </cell>
          <cell r="J234">
            <v>0</v>
          </cell>
          <cell r="K234">
            <v>48363266</v>
          </cell>
          <cell r="M234">
            <v>0</v>
          </cell>
          <cell r="O234">
            <v>0</v>
          </cell>
          <cell r="Q234">
            <v>0</v>
          </cell>
          <cell r="S234">
            <v>0</v>
          </cell>
          <cell r="U234">
            <v>0</v>
          </cell>
          <cell r="V234">
            <v>48363266</v>
          </cell>
        </row>
        <row r="235">
          <cell r="A235">
            <v>3382</v>
          </cell>
          <cell r="C235" t="str">
            <v>PTRA</v>
          </cell>
          <cell r="G235">
            <v>0</v>
          </cell>
          <cell r="H235">
            <v>5176747</v>
          </cell>
          <cell r="J235">
            <v>0</v>
          </cell>
          <cell r="K235">
            <v>5176747</v>
          </cell>
          <cell r="M235">
            <v>0</v>
          </cell>
          <cell r="O235">
            <v>840000</v>
          </cell>
          <cell r="Q235">
            <v>0</v>
          </cell>
          <cell r="S235">
            <v>840000</v>
          </cell>
          <cell r="U235">
            <v>0</v>
          </cell>
          <cell r="V235">
            <v>6016747</v>
          </cell>
        </row>
        <row r="236">
          <cell r="A236">
            <v>3383</v>
          </cell>
          <cell r="C236" t="str">
            <v>PTRA</v>
          </cell>
          <cell r="G236">
            <v>0</v>
          </cell>
          <cell r="H236">
            <v>138765309</v>
          </cell>
          <cell r="J236">
            <v>0</v>
          </cell>
          <cell r="K236">
            <v>138765309</v>
          </cell>
          <cell r="M236">
            <v>0</v>
          </cell>
          <cell r="O236">
            <v>7600000</v>
          </cell>
          <cell r="Q236">
            <v>0</v>
          </cell>
          <cell r="S236">
            <v>7600000</v>
          </cell>
          <cell r="U236">
            <v>0</v>
          </cell>
          <cell r="V236">
            <v>146365309</v>
          </cell>
        </row>
        <row r="237">
          <cell r="A237">
            <v>3384</v>
          </cell>
          <cell r="C237" t="str">
            <v>PTRA</v>
          </cell>
          <cell r="G237">
            <v>0</v>
          </cell>
          <cell r="H237">
            <v>2257747</v>
          </cell>
          <cell r="J237">
            <v>0</v>
          </cell>
          <cell r="K237">
            <v>2257747</v>
          </cell>
          <cell r="M237">
            <v>0</v>
          </cell>
          <cell r="O237">
            <v>1140000</v>
          </cell>
          <cell r="Q237">
            <v>0</v>
          </cell>
          <cell r="S237">
            <v>1140000</v>
          </cell>
          <cell r="U237">
            <v>0</v>
          </cell>
          <cell r="V237">
            <v>3397747</v>
          </cell>
        </row>
        <row r="238">
          <cell r="A238">
            <v>3388</v>
          </cell>
          <cell r="C238" t="str">
            <v>PTRA</v>
          </cell>
          <cell r="G238">
            <v>147080761</v>
          </cell>
          <cell r="H238">
            <v>341665380</v>
          </cell>
          <cell r="J238">
            <v>0</v>
          </cell>
          <cell r="K238">
            <v>194584619</v>
          </cell>
          <cell r="M238">
            <v>0</v>
          </cell>
          <cell r="O238">
            <v>0</v>
          </cell>
          <cell r="Q238">
            <v>0</v>
          </cell>
          <cell r="S238">
            <v>0</v>
          </cell>
          <cell r="U238">
            <v>147080761</v>
          </cell>
          <cell r="V238">
            <v>341665380</v>
          </cell>
        </row>
        <row r="239">
          <cell r="C239" t="str">
            <v>3388BI001</v>
          </cell>
          <cell r="G239">
            <v>0</v>
          </cell>
          <cell r="H239">
            <v>52189796</v>
          </cell>
          <cell r="J239">
            <v>0</v>
          </cell>
          <cell r="K239">
            <v>52189796</v>
          </cell>
          <cell r="M239">
            <v>0</v>
          </cell>
          <cell r="O239">
            <v>0</v>
          </cell>
          <cell r="Q239">
            <v>0</v>
          </cell>
          <cell r="S239">
            <v>0</v>
          </cell>
          <cell r="U239">
            <v>0</v>
          </cell>
          <cell r="V239">
            <v>52189796</v>
          </cell>
        </row>
        <row r="240">
          <cell r="C240" t="str">
            <v>3388CN001</v>
          </cell>
          <cell r="G240">
            <v>0</v>
          </cell>
          <cell r="H240">
            <v>150000000</v>
          </cell>
          <cell r="J240">
            <v>0</v>
          </cell>
          <cell r="K240">
            <v>150000000</v>
          </cell>
          <cell r="M240">
            <v>0</v>
          </cell>
          <cell r="O240">
            <v>0</v>
          </cell>
          <cell r="Q240">
            <v>0</v>
          </cell>
          <cell r="S240">
            <v>0</v>
          </cell>
          <cell r="U240">
            <v>0</v>
          </cell>
          <cell r="V240">
            <v>150000000</v>
          </cell>
        </row>
        <row r="241">
          <cell r="C241" t="str">
            <v>3388CT001</v>
          </cell>
          <cell r="G241">
            <v>0</v>
          </cell>
          <cell r="H241">
            <v>39377303</v>
          </cell>
          <cell r="J241">
            <v>0</v>
          </cell>
          <cell r="K241">
            <v>39377303</v>
          </cell>
          <cell r="M241">
            <v>0</v>
          </cell>
          <cell r="O241">
            <v>0</v>
          </cell>
          <cell r="Q241">
            <v>0</v>
          </cell>
          <cell r="S241">
            <v>0</v>
          </cell>
          <cell r="U241">
            <v>0</v>
          </cell>
          <cell r="V241">
            <v>39377303</v>
          </cell>
        </row>
        <row r="242">
          <cell r="C242" t="str">
            <v>3388CT001</v>
          </cell>
          <cell r="G242">
            <v>0</v>
          </cell>
          <cell r="H242">
            <v>18642541</v>
          </cell>
          <cell r="J242">
            <v>0</v>
          </cell>
          <cell r="K242">
            <v>18642541</v>
          </cell>
          <cell r="M242">
            <v>0</v>
          </cell>
          <cell r="O242">
            <v>0</v>
          </cell>
          <cell r="Q242">
            <v>0</v>
          </cell>
          <cell r="S242">
            <v>0</v>
          </cell>
          <cell r="U242">
            <v>0</v>
          </cell>
          <cell r="V242">
            <v>18642541</v>
          </cell>
        </row>
        <row r="243">
          <cell r="C243" t="str">
            <v>3388CT001</v>
          </cell>
          <cell r="G243">
            <v>10000000</v>
          </cell>
          <cell r="H243">
            <v>0</v>
          </cell>
          <cell r="J243">
            <v>10000000</v>
          </cell>
          <cell r="K243">
            <v>0</v>
          </cell>
          <cell r="M243">
            <v>0</v>
          </cell>
          <cell r="O243">
            <v>0</v>
          </cell>
          <cell r="Q243">
            <v>0</v>
          </cell>
          <cell r="S243">
            <v>0</v>
          </cell>
          <cell r="U243">
            <v>10000000</v>
          </cell>
          <cell r="V243">
            <v>0</v>
          </cell>
        </row>
        <row r="244">
          <cell r="C244" t="str">
            <v>3388DU001</v>
          </cell>
          <cell r="G244">
            <v>11826506</v>
          </cell>
          <cell r="H244">
            <v>0</v>
          </cell>
          <cell r="J244">
            <v>11826506</v>
          </cell>
          <cell r="K244">
            <v>0</v>
          </cell>
          <cell r="M244">
            <v>0</v>
          </cell>
          <cell r="O244">
            <v>0</v>
          </cell>
          <cell r="Q244">
            <v>0</v>
          </cell>
          <cell r="S244">
            <v>0</v>
          </cell>
          <cell r="U244">
            <v>11826506</v>
          </cell>
          <cell r="V244">
            <v>0</v>
          </cell>
        </row>
        <row r="245">
          <cell r="C245" t="str">
            <v>3388LH001</v>
          </cell>
          <cell r="G245">
            <v>66412205</v>
          </cell>
          <cell r="H245">
            <v>0</v>
          </cell>
          <cell r="J245">
            <v>66412205</v>
          </cell>
          <cell r="K245">
            <v>0</v>
          </cell>
          <cell r="M245">
            <v>0</v>
          </cell>
          <cell r="O245">
            <v>0</v>
          </cell>
          <cell r="Q245">
            <v>0</v>
          </cell>
          <cell r="S245">
            <v>0</v>
          </cell>
          <cell r="U245">
            <v>66412205</v>
          </cell>
          <cell r="V245">
            <v>0</v>
          </cell>
        </row>
        <row r="246">
          <cell r="C246" t="str">
            <v>3388SO001</v>
          </cell>
          <cell r="G246">
            <v>58842050</v>
          </cell>
          <cell r="H246">
            <v>0</v>
          </cell>
          <cell r="J246">
            <v>58842050</v>
          </cell>
          <cell r="K246">
            <v>0</v>
          </cell>
          <cell r="M246">
            <v>0</v>
          </cell>
          <cell r="O246">
            <v>0</v>
          </cell>
          <cell r="Q246">
            <v>0</v>
          </cell>
          <cell r="S246">
            <v>0</v>
          </cell>
          <cell r="U246">
            <v>58842050</v>
          </cell>
          <cell r="V246">
            <v>0</v>
          </cell>
        </row>
        <row r="247">
          <cell r="C247" t="str">
            <v>3388TH001</v>
          </cell>
          <cell r="G247">
            <v>0</v>
          </cell>
          <cell r="H247">
            <v>40000000</v>
          </cell>
          <cell r="J247">
            <v>0</v>
          </cell>
          <cell r="K247">
            <v>40000000</v>
          </cell>
          <cell r="M247">
            <v>0</v>
          </cell>
          <cell r="O247">
            <v>0</v>
          </cell>
          <cell r="Q247">
            <v>0</v>
          </cell>
          <cell r="S247">
            <v>0</v>
          </cell>
          <cell r="U247">
            <v>0</v>
          </cell>
          <cell r="V247">
            <v>40000000</v>
          </cell>
        </row>
        <row r="248">
          <cell r="C248" t="str">
            <v>3388XN001</v>
          </cell>
          <cell r="G248">
            <v>0</v>
          </cell>
          <cell r="H248">
            <v>41455740</v>
          </cell>
          <cell r="J248">
            <v>0</v>
          </cell>
          <cell r="K248">
            <v>41455740</v>
          </cell>
          <cell r="M248">
            <v>0</v>
          </cell>
          <cell r="O248">
            <v>0</v>
          </cell>
          <cell r="Q248">
            <v>0</v>
          </cell>
          <cell r="S248">
            <v>0</v>
          </cell>
          <cell r="U248">
            <v>0</v>
          </cell>
          <cell r="V248">
            <v>41455740</v>
          </cell>
        </row>
        <row r="249">
          <cell r="G249">
            <v>0</v>
          </cell>
          <cell r="H249">
            <v>0</v>
          </cell>
          <cell r="J249">
            <v>0</v>
          </cell>
          <cell r="K249">
            <v>0</v>
          </cell>
          <cell r="M249">
            <v>0</v>
          </cell>
          <cell r="O249">
            <v>0</v>
          </cell>
          <cell r="Q249">
            <v>0</v>
          </cell>
          <cell r="S249">
            <v>0</v>
          </cell>
          <cell r="U249">
            <v>0</v>
          </cell>
          <cell r="V249">
            <v>0</v>
          </cell>
        </row>
        <row r="250">
          <cell r="A250">
            <v>411</v>
          </cell>
          <cell r="C250" t="str">
            <v>NVKD</v>
          </cell>
          <cell r="G250">
            <v>0</v>
          </cell>
          <cell r="H250">
            <v>4300061238</v>
          </cell>
          <cell r="J250">
            <v>0</v>
          </cell>
          <cell r="K250">
            <v>4300061238</v>
          </cell>
          <cell r="M250">
            <v>0</v>
          </cell>
          <cell r="O250">
            <v>0</v>
          </cell>
          <cell r="Q250">
            <v>0</v>
          </cell>
          <cell r="S250">
            <v>0</v>
          </cell>
          <cell r="U250">
            <v>0</v>
          </cell>
          <cell r="V250">
            <v>4300061238</v>
          </cell>
        </row>
        <row r="251">
          <cell r="A251">
            <v>412</v>
          </cell>
          <cell r="C251" t="str">
            <v>NVKD</v>
          </cell>
          <cell r="G251">
            <v>0</v>
          </cell>
          <cell r="H251">
            <v>0</v>
          </cell>
          <cell r="J251">
            <v>0</v>
          </cell>
          <cell r="K251">
            <v>0</v>
          </cell>
          <cell r="M251">
            <v>0</v>
          </cell>
          <cell r="O251">
            <v>0</v>
          </cell>
          <cell r="Q251">
            <v>0</v>
          </cell>
          <cell r="S251">
            <v>0</v>
          </cell>
          <cell r="U251">
            <v>0</v>
          </cell>
          <cell r="V251">
            <v>0</v>
          </cell>
        </row>
        <row r="252">
          <cell r="A252">
            <v>413</v>
          </cell>
          <cell r="C252" t="str">
            <v>NVKD</v>
          </cell>
          <cell r="G252">
            <v>0</v>
          </cell>
          <cell r="H252">
            <v>6890784</v>
          </cell>
          <cell r="J252">
            <v>0</v>
          </cell>
          <cell r="K252">
            <v>6890784</v>
          </cell>
          <cell r="M252">
            <v>0</v>
          </cell>
          <cell r="O252">
            <v>0</v>
          </cell>
          <cell r="Q252">
            <v>0</v>
          </cell>
          <cell r="S252">
            <v>0</v>
          </cell>
          <cell r="U252">
            <v>0</v>
          </cell>
          <cell r="V252">
            <v>6890784</v>
          </cell>
        </row>
        <row r="253">
          <cell r="A253">
            <v>414</v>
          </cell>
          <cell r="C253" t="str">
            <v>NVKD</v>
          </cell>
          <cell r="G253">
            <v>0</v>
          </cell>
          <cell r="H253">
            <v>0</v>
          </cell>
          <cell r="J253">
            <v>0</v>
          </cell>
          <cell r="K253">
            <v>0</v>
          </cell>
          <cell r="M253">
            <v>0</v>
          </cell>
          <cell r="O253">
            <v>0</v>
          </cell>
          <cell r="Q253">
            <v>0</v>
          </cell>
          <cell r="S253">
            <v>0</v>
          </cell>
          <cell r="U253">
            <v>0</v>
          </cell>
          <cell r="V253">
            <v>0</v>
          </cell>
        </row>
        <row r="254">
          <cell r="A254">
            <v>415</v>
          </cell>
          <cell r="C254" t="str">
            <v>NVKD</v>
          </cell>
          <cell r="G254">
            <v>0</v>
          </cell>
          <cell r="H254">
            <v>0</v>
          </cell>
          <cell r="J254">
            <v>0</v>
          </cell>
          <cell r="K254">
            <v>0</v>
          </cell>
          <cell r="M254">
            <v>0</v>
          </cell>
          <cell r="O254">
            <v>0</v>
          </cell>
          <cell r="Q254">
            <v>0</v>
          </cell>
          <cell r="S254">
            <v>0</v>
          </cell>
          <cell r="U254">
            <v>0</v>
          </cell>
          <cell r="V254">
            <v>0</v>
          </cell>
        </row>
        <row r="255">
          <cell r="A255">
            <v>421</v>
          </cell>
          <cell r="C255" t="str">
            <v>NVKD</v>
          </cell>
          <cell r="G255">
            <v>0</v>
          </cell>
          <cell r="H255">
            <v>197494952</v>
          </cell>
          <cell r="J255">
            <v>0</v>
          </cell>
          <cell r="K255">
            <v>197494952</v>
          </cell>
          <cell r="M255">
            <v>0</v>
          </cell>
          <cell r="O255">
            <v>16091331.552486699</v>
          </cell>
          <cell r="Q255">
            <v>0</v>
          </cell>
          <cell r="S255">
            <v>16091331.552486699</v>
          </cell>
          <cell r="U255">
            <v>0</v>
          </cell>
          <cell r="V255">
            <v>213586283.55248669</v>
          </cell>
        </row>
        <row r="256">
          <cell r="C256">
            <v>4211</v>
          </cell>
          <cell r="G256">
            <v>0</v>
          </cell>
          <cell r="H256">
            <v>197494952</v>
          </cell>
          <cell r="J256">
            <v>0</v>
          </cell>
          <cell r="K256">
            <v>197494952</v>
          </cell>
          <cell r="M256">
            <v>0</v>
          </cell>
          <cell r="O256">
            <v>0</v>
          </cell>
          <cell r="Q256">
            <v>0</v>
          </cell>
          <cell r="S256">
            <v>0</v>
          </cell>
          <cell r="U256">
            <v>0</v>
          </cell>
          <cell r="V256">
            <v>197494952</v>
          </cell>
        </row>
        <row r="257">
          <cell r="C257">
            <v>4212</v>
          </cell>
          <cell r="G257">
            <v>0</v>
          </cell>
          <cell r="J257">
            <v>0</v>
          </cell>
          <cell r="K257">
            <v>0</v>
          </cell>
          <cell r="M257">
            <v>0</v>
          </cell>
          <cell r="O257">
            <v>16091331.552486699</v>
          </cell>
          <cell r="Q257">
            <v>0</v>
          </cell>
          <cell r="S257">
            <v>16091331.552486699</v>
          </cell>
          <cell r="U257">
            <v>0</v>
          </cell>
          <cell r="V257">
            <v>16091331.552486699</v>
          </cell>
        </row>
        <row r="258">
          <cell r="A258">
            <v>431</v>
          </cell>
          <cell r="C258" t="str">
            <v>NVKD</v>
          </cell>
          <cell r="H258">
            <v>33721759</v>
          </cell>
          <cell r="J258">
            <v>0</v>
          </cell>
          <cell r="K258">
            <v>33721759</v>
          </cell>
          <cell r="M258">
            <v>0</v>
          </cell>
          <cell r="O258">
            <v>0</v>
          </cell>
          <cell r="Q258">
            <v>0</v>
          </cell>
          <cell r="S258">
            <v>0</v>
          </cell>
          <cell r="U258">
            <v>0</v>
          </cell>
          <cell r="V258">
            <v>33721759</v>
          </cell>
        </row>
        <row r="259">
          <cell r="C259">
            <v>4311</v>
          </cell>
          <cell r="H259">
            <v>11939065</v>
          </cell>
          <cell r="J259">
            <v>0</v>
          </cell>
          <cell r="K259">
            <v>11939065</v>
          </cell>
          <cell r="M259">
            <v>0</v>
          </cell>
          <cell r="O259">
            <v>0</v>
          </cell>
          <cell r="Q259">
            <v>0</v>
          </cell>
          <cell r="S259">
            <v>0</v>
          </cell>
          <cell r="U259">
            <v>0</v>
          </cell>
          <cell r="V259">
            <v>11939065</v>
          </cell>
        </row>
        <row r="260">
          <cell r="C260">
            <v>4312</v>
          </cell>
          <cell r="G260">
            <v>0</v>
          </cell>
          <cell r="H260">
            <v>21782694</v>
          </cell>
          <cell r="J260">
            <v>0</v>
          </cell>
          <cell r="K260">
            <v>21782694</v>
          </cell>
          <cell r="M260">
            <v>0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V260">
            <v>21782694</v>
          </cell>
        </row>
        <row r="261">
          <cell r="A261">
            <v>441</v>
          </cell>
          <cell r="C261" t="str">
            <v>NVKD</v>
          </cell>
          <cell r="G261">
            <v>0</v>
          </cell>
          <cell r="H261">
            <v>709646711</v>
          </cell>
          <cell r="J261">
            <v>0</v>
          </cell>
          <cell r="K261">
            <v>709646711</v>
          </cell>
          <cell r="M261">
            <v>0</v>
          </cell>
          <cell r="O261">
            <v>0</v>
          </cell>
          <cell r="Q261">
            <v>0</v>
          </cell>
          <cell r="S261">
            <v>0</v>
          </cell>
          <cell r="U261">
            <v>0</v>
          </cell>
          <cell r="V261">
            <v>709646711</v>
          </cell>
        </row>
        <row r="262">
          <cell r="G262">
            <v>0</v>
          </cell>
          <cell r="H262">
            <v>0</v>
          </cell>
          <cell r="J262">
            <v>0</v>
          </cell>
          <cell r="K262">
            <v>0</v>
          </cell>
          <cell r="M262">
            <v>0</v>
          </cell>
          <cell r="O262">
            <v>0</v>
          </cell>
          <cell r="Q262">
            <v>0</v>
          </cell>
          <cell r="S262">
            <v>0</v>
          </cell>
          <cell r="U262">
            <v>0</v>
          </cell>
          <cell r="V262">
            <v>0</v>
          </cell>
        </row>
        <row r="263">
          <cell r="A263">
            <v>511</v>
          </cell>
          <cell r="C263" t="str">
            <v>DTHU</v>
          </cell>
          <cell r="G263">
            <v>0</v>
          </cell>
          <cell r="H263">
            <v>0</v>
          </cell>
          <cell r="J263">
            <v>0</v>
          </cell>
          <cell r="K263">
            <v>0</v>
          </cell>
          <cell r="M263">
            <v>327000000</v>
          </cell>
          <cell r="O263">
            <v>327000000</v>
          </cell>
          <cell r="Q263">
            <v>327000000</v>
          </cell>
          <cell r="S263">
            <v>327000000</v>
          </cell>
          <cell r="U263">
            <v>0</v>
          </cell>
          <cell r="V263">
            <v>0</v>
          </cell>
        </row>
        <row r="264">
          <cell r="C264">
            <v>5111</v>
          </cell>
          <cell r="G264">
            <v>0</v>
          </cell>
          <cell r="H264">
            <v>0</v>
          </cell>
          <cell r="J264">
            <v>0</v>
          </cell>
          <cell r="K264">
            <v>0</v>
          </cell>
          <cell r="M264">
            <v>0</v>
          </cell>
          <cell r="O264">
            <v>0</v>
          </cell>
          <cell r="Q264">
            <v>0</v>
          </cell>
          <cell r="S264">
            <v>0</v>
          </cell>
          <cell r="U264">
            <v>0</v>
          </cell>
          <cell r="V264">
            <v>0</v>
          </cell>
        </row>
        <row r="265">
          <cell r="C265">
            <v>5112</v>
          </cell>
          <cell r="G265">
            <v>0</v>
          </cell>
          <cell r="H265">
            <v>0</v>
          </cell>
          <cell r="J265">
            <v>0</v>
          </cell>
          <cell r="K265">
            <v>0</v>
          </cell>
          <cell r="M265">
            <v>228000000</v>
          </cell>
          <cell r="O265">
            <v>228000000</v>
          </cell>
          <cell r="Q265">
            <v>228000000</v>
          </cell>
          <cell r="S265">
            <v>228000000</v>
          </cell>
          <cell r="U265">
            <v>0</v>
          </cell>
          <cell r="V265">
            <v>0</v>
          </cell>
        </row>
        <row r="266">
          <cell r="C266">
            <v>5113</v>
          </cell>
          <cell r="G266">
            <v>0</v>
          </cell>
          <cell r="H266">
            <v>0</v>
          </cell>
          <cell r="J266">
            <v>0</v>
          </cell>
          <cell r="K266">
            <v>0</v>
          </cell>
          <cell r="M266">
            <v>0</v>
          </cell>
          <cell r="O266">
            <v>0</v>
          </cell>
          <cell r="Q266">
            <v>0</v>
          </cell>
          <cell r="S266">
            <v>0</v>
          </cell>
          <cell r="U266">
            <v>0</v>
          </cell>
          <cell r="V266">
            <v>0</v>
          </cell>
        </row>
        <row r="267">
          <cell r="C267">
            <v>5114</v>
          </cell>
          <cell r="G267">
            <v>0</v>
          </cell>
          <cell r="H267">
            <v>0</v>
          </cell>
          <cell r="J267">
            <v>0</v>
          </cell>
          <cell r="K267">
            <v>0</v>
          </cell>
          <cell r="M267">
            <v>99000000</v>
          </cell>
          <cell r="O267">
            <v>99000000</v>
          </cell>
          <cell r="Q267">
            <v>99000000</v>
          </cell>
          <cell r="S267">
            <v>99000000</v>
          </cell>
          <cell r="U267">
            <v>0</v>
          </cell>
          <cell r="V267">
            <v>0</v>
          </cell>
        </row>
        <row r="268">
          <cell r="A268">
            <v>521</v>
          </cell>
          <cell r="C268" t="str">
            <v>DTHU</v>
          </cell>
          <cell r="G268">
            <v>0</v>
          </cell>
          <cell r="H268">
            <v>0</v>
          </cell>
          <cell r="J268">
            <v>0</v>
          </cell>
          <cell r="K268">
            <v>0</v>
          </cell>
          <cell r="M268">
            <v>400000</v>
          </cell>
          <cell r="O268">
            <v>400000</v>
          </cell>
          <cell r="Q268">
            <v>400000</v>
          </cell>
          <cell r="S268">
            <v>400000</v>
          </cell>
          <cell r="U268">
            <v>0</v>
          </cell>
          <cell r="V268">
            <v>0</v>
          </cell>
        </row>
        <row r="269">
          <cell r="C269">
            <v>5211</v>
          </cell>
          <cell r="G269">
            <v>0</v>
          </cell>
          <cell r="H269">
            <v>0</v>
          </cell>
          <cell r="J269">
            <v>0</v>
          </cell>
          <cell r="K269">
            <v>0</v>
          </cell>
          <cell r="M269">
            <v>0</v>
          </cell>
          <cell r="O269">
            <v>0</v>
          </cell>
          <cell r="Q269">
            <v>0</v>
          </cell>
          <cell r="S269">
            <v>0</v>
          </cell>
          <cell r="U269">
            <v>0</v>
          </cell>
          <cell r="V269">
            <v>0</v>
          </cell>
        </row>
        <row r="270">
          <cell r="C270">
            <v>5212</v>
          </cell>
          <cell r="G270">
            <v>0</v>
          </cell>
          <cell r="H270">
            <v>0</v>
          </cell>
          <cell r="J270">
            <v>0</v>
          </cell>
          <cell r="K270">
            <v>0</v>
          </cell>
          <cell r="M270">
            <v>400000</v>
          </cell>
          <cell r="O270">
            <v>400000</v>
          </cell>
          <cell r="Q270">
            <v>400000</v>
          </cell>
          <cell r="S270">
            <v>400000</v>
          </cell>
          <cell r="U270">
            <v>0</v>
          </cell>
          <cell r="V270">
            <v>0</v>
          </cell>
        </row>
        <row r="271">
          <cell r="C271">
            <v>5213</v>
          </cell>
          <cell r="G271">
            <v>0</v>
          </cell>
          <cell r="H271">
            <v>0</v>
          </cell>
          <cell r="J271">
            <v>0</v>
          </cell>
          <cell r="K271">
            <v>0</v>
          </cell>
          <cell r="M271">
            <v>0</v>
          </cell>
          <cell r="O271">
            <v>0</v>
          </cell>
          <cell r="Q271">
            <v>0</v>
          </cell>
          <cell r="S271">
            <v>0</v>
          </cell>
          <cell r="U271">
            <v>0</v>
          </cell>
          <cell r="V271">
            <v>0</v>
          </cell>
        </row>
        <row r="272">
          <cell r="C272">
            <v>5214</v>
          </cell>
          <cell r="G272">
            <v>0</v>
          </cell>
          <cell r="H272">
            <v>0</v>
          </cell>
          <cell r="J272">
            <v>0</v>
          </cell>
          <cell r="K272">
            <v>0</v>
          </cell>
          <cell r="M272">
            <v>0</v>
          </cell>
          <cell r="O272">
            <v>0</v>
          </cell>
          <cell r="Q272">
            <v>0</v>
          </cell>
          <cell r="S272">
            <v>0</v>
          </cell>
          <cell r="U272">
            <v>0</v>
          </cell>
          <cell r="V272">
            <v>0</v>
          </cell>
        </row>
        <row r="273">
          <cell r="A273">
            <v>531</v>
          </cell>
          <cell r="C273" t="str">
            <v>DTHU</v>
          </cell>
          <cell r="G273">
            <v>0</v>
          </cell>
          <cell r="H273">
            <v>0</v>
          </cell>
          <cell r="J273">
            <v>0</v>
          </cell>
          <cell r="K273">
            <v>0</v>
          </cell>
          <cell r="M273">
            <v>0</v>
          </cell>
          <cell r="O273">
            <v>0</v>
          </cell>
          <cell r="Q273">
            <v>0</v>
          </cell>
          <cell r="S273">
            <v>0</v>
          </cell>
          <cell r="U273">
            <v>0</v>
          </cell>
          <cell r="V273">
            <v>0</v>
          </cell>
        </row>
        <row r="274">
          <cell r="C274">
            <v>5311</v>
          </cell>
          <cell r="G274">
            <v>0</v>
          </cell>
          <cell r="H274">
            <v>0</v>
          </cell>
          <cell r="J274">
            <v>0</v>
          </cell>
          <cell r="K274">
            <v>0</v>
          </cell>
          <cell r="M274">
            <v>0</v>
          </cell>
          <cell r="O274">
            <v>0</v>
          </cell>
          <cell r="Q274">
            <v>0</v>
          </cell>
          <cell r="S274">
            <v>0</v>
          </cell>
          <cell r="U274">
            <v>0</v>
          </cell>
          <cell r="V274">
            <v>0</v>
          </cell>
        </row>
        <row r="275">
          <cell r="C275">
            <v>5312</v>
          </cell>
          <cell r="G275">
            <v>0</v>
          </cell>
          <cell r="H275">
            <v>0</v>
          </cell>
          <cell r="J275">
            <v>0</v>
          </cell>
          <cell r="K275">
            <v>0</v>
          </cell>
          <cell r="M275">
            <v>0</v>
          </cell>
          <cell r="O275">
            <v>0</v>
          </cell>
          <cell r="Q275">
            <v>0</v>
          </cell>
          <cell r="S275">
            <v>0</v>
          </cell>
          <cell r="U275">
            <v>0</v>
          </cell>
          <cell r="V275">
            <v>0</v>
          </cell>
        </row>
        <row r="276">
          <cell r="C276">
            <v>5313</v>
          </cell>
          <cell r="G276">
            <v>0</v>
          </cell>
          <cell r="H276">
            <v>0</v>
          </cell>
          <cell r="J276">
            <v>0</v>
          </cell>
          <cell r="K276">
            <v>0</v>
          </cell>
          <cell r="M276">
            <v>0</v>
          </cell>
          <cell r="O276">
            <v>0</v>
          </cell>
          <cell r="Q276">
            <v>0</v>
          </cell>
          <cell r="S276">
            <v>0</v>
          </cell>
          <cell r="U276">
            <v>0</v>
          </cell>
          <cell r="V276">
            <v>0</v>
          </cell>
        </row>
        <row r="277">
          <cell r="C277">
            <v>5314</v>
          </cell>
          <cell r="G277">
            <v>0</v>
          </cell>
          <cell r="H277">
            <v>0</v>
          </cell>
          <cell r="J277">
            <v>0</v>
          </cell>
          <cell r="K277">
            <v>0</v>
          </cell>
          <cell r="M277">
            <v>0</v>
          </cell>
          <cell r="O277">
            <v>0</v>
          </cell>
          <cell r="Q277">
            <v>0</v>
          </cell>
          <cell r="S277">
            <v>0</v>
          </cell>
          <cell r="U277">
            <v>0</v>
          </cell>
          <cell r="V277">
            <v>0</v>
          </cell>
        </row>
        <row r="278">
          <cell r="A278">
            <v>532</v>
          </cell>
          <cell r="C278" t="str">
            <v>DTHU</v>
          </cell>
          <cell r="G278">
            <v>0</v>
          </cell>
          <cell r="H278">
            <v>0</v>
          </cell>
          <cell r="J278">
            <v>0</v>
          </cell>
          <cell r="K278">
            <v>0</v>
          </cell>
          <cell r="M278">
            <v>0</v>
          </cell>
          <cell r="O278">
            <v>0</v>
          </cell>
          <cell r="Q278">
            <v>0</v>
          </cell>
          <cell r="S278">
            <v>0</v>
          </cell>
          <cell r="U278">
            <v>0</v>
          </cell>
          <cell r="V278">
            <v>0</v>
          </cell>
        </row>
        <row r="279">
          <cell r="C279">
            <v>5321</v>
          </cell>
          <cell r="G279">
            <v>0</v>
          </cell>
          <cell r="H279">
            <v>0</v>
          </cell>
          <cell r="J279">
            <v>0</v>
          </cell>
          <cell r="K279">
            <v>0</v>
          </cell>
          <cell r="M279">
            <v>0</v>
          </cell>
          <cell r="O279">
            <v>0</v>
          </cell>
          <cell r="Q279">
            <v>0</v>
          </cell>
          <cell r="S279">
            <v>0</v>
          </cell>
          <cell r="U279">
            <v>0</v>
          </cell>
          <cell r="V279">
            <v>0</v>
          </cell>
        </row>
        <row r="280">
          <cell r="C280">
            <v>5322</v>
          </cell>
          <cell r="G280">
            <v>0</v>
          </cell>
          <cell r="H280">
            <v>0</v>
          </cell>
          <cell r="J280">
            <v>0</v>
          </cell>
          <cell r="K280">
            <v>0</v>
          </cell>
          <cell r="M280">
            <v>0</v>
          </cell>
          <cell r="O280">
            <v>0</v>
          </cell>
          <cell r="Q280">
            <v>0</v>
          </cell>
          <cell r="S280">
            <v>0</v>
          </cell>
          <cell r="U280">
            <v>0</v>
          </cell>
          <cell r="V280">
            <v>0</v>
          </cell>
        </row>
        <row r="281">
          <cell r="C281">
            <v>5322</v>
          </cell>
          <cell r="G281">
            <v>0</v>
          </cell>
          <cell r="H281">
            <v>0</v>
          </cell>
          <cell r="J281">
            <v>0</v>
          </cell>
          <cell r="K281">
            <v>0</v>
          </cell>
          <cell r="M281">
            <v>0</v>
          </cell>
          <cell r="O281">
            <v>0</v>
          </cell>
          <cell r="Q281">
            <v>0</v>
          </cell>
          <cell r="S281">
            <v>0</v>
          </cell>
          <cell r="U281">
            <v>0</v>
          </cell>
          <cell r="V281">
            <v>0</v>
          </cell>
        </row>
        <row r="282">
          <cell r="C282">
            <v>5324</v>
          </cell>
          <cell r="G282">
            <v>0</v>
          </cell>
          <cell r="H282">
            <v>0</v>
          </cell>
          <cell r="J282">
            <v>0</v>
          </cell>
          <cell r="K282">
            <v>0</v>
          </cell>
          <cell r="M282">
            <v>0</v>
          </cell>
          <cell r="O282">
            <v>0</v>
          </cell>
          <cell r="Q282">
            <v>0</v>
          </cell>
          <cell r="S282">
            <v>0</v>
          </cell>
          <cell r="U282">
            <v>0</v>
          </cell>
          <cell r="V282">
            <v>0</v>
          </cell>
        </row>
        <row r="283">
          <cell r="G283">
            <v>0</v>
          </cell>
          <cell r="H283">
            <v>0</v>
          </cell>
          <cell r="J283">
            <v>0</v>
          </cell>
          <cell r="K283">
            <v>0</v>
          </cell>
          <cell r="M283">
            <v>0</v>
          </cell>
          <cell r="O283">
            <v>0</v>
          </cell>
          <cell r="Q283">
            <v>0</v>
          </cell>
          <cell r="S283">
            <v>0</v>
          </cell>
          <cell r="U283">
            <v>0</v>
          </cell>
          <cell r="V283">
            <v>0</v>
          </cell>
        </row>
        <row r="284">
          <cell r="A284">
            <v>621</v>
          </cell>
          <cell r="C284" t="str">
            <v>CPHI</v>
          </cell>
          <cell r="G284">
            <v>0</v>
          </cell>
          <cell r="H284">
            <v>0</v>
          </cell>
          <cell r="J284">
            <v>0</v>
          </cell>
          <cell r="K284">
            <v>0</v>
          </cell>
          <cell r="M284">
            <v>149002437.73411277</v>
          </cell>
          <cell r="O284">
            <v>149002437.73411277</v>
          </cell>
          <cell r="Q284">
            <v>149002437.73411277</v>
          </cell>
          <cell r="S284">
            <v>149002437.73411277</v>
          </cell>
          <cell r="U284">
            <v>0</v>
          </cell>
          <cell r="V284">
            <v>0</v>
          </cell>
        </row>
        <row r="285">
          <cell r="C285">
            <v>6211</v>
          </cell>
          <cell r="G285">
            <v>0</v>
          </cell>
          <cell r="H285">
            <v>0</v>
          </cell>
          <cell r="J285">
            <v>0</v>
          </cell>
          <cell r="K285">
            <v>0</v>
          </cell>
          <cell r="M285">
            <v>134642437.73411277</v>
          </cell>
          <cell r="O285">
            <v>134642437.73411277</v>
          </cell>
          <cell r="Q285">
            <v>134642437.73411277</v>
          </cell>
          <cell r="S285">
            <v>134642437.73411277</v>
          </cell>
          <cell r="U285">
            <v>0</v>
          </cell>
          <cell r="V285">
            <v>0</v>
          </cell>
        </row>
        <row r="286">
          <cell r="C286">
            <v>6212</v>
          </cell>
          <cell r="G286">
            <v>0</v>
          </cell>
          <cell r="H286">
            <v>0</v>
          </cell>
          <cell r="J286">
            <v>0</v>
          </cell>
          <cell r="K286">
            <v>0</v>
          </cell>
          <cell r="M286">
            <v>14360000</v>
          </cell>
          <cell r="O286">
            <v>14360000</v>
          </cell>
          <cell r="Q286">
            <v>14360000</v>
          </cell>
          <cell r="S286">
            <v>14360000</v>
          </cell>
          <cell r="U286">
            <v>0</v>
          </cell>
          <cell r="V286">
            <v>0</v>
          </cell>
        </row>
        <row r="287">
          <cell r="A287">
            <v>622</v>
          </cell>
          <cell r="C287" t="str">
            <v>CPHI</v>
          </cell>
          <cell r="G287">
            <v>0</v>
          </cell>
          <cell r="H287">
            <v>0</v>
          </cell>
          <cell r="J287">
            <v>0</v>
          </cell>
          <cell r="K287">
            <v>0</v>
          </cell>
          <cell r="M287">
            <v>30420000</v>
          </cell>
          <cell r="O287">
            <v>30420000</v>
          </cell>
          <cell r="Q287">
            <v>30420000</v>
          </cell>
          <cell r="S287">
            <v>30420000</v>
          </cell>
          <cell r="U287">
            <v>0</v>
          </cell>
          <cell r="V287">
            <v>0</v>
          </cell>
        </row>
        <row r="288">
          <cell r="C288">
            <v>6221</v>
          </cell>
          <cell r="G288">
            <v>0</v>
          </cell>
          <cell r="H288">
            <v>0</v>
          </cell>
          <cell r="J288">
            <v>0</v>
          </cell>
          <cell r="K288">
            <v>0</v>
          </cell>
          <cell r="M288">
            <v>26000000</v>
          </cell>
          <cell r="O288">
            <v>26000000</v>
          </cell>
          <cell r="Q288">
            <v>26000000</v>
          </cell>
          <cell r="S288">
            <v>26000000</v>
          </cell>
          <cell r="U288">
            <v>0</v>
          </cell>
          <cell r="V288">
            <v>0</v>
          </cell>
        </row>
        <row r="289">
          <cell r="C289">
            <v>6222</v>
          </cell>
          <cell r="G289">
            <v>0</v>
          </cell>
          <cell r="H289">
            <v>0</v>
          </cell>
          <cell r="J289">
            <v>0</v>
          </cell>
          <cell r="K289">
            <v>0</v>
          </cell>
          <cell r="M289">
            <v>4420000</v>
          </cell>
          <cell r="O289">
            <v>4420000</v>
          </cell>
          <cell r="Q289">
            <v>4420000</v>
          </cell>
          <cell r="S289">
            <v>4420000</v>
          </cell>
          <cell r="U289">
            <v>0</v>
          </cell>
          <cell r="V289">
            <v>0</v>
          </cell>
        </row>
        <row r="290">
          <cell r="A290">
            <v>627</v>
          </cell>
          <cell r="C290" t="str">
            <v>CPHI</v>
          </cell>
          <cell r="G290">
            <v>0</v>
          </cell>
          <cell r="H290">
            <v>0</v>
          </cell>
          <cell r="J290">
            <v>0</v>
          </cell>
          <cell r="K290">
            <v>0</v>
          </cell>
          <cell r="M290">
            <v>44520000</v>
          </cell>
          <cell r="O290">
            <v>44520000</v>
          </cell>
          <cell r="Q290">
            <v>44520000</v>
          </cell>
          <cell r="S290">
            <v>44520000</v>
          </cell>
          <cell r="U290">
            <v>0</v>
          </cell>
          <cell r="V290">
            <v>0</v>
          </cell>
        </row>
        <row r="291">
          <cell r="C291">
            <v>6271</v>
          </cell>
          <cell r="G291">
            <v>0</v>
          </cell>
          <cell r="H291">
            <v>0</v>
          </cell>
          <cell r="J291">
            <v>0</v>
          </cell>
          <cell r="K291">
            <v>0</v>
          </cell>
          <cell r="M291">
            <v>520000</v>
          </cell>
          <cell r="O291">
            <v>520000</v>
          </cell>
          <cell r="Q291">
            <v>520000</v>
          </cell>
          <cell r="S291">
            <v>520000</v>
          </cell>
          <cell r="U291">
            <v>0</v>
          </cell>
          <cell r="V291">
            <v>0</v>
          </cell>
        </row>
        <row r="292">
          <cell r="C292">
            <v>6272</v>
          </cell>
          <cell r="G292">
            <v>0</v>
          </cell>
          <cell r="H292">
            <v>0</v>
          </cell>
          <cell r="J292">
            <v>0</v>
          </cell>
          <cell r="K292">
            <v>0</v>
          </cell>
          <cell r="M292">
            <v>0</v>
          </cell>
          <cell r="O292">
            <v>0</v>
          </cell>
          <cell r="Q292">
            <v>0</v>
          </cell>
          <cell r="S292">
            <v>0</v>
          </cell>
          <cell r="U292">
            <v>0</v>
          </cell>
          <cell r="V292">
            <v>0</v>
          </cell>
        </row>
        <row r="293">
          <cell r="C293">
            <v>6273</v>
          </cell>
          <cell r="G293">
            <v>0</v>
          </cell>
          <cell r="H293">
            <v>0</v>
          </cell>
          <cell r="J293">
            <v>0</v>
          </cell>
          <cell r="K293">
            <v>0</v>
          </cell>
          <cell r="M293">
            <v>8000000</v>
          </cell>
          <cell r="O293">
            <v>8000000</v>
          </cell>
          <cell r="Q293">
            <v>8000000</v>
          </cell>
          <cell r="S293">
            <v>8000000</v>
          </cell>
          <cell r="U293">
            <v>0</v>
          </cell>
          <cell r="V293">
            <v>0</v>
          </cell>
        </row>
        <row r="294">
          <cell r="C294">
            <v>6274</v>
          </cell>
          <cell r="G294">
            <v>0</v>
          </cell>
          <cell r="H294">
            <v>0</v>
          </cell>
          <cell r="J294">
            <v>0</v>
          </cell>
          <cell r="K294">
            <v>0</v>
          </cell>
          <cell r="M294">
            <v>16000000</v>
          </cell>
          <cell r="O294">
            <v>16000000</v>
          </cell>
          <cell r="Q294">
            <v>16000000</v>
          </cell>
          <cell r="S294">
            <v>16000000</v>
          </cell>
          <cell r="U294">
            <v>0</v>
          </cell>
          <cell r="V294">
            <v>0</v>
          </cell>
        </row>
        <row r="295">
          <cell r="C295">
            <v>6277</v>
          </cell>
          <cell r="G295">
            <v>0</v>
          </cell>
          <cell r="H295">
            <v>0</v>
          </cell>
          <cell r="J295">
            <v>0</v>
          </cell>
          <cell r="K295">
            <v>0</v>
          </cell>
          <cell r="M295">
            <v>20000000</v>
          </cell>
          <cell r="O295">
            <v>20000000</v>
          </cell>
          <cell r="Q295">
            <v>20000000</v>
          </cell>
          <cell r="S295">
            <v>20000000</v>
          </cell>
          <cell r="U295">
            <v>0</v>
          </cell>
          <cell r="V295">
            <v>0</v>
          </cell>
        </row>
        <row r="296">
          <cell r="C296">
            <v>6278</v>
          </cell>
          <cell r="G296">
            <v>0</v>
          </cell>
          <cell r="H296">
            <v>0</v>
          </cell>
          <cell r="J296">
            <v>0</v>
          </cell>
          <cell r="K296">
            <v>0</v>
          </cell>
          <cell r="M296">
            <v>0</v>
          </cell>
          <cell r="O296">
            <v>0</v>
          </cell>
          <cell r="Q296">
            <v>0</v>
          </cell>
          <cell r="S296">
            <v>0</v>
          </cell>
          <cell r="U296">
            <v>0</v>
          </cell>
          <cell r="V296">
            <v>0</v>
          </cell>
        </row>
        <row r="297">
          <cell r="A297">
            <v>632</v>
          </cell>
          <cell r="C297" t="str">
            <v>CPHI</v>
          </cell>
          <cell r="G297">
            <v>0</v>
          </cell>
          <cell r="H297">
            <v>0</v>
          </cell>
          <cell r="J297">
            <v>0</v>
          </cell>
          <cell r="K297">
            <v>0</v>
          </cell>
          <cell r="M297">
            <v>269851487.46751332</v>
          </cell>
          <cell r="O297">
            <v>269851487.46751332</v>
          </cell>
          <cell r="Q297">
            <v>269851487.46751332</v>
          </cell>
          <cell r="S297">
            <v>269851487.46751332</v>
          </cell>
          <cell r="U297">
            <v>0</v>
          </cell>
          <cell r="V297">
            <v>0</v>
          </cell>
        </row>
        <row r="298">
          <cell r="A298">
            <v>641</v>
          </cell>
          <cell r="C298" t="str">
            <v>CPHI</v>
          </cell>
          <cell r="G298">
            <v>0</v>
          </cell>
          <cell r="H298">
            <v>0</v>
          </cell>
          <cell r="J298">
            <v>0</v>
          </cell>
          <cell r="K298">
            <v>0</v>
          </cell>
          <cell r="M298">
            <v>10840000</v>
          </cell>
          <cell r="O298">
            <v>10840000</v>
          </cell>
          <cell r="Q298">
            <v>10840000</v>
          </cell>
          <cell r="S298">
            <v>10840000</v>
          </cell>
          <cell r="U298">
            <v>0</v>
          </cell>
          <cell r="V298">
            <v>0</v>
          </cell>
        </row>
        <row r="299">
          <cell r="C299">
            <v>6411</v>
          </cell>
          <cell r="G299">
            <v>0</v>
          </cell>
          <cell r="H299">
            <v>0</v>
          </cell>
          <cell r="J299">
            <v>0</v>
          </cell>
          <cell r="K299">
            <v>0</v>
          </cell>
          <cell r="M299">
            <v>4840000</v>
          </cell>
          <cell r="O299">
            <v>4840000</v>
          </cell>
          <cell r="Q299">
            <v>4840000</v>
          </cell>
          <cell r="S299">
            <v>4840000</v>
          </cell>
          <cell r="U299">
            <v>0</v>
          </cell>
          <cell r="V299">
            <v>0</v>
          </cell>
        </row>
        <row r="300">
          <cell r="C300">
            <v>6412</v>
          </cell>
          <cell r="G300">
            <v>0</v>
          </cell>
          <cell r="H300">
            <v>0</v>
          </cell>
          <cell r="J300">
            <v>0</v>
          </cell>
          <cell r="K300">
            <v>0</v>
          </cell>
          <cell r="M300">
            <v>0</v>
          </cell>
          <cell r="O300">
            <v>0</v>
          </cell>
          <cell r="Q300">
            <v>0</v>
          </cell>
          <cell r="S300">
            <v>0</v>
          </cell>
          <cell r="U300">
            <v>0</v>
          </cell>
          <cell r="V300">
            <v>0</v>
          </cell>
        </row>
        <row r="301">
          <cell r="C301">
            <v>6413</v>
          </cell>
          <cell r="G301">
            <v>0</v>
          </cell>
          <cell r="H301">
            <v>0</v>
          </cell>
          <cell r="J301">
            <v>0</v>
          </cell>
          <cell r="K301">
            <v>0</v>
          </cell>
          <cell r="M301">
            <v>1000000</v>
          </cell>
          <cell r="O301">
            <v>1000000</v>
          </cell>
          <cell r="Q301">
            <v>1000000</v>
          </cell>
          <cell r="S301">
            <v>1000000</v>
          </cell>
          <cell r="U301">
            <v>0</v>
          </cell>
          <cell r="V301">
            <v>0</v>
          </cell>
        </row>
        <row r="302">
          <cell r="C302">
            <v>6414</v>
          </cell>
          <cell r="G302">
            <v>0</v>
          </cell>
          <cell r="H302">
            <v>0</v>
          </cell>
          <cell r="J302">
            <v>0</v>
          </cell>
          <cell r="K302">
            <v>0</v>
          </cell>
          <cell r="M302">
            <v>4000000</v>
          </cell>
          <cell r="O302">
            <v>4000000</v>
          </cell>
          <cell r="Q302">
            <v>4000000</v>
          </cell>
          <cell r="S302">
            <v>4000000</v>
          </cell>
          <cell r="U302">
            <v>0</v>
          </cell>
          <cell r="V302">
            <v>0</v>
          </cell>
        </row>
        <row r="303">
          <cell r="C303">
            <v>6417</v>
          </cell>
          <cell r="G303">
            <v>0</v>
          </cell>
          <cell r="H303">
            <v>0</v>
          </cell>
          <cell r="J303">
            <v>0</v>
          </cell>
          <cell r="K303">
            <v>0</v>
          </cell>
          <cell r="M303">
            <v>1000000</v>
          </cell>
          <cell r="O303">
            <v>1000000</v>
          </cell>
          <cell r="Q303">
            <v>1000000</v>
          </cell>
          <cell r="S303">
            <v>1000000</v>
          </cell>
          <cell r="U303">
            <v>0</v>
          </cell>
          <cell r="V303">
            <v>0</v>
          </cell>
        </row>
        <row r="304">
          <cell r="C304">
            <v>6418</v>
          </cell>
          <cell r="G304">
            <v>0</v>
          </cell>
          <cell r="H304">
            <v>0</v>
          </cell>
          <cell r="J304">
            <v>0</v>
          </cell>
          <cell r="K304">
            <v>0</v>
          </cell>
          <cell r="M304">
            <v>0</v>
          </cell>
          <cell r="O304">
            <v>0</v>
          </cell>
          <cell r="Q304">
            <v>0</v>
          </cell>
          <cell r="S304">
            <v>0</v>
          </cell>
          <cell r="U304">
            <v>0</v>
          </cell>
          <cell r="V304">
            <v>0</v>
          </cell>
        </row>
        <row r="305">
          <cell r="A305">
            <v>642</v>
          </cell>
          <cell r="C305" t="str">
            <v>CPHI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34820000</v>
          </cell>
          <cell r="O305">
            <v>34820000</v>
          </cell>
          <cell r="Q305">
            <v>34820000</v>
          </cell>
          <cell r="S305">
            <v>34820000</v>
          </cell>
          <cell r="U305">
            <v>0</v>
          </cell>
          <cell r="V305">
            <v>0</v>
          </cell>
        </row>
        <row r="306">
          <cell r="C306">
            <v>6421</v>
          </cell>
          <cell r="G306">
            <v>0</v>
          </cell>
          <cell r="H306">
            <v>0</v>
          </cell>
          <cell r="J306">
            <v>0</v>
          </cell>
          <cell r="K306">
            <v>0</v>
          </cell>
          <cell r="M306">
            <v>9520000</v>
          </cell>
          <cell r="O306">
            <v>9520000</v>
          </cell>
          <cell r="Q306">
            <v>9520000</v>
          </cell>
          <cell r="S306">
            <v>9520000</v>
          </cell>
          <cell r="U306">
            <v>0</v>
          </cell>
          <cell r="V306">
            <v>0</v>
          </cell>
        </row>
        <row r="307">
          <cell r="C307">
            <v>6422</v>
          </cell>
          <cell r="G307">
            <v>0</v>
          </cell>
          <cell r="H307">
            <v>0</v>
          </cell>
          <cell r="J307">
            <v>0</v>
          </cell>
          <cell r="K307">
            <v>0</v>
          </cell>
          <cell r="M307">
            <v>1000000</v>
          </cell>
          <cell r="O307">
            <v>1000000</v>
          </cell>
          <cell r="Q307">
            <v>1000000</v>
          </cell>
          <cell r="S307">
            <v>1000000</v>
          </cell>
          <cell r="U307">
            <v>0</v>
          </cell>
          <cell r="V307">
            <v>0</v>
          </cell>
        </row>
        <row r="308">
          <cell r="C308">
            <v>6423</v>
          </cell>
          <cell r="G308">
            <v>0</v>
          </cell>
          <cell r="H308">
            <v>0</v>
          </cell>
          <cell r="J308">
            <v>0</v>
          </cell>
          <cell r="K308">
            <v>0</v>
          </cell>
          <cell r="M308">
            <v>2000000</v>
          </cell>
          <cell r="O308">
            <v>2000000</v>
          </cell>
          <cell r="Q308">
            <v>2000000</v>
          </cell>
          <cell r="S308">
            <v>2000000</v>
          </cell>
          <cell r="U308">
            <v>0</v>
          </cell>
          <cell r="V308">
            <v>0</v>
          </cell>
        </row>
        <row r="309">
          <cell r="C309">
            <v>6424</v>
          </cell>
          <cell r="G309">
            <v>0</v>
          </cell>
          <cell r="H309">
            <v>0</v>
          </cell>
          <cell r="J309">
            <v>0</v>
          </cell>
          <cell r="K309">
            <v>0</v>
          </cell>
          <cell r="M309">
            <v>8000000</v>
          </cell>
          <cell r="O309">
            <v>8000000</v>
          </cell>
          <cell r="Q309">
            <v>8000000</v>
          </cell>
          <cell r="S309">
            <v>8000000</v>
          </cell>
          <cell r="U309">
            <v>0</v>
          </cell>
          <cell r="V309">
            <v>0</v>
          </cell>
        </row>
        <row r="310">
          <cell r="C310">
            <v>6425</v>
          </cell>
          <cell r="G310">
            <v>0</v>
          </cell>
          <cell r="H310">
            <v>0</v>
          </cell>
          <cell r="J310">
            <v>0</v>
          </cell>
          <cell r="K310">
            <v>0</v>
          </cell>
          <cell r="M310">
            <v>0</v>
          </cell>
          <cell r="O310">
            <v>0</v>
          </cell>
          <cell r="Q310">
            <v>0</v>
          </cell>
          <cell r="S310">
            <v>0</v>
          </cell>
          <cell r="U310">
            <v>0</v>
          </cell>
          <cell r="V310">
            <v>0</v>
          </cell>
        </row>
        <row r="311">
          <cell r="C311">
            <v>6426</v>
          </cell>
          <cell r="G311">
            <v>0</v>
          </cell>
          <cell r="H311">
            <v>0</v>
          </cell>
          <cell r="J311">
            <v>0</v>
          </cell>
          <cell r="K311">
            <v>0</v>
          </cell>
          <cell r="M311">
            <v>0</v>
          </cell>
          <cell r="O311">
            <v>0</v>
          </cell>
          <cell r="Q311">
            <v>0</v>
          </cell>
          <cell r="S311">
            <v>0</v>
          </cell>
          <cell r="U311">
            <v>0</v>
          </cell>
          <cell r="V311">
            <v>0</v>
          </cell>
        </row>
        <row r="312">
          <cell r="C312">
            <v>6427</v>
          </cell>
          <cell r="G312">
            <v>0</v>
          </cell>
          <cell r="H312">
            <v>0</v>
          </cell>
          <cell r="J312">
            <v>0</v>
          </cell>
          <cell r="K312">
            <v>0</v>
          </cell>
          <cell r="M312">
            <v>6800000</v>
          </cell>
          <cell r="O312">
            <v>6800000</v>
          </cell>
          <cell r="Q312">
            <v>6800000</v>
          </cell>
          <cell r="S312">
            <v>6800000</v>
          </cell>
          <cell r="U312">
            <v>0</v>
          </cell>
          <cell r="V312">
            <v>0</v>
          </cell>
        </row>
        <row r="313">
          <cell r="C313">
            <v>6428</v>
          </cell>
          <cell r="G313">
            <v>0</v>
          </cell>
          <cell r="H313">
            <v>0</v>
          </cell>
          <cell r="J313">
            <v>0</v>
          </cell>
          <cell r="K313">
            <v>0</v>
          </cell>
          <cell r="M313">
            <v>7500000</v>
          </cell>
          <cell r="O313">
            <v>7500000</v>
          </cell>
          <cell r="Q313">
            <v>7500000</v>
          </cell>
          <cell r="S313">
            <v>7500000</v>
          </cell>
          <cell r="U313">
            <v>0</v>
          </cell>
          <cell r="V313">
            <v>0</v>
          </cell>
        </row>
        <row r="314">
          <cell r="G314">
            <v>0</v>
          </cell>
          <cell r="H314">
            <v>0</v>
          </cell>
          <cell r="J314">
            <v>0</v>
          </cell>
          <cell r="K314">
            <v>0</v>
          </cell>
          <cell r="M314">
            <v>0</v>
          </cell>
          <cell r="O314">
            <v>0</v>
          </cell>
          <cell r="Q314">
            <v>0</v>
          </cell>
          <cell r="S314">
            <v>0</v>
          </cell>
          <cell r="U314">
            <v>0</v>
          </cell>
          <cell r="V314">
            <v>0</v>
          </cell>
        </row>
        <row r="315">
          <cell r="A315">
            <v>711</v>
          </cell>
          <cell r="C315" t="str">
            <v>TNHD</v>
          </cell>
          <cell r="G315">
            <v>0</v>
          </cell>
          <cell r="H315">
            <v>0</v>
          </cell>
          <cell r="J315">
            <v>0</v>
          </cell>
          <cell r="K315">
            <v>0</v>
          </cell>
          <cell r="M315">
            <v>5002819.0199999996</v>
          </cell>
          <cell r="O315">
            <v>5002819.0199999996</v>
          </cell>
          <cell r="Q315">
            <v>5002819.0199999996</v>
          </cell>
          <cell r="S315">
            <v>5002819.0199999996</v>
          </cell>
          <cell r="U315">
            <v>0</v>
          </cell>
          <cell r="V315">
            <v>0</v>
          </cell>
        </row>
        <row r="316">
          <cell r="C316">
            <v>7111</v>
          </cell>
          <cell r="G316">
            <v>0</v>
          </cell>
          <cell r="H316">
            <v>0</v>
          </cell>
          <cell r="J316">
            <v>0</v>
          </cell>
          <cell r="K316">
            <v>0</v>
          </cell>
          <cell r="M316">
            <v>1002819.02</v>
          </cell>
          <cell r="O316">
            <v>1002819.02</v>
          </cell>
          <cell r="Q316">
            <v>1002819.02</v>
          </cell>
          <cell r="S316">
            <v>1002819.02</v>
          </cell>
          <cell r="U316">
            <v>0</v>
          </cell>
          <cell r="V316">
            <v>0</v>
          </cell>
        </row>
        <row r="317">
          <cell r="C317">
            <v>7112</v>
          </cell>
          <cell r="G317">
            <v>0</v>
          </cell>
          <cell r="H317">
            <v>0</v>
          </cell>
          <cell r="J317">
            <v>0</v>
          </cell>
          <cell r="K317">
            <v>0</v>
          </cell>
          <cell r="M317">
            <v>4000000</v>
          </cell>
          <cell r="O317">
            <v>4000000</v>
          </cell>
          <cell r="Q317">
            <v>4000000</v>
          </cell>
          <cell r="S317">
            <v>4000000</v>
          </cell>
          <cell r="U317">
            <v>0</v>
          </cell>
          <cell r="V317">
            <v>0</v>
          </cell>
        </row>
        <row r="318">
          <cell r="C318">
            <v>7113</v>
          </cell>
          <cell r="G318">
            <v>0</v>
          </cell>
          <cell r="H318">
            <v>0</v>
          </cell>
          <cell r="J318">
            <v>0</v>
          </cell>
          <cell r="K318">
            <v>0</v>
          </cell>
          <cell r="M318">
            <v>0</v>
          </cell>
          <cell r="O318">
            <v>0</v>
          </cell>
          <cell r="Q318">
            <v>0</v>
          </cell>
          <cell r="S318">
            <v>0</v>
          </cell>
          <cell r="U318">
            <v>0</v>
          </cell>
          <cell r="V318">
            <v>0</v>
          </cell>
        </row>
        <row r="319">
          <cell r="A319">
            <v>721</v>
          </cell>
          <cell r="C319" t="str">
            <v>TNHD</v>
          </cell>
          <cell r="G319">
            <v>0</v>
          </cell>
          <cell r="H319">
            <v>0</v>
          </cell>
          <cell r="J319">
            <v>0</v>
          </cell>
          <cell r="K319">
            <v>0</v>
          </cell>
          <cell r="M319">
            <v>0</v>
          </cell>
          <cell r="O319">
            <v>0</v>
          </cell>
          <cell r="Q319">
            <v>0</v>
          </cell>
          <cell r="S319">
            <v>0</v>
          </cell>
          <cell r="U319">
            <v>0</v>
          </cell>
          <cell r="V319">
            <v>0</v>
          </cell>
        </row>
        <row r="320">
          <cell r="G320">
            <v>0</v>
          </cell>
          <cell r="H320">
            <v>0</v>
          </cell>
          <cell r="J320">
            <v>0</v>
          </cell>
          <cell r="K320">
            <v>0</v>
          </cell>
          <cell r="M320">
            <v>0</v>
          </cell>
          <cell r="O320">
            <v>0</v>
          </cell>
          <cell r="Q320">
            <v>0</v>
          </cell>
          <cell r="S320">
            <v>0</v>
          </cell>
          <cell r="U320">
            <v>0</v>
          </cell>
          <cell r="V320">
            <v>0</v>
          </cell>
        </row>
        <row r="321">
          <cell r="A321">
            <v>811</v>
          </cell>
          <cell r="C321" t="str">
            <v>CPHD</v>
          </cell>
          <cell r="G321">
            <v>0</v>
          </cell>
          <cell r="H321">
            <v>0</v>
          </cell>
          <cell r="J321">
            <v>0</v>
          </cell>
          <cell r="K321">
            <v>0</v>
          </cell>
          <cell r="M321">
            <v>0</v>
          </cell>
          <cell r="O321">
            <v>0</v>
          </cell>
          <cell r="Q321">
            <v>0</v>
          </cell>
          <cell r="S321">
            <v>0</v>
          </cell>
          <cell r="U321">
            <v>0</v>
          </cell>
          <cell r="V321">
            <v>0</v>
          </cell>
        </row>
        <row r="322">
          <cell r="A322">
            <v>821</v>
          </cell>
          <cell r="C322" t="str">
            <v>CPHD</v>
          </cell>
          <cell r="G322">
            <v>0</v>
          </cell>
          <cell r="H322">
            <v>0</v>
          </cell>
          <cell r="J322">
            <v>0</v>
          </cell>
          <cell r="K322">
            <v>0</v>
          </cell>
          <cell r="M322">
            <v>0</v>
          </cell>
          <cell r="O322">
            <v>0</v>
          </cell>
          <cell r="Q322">
            <v>0</v>
          </cell>
          <cell r="S322">
            <v>0</v>
          </cell>
          <cell r="U322">
            <v>0</v>
          </cell>
          <cell r="V322">
            <v>0</v>
          </cell>
        </row>
        <row r="323">
          <cell r="G323">
            <v>0</v>
          </cell>
          <cell r="H323">
            <v>0</v>
          </cell>
          <cell r="J323">
            <v>0</v>
          </cell>
          <cell r="K323">
            <v>0</v>
          </cell>
          <cell r="M323">
            <v>0</v>
          </cell>
          <cell r="O323">
            <v>0</v>
          </cell>
          <cell r="Q323">
            <v>0</v>
          </cell>
          <cell r="S323">
            <v>0</v>
          </cell>
          <cell r="U323">
            <v>0</v>
          </cell>
          <cell r="V323">
            <v>0</v>
          </cell>
        </row>
        <row r="324">
          <cell r="A324">
            <v>911</v>
          </cell>
          <cell r="C324" t="str">
            <v>KQKD</v>
          </cell>
          <cell r="G324">
            <v>0</v>
          </cell>
          <cell r="H324">
            <v>0</v>
          </cell>
          <cell r="J324">
            <v>0</v>
          </cell>
          <cell r="K324">
            <v>0</v>
          </cell>
          <cell r="M324">
            <v>331602819.02000004</v>
          </cell>
          <cell r="O324">
            <v>331602819.01999998</v>
          </cell>
          <cell r="Q324">
            <v>331602819.02000004</v>
          </cell>
          <cell r="S324">
            <v>331602819.01999998</v>
          </cell>
          <cell r="U324">
            <v>5.9604644775390625E-8</v>
          </cell>
          <cell r="V324">
            <v>0</v>
          </cell>
        </row>
        <row r="325">
          <cell r="G325">
            <v>0</v>
          </cell>
          <cell r="H325">
            <v>0</v>
          </cell>
          <cell r="J325">
            <v>0</v>
          </cell>
          <cell r="K325">
            <v>0</v>
          </cell>
          <cell r="M325">
            <v>0</v>
          </cell>
          <cell r="O325">
            <v>0</v>
          </cell>
          <cell r="Q325">
            <v>0</v>
          </cell>
          <cell r="S325">
            <v>0</v>
          </cell>
          <cell r="U325">
            <v>0</v>
          </cell>
          <cell r="V325">
            <v>0</v>
          </cell>
        </row>
        <row r="326">
          <cell r="A326" t="str">
            <v>001</v>
          </cell>
          <cell r="C326" t="str">
            <v>TSNB</v>
          </cell>
          <cell r="G326">
            <v>0</v>
          </cell>
          <cell r="H326">
            <v>0</v>
          </cell>
          <cell r="J326">
            <v>0</v>
          </cell>
          <cell r="K326">
            <v>0</v>
          </cell>
          <cell r="M326">
            <v>0</v>
          </cell>
          <cell r="O326">
            <v>0</v>
          </cell>
          <cell r="Q326">
            <v>0</v>
          </cell>
          <cell r="S326">
            <v>0</v>
          </cell>
          <cell r="U326">
            <v>0</v>
          </cell>
          <cell r="V326">
            <v>0</v>
          </cell>
        </row>
        <row r="327">
          <cell r="A327" t="str">
            <v>002</v>
          </cell>
          <cell r="C327" t="str">
            <v>TSNB</v>
          </cell>
          <cell r="G327">
            <v>0</v>
          </cell>
          <cell r="H327">
            <v>0</v>
          </cell>
          <cell r="J327">
            <v>0</v>
          </cell>
          <cell r="K327">
            <v>0</v>
          </cell>
          <cell r="M327">
            <v>0</v>
          </cell>
          <cell r="O327">
            <v>0</v>
          </cell>
          <cell r="Q327">
            <v>0</v>
          </cell>
          <cell r="S327">
            <v>0</v>
          </cell>
          <cell r="U327">
            <v>0</v>
          </cell>
          <cell r="V327">
            <v>0</v>
          </cell>
        </row>
        <row r="328">
          <cell r="A328" t="str">
            <v>003</v>
          </cell>
          <cell r="C328" t="str">
            <v>TSNB</v>
          </cell>
          <cell r="G328">
            <v>0</v>
          </cell>
          <cell r="H328">
            <v>0</v>
          </cell>
          <cell r="J328">
            <v>0</v>
          </cell>
          <cell r="K328">
            <v>0</v>
          </cell>
          <cell r="M328">
            <v>0</v>
          </cell>
          <cell r="O328">
            <v>0</v>
          </cell>
          <cell r="Q328">
            <v>0</v>
          </cell>
          <cell r="S328">
            <v>0</v>
          </cell>
          <cell r="U328">
            <v>0</v>
          </cell>
          <cell r="V328">
            <v>0</v>
          </cell>
        </row>
        <row r="329">
          <cell r="A329" t="str">
            <v>004</v>
          </cell>
          <cell r="C329" t="str">
            <v>TSNB</v>
          </cell>
          <cell r="G329">
            <v>0</v>
          </cell>
          <cell r="H329">
            <v>0</v>
          </cell>
          <cell r="J329">
            <v>0</v>
          </cell>
          <cell r="K329">
            <v>0</v>
          </cell>
          <cell r="M329">
            <v>0</v>
          </cell>
          <cell r="O329">
            <v>0</v>
          </cell>
          <cell r="Q329">
            <v>0</v>
          </cell>
          <cell r="S329">
            <v>0</v>
          </cell>
          <cell r="U329">
            <v>0</v>
          </cell>
          <cell r="V329">
            <v>0</v>
          </cell>
        </row>
        <row r="330">
          <cell r="A330" t="str">
            <v>007</v>
          </cell>
          <cell r="C330" t="str">
            <v>TSNB</v>
          </cell>
          <cell r="G330">
            <v>0</v>
          </cell>
          <cell r="H330">
            <v>0</v>
          </cell>
          <cell r="J330">
            <v>0</v>
          </cell>
          <cell r="K330">
            <v>0</v>
          </cell>
          <cell r="M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V330">
            <v>0</v>
          </cell>
        </row>
        <row r="331">
          <cell r="A331" t="str">
            <v>009</v>
          </cell>
          <cell r="C331" t="str">
            <v>TSNB</v>
          </cell>
          <cell r="G331">
            <v>0</v>
          </cell>
          <cell r="H331">
            <v>0</v>
          </cell>
          <cell r="J331">
            <v>0</v>
          </cell>
          <cell r="K331">
            <v>0</v>
          </cell>
          <cell r="M331">
            <v>0</v>
          </cell>
          <cell r="O331">
            <v>0</v>
          </cell>
          <cell r="Q331">
            <v>0</v>
          </cell>
          <cell r="S331">
            <v>0</v>
          </cell>
          <cell r="U331">
            <v>0</v>
          </cell>
          <cell r="V331">
            <v>0</v>
          </cell>
        </row>
        <row r="332">
          <cell r="J332">
            <v>0</v>
          </cell>
          <cell r="K332">
            <v>0</v>
          </cell>
        </row>
        <row r="333">
          <cell r="J333">
            <v>0</v>
          </cell>
          <cell r="K333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TDN"/>
      <sheetName val="THUE"/>
      <sheetName val="TKTGTGT"/>
      <sheetName val="BKBANRA"/>
      <sheetName val="BKMUAVAO"/>
      <sheetName val="TMNLSAN"/>
      <sheetName val="BLHHDV"/>
      <sheetName val="TOKHAITHUE  GTGT"/>
      <sheetName val="DNHTHUEGTGT"/>
      <sheetName val="QTTGTGT"/>
      <sheetName val="TKTTNDN"/>
      <sheetName val="TTNDN"/>
      <sheetName val="QTTTNDN"/>
      <sheetName val="DT-CP-TN"/>
    </sheetNames>
    <sheetDataSet>
      <sheetData sheetId="0" refreshError="1"/>
      <sheetData sheetId="1"/>
      <sheetData sheetId="2"/>
      <sheetData sheetId="3"/>
      <sheetData sheetId="4">
        <row r="13">
          <cell r="D13">
            <v>0</v>
          </cell>
          <cell r="E13">
            <v>99000000</v>
          </cell>
        </row>
        <row r="14">
          <cell r="D14">
            <v>10</v>
          </cell>
          <cell r="E14">
            <v>20000000</v>
          </cell>
        </row>
        <row r="15">
          <cell r="D15">
            <v>10</v>
          </cell>
          <cell r="E15">
            <v>16000000</v>
          </cell>
        </row>
        <row r="16">
          <cell r="D16">
            <v>10</v>
          </cell>
          <cell r="E16">
            <v>96000000</v>
          </cell>
        </row>
        <row r="17">
          <cell r="D17">
            <v>10</v>
          </cell>
          <cell r="E17">
            <v>72000000</v>
          </cell>
        </row>
        <row r="18">
          <cell r="D18">
            <v>10</v>
          </cell>
          <cell r="E18">
            <v>24000000</v>
          </cell>
        </row>
        <row r="22">
          <cell r="E22">
            <v>327000000</v>
          </cell>
          <cell r="F22">
            <v>22800000</v>
          </cell>
        </row>
      </sheetData>
      <sheetData sheetId="5">
        <row r="20">
          <cell r="D20">
            <v>194989000</v>
          </cell>
          <cell r="E20">
            <v>19498900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NXT"/>
      <sheetName val="THCN"/>
      <sheetName val="THCP"/>
      <sheetName val="YTCP"/>
      <sheetName val="CTSD"/>
      <sheetName val="DLDTLN"/>
      <sheetName val="DTCPLN1"/>
      <sheetName val="DTCPLN2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I10">
            <v>60000000</v>
          </cell>
          <cell r="J10" t="str">
            <v>155GH004/511</v>
          </cell>
        </row>
        <row r="11">
          <cell r="I11">
            <v>39000000</v>
          </cell>
          <cell r="J11" t="str">
            <v>155GH001/511</v>
          </cell>
        </row>
        <row r="12">
          <cell r="I12">
            <v>20000000</v>
          </cell>
          <cell r="J12" t="str">
            <v>155CU007/511</v>
          </cell>
        </row>
        <row r="13">
          <cell r="I13">
            <v>16000000</v>
          </cell>
          <cell r="J13" t="str">
            <v>155CU007/511</v>
          </cell>
        </row>
        <row r="14">
          <cell r="I14">
            <v>-400000</v>
          </cell>
          <cell r="J14" t="str">
            <v>155CU007/521</v>
          </cell>
        </row>
        <row r="15">
          <cell r="I15">
            <v>96000000</v>
          </cell>
          <cell r="J15" t="str">
            <v>155BA004/511</v>
          </cell>
        </row>
        <row r="16">
          <cell r="I16">
            <v>72000000</v>
          </cell>
          <cell r="J16" t="str">
            <v>155GH004/511</v>
          </cell>
        </row>
        <row r="17">
          <cell r="I17">
            <v>24000000</v>
          </cell>
          <cell r="J17" t="str">
            <v>155VA001/511</v>
          </cell>
        </row>
        <row r="18">
          <cell r="I18">
            <v>1500000</v>
          </cell>
          <cell r="J18" t="str">
            <v>PB/642</v>
          </cell>
        </row>
        <row r="19">
          <cell r="I19">
            <v>1000000</v>
          </cell>
          <cell r="J19" t="str">
            <v>PB/642</v>
          </cell>
        </row>
        <row r="20">
          <cell r="I20">
            <v>1000000</v>
          </cell>
          <cell r="J20" t="str">
            <v>PB/641</v>
          </cell>
        </row>
        <row r="21">
          <cell r="I21">
            <v>4000000</v>
          </cell>
          <cell r="J21" t="str">
            <v>PB/642</v>
          </cell>
        </row>
        <row r="22">
          <cell r="I22">
            <v>6000000</v>
          </cell>
          <cell r="J22" t="str">
            <v>PB/642</v>
          </cell>
        </row>
        <row r="23">
          <cell r="I23">
            <v>2800000</v>
          </cell>
          <cell r="J23" t="str">
            <v>PB/642</v>
          </cell>
        </row>
        <row r="24">
          <cell r="I24">
            <v>4000000</v>
          </cell>
          <cell r="J24" t="str">
            <v>PB/641</v>
          </cell>
        </row>
        <row r="25">
          <cell r="I25">
            <v>8000000</v>
          </cell>
          <cell r="J25" t="str">
            <v>PB/642</v>
          </cell>
        </row>
        <row r="26">
          <cell r="I26">
            <v>1000000</v>
          </cell>
          <cell r="J26" t="str">
            <v>PB/641</v>
          </cell>
        </row>
        <row r="27">
          <cell r="I27">
            <v>2000000</v>
          </cell>
          <cell r="J27" t="str">
            <v>PB/642</v>
          </cell>
        </row>
        <row r="28">
          <cell r="I28">
            <v>8000000</v>
          </cell>
          <cell r="J28" t="str">
            <v>PB/642</v>
          </cell>
        </row>
        <row r="29">
          <cell r="I29">
            <v>4000000</v>
          </cell>
          <cell r="J29" t="str">
            <v>PB/641</v>
          </cell>
        </row>
        <row r="30">
          <cell r="I30">
            <v>1200000</v>
          </cell>
          <cell r="J30" t="str">
            <v>PB/642</v>
          </cell>
        </row>
        <row r="31">
          <cell r="I31">
            <v>600000</v>
          </cell>
          <cell r="J31" t="str">
            <v>PB/641</v>
          </cell>
        </row>
        <row r="32">
          <cell r="I32">
            <v>160000</v>
          </cell>
          <cell r="J32" t="str">
            <v>PB/642</v>
          </cell>
        </row>
        <row r="33">
          <cell r="I33">
            <v>80000</v>
          </cell>
          <cell r="J33" t="str">
            <v>PB/641</v>
          </cell>
        </row>
        <row r="34">
          <cell r="I34">
            <v>160000</v>
          </cell>
          <cell r="J34" t="str">
            <v>PB/642</v>
          </cell>
        </row>
        <row r="35">
          <cell r="I35">
            <v>160000</v>
          </cell>
          <cell r="J35" t="str">
            <v>PB/641</v>
          </cell>
        </row>
        <row r="36">
          <cell r="I36">
            <v>2000000</v>
          </cell>
          <cell r="J36" t="str">
            <v>1331/632</v>
          </cell>
        </row>
        <row r="37">
          <cell r="I37">
            <v>80196625.835253179</v>
          </cell>
          <cell r="J37" t="str">
            <v>155BA004/632</v>
          </cell>
        </row>
        <row r="38">
          <cell r="I38">
            <v>29700000</v>
          </cell>
          <cell r="J38" t="str">
            <v>155CU007/632</v>
          </cell>
        </row>
        <row r="39">
          <cell r="I39">
            <v>32051100</v>
          </cell>
          <cell r="J39" t="str">
            <v>155GH001/632</v>
          </cell>
        </row>
        <row r="40">
          <cell r="I40">
            <v>106142761.63226011</v>
          </cell>
          <cell r="J40" t="str">
            <v>155GH004/632</v>
          </cell>
        </row>
        <row r="41">
          <cell r="I41">
            <v>19761000</v>
          </cell>
          <cell r="J41" t="str">
            <v>155VA001/632</v>
          </cell>
        </row>
      </sheetData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GEND"/>
      <sheetName val="PET Line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S"/>
      <sheetName val="PRP"/>
      <sheetName val="AFP"/>
      <sheetName val="SF"/>
      <sheetName val="ENC"/>
      <sheetName val="Total Site R30"/>
      <sheetName val="FLS Op Exp"/>
      <sheetName val="PRP Ops Exp"/>
      <sheetName val="AFP Ops Exp"/>
      <sheetName val="Foams Ops Exp"/>
      <sheetName val="ENC Ops Exp"/>
      <sheetName val="Total Ops Exp."/>
      <sheetName val="Corp"/>
      <sheetName val="Balance Sht"/>
      <sheetName val="board price"/>
      <sheetName val="VARIABLES"/>
      <sheetName val="Ne_pas_toucher"/>
      <sheetName val="parametre"/>
      <sheetName val="vert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KPI"/>
      <sheetName val="Giaitrinh"/>
      <sheetName val="Kehoach"/>
      <sheetName val="Dinhnghi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  <sheetName val="TUAN-THANG"/>
      <sheetName val="Link1"/>
      <sheetName val="Data1"/>
      <sheetName val="Product"/>
      <sheetName val="ImProduct"/>
      <sheetName val="Disp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Sales Graphs"/>
      <sheetName val="MAT Tot Eur"/>
      <sheetName val="MAT Nuts"/>
      <sheetName val="MAT CHUK"/>
      <sheetName val="MAT Ireland"/>
      <sheetName val="MAT DACH"/>
      <sheetName val="MAT N Europe"/>
      <sheetName val="MAT France"/>
      <sheetName val="MAT Iberia"/>
      <sheetName val="MAT Spain"/>
      <sheetName val="MAT Portugal"/>
      <sheetName val="MAT Italy_Greece"/>
      <sheetName val="MAT Italy"/>
      <sheetName val="MAT Greece_MI"/>
      <sheetName val="MAT CEE"/>
      <sheetName val="TM1 YTD Tot Eur"/>
      <sheetName val="TM1 YTD Nuts"/>
      <sheetName val="TM1 YTD CHUK"/>
      <sheetName val="TM1 YTD Ireland"/>
      <sheetName val="TM1 YTD DACH"/>
      <sheetName val="TM1 YTD N Europe"/>
      <sheetName val="TM1 YTD France"/>
      <sheetName val="TM1 YTD Iberia"/>
      <sheetName val="TM1 YTD Spain"/>
      <sheetName val="TM1 YTD Portugal"/>
      <sheetName val="TM1 YTD Italy_Greece"/>
      <sheetName val="TM1 YTD Italy"/>
      <sheetName val="TM1 YTD Greece_MI"/>
      <sheetName val="TM1 YTD CEE"/>
      <sheetName val="Sheet Li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12 data"/>
      <sheetName val="P6 data"/>
      <sheetName val="original calcs global"/>
      <sheetName val="basic data"/>
      <sheetName val="Cost Summary P12 02-03 "/>
      <sheetName val="Cost Summary P6 02-03"/>
      <sheetName val="Cost Summary BASE"/>
      <sheetName val="Cost Summary DIFFERENCE"/>
      <sheetName val="Bad Ausse"/>
      <sheetName val="Balsta"/>
      <sheetName val="Berlin"/>
      <sheetName val="Bod 2"/>
      <sheetName val="Brakpan"/>
      <sheetName val="Calgary"/>
      <sheetName val="Cape Town"/>
      <sheetName val="Carrollton"/>
      <sheetName val="Casola"/>
      <sheetName val="Chambery"/>
      <sheetName val="Chennai"/>
      <sheetName val="Cody"/>
      <sheetName val="Cognac"/>
      <sheetName val="East Leake 3"/>
      <sheetName val="East Leake 4"/>
      <sheetName val="Etolykon"/>
      <sheetName val="Fort Dodge"/>
      <sheetName val="Fredrikstad"/>
      <sheetName val="Jacksonville"/>
      <sheetName val="Jind"/>
      <sheetName val="KT 1"/>
      <sheetName val="KT 2"/>
      <sheetName val="Kalundborg"/>
      <sheetName val="Kingscourt"/>
      <sheetName val="Kirkkonummi"/>
      <sheetName val="Laem Chabang"/>
      <sheetName val="Las Vegas"/>
      <sheetName val="McAdam"/>
      <sheetName val="Melnik"/>
      <sheetName val="Mogi"/>
      <sheetName val="Montreal"/>
      <sheetName val="Nashville 1"/>
      <sheetName val="Nashville 2"/>
      <sheetName val="Port Clinton"/>
      <sheetName val="Quinto"/>
      <sheetName val="Robertsbridge"/>
      <sheetName val="Scholven"/>
      <sheetName val="Seattle 1"/>
      <sheetName val="Seattle 2"/>
      <sheetName val="Shanghai"/>
      <sheetName val="Stawiany"/>
      <sheetName val="Toronto"/>
      <sheetName val="Vancouver"/>
      <sheetName val="Vaujours 2"/>
      <sheetName val="Vaujours 3"/>
      <sheetName val="Winnipeg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 t="str">
            <v>USA</v>
          </cell>
          <cell r="C6">
            <v>740</v>
          </cell>
        </row>
        <row r="7">
          <cell r="B7" t="str">
            <v>CEE</v>
          </cell>
          <cell r="C7">
            <v>890</v>
          </cell>
        </row>
        <row r="8">
          <cell r="B8" t="str">
            <v>Western</v>
          </cell>
          <cell r="C8">
            <v>790</v>
          </cell>
        </row>
        <row r="9">
          <cell r="B9" t="str">
            <v>Southern</v>
          </cell>
          <cell r="C9">
            <v>850</v>
          </cell>
        </row>
        <row r="10">
          <cell r="B10" t="str">
            <v>South Africa</v>
          </cell>
          <cell r="C10">
            <v>800</v>
          </cell>
        </row>
        <row r="11">
          <cell r="B11" t="str">
            <v>Asia</v>
          </cell>
          <cell r="C11">
            <v>800</v>
          </cell>
        </row>
        <row r="12">
          <cell r="B12" t="str">
            <v>South America</v>
          </cell>
          <cell r="C12">
            <v>800</v>
          </cell>
        </row>
        <row r="13">
          <cell r="B13" t="str">
            <v>Northern</v>
          </cell>
          <cell r="C13">
            <v>900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ING"/>
      <sheetName val="CHILLER"/>
      <sheetName val="Electric"/>
      <sheetName val="Equipment List"/>
      <sheetName val="Bang gia nhan cong"/>
      <sheetName val="Dung cu do nghe"/>
      <sheetName val="Sheet1"/>
      <sheetName val="275 C 78238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Cover sheet"/>
      <sheetName val="2006BR Consol"/>
      <sheetName val="Agenda"/>
      <sheetName val="Overview"/>
      <sheetName val="Qtr Consumption"/>
      <sheetName val="MAT Consumption"/>
      <sheetName val="Sheet1 (2)"/>
      <sheetName val="2007 MAT Sell-In AP"/>
      <sheetName val="2006 Data"/>
      <sheetName val="2007 Assumptions"/>
      <sheetName val="2007 Data"/>
      <sheetName val="2007BR Consol"/>
      <sheetName val="Sales-ytd,Q1&amp;FY"/>
      <sheetName val="P&amp;L vs FC2"/>
      <sheetName val="P&amp;L vs Plan"/>
      <sheetName val="Sell-Out 2007"/>
      <sheetName val="Stock Trends 2007"/>
      <sheetName val="P&amp;Ls"/>
      <sheetName val="Sales &amp; OP Summary"/>
      <sheetName val="Supply update"/>
      <sheetName val="P&amp;L vs FC1"/>
      <sheetName val="Summary"/>
      <sheetName val="January Sales Forecast"/>
      <sheetName val="Bonus"/>
      <sheetName val="A&amp;P Summary"/>
      <sheetName val="Risks &amp; Opportunities Mkt"/>
      <sheetName val="Risks &amp; Opportunities - Conso"/>
      <sheetName val="AOB"/>
      <sheetName val="Input Sheet"/>
      <sheetName val="TM1"/>
      <sheetName val="Workings"/>
      <sheetName val="reference"/>
      <sheetName val="Guide"/>
      <sheetName val="Act reporting"/>
      <sheetName val="Exchange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7">
          <cell r="B7" t="str">
            <v>Jan</v>
          </cell>
          <cell r="C7" t="str">
            <v>Dec</v>
          </cell>
          <cell r="D7">
            <v>1</v>
          </cell>
          <cell r="F7" t="str">
            <v>January 2007</v>
          </cell>
          <cell r="G7" t="str">
            <v>for January 2007</v>
          </cell>
          <cell r="H7" t="str">
            <v>January 2007</v>
          </cell>
        </row>
        <row r="8">
          <cell r="B8" t="str">
            <v>Feb</v>
          </cell>
          <cell r="C8" t="str">
            <v>Jan</v>
          </cell>
          <cell r="D8">
            <v>2</v>
          </cell>
          <cell r="E8" t="str">
            <v>Ytd January 2007</v>
          </cell>
          <cell r="F8" t="str">
            <v>February 2007</v>
          </cell>
          <cell r="G8" t="str">
            <v>for February 2007</v>
          </cell>
          <cell r="H8" t="str">
            <v>Ytd February 2007</v>
          </cell>
        </row>
        <row r="9">
          <cell r="B9" t="str">
            <v>Mar</v>
          </cell>
          <cell r="C9" t="str">
            <v>Feb</v>
          </cell>
          <cell r="D9">
            <v>3</v>
          </cell>
          <cell r="E9" t="str">
            <v>Ytd February 2007</v>
          </cell>
          <cell r="F9" t="str">
            <v>March 2007</v>
          </cell>
          <cell r="G9" t="str">
            <v>for March 2007</v>
          </cell>
          <cell r="H9" t="str">
            <v>Ytd March 2007</v>
          </cell>
        </row>
        <row r="10">
          <cell r="B10" t="str">
            <v>Apr</v>
          </cell>
          <cell r="C10" t="str">
            <v>Mar</v>
          </cell>
          <cell r="D10">
            <v>4</v>
          </cell>
          <cell r="E10" t="str">
            <v>Ytd March 2007</v>
          </cell>
          <cell r="F10" t="str">
            <v>April 2007</v>
          </cell>
          <cell r="G10" t="str">
            <v>for April 2007</v>
          </cell>
          <cell r="H10" t="str">
            <v>Ytd April 2007</v>
          </cell>
        </row>
        <row r="11">
          <cell r="B11" t="str">
            <v>May</v>
          </cell>
          <cell r="C11" t="str">
            <v>Apr</v>
          </cell>
          <cell r="D11">
            <v>5</v>
          </cell>
          <cell r="E11" t="str">
            <v>Ytd April 2007</v>
          </cell>
          <cell r="F11" t="str">
            <v>May 2007</v>
          </cell>
          <cell r="G11" t="str">
            <v>for May 2007</v>
          </cell>
          <cell r="H11" t="str">
            <v>Ytd May 2007</v>
          </cell>
        </row>
        <row r="12">
          <cell r="B12" t="str">
            <v>Jun</v>
          </cell>
          <cell r="C12" t="str">
            <v>May</v>
          </cell>
          <cell r="D12">
            <v>6</v>
          </cell>
          <cell r="E12" t="str">
            <v>Ytd May 2007</v>
          </cell>
          <cell r="F12" t="str">
            <v>June 2007</v>
          </cell>
          <cell r="G12" t="str">
            <v>for June 2007</v>
          </cell>
          <cell r="H12" t="str">
            <v>Ytd June 2007</v>
          </cell>
        </row>
        <row r="13">
          <cell r="B13" t="str">
            <v>Jul</v>
          </cell>
          <cell r="C13" t="str">
            <v>Jun</v>
          </cell>
          <cell r="D13">
            <v>7</v>
          </cell>
          <cell r="E13" t="str">
            <v>Ytd June 2007</v>
          </cell>
          <cell r="F13" t="str">
            <v>July 2007</v>
          </cell>
          <cell r="G13" t="str">
            <v>for July 2007</v>
          </cell>
          <cell r="H13" t="str">
            <v>Ytd July 2007</v>
          </cell>
        </row>
        <row r="14">
          <cell r="B14" t="str">
            <v>Aug</v>
          </cell>
          <cell r="C14" t="str">
            <v>Jul</v>
          </cell>
          <cell r="D14">
            <v>8</v>
          </cell>
          <cell r="E14" t="str">
            <v>Ytd July 2007</v>
          </cell>
          <cell r="F14" t="str">
            <v>August 2007</v>
          </cell>
          <cell r="G14" t="str">
            <v>for August 2007</v>
          </cell>
          <cell r="H14" t="str">
            <v>Ytd August 2007</v>
          </cell>
        </row>
        <row r="15">
          <cell r="B15" t="str">
            <v>Sep</v>
          </cell>
          <cell r="C15" t="str">
            <v>Aug</v>
          </cell>
          <cell r="D15">
            <v>9</v>
          </cell>
          <cell r="E15" t="str">
            <v>Ytd August 2007</v>
          </cell>
          <cell r="F15" t="str">
            <v>September 2007</v>
          </cell>
          <cell r="G15" t="str">
            <v>for September 2007</v>
          </cell>
          <cell r="H15" t="str">
            <v>Ytd September 2007</v>
          </cell>
        </row>
        <row r="16">
          <cell r="B16" t="str">
            <v>Oct</v>
          </cell>
          <cell r="C16" t="str">
            <v>Sep</v>
          </cell>
          <cell r="D16">
            <v>10</v>
          </cell>
          <cell r="E16" t="str">
            <v>Ytd September 2007</v>
          </cell>
          <cell r="F16" t="str">
            <v>October 2007</v>
          </cell>
          <cell r="G16" t="str">
            <v>for October 2007</v>
          </cell>
          <cell r="H16" t="str">
            <v>Ytd October 2007</v>
          </cell>
        </row>
        <row r="17">
          <cell r="B17" t="str">
            <v>Nov</v>
          </cell>
          <cell r="C17" t="str">
            <v>Oct</v>
          </cell>
          <cell r="D17">
            <v>11</v>
          </cell>
          <cell r="E17" t="str">
            <v>Ytd October 2007</v>
          </cell>
          <cell r="F17" t="str">
            <v>November 2007</v>
          </cell>
          <cell r="G17" t="str">
            <v>for November 2007</v>
          </cell>
          <cell r="H17" t="str">
            <v>Ytd November 2007</v>
          </cell>
        </row>
        <row r="18">
          <cell r="B18" t="str">
            <v>Dec</v>
          </cell>
          <cell r="C18" t="str">
            <v>Nov</v>
          </cell>
          <cell r="D18">
            <v>12</v>
          </cell>
          <cell r="E18" t="str">
            <v>Ytd November 2007</v>
          </cell>
          <cell r="F18" t="str">
            <v>December 2007</v>
          </cell>
          <cell r="G18" t="str">
            <v>for December 2007</v>
          </cell>
          <cell r="H18" t="str">
            <v>Ytd December 2007</v>
          </cell>
        </row>
      </sheetData>
      <sheetData sheetId="33" refreshError="1"/>
      <sheetData sheetId="34" refreshError="1"/>
      <sheetData sheetId="3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estim."/>
      <sheetName val="Pivot Summary (2)"/>
      <sheetName val="Contract List-AA"/>
      <sheetName val="Contract_List"/>
      <sheetName val="Selections"/>
      <sheetName val="Conversion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B20" t="str">
            <v>3rd Party Service Contracts</v>
          </cell>
        </row>
        <row r="21">
          <cell r="B21" t="str">
            <v>3rd party Equipement maintenance</v>
          </cell>
        </row>
        <row r="22">
          <cell r="B22" t="str">
            <v>Contractors</v>
          </cell>
        </row>
        <row r="23">
          <cell r="B23" t="str">
            <v>SW License &amp; Support</v>
          </cell>
        </row>
        <row r="24">
          <cell r="B24" t="str">
            <v>Managed_Service</v>
          </cell>
        </row>
        <row r="25">
          <cell r="B25" t="str">
            <v>HP contracts AAMET, Americas</v>
          </cell>
        </row>
        <row r="26">
          <cell r="B26" t="str">
            <v>HP contracts Europe</v>
          </cell>
        </row>
        <row r="27">
          <cell r="B27" t="str">
            <v>Asset_Rental/Leasing</v>
          </cell>
        </row>
        <row r="28">
          <cell r="B28" t="str">
            <v>Facility_Contracts</v>
          </cell>
        </row>
        <row r="237">
          <cell r="B237" t="str">
            <v>Asia, Pacific</v>
          </cell>
        </row>
        <row r="238">
          <cell r="B238" t="str">
            <v>Europe, MiddleEast, Africa</v>
          </cell>
        </row>
        <row r="239">
          <cell r="B239" t="str">
            <v>General Western Europe</v>
          </cell>
        </row>
        <row r="240">
          <cell r="B240" t="str">
            <v>ISE</v>
          </cell>
        </row>
        <row r="241">
          <cell r="B241" t="str">
            <v>Americas</v>
          </cell>
        </row>
        <row r="242">
          <cell r="B242" t="str">
            <v>North America</v>
          </cell>
        </row>
        <row r="243">
          <cell r="B243" t="str">
            <v>Latin America</v>
          </cell>
        </row>
        <row r="244">
          <cell r="B244" t="str">
            <v>Global</v>
          </cell>
        </row>
        <row r="245">
          <cell r="B245" t="str">
            <v>Multiple Countries</v>
          </cell>
        </row>
        <row r="246">
          <cell r="B246" t="str">
            <v>UNITED STATES</v>
          </cell>
        </row>
        <row r="247">
          <cell r="B247" t="str">
            <v>JAPAN</v>
          </cell>
        </row>
        <row r="248">
          <cell r="B248" t="str">
            <v>CHINA</v>
          </cell>
        </row>
        <row r="249">
          <cell r="B249" t="str">
            <v>GERMANY</v>
          </cell>
        </row>
        <row r="250">
          <cell r="B250" t="str">
            <v>FRANCE</v>
          </cell>
        </row>
        <row r="251">
          <cell r="B251" t="str">
            <v>SPAIN</v>
          </cell>
        </row>
        <row r="252">
          <cell r="B252" t="str">
            <v>ITALY</v>
          </cell>
        </row>
        <row r="253">
          <cell r="B253" t="str">
            <v>UNITED KINGDOM</v>
          </cell>
        </row>
        <row r="254">
          <cell r="B254" t="str">
            <v>NETHERLANDS</v>
          </cell>
        </row>
        <row r="255">
          <cell r="B255" t="str">
            <v>PORTUGAL</v>
          </cell>
        </row>
        <row r="256">
          <cell r="B256" t="str">
            <v>CZECH REPUBLIC</v>
          </cell>
        </row>
        <row r="257">
          <cell r="B257" t="str">
            <v>SWITZERLAND</v>
          </cell>
        </row>
        <row r="258">
          <cell r="B258" t="str">
            <v>INDIA</v>
          </cell>
        </row>
        <row r="259">
          <cell r="B259" t="str">
            <v>SINGAPORE</v>
          </cell>
        </row>
        <row r="260">
          <cell r="B260" t="str">
            <v>BRAZIL</v>
          </cell>
        </row>
        <row r="261">
          <cell r="B261" t="str">
            <v>AUSTRALIA</v>
          </cell>
        </row>
        <row r="262">
          <cell r="B262" t="str">
            <v>AUSTRIA</v>
          </cell>
        </row>
        <row r="263">
          <cell r="B263" t="str">
            <v>BELGIUM</v>
          </cell>
        </row>
        <row r="264">
          <cell r="B264" t="str">
            <v>DENMARK</v>
          </cell>
        </row>
        <row r="265">
          <cell r="B265" t="str">
            <v>FINLAND</v>
          </cell>
        </row>
        <row r="266">
          <cell r="B266" t="str">
            <v>IRELAND</v>
          </cell>
        </row>
        <row r="267">
          <cell r="B267" t="str">
            <v>NORWAY</v>
          </cell>
        </row>
        <row r="268">
          <cell r="B268" t="str">
            <v>SWEDEN</v>
          </cell>
        </row>
        <row r="269">
          <cell r="B269" t="str">
            <v>BULGARIA</v>
          </cell>
        </row>
        <row r="270">
          <cell r="B270" t="str">
            <v>GREECE</v>
          </cell>
        </row>
        <row r="271">
          <cell r="B271" t="str">
            <v>HUNGARY</v>
          </cell>
        </row>
        <row r="272">
          <cell r="B272" t="str">
            <v>LUXEMBOURG</v>
          </cell>
        </row>
        <row r="273">
          <cell r="B273" t="str">
            <v>TURKEY</v>
          </cell>
        </row>
        <row r="274">
          <cell r="B274" t="str">
            <v>UNITED ARAB EMIRATES</v>
          </cell>
        </row>
        <row r="275">
          <cell r="B275" t="str">
            <v>ARGENTINA</v>
          </cell>
        </row>
        <row r="276">
          <cell r="B276" t="str">
            <v>BANGLADESH</v>
          </cell>
        </row>
        <row r="277">
          <cell r="B277" t="str">
            <v>CANADA</v>
          </cell>
        </row>
        <row r="278">
          <cell r="B278" t="str">
            <v>CHILE</v>
          </cell>
        </row>
        <row r="279">
          <cell r="B279" t="str">
            <v>COLOMBIA</v>
          </cell>
        </row>
        <row r="280">
          <cell r="B280" t="str">
            <v>HONG KONG</v>
          </cell>
        </row>
        <row r="281">
          <cell r="B281" t="str">
            <v>INDONESIA</v>
          </cell>
        </row>
        <row r="282">
          <cell r="B282" t="str">
            <v>ISRAEL</v>
          </cell>
        </row>
        <row r="283">
          <cell r="B283" t="str">
            <v>MEXICO</v>
          </cell>
        </row>
        <row r="284">
          <cell r="B284" t="str">
            <v>NEW ZEALAND</v>
          </cell>
        </row>
        <row r="285">
          <cell r="B285" t="str">
            <v>PERU</v>
          </cell>
        </row>
        <row r="286">
          <cell r="B286" t="str">
            <v>PHILIPPINES</v>
          </cell>
        </row>
        <row r="287">
          <cell r="B287" t="str">
            <v>RUSSIAN FEDERATION</v>
          </cell>
        </row>
        <row r="288">
          <cell r="B288" t="str">
            <v>SAUDI ARABIA</v>
          </cell>
        </row>
        <row r="289">
          <cell r="B289" t="str">
            <v>SLOVAKIA</v>
          </cell>
        </row>
        <row r="290">
          <cell r="B290" t="str">
            <v>VENEZUELA</v>
          </cell>
        </row>
        <row r="291">
          <cell r="B291" t="str">
            <v>SOUTH AFRICA</v>
          </cell>
        </row>
        <row r="292">
          <cell r="B292" t="str">
            <v>ANDORRA</v>
          </cell>
        </row>
        <row r="293">
          <cell r="B293" t="str">
            <v>AFGHANISTAN</v>
          </cell>
        </row>
        <row r="294">
          <cell r="B294" t="str">
            <v>ANTIGUA AND BARBUDA</v>
          </cell>
        </row>
        <row r="295">
          <cell r="B295" t="str">
            <v>ANGUILLA</v>
          </cell>
        </row>
        <row r="296">
          <cell r="B296" t="str">
            <v>ALBANIA</v>
          </cell>
        </row>
        <row r="297">
          <cell r="B297" t="str">
            <v>ARMENIA</v>
          </cell>
        </row>
        <row r="298">
          <cell r="B298" t="str">
            <v>NETHERLANDS ANTILLES</v>
          </cell>
        </row>
        <row r="299">
          <cell r="B299" t="str">
            <v>ANGOLA</v>
          </cell>
        </row>
        <row r="300">
          <cell r="B300" t="str">
            <v>ANTARCTICA</v>
          </cell>
        </row>
        <row r="301">
          <cell r="B301" t="str">
            <v>AMERICAN SAMOA</v>
          </cell>
        </row>
        <row r="302">
          <cell r="B302" t="str">
            <v>ARUBA</v>
          </cell>
        </row>
        <row r="303">
          <cell r="B303" t="str">
            <v>AZERBAIJAN</v>
          </cell>
        </row>
        <row r="304">
          <cell r="B304" t="str">
            <v>BOSNIA AND HERZEGOVINA</v>
          </cell>
        </row>
        <row r="305">
          <cell r="B305" t="str">
            <v>BARBADOS</v>
          </cell>
        </row>
        <row r="306">
          <cell r="B306" t="str">
            <v>BURKINA FASO</v>
          </cell>
        </row>
        <row r="307">
          <cell r="B307" t="str">
            <v>BAHRAIN</v>
          </cell>
        </row>
        <row r="308">
          <cell r="B308" t="str">
            <v>BURUNDI</v>
          </cell>
        </row>
        <row r="309">
          <cell r="B309" t="str">
            <v>BENIN</v>
          </cell>
        </row>
        <row r="310">
          <cell r="B310" t="str">
            <v>BERMUDA</v>
          </cell>
        </row>
        <row r="311">
          <cell r="B311" t="str">
            <v>BRUNEI DARUSSALAM</v>
          </cell>
        </row>
        <row r="312">
          <cell r="B312" t="str">
            <v>BOLIVIA</v>
          </cell>
        </row>
        <row r="313">
          <cell r="B313" t="str">
            <v>BAHAMAS</v>
          </cell>
        </row>
        <row r="314">
          <cell r="B314" t="str">
            <v>BHUTAN</v>
          </cell>
        </row>
        <row r="315">
          <cell r="B315" t="str">
            <v>BOUVET ISLAND</v>
          </cell>
        </row>
        <row r="316">
          <cell r="B316" t="str">
            <v>BOTSWANA</v>
          </cell>
        </row>
        <row r="317">
          <cell r="B317" t="str">
            <v>BELARUS</v>
          </cell>
        </row>
        <row r="318">
          <cell r="B318" t="str">
            <v>BELIZE</v>
          </cell>
        </row>
        <row r="319">
          <cell r="B319" t="str">
            <v>COCOS (KEELING) ISLANDS</v>
          </cell>
        </row>
        <row r="320">
          <cell r="B320" t="str">
            <v>CONGO, THE DEMOCRATIC REPUBLIC OF THE</v>
          </cell>
        </row>
        <row r="321">
          <cell r="B321" t="str">
            <v>Country</v>
          </cell>
        </row>
        <row r="322">
          <cell r="B322" t="str">
            <v>Zaire see CONGO, THE DEMOCRATIC REPUBLIC OF THE</v>
          </cell>
        </row>
        <row r="323">
          <cell r="B323" t="str">
            <v>CENTRAL AFRICAN REPUBLIC</v>
          </cell>
        </row>
        <row r="324">
          <cell r="B324" t="str">
            <v>CONGO</v>
          </cell>
        </row>
        <row r="325">
          <cell r="B325" t="str">
            <v>CÔTE D'IVOIRE</v>
          </cell>
        </row>
        <row r="326">
          <cell r="B326" t="str">
            <v>COOK ISLANDS</v>
          </cell>
        </row>
        <row r="327">
          <cell r="B327" t="str">
            <v>CAMEROON</v>
          </cell>
        </row>
        <row r="328">
          <cell r="B328" t="str">
            <v>COSTA RICA</v>
          </cell>
        </row>
        <row r="329">
          <cell r="B329" t="str">
            <v>CUBA</v>
          </cell>
        </row>
        <row r="330">
          <cell r="B330" t="str">
            <v>CAPE VERDE</v>
          </cell>
        </row>
        <row r="331">
          <cell r="B331" t="str">
            <v>CHRISTMAS ISLAND</v>
          </cell>
        </row>
        <row r="332">
          <cell r="B332" t="str">
            <v>CYPRUS</v>
          </cell>
        </row>
        <row r="333">
          <cell r="B333" t="str">
            <v>DJIBOUTI</v>
          </cell>
        </row>
        <row r="334">
          <cell r="B334" t="str">
            <v>DOMINICA</v>
          </cell>
        </row>
        <row r="335">
          <cell r="B335" t="str">
            <v>DOMINICAN REPUBLIC</v>
          </cell>
        </row>
        <row r="336">
          <cell r="B336" t="str">
            <v>ALGERIA</v>
          </cell>
        </row>
        <row r="337">
          <cell r="B337" t="str">
            <v>ECUADOR</v>
          </cell>
        </row>
        <row r="338">
          <cell r="B338" t="str">
            <v>ESTONIA</v>
          </cell>
        </row>
        <row r="339">
          <cell r="B339" t="str">
            <v>EGYPT</v>
          </cell>
        </row>
        <row r="340">
          <cell r="B340" t="str">
            <v>WESTERN SAHARA</v>
          </cell>
        </row>
        <row r="341">
          <cell r="B341" t="str">
            <v>ERITREA</v>
          </cell>
        </row>
        <row r="342">
          <cell r="B342" t="str">
            <v>ETHIOPIA</v>
          </cell>
        </row>
        <row r="343">
          <cell r="B343" t="str">
            <v>FIJI</v>
          </cell>
        </row>
        <row r="344">
          <cell r="B344" t="str">
            <v>FALKLAND ISLANDS (MALVINAS)</v>
          </cell>
        </row>
        <row r="345">
          <cell r="B345" t="str">
            <v>MICRONESIA, FEDERATED STATES OF</v>
          </cell>
        </row>
        <row r="346">
          <cell r="B346" t="str">
            <v>FAROE ISLANDS</v>
          </cell>
        </row>
        <row r="347">
          <cell r="B347" t="str">
            <v>GABON</v>
          </cell>
        </row>
        <row r="348">
          <cell r="B348" t="str">
            <v>GRENADA</v>
          </cell>
        </row>
        <row r="349">
          <cell r="B349" t="str">
            <v>GEORGIA</v>
          </cell>
        </row>
        <row r="350">
          <cell r="B350" t="str">
            <v>FRENCH GUIANA</v>
          </cell>
        </row>
        <row r="351">
          <cell r="B351" t="str">
            <v>GHANA</v>
          </cell>
        </row>
        <row r="352">
          <cell r="B352" t="str">
            <v>GIBRALTAR</v>
          </cell>
        </row>
        <row r="353">
          <cell r="B353" t="str">
            <v>GREENLAND</v>
          </cell>
        </row>
        <row r="354">
          <cell r="B354" t="str">
            <v>GAMBIA</v>
          </cell>
        </row>
        <row r="355">
          <cell r="B355" t="str">
            <v>GUINEA</v>
          </cell>
        </row>
        <row r="356">
          <cell r="B356" t="str">
            <v>GUADELOUPE</v>
          </cell>
        </row>
        <row r="357">
          <cell r="B357" t="str">
            <v>EQUATORIAL GUINEA</v>
          </cell>
        </row>
        <row r="358">
          <cell r="B358" t="str">
            <v>SOUTH GEORGIA AND THE SOUTH SANDWICH ISLANDS</v>
          </cell>
        </row>
        <row r="359">
          <cell r="B359" t="str">
            <v>GUATEMALA</v>
          </cell>
        </row>
        <row r="360">
          <cell r="B360" t="str">
            <v>GUAM</v>
          </cell>
        </row>
        <row r="361">
          <cell r="B361" t="str">
            <v>GUINEA-BISSAU</v>
          </cell>
        </row>
        <row r="362">
          <cell r="B362" t="str">
            <v>GUYANA</v>
          </cell>
        </row>
        <row r="363">
          <cell r="B363" t="str">
            <v>HEARD ISLAND AND MCDONALD ISLANDS</v>
          </cell>
        </row>
        <row r="364">
          <cell r="B364" t="str">
            <v>HONDURAS</v>
          </cell>
        </row>
        <row r="365">
          <cell r="B365" t="str">
            <v>CROATIA</v>
          </cell>
        </row>
        <row r="366">
          <cell r="B366" t="str">
            <v>HAITI</v>
          </cell>
        </row>
        <row r="367">
          <cell r="B367" t="str">
            <v>BRITISH INDIAN OCEAN TERRITORY</v>
          </cell>
        </row>
        <row r="368">
          <cell r="B368" t="str">
            <v>IRAQ</v>
          </cell>
        </row>
        <row r="369">
          <cell r="B369" t="str">
            <v>IRAN, ISLAMIC REPUBLIC OF</v>
          </cell>
        </row>
        <row r="370">
          <cell r="B370" t="str">
            <v>ICELAND</v>
          </cell>
        </row>
        <row r="371">
          <cell r="B371" t="str">
            <v>JAMAICA</v>
          </cell>
        </row>
        <row r="372">
          <cell r="B372" t="str">
            <v>JORDAN</v>
          </cell>
        </row>
        <row r="373">
          <cell r="B373" t="str">
            <v>KENYA</v>
          </cell>
        </row>
        <row r="374">
          <cell r="B374" t="str">
            <v>KYRGYZSTAN</v>
          </cell>
        </row>
        <row r="375">
          <cell r="B375" t="str">
            <v>CAMBODIA</v>
          </cell>
        </row>
        <row r="376">
          <cell r="B376" t="str">
            <v>KIRIBATI</v>
          </cell>
        </row>
        <row r="377">
          <cell r="B377" t="str">
            <v>COMOROS</v>
          </cell>
        </row>
        <row r="378">
          <cell r="B378" t="str">
            <v>SAINT KITTS AND NEVIS</v>
          </cell>
        </row>
        <row r="379">
          <cell r="B379" t="str">
            <v>KOREA, DEMOCRATIC PEOPLE'S REPUBLIC OF</v>
          </cell>
        </row>
        <row r="380">
          <cell r="B380" t="str">
            <v>KOREA, REPUBLIC OF</v>
          </cell>
        </row>
        <row r="381">
          <cell r="B381" t="str">
            <v>KUWAIT</v>
          </cell>
        </row>
        <row r="382">
          <cell r="B382" t="str">
            <v>CAYMAN ISLANDS</v>
          </cell>
        </row>
        <row r="383">
          <cell r="B383" t="str">
            <v>KAZAKSTAN</v>
          </cell>
        </row>
        <row r="384">
          <cell r="B384" t="str">
            <v>LAO PEOPLE'S DEMOCRATIC REPUBLIC</v>
          </cell>
        </row>
        <row r="385">
          <cell r="B385" t="str">
            <v>LEBANON</v>
          </cell>
        </row>
        <row r="386">
          <cell r="B386" t="str">
            <v>SAINT LUCIA</v>
          </cell>
        </row>
        <row r="387">
          <cell r="B387" t="str">
            <v>LIECHTENSTEIN</v>
          </cell>
        </row>
        <row r="388">
          <cell r="B388" t="str">
            <v>SRI LANKA</v>
          </cell>
        </row>
        <row r="389">
          <cell r="B389" t="str">
            <v>LIBERIA</v>
          </cell>
        </row>
        <row r="390">
          <cell r="B390" t="str">
            <v>LESOTHO</v>
          </cell>
        </row>
        <row r="391">
          <cell r="B391" t="str">
            <v>LITHUANIA</v>
          </cell>
        </row>
        <row r="392">
          <cell r="B392" t="str">
            <v>LATVIA</v>
          </cell>
        </row>
        <row r="393">
          <cell r="B393" t="str">
            <v>LIBYAN ARAB JAMAHIRIYA</v>
          </cell>
        </row>
        <row r="394">
          <cell r="B394" t="str">
            <v>MOROCCO</v>
          </cell>
        </row>
        <row r="395">
          <cell r="B395" t="str">
            <v>MONACO</v>
          </cell>
        </row>
        <row r="396">
          <cell r="B396" t="str">
            <v>MOLDOVA, REPUBLIC OF</v>
          </cell>
        </row>
        <row r="397">
          <cell r="B397" t="str">
            <v>MADAGASCAR</v>
          </cell>
        </row>
        <row r="398">
          <cell r="B398" t="str">
            <v>MARSHALL ISLANDS</v>
          </cell>
        </row>
        <row r="399">
          <cell r="B399" t="str">
            <v>MACEDONIA, THE FORMER YUGOSLAV REPUBLIC OF</v>
          </cell>
        </row>
        <row r="400">
          <cell r="B400" t="str">
            <v>MALI</v>
          </cell>
        </row>
        <row r="401">
          <cell r="B401" t="str">
            <v>MYANMAR</v>
          </cell>
        </row>
        <row r="402">
          <cell r="B402" t="str">
            <v>MONGOLIA</v>
          </cell>
        </row>
        <row r="403">
          <cell r="B403" t="str">
            <v>MACAU</v>
          </cell>
        </row>
        <row r="404">
          <cell r="B404" t="str">
            <v>NORTHERN MARIANA ISLANDS</v>
          </cell>
        </row>
        <row r="405">
          <cell r="B405" t="str">
            <v>MARTINIQUE</v>
          </cell>
        </row>
        <row r="406">
          <cell r="B406" t="str">
            <v>MAURITANIA</v>
          </cell>
        </row>
        <row r="407">
          <cell r="B407" t="str">
            <v>Country</v>
          </cell>
        </row>
        <row r="408">
          <cell r="B408" t="str">
            <v>MONTSERRAT</v>
          </cell>
        </row>
        <row r="409">
          <cell r="B409" t="str">
            <v>MALTA</v>
          </cell>
        </row>
        <row r="410">
          <cell r="B410" t="str">
            <v>MAURITIUS</v>
          </cell>
        </row>
        <row r="411">
          <cell r="B411" t="str">
            <v>MALDIVES</v>
          </cell>
        </row>
        <row r="412">
          <cell r="B412" t="str">
            <v>MALAWI</v>
          </cell>
        </row>
        <row r="413">
          <cell r="B413" t="str">
            <v>MALAYSIA</v>
          </cell>
        </row>
        <row r="414">
          <cell r="B414" t="str">
            <v>MOZAMBIQUE</v>
          </cell>
        </row>
        <row r="415">
          <cell r="B415" t="str">
            <v>NAMIBIA</v>
          </cell>
        </row>
        <row r="416">
          <cell r="B416" t="str">
            <v>NEW CALEDONIA</v>
          </cell>
        </row>
        <row r="417">
          <cell r="B417" t="str">
            <v>NIGER</v>
          </cell>
        </row>
        <row r="418">
          <cell r="B418" t="str">
            <v>NORFOLK ISLAND</v>
          </cell>
        </row>
        <row r="419">
          <cell r="B419" t="str">
            <v>NIGERIA</v>
          </cell>
        </row>
        <row r="420">
          <cell r="B420" t="str">
            <v>NICARAGUA</v>
          </cell>
        </row>
        <row r="421">
          <cell r="B421" t="str">
            <v>NEPAL</v>
          </cell>
        </row>
        <row r="422">
          <cell r="B422" t="str">
            <v>NAURU</v>
          </cell>
        </row>
        <row r="423">
          <cell r="B423" t="str">
            <v>NIUE</v>
          </cell>
        </row>
        <row r="424">
          <cell r="B424" t="str">
            <v>OMAN</v>
          </cell>
        </row>
        <row r="425">
          <cell r="B425" t="str">
            <v>PANAMA</v>
          </cell>
        </row>
        <row r="426">
          <cell r="B426" t="str">
            <v>FRENCH POLYNESIA</v>
          </cell>
        </row>
        <row r="427">
          <cell r="B427" t="str">
            <v>PAPUA NEW GUINEA</v>
          </cell>
        </row>
        <row r="428">
          <cell r="B428" t="str">
            <v>PAKISTAN</v>
          </cell>
        </row>
        <row r="429">
          <cell r="B429" t="str">
            <v>POLAND</v>
          </cell>
        </row>
        <row r="430">
          <cell r="B430" t="str">
            <v>SAINT PIERRE AND MIQUELON</v>
          </cell>
        </row>
        <row r="431">
          <cell r="B431" t="str">
            <v>PITCAIRN</v>
          </cell>
        </row>
        <row r="432">
          <cell r="B432" t="str">
            <v>PUERTO RICO</v>
          </cell>
        </row>
        <row r="433">
          <cell r="B433" t="str">
            <v>PALESTINIAN TERRITORY, OCCUPIED</v>
          </cell>
        </row>
        <row r="434">
          <cell r="B434" t="str">
            <v>PALAU</v>
          </cell>
        </row>
        <row r="435">
          <cell r="B435" t="str">
            <v>PARAGUAY</v>
          </cell>
        </row>
        <row r="436">
          <cell r="B436" t="str">
            <v>QATAR</v>
          </cell>
        </row>
        <row r="437">
          <cell r="B437" t="str">
            <v>RÉUNION</v>
          </cell>
        </row>
        <row r="438">
          <cell r="B438" t="str">
            <v>ROMANIA</v>
          </cell>
        </row>
        <row r="439">
          <cell r="B439" t="str">
            <v>RWANDA</v>
          </cell>
        </row>
        <row r="440">
          <cell r="B440" t="str">
            <v>SOLOMON ISLANDS</v>
          </cell>
        </row>
        <row r="441">
          <cell r="B441" t="str">
            <v>SEYCHELLES</v>
          </cell>
        </row>
        <row r="442">
          <cell r="B442" t="str">
            <v>SUDAN</v>
          </cell>
        </row>
        <row r="443">
          <cell r="B443" t="str">
            <v>SAINT HELENA</v>
          </cell>
        </row>
        <row r="444">
          <cell r="B444" t="str">
            <v>SLOVENIA</v>
          </cell>
        </row>
        <row r="445">
          <cell r="B445" t="str">
            <v>SVALBARD AND JAN MAYEN</v>
          </cell>
        </row>
        <row r="446">
          <cell r="B446" t="str">
            <v>SIERRA LEONE</v>
          </cell>
        </row>
        <row r="447">
          <cell r="B447" t="str">
            <v>SAN MARINO</v>
          </cell>
        </row>
        <row r="448">
          <cell r="B448" t="str">
            <v>SENEGAL</v>
          </cell>
        </row>
        <row r="449">
          <cell r="B449" t="str">
            <v>SOMALIA</v>
          </cell>
        </row>
        <row r="450">
          <cell r="B450" t="str">
            <v>SURINAME</v>
          </cell>
        </row>
        <row r="451">
          <cell r="B451" t="str">
            <v>SAO TOME AND PRINCIPE</v>
          </cell>
        </row>
        <row r="452">
          <cell r="B452" t="str">
            <v>EL SALVADOR</v>
          </cell>
        </row>
        <row r="453">
          <cell r="B453" t="str">
            <v>SYRIAN ARAB REPUBLIC</v>
          </cell>
        </row>
        <row r="454">
          <cell r="B454" t="str">
            <v>SWAZILAND</v>
          </cell>
        </row>
        <row r="455">
          <cell r="B455" t="str">
            <v>TURKS AND CAICOS ISLANDS</v>
          </cell>
        </row>
        <row r="456">
          <cell r="B456" t="str">
            <v>CHAD</v>
          </cell>
        </row>
        <row r="457">
          <cell r="B457" t="str">
            <v>FRENCH SOUTHERN TERRITORIES</v>
          </cell>
        </row>
        <row r="458">
          <cell r="B458" t="str">
            <v>TOGO</v>
          </cell>
        </row>
        <row r="459">
          <cell r="B459" t="str">
            <v>THAILAND</v>
          </cell>
        </row>
        <row r="460">
          <cell r="B460" t="str">
            <v>TAJIKISTAN</v>
          </cell>
        </row>
        <row r="461">
          <cell r="B461" t="str">
            <v>TOKELAU</v>
          </cell>
        </row>
        <row r="462">
          <cell r="B462" t="str">
            <v>TURKMENISTAN</v>
          </cell>
        </row>
        <row r="463">
          <cell r="B463" t="str">
            <v>TUNISIA</v>
          </cell>
        </row>
        <row r="464">
          <cell r="B464" t="str">
            <v>TONGA</v>
          </cell>
        </row>
        <row r="465">
          <cell r="B465" t="str">
            <v>EAST TIMOR</v>
          </cell>
        </row>
        <row r="466">
          <cell r="B466" t="str">
            <v>TRINIDAD AND TOBAGO</v>
          </cell>
        </row>
        <row r="467">
          <cell r="B467" t="str">
            <v>TUVALU</v>
          </cell>
        </row>
        <row r="468">
          <cell r="B468" t="str">
            <v>TAIWAN, PROVINCE OF CHINA</v>
          </cell>
        </row>
        <row r="469">
          <cell r="B469" t="str">
            <v>TANZANIA</v>
          </cell>
        </row>
        <row r="470">
          <cell r="B470" t="str">
            <v>UKRAINE</v>
          </cell>
        </row>
        <row r="471">
          <cell r="B471" t="str">
            <v>UGANDA</v>
          </cell>
        </row>
        <row r="472">
          <cell r="B472" t="str">
            <v>UNITED STATES MINOR OUTLYING ISLANDS</v>
          </cell>
        </row>
        <row r="473">
          <cell r="B473" t="str">
            <v>URUGUAY</v>
          </cell>
        </row>
        <row r="474">
          <cell r="B474" t="str">
            <v>UZBEKISTAN</v>
          </cell>
        </row>
        <row r="475">
          <cell r="B475" t="str">
            <v>HOLY SEE (VATICAN CITY STATE)</v>
          </cell>
        </row>
        <row r="476">
          <cell r="B476" t="str">
            <v>Vatican City State see HOLY SEE</v>
          </cell>
        </row>
        <row r="477">
          <cell r="B477" t="str">
            <v>SAINT VINCENT AND THE GRENADINES</v>
          </cell>
        </row>
        <row r="478">
          <cell r="B478" t="str">
            <v>VIRGIN ISLANDS, BRITISH</v>
          </cell>
        </row>
        <row r="479">
          <cell r="B479" t="str">
            <v>VIRGIN ISLANDS, U.S.</v>
          </cell>
        </row>
        <row r="480">
          <cell r="B480" t="str">
            <v>VIETNAM</v>
          </cell>
        </row>
        <row r="481">
          <cell r="B481" t="str">
            <v>VANUATU</v>
          </cell>
        </row>
        <row r="482">
          <cell r="B482" t="str">
            <v>WALLIS AND FUTUNA</v>
          </cell>
        </row>
        <row r="483">
          <cell r="B483" t="str">
            <v>SAMOA</v>
          </cell>
        </row>
        <row r="484">
          <cell r="B484" t="str">
            <v>YEMEN</v>
          </cell>
        </row>
        <row r="485">
          <cell r="B485" t="str">
            <v>MAYOTTE</v>
          </cell>
        </row>
        <row r="486">
          <cell r="B486" t="str">
            <v>YUGOSLAVIA</v>
          </cell>
        </row>
        <row r="487">
          <cell r="B487" t="str">
            <v>ZAMBIA</v>
          </cell>
        </row>
        <row r="488">
          <cell r="B488" t="str">
            <v>ZIMBABWE</v>
          </cell>
        </row>
      </sheetData>
      <sheetData sheetId="5" refreshError="1">
        <row r="4">
          <cell r="B4" t="str">
            <v>AED</v>
          </cell>
        </row>
        <row r="5">
          <cell r="B5" t="str">
            <v>ALL</v>
          </cell>
        </row>
        <row r="6">
          <cell r="B6" t="str">
            <v>ANG</v>
          </cell>
        </row>
        <row r="7">
          <cell r="B7" t="str">
            <v>ARS</v>
          </cell>
        </row>
        <row r="8">
          <cell r="B8" t="str">
            <v>AUD</v>
          </cell>
        </row>
        <row r="9">
          <cell r="B9" t="str">
            <v>AZN</v>
          </cell>
        </row>
        <row r="10">
          <cell r="B10" t="str">
            <v>BAM</v>
          </cell>
        </row>
        <row r="11">
          <cell r="B11" t="str">
            <v>BDT</v>
          </cell>
        </row>
        <row r="12">
          <cell r="B12" t="str">
            <v>BGN</v>
          </cell>
        </row>
        <row r="13">
          <cell r="B13" t="str">
            <v>BHD</v>
          </cell>
        </row>
        <row r="14">
          <cell r="B14" t="str">
            <v>BND</v>
          </cell>
        </row>
        <row r="15">
          <cell r="B15" t="str">
            <v>BOB</v>
          </cell>
        </row>
        <row r="16">
          <cell r="B16" t="str">
            <v>BRL</v>
          </cell>
        </row>
        <row r="17">
          <cell r="B17" t="str">
            <v>BWP</v>
          </cell>
        </row>
        <row r="18">
          <cell r="B18" t="str">
            <v>CAD</v>
          </cell>
        </row>
        <row r="19">
          <cell r="B19" t="str">
            <v>CDF</v>
          </cell>
        </row>
        <row r="20">
          <cell r="B20" t="str">
            <v>CFA</v>
          </cell>
        </row>
        <row r="21">
          <cell r="B21" t="str">
            <v>CHF</v>
          </cell>
        </row>
        <row r="22">
          <cell r="B22" t="str">
            <v>CLP</v>
          </cell>
        </row>
        <row r="23">
          <cell r="B23" t="str">
            <v>CNY</v>
          </cell>
        </row>
        <row r="24">
          <cell r="B24" t="str">
            <v>COP</v>
          </cell>
        </row>
        <row r="25">
          <cell r="B25" t="str">
            <v>CFA</v>
          </cell>
        </row>
        <row r="26">
          <cell r="B26" t="str">
            <v>CRC</v>
          </cell>
        </row>
        <row r="27">
          <cell r="B27" t="str">
            <v>CYP</v>
          </cell>
        </row>
        <row r="28">
          <cell r="B28" t="str">
            <v>CZK</v>
          </cell>
        </row>
        <row r="29">
          <cell r="B29" t="str">
            <v>DKK</v>
          </cell>
        </row>
        <row r="30">
          <cell r="B30" t="str">
            <v>DOP</v>
          </cell>
        </row>
        <row r="31">
          <cell r="B31" t="str">
            <v>DZD</v>
          </cell>
        </row>
        <row r="32">
          <cell r="B32" t="str">
            <v>ECS</v>
          </cell>
        </row>
        <row r="33">
          <cell r="B33" t="str">
            <v>EEK</v>
          </cell>
        </row>
        <row r="34">
          <cell r="B34" t="str">
            <v>EGP</v>
          </cell>
        </row>
        <row r="35">
          <cell r="B35" t="str">
            <v>ETB</v>
          </cell>
        </row>
        <row r="36">
          <cell r="B36" t="str">
            <v>EUR</v>
          </cell>
        </row>
        <row r="37">
          <cell r="B37" t="str">
            <v>FJD</v>
          </cell>
        </row>
        <row r="38">
          <cell r="B38" t="str">
            <v>GBP</v>
          </cell>
        </row>
        <row r="39">
          <cell r="B39" t="str">
            <v>GEL</v>
          </cell>
        </row>
        <row r="40">
          <cell r="B40" t="str">
            <v>GHC</v>
          </cell>
        </row>
        <row r="41">
          <cell r="B41" t="str">
            <v>GTQ</v>
          </cell>
        </row>
        <row r="42">
          <cell r="B42" t="str">
            <v>HKD</v>
          </cell>
        </row>
        <row r="43">
          <cell r="B43" t="str">
            <v>HNL</v>
          </cell>
        </row>
        <row r="44">
          <cell r="B44" t="str">
            <v>HRK</v>
          </cell>
        </row>
        <row r="45">
          <cell r="B45" t="str">
            <v>HUF</v>
          </cell>
        </row>
        <row r="46">
          <cell r="B46" t="str">
            <v>IDR</v>
          </cell>
        </row>
        <row r="47">
          <cell r="B47" t="str">
            <v>ILS</v>
          </cell>
        </row>
        <row r="48">
          <cell r="B48" t="str">
            <v>INR</v>
          </cell>
        </row>
        <row r="49">
          <cell r="B49" t="str">
            <v>ISK</v>
          </cell>
        </row>
        <row r="50">
          <cell r="B50" t="str">
            <v>JMD</v>
          </cell>
        </row>
        <row r="51">
          <cell r="B51" t="str">
            <v>JOD</v>
          </cell>
        </row>
        <row r="52">
          <cell r="B52" t="str">
            <v>JPY</v>
          </cell>
        </row>
        <row r="53">
          <cell r="B53" t="str">
            <v>KES</v>
          </cell>
        </row>
        <row r="54">
          <cell r="B54" t="str">
            <v>KRW</v>
          </cell>
        </row>
        <row r="55">
          <cell r="B55" t="str">
            <v>KWD</v>
          </cell>
        </row>
        <row r="56">
          <cell r="B56" t="str">
            <v>KZT</v>
          </cell>
        </row>
        <row r="57">
          <cell r="B57" t="str">
            <v>LBP</v>
          </cell>
        </row>
        <row r="58">
          <cell r="B58" t="str">
            <v>LKR</v>
          </cell>
        </row>
        <row r="59">
          <cell r="B59" t="str">
            <v>LTL</v>
          </cell>
        </row>
        <row r="60">
          <cell r="B60" t="str">
            <v>LVL</v>
          </cell>
        </row>
        <row r="61">
          <cell r="B61" t="str">
            <v>MAD</v>
          </cell>
        </row>
        <row r="62">
          <cell r="B62" t="str">
            <v>MDL</v>
          </cell>
        </row>
        <row r="63">
          <cell r="B63" t="str">
            <v>MKD</v>
          </cell>
        </row>
        <row r="64">
          <cell r="B64" t="str">
            <v>MOP</v>
          </cell>
        </row>
        <row r="65">
          <cell r="B65" t="str">
            <v>MTL</v>
          </cell>
        </row>
        <row r="66">
          <cell r="B66" t="str">
            <v>MUR</v>
          </cell>
        </row>
        <row r="67">
          <cell r="B67" t="str">
            <v>MXN</v>
          </cell>
        </row>
        <row r="68">
          <cell r="B68" t="str">
            <v>MYR</v>
          </cell>
        </row>
        <row r="69">
          <cell r="B69" t="str">
            <v>NAD</v>
          </cell>
        </row>
        <row r="70">
          <cell r="B70" t="str">
            <v>NGN</v>
          </cell>
        </row>
        <row r="71">
          <cell r="B71" t="str">
            <v>NIO</v>
          </cell>
        </row>
        <row r="72">
          <cell r="B72" t="str">
            <v>NOK</v>
          </cell>
        </row>
        <row r="73">
          <cell r="B73" t="str">
            <v>NZD</v>
          </cell>
        </row>
        <row r="74">
          <cell r="B74" t="str">
            <v>OMR</v>
          </cell>
        </row>
        <row r="75">
          <cell r="B75" t="str">
            <v>PAB</v>
          </cell>
        </row>
        <row r="76">
          <cell r="B76" t="str">
            <v>PEN</v>
          </cell>
        </row>
        <row r="77">
          <cell r="B77" t="str">
            <v>PHP</v>
          </cell>
        </row>
        <row r="78">
          <cell r="B78" t="str">
            <v>PKR</v>
          </cell>
        </row>
        <row r="79">
          <cell r="B79" t="str">
            <v>PLN</v>
          </cell>
        </row>
        <row r="80">
          <cell r="B80" t="str">
            <v>PYG</v>
          </cell>
        </row>
        <row r="81">
          <cell r="B81" t="str">
            <v>QAR</v>
          </cell>
        </row>
        <row r="82">
          <cell r="B82" t="str">
            <v>RON</v>
          </cell>
        </row>
        <row r="83">
          <cell r="B83" t="str">
            <v>RUB</v>
          </cell>
        </row>
        <row r="84">
          <cell r="B84" t="str">
            <v>SAR</v>
          </cell>
        </row>
        <row r="85">
          <cell r="B85" t="str">
            <v>SEK</v>
          </cell>
        </row>
        <row r="86">
          <cell r="B86" t="str">
            <v>SGD</v>
          </cell>
        </row>
        <row r="87">
          <cell r="B87" t="str">
            <v>SIT</v>
          </cell>
        </row>
        <row r="88">
          <cell r="B88" t="str">
            <v>SKK</v>
          </cell>
        </row>
        <row r="89">
          <cell r="B89" t="str">
            <v>SVC</v>
          </cell>
        </row>
        <row r="90">
          <cell r="B90" t="str">
            <v>THB</v>
          </cell>
        </row>
        <row r="91">
          <cell r="B91" t="str">
            <v>TND</v>
          </cell>
        </row>
        <row r="92">
          <cell r="B92" t="str">
            <v>TRY</v>
          </cell>
        </row>
        <row r="93">
          <cell r="B93" t="str">
            <v>TTD</v>
          </cell>
        </row>
        <row r="94">
          <cell r="B94" t="str">
            <v>TWD</v>
          </cell>
        </row>
        <row r="95">
          <cell r="B95" t="str">
            <v>TZS</v>
          </cell>
        </row>
        <row r="96">
          <cell r="B96" t="str">
            <v>UAH</v>
          </cell>
        </row>
        <row r="97">
          <cell r="B97" t="str">
            <v>USD</v>
          </cell>
        </row>
        <row r="98">
          <cell r="B98" t="str">
            <v>UGX</v>
          </cell>
        </row>
        <row r="99">
          <cell r="B99" t="str">
            <v>UYU</v>
          </cell>
        </row>
        <row r="100">
          <cell r="B100" t="str">
            <v>UZS</v>
          </cell>
        </row>
        <row r="101">
          <cell r="B101" t="str">
            <v>VEB</v>
          </cell>
        </row>
        <row r="102">
          <cell r="B102" t="str">
            <v>VND</v>
          </cell>
        </row>
        <row r="103">
          <cell r="B103" t="str">
            <v>XOF</v>
          </cell>
        </row>
        <row r="104">
          <cell r="B104" t="str">
            <v>YER</v>
          </cell>
        </row>
        <row r="105">
          <cell r="B105" t="str">
            <v>YUM</v>
          </cell>
        </row>
        <row r="106">
          <cell r="B106" t="str">
            <v>ZAR</v>
          </cell>
        </row>
        <row r="107">
          <cell r="B107" t="str">
            <v>ZMK</v>
          </cell>
        </row>
        <row r="108">
          <cell r="B108" t="str">
            <v>ZWD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zenarien"/>
      <sheetName val="IEHE"/>
      <sheetName val="IOHE"/>
      <sheetName val="IAHE"/>
      <sheetName val="ISBE"/>
      <sheetName val="ISBL"/>
      <sheetName val="Distribution"/>
      <sheetName val="Zellennamen"/>
      <sheetName val="Currency"/>
      <sheetName val="EinlesebereichYTD"/>
      <sheetName val="Act_Germany"/>
      <sheetName val="Act_Austria"/>
      <sheetName val="Act_Switzerland"/>
      <sheetName val="Act_Ex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WIN"/>
      <sheetName val="G_EUE"/>
      <sheetName val="G_GAE"/>
      <sheetName val="G_AUE"/>
      <sheetName val="G_CHE"/>
      <sheetName val="G_CHL"/>
      <sheetName val="I_EUE"/>
      <sheetName val="I_GAE"/>
      <sheetName val="I_AUE"/>
      <sheetName val="I_CHE"/>
      <sheetName val="I_CHL"/>
      <sheetName val="SalesGrowth"/>
      <sheetName val="Advertising"/>
      <sheetName val="Changes"/>
      <sheetName val="NPDS"/>
      <sheetName val="Currency"/>
      <sheetName val="G_GAP_04"/>
      <sheetName val="A_GAP_04"/>
      <sheetName val="Currency_code_descri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0.65610859728506787</v>
          </cell>
        </row>
        <row r="6">
          <cell r="B6">
            <v>0.67873303167420818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Q3"/>
      <sheetName val="Average 2005"/>
      <sheetName val="DATA LIST"/>
    </sheetNames>
    <sheetDataSet>
      <sheetData sheetId="0" refreshError="1"/>
      <sheetData sheetId="1" refreshError="1"/>
      <sheetData sheetId="2" refreshError="1">
        <row r="4">
          <cell r="I4" t="str">
            <v>Land</v>
          </cell>
        </row>
        <row r="5">
          <cell r="I5" t="str">
            <v>Building</v>
          </cell>
        </row>
        <row r="6">
          <cell r="I6" t="str">
            <v>Plant &amp; Equipment</v>
          </cell>
        </row>
        <row r="7">
          <cell r="I7" t="str">
            <v>Computers</v>
          </cell>
        </row>
        <row r="8">
          <cell r="I8" t="str">
            <v>Moulds</v>
          </cell>
        </row>
        <row r="9">
          <cell r="I9" t="str">
            <v>Office</v>
          </cell>
        </row>
        <row r="10">
          <cell r="I10" t="str">
            <v>Others</v>
          </cell>
        </row>
        <row r="11">
          <cell r="I11" t="str">
            <v>Motor Vehicles</v>
          </cell>
        </row>
        <row r="12">
          <cell r="I12" t="str">
            <v>Work In Progress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heet23"/>
      <sheetName val="Sheet22"/>
      <sheetName val="334"/>
      <sheetName val="33104"/>
      <sheetName val="33103"/>
      <sheetName val="33102"/>
      <sheetName val="33101"/>
      <sheetName val="156"/>
      <sheetName val="155"/>
      <sheetName val="154"/>
      <sheetName val="153"/>
      <sheetName val="152"/>
      <sheetName val="13102"/>
      <sheetName val="13101"/>
      <sheetName val="112"/>
      <sheetName val="111"/>
      <sheetName val="HTTK"/>
      <sheetName val="bcdsps"/>
      <sheetName val="NKC"/>
      <sheetName val="socai"/>
      <sheetName val="XL4Popp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quirement"/>
      <sheetName val="Suppliers"/>
      <sheetName val="Purchase Order"/>
      <sheetName val="CodeID"/>
      <sheetName val="MonthlyReplenishment"/>
      <sheetName val="Sheet2"/>
      <sheetName val="MAP2004"/>
      <sheetName val="Sheet3"/>
      <sheetName val="DATA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ACE5001F</v>
          </cell>
          <cell r="D4" t="str">
            <v>ACEMUC 100mg B/30 sachets</v>
          </cell>
          <cell r="E4">
            <v>10976.39</v>
          </cell>
          <cell r="F4" t="str">
            <v>HO</v>
          </cell>
          <cell r="G4">
            <v>246722</v>
          </cell>
        </row>
        <row r="5">
          <cell r="C5" t="str">
            <v>ACE5002F</v>
          </cell>
          <cell r="D5" t="str">
            <v>ACEMUC 200mg B/30 sachets</v>
          </cell>
          <cell r="E5">
            <v>14139.35</v>
          </cell>
          <cell r="F5" t="str">
            <v>HO</v>
          </cell>
          <cell r="G5">
            <v>246723</v>
          </cell>
        </row>
        <row r="6">
          <cell r="C6" t="str">
            <v>ACEB011TAFR01R</v>
          </cell>
          <cell r="D6" t="str">
            <v>ACEBUTOLOL HCL - AVENTIS</v>
          </cell>
          <cell r="E6">
            <v>5409739</v>
          </cell>
          <cell r="F6" t="str">
            <v>KG</v>
          </cell>
          <cell r="G6">
            <v>60540</v>
          </cell>
        </row>
        <row r="7">
          <cell r="C7" t="str">
            <v>ACEB011TAR</v>
          </cell>
          <cell r="D7" t="str">
            <v>ACEBUTOLOL HCl</v>
          </cell>
          <cell r="E7">
            <v>5409739</v>
          </cell>
          <cell r="F7" t="str">
            <v>KG</v>
          </cell>
          <cell r="G7">
            <v>60540</v>
          </cell>
        </row>
        <row r="8">
          <cell r="C8" t="str">
            <v>ACET012NER</v>
          </cell>
          <cell r="D8" t="str">
            <v>ACETOPHTALATE DE CELLULOSE</v>
          </cell>
          <cell r="E8">
            <v>600000</v>
          </cell>
          <cell r="F8" t="str">
            <v>KG</v>
          </cell>
          <cell r="G8">
            <v>0</v>
          </cell>
        </row>
        <row r="9">
          <cell r="C9" t="str">
            <v>ACET021NAR</v>
          </cell>
          <cell r="D9" t="str">
            <v>ACETYL CYSTEINE</v>
          </cell>
          <cell r="E9">
            <v>0</v>
          </cell>
          <cell r="F9" t="str">
            <v>KG</v>
          </cell>
          <cell r="G9">
            <v>226432</v>
          </cell>
        </row>
        <row r="10">
          <cell r="C10" t="str">
            <v>ACID011NACH02R</v>
          </cell>
          <cell r="D10" t="str">
            <v>ACIDE ACETYL SALICYLIQUE - WUXI MEHECO</v>
          </cell>
          <cell r="E10">
            <v>42900</v>
          </cell>
          <cell r="F10" t="str">
            <v>KG</v>
          </cell>
          <cell r="G10">
            <v>0</v>
          </cell>
        </row>
        <row r="11">
          <cell r="C11" t="str">
            <v>ACID011NAFR01R</v>
          </cell>
          <cell r="D11" t="str">
            <v>ACIDE ACETYL SALICYLIQUE - AVENTIS</v>
          </cell>
          <cell r="E11">
            <v>42900</v>
          </cell>
          <cell r="F11" t="str">
            <v>KG</v>
          </cell>
          <cell r="G11">
            <v>0</v>
          </cell>
        </row>
        <row r="12">
          <cell r="C12" t="str">
            <v>ACID011NAFR02R</v>
          </cell>
          <cell r="D12" t="str">
            <v>ACIDE ACETYL SALICYLIQUE - RP</v>
          </cell>
          <cell r="E12">
            <v>42900</v>
          </cell>
          <cell r="F12" t="str">
            <v>KG</v>
          </cell>
          <cell r="G12">
            <v>0</v>
          </cell>
        </row>
        <row r="13">
          <cell r="C13" t="str">
            <v>ACID011NAR</v>
          </cell>
          <cell r="D13" t="str">
            <v>ACIDE ACETYLSALICYLIQUE</v>
          </cell>
          <cell r="E13">
            <v>42900</v>
          </cell>
          <cell r="F13" t="str">
            <v>KG</v>
          </cell>
          <cell r="G13">
            <v>0</v>
          </cell>
        </row>
        <row r="14">
          <cell r="C14" t="str">
            <v>ACID021NAGE02R</v>
          </cell>
          <cell r="D14" t="str">
            <v>ACIDE ASCORBIQUE - MERCK.GERMANY</v>
          </cell>
          <cell r="E14">
            <v>172000</v>
          </cell>
          <cell r="F14" t="str">
            <v>KG</v>
          </cell>
          <cell r="G14">
            <v>113993</v>
          </cell>
        </row>
        <row r="15">
          <cell r="C15" t="str">
            <v>ACID021NAJA01R</v>
          </cell>
          <cell r="D15" t="str">
            <v>ACIDE ASCORBIQUE-TAKEDA.JAPAN</v>
          </cell>
          <cell r="E15">
            <v>172000</v>
          </cell>
          <cell r="F15" t="str">
            <v>KG</v>
          </cell>
          <cell r="G15">
            <v>113993</v>
          </cell>
        </row>
        <row r="16">
          <cell r="C16" t="str">
            <v>ACID021NAR</v>
          </cell>
          <cell r="D16" t="str">
            <v>ACIDE ASCORBIQUE</v>
          </cell>
          <cell r="E16">
            <v>172000</v>
          </cell>
          <cell r="F16" t="str">
            <v>KG</v>
          </cell>
          <cell r="G16">
            <v>113993</v>
          </cell>
        </row>
        <row r="17">
          <cell r="C17" t="str">
            <v>ACID021NASW01R</v>
          </cell>
          <cell r="D17" t="str">
            <v>ACIDE ASCORBIQUE - ROCHE</v>
          </cell>
          <cell r="E17">
            <v>172000</v>
          </cell>
          <cell r="F17" t="str">
            <v>KG</v>
          </cell>
          <cell r="G17">
            <v>113993</v>
          </cell>
        </row>
        <row r="18">
          <cell r="C18" t="str">
            <v>ACID031NER</v>
          </cell>
          <cell r="D18" t="str">
            <v>ACIDE CITRIQUE</v>
          </cell>
          <cell r="E18">
            <v>16750</v>
          </cell>
          <cell r="F18" t="str">
            <v>KG</v>
          </cell>
          <cell r="G18">
            <v>113995</v>
          </cell>
        </row>
        <row r="19">
          <cell r="C19" t="str">
            <v>ACID041NER</v>
          </cell>
          <cell r="D19" t="str">
            <v>ACIDE STEARIQUE</v>
          </cell>
          <cell r="E19">
            <v>20592</v>
          </cell>
          <cell r="F19" t="str">
            <v>KG</v>
          </cell>
          <cell r="G19">
            <v>113996</v>
          </cell>
        </row>
        <row r="20">
          <cell r="C20" t="str">
            <v>ACID051NER</v>
          </cell>
          <cell r="D20" t="str">
            <v>ACIDE ADIPIQUE</v>
          </cell>
          <cell r="E20">
            <v>10300</v>
          </cell>
          <cell r="F20" t="str">
            <v>KG</v>
          </cell>
          <cell r="G20">
            <v>0</v>
          </cell>
        </row>
        <row r="21">
          <cell r="C21" t="str">
            <v>ACID062TR</v>
          </cell>
          <cell r="D21" t="str">
            <v>ACIDE CHLOHYDRIQUE</v>
          </cell>
          <cell r="E21">
            <v>200000</v>
          </cell>
          <cell r="F21" t="str">
            <v>KG</v>
          </cell>
          <cell r="G21">
            <v>0</v>
          </cell>
        </row>
        <row r="22">
          <cell r="C22" t="str">
            <v>ACID071NER</v>
          </cell>
          <cell r="D22" t="str">
            <v>ACIDE ALGINIQUE</v>
          </cell>
          <cell r="E22">
            <v>332640</v>
          </cell>
          <cell r="F22" t="str">
            <v>KG</v>
          </cell>
          <cell r="G22">
            <v>113992</v>
          </cell>
        </row>
        <row r="23">
          <cell r="C23" t="str">
            <v>ACID081NER</v>
          </cell>
          <cell r="D23" t="str">
            <v>ACIDE BENZOIQUE PULVERISE</v>
          </cell>
          <cell r="E23">
            <v>311186</v>
          </cell>
          <cell r="F23" t="str">
            <v>KG</v>
          </cell>
          <cell r="G23">
            <v>0</v>
          </cell>
        </row>
        <row r="24">
          <cell r="C24" t="str">
            <v>ACID091NER</v>
          </cell>
          <cell r="D24" t="str">
            <v>ACIDE CITRIQUE MONOHYDRATE</v>
          </cell>
          <cell r="E24">
            <v>16750</v>
          </cell>
          <cell r="F24" t="str">
            <v>KG</v>
          </cell>
          <cell r="G24">
            <v>0</v>
          </cell>
        </row>
        <row r="25">
          <cell r="C25" t="str">
            <v>ACID102TER</v>
          </cell>
          <cell r="D25" t="str">
            <v>ACIDE CHLOHYDRIQUE CONCENTRE</v>
          </cell>
          <cell r="E25">
            <v>200000</v>
          </cell>
          <cell r="F25" t="str">
            <v>KG</v>
          </cell>
          <cell r="G25">
            <v>0</v>
          </cell>
        </row>
        <row r="26">
          <cell r="C26" t="str">
            <v>ACID112NAR</v>
          </cell>
          <cell r="D26" t="str">
            <v>ACID LACTIC</v>
          </cell>
          <cell r="E26">
            <v>0</v>
          </cell>
          <cell r="F26" t="str">
            <v>KG</v>
          </cell>
          <cell r="G26">
            <v>226297</v>
          </cell>
        </row>
        <row r="27">
          <cell r="C27" t="str">
            <v>ACO1101F</v>
          </cell>
          <cell r="D27" t="str">
            <v>ACODINE B/50 tab</v>
          </cell>
          <cell r="E27">
            <v>6104.86</v>
          </cell>
          <cell r="F27" t="str">
            <v>HO</v>
          </cell>
          <cell r="G27">
            <v>0</v>
          </cell>
        </row>
        <row r="28">
          <cell r="C28" t="str">
            <v>ADR1101F</v>
          </cell>
          <cell r="D28" t="str">
            <v>ADRENOXYL 10mg B/16 tab</v>
          </cell>
          <cell r="E28">
            <v>2420.02</v>
          </cell>
          <cell r="F28" t="str">
            <v>HO</v>
          </cell>
          <cell r="G28">
            <v>225558</v>
          </cell>
        </row>
        <row r="29">
          <cell r="C29" t="str">
            <v>AERO011NER</v>
          </cell>
          <cell r="D29" t="str">
            <v>AEROSIL 200</v>
          </cell>
          <cell r="E29">
            <v>125000</v>
          </cell>
          <cell r="F29" t="str">
            <v>KG</v>
          </cell>
          <cell r="G29">
            <v>113997</v>
          </cell>
        </row>
        <row r="30">
          <cell r="C30" t="str">
            <v>ALCO012NER</v>
          </cell>
          <cell r="D30" t="str">
            <v>ALCOOL 95</v>
          </cell>
          <cell r="E30">
            <v>11000</v>
          </cell>
          <cell r="F30" t="str">
            <v>KG</v>
          </cell>
          <cell r="G30">
            <v>113998</v>
          </cell>
        </row>
        <row r="31">
          <cell r="C31" t="str">
            <v>ALCO022NER</v>
          </cell>
          <cell r="D31" t="str">
            <v>ALCOOL DENATURE</v>
          </cell>
          <cell r="E31">
            <v>13500.3</v>
          </cell>
          <cell r="F31" t="str">
            <v>KG</v>
          </cell>
          <cell r="G31">
            <v>0</v>
          </cell>
        </row>
        <row r="32">
          <cell r="C32" t="str">
            <v>ALIM011TAFR01R</v>
          </cell>
          <cell r="D32" t="str">
            <v>ALIMEMAZINE TARTRATE - AVENTIS</v>
          </cell>
          <cell r="E32">
            <v>5735132</v>
          </cell>
          <cell r="F32" t="str">
            <v>KG</v>
          </cell>
          <cell r="G32">
            <v>65325</v>
          </cell>
        </row>
        <row r="33">
          <cell r="C33" t="str">
            <v>ALIM011TAR</v>
          </cell>
          <cell r="D33" t="str">
            <v>ALIMEMAZINE TARTRATE</v>
          </cell>
          <cell r="E33">
            <v>5735132</v>
          </cell>
          <cell r="F33" t="str">
            <v>KG</v>
          </cell>
          <cell r="G33">
            <v>65325</v>
          </cell>
        </row>
        <row r="34">
          <cell r="C34" t="str">
            <v>ALUM011NAR</v>
          </cell>
          <cell r="D34" t="str">
            <v>ALUMINIUM HYDROXIDE</v>
          </cell>
          <cell r="E34">
            <v>0</v>
          </cell>
          <cell r="F34" t="str">
            <v>KG</v>
          </cell>
          <cell r="G34">
            <v>0</v>
          </cell>
        </row>
        <row r="35">
          <cell r="C35" t="str">
            <v>ALVE011NAFR05R</v>
          </cell>
          <cell r="D35" t="str">
            <v>ALVERINE CITRATE - ORGASYNTH INDUSTRIES</v>
          </cell>
          <cell r="E35">
            <v>1207800</v>
          </cell>
          <cell r="F35" t="str">
            <v>KG</v>
          </cell>
          <cell r="G35">
            <v>113766</v>
          </cell>
        </row>
        <row r="36">
          <cell r="C36" t="str">
            <v>ALVE011NER</v>
          </cell>
          <cell r="D36" t="str">
            <v>ALVEOSUCRE</v>
          </cell>
          <cell r="E36">
            <v>121968</v>
          </cell>
          <cell r="F36" t="str">
            <v>KG</v>
          </cell>
          <cell r="G36">
            <v>113999</v>
          </cell>
        </row>
        <row r="37">
          <cell r="C37" t="str">
            <v>AMBE011NER</v>
          </cell>
          <cell r="D37" t="str">
            <v>AMBERLITE IRP 88</v>
          </cell>
          <cell r="E37">
            <v>799253</v>
          </cell>
          <cell r="F37" t="str">
            <v>KG</v>
          </cell>
          <cell r="G37">
            <v>0</v>
          </cell>
        </row>
        <row r="38">
          <cell r="C38" t="str">
            <v>AMID011NER</v>
          </cell>
          <cell r="D38" t="str">
            <v>AMIDON DE BLE</v>
          </cell>
          <cell r="E38">
            <v>8500</v>
          </cell>
          <cell r="F38" t="str">
            <v>KG</v>
          </cell>
          <cell r="G38">
            <v>114002</v>
          </cell>
        </row>
        <row r="39">
          <cell r="C39" t="str">
            <v>AMID021NER</v>
          </cell>
          <cell r="D39" t="str">
            <v>AMIDON DE MAIS</v>
          </cell>
          <cell r="E39">
            <v>8500</v>
          </cell>
          <cell r="F39" t="str">
            <v>KG</v>
          </cell>
          <cell r="G39">
            <v>114003</v>
          </cell>
        </row>
        <row r="40">
          <cell r="C40" t="str">
            <v>AMID031NER</v>
          </cell>
          <cell r="D40" t="str">
            <v>AMIDON DE MANIOC</v>
          </cell>
          <cell r="E40">
            <v>6120</v>
          </cell>
          <cell r="F40" t="str">
            <v>KG</v>
          </cell>
          <cell r="G40">
            <v>0</v>
          </cell>
        </row>
        <row r="41">
          <cell r="C41" t="str">
            <v>AMID041NER</v>
          </cell>
          <cell r="D41" t="str">
            <v>AMIDON DE MAIS DESSECHE</v>
          </cell>
          <cell r="E41">
            <v>41483.708352000001</v>
          </cell>
          <cell r="F41" t="str">
            <v>KG</v>
          </cell>
          <cell r="G41">
            <v>0</v>
          </cell>
        </row>
        <row r="42">
          <cell r="C42" t="str">
            <v>ANT10PP</v>
          </cell>
          <cell r="D42" t="str">
            <v>DONG SO LO ANTRIMA 100 vi</v>
          </cell>
          <cell r="E42">
            <v>297.53702408999999</v>
          </cell>
          <cell r="F42" t="str">
            <v>CA</v>
          </cell>
          <cell r="G42">
            <v>0</v>
          </cell>
        </row>
        <row r="43">
          <cell r="C43" t="str">
            <v>ANT1101F</v>
          </cell>
          <cell r="D43" t="str">
            <v>ANTRIMA        hop 100 vi x 10</v>
          </cell>
          <cell r="E43">
            <v>0</v>
          </cell>
          <cell r="F43" t="str">
            <v>HO</v>
          </cell>
          <cell r="G43">
            <v>0</v>
          </cell>
        </row>
        <row r="44">
          <cell r="C44" t="str">
            <v>ANT1102F</v>
          </cell>
          <cell r="D44" t="str">
            <v>ANTRIMA        hop 2 vi x 10</v>
          </cell>
          <cell r="E44">
            <v>0</v>
          </cell>
          <cell r="F44" t="str">
            <v>HO</v>
          </cell>
          <cell r="G44">
            <v>0</v>
          </cell>
        </row>
        <row r="45">
          <cell r="C45" t="str">
            <v>ANT11PP</v>
          </cell>
          <cell r="D45" t="str">
            <v>DONG SO LO ANTRIMA 2 vi</v>
          </cell>
          <cell r="E45">
            <v>334.00946331</v>
          </cell>
          <cell r="F45" t="str">
            <v>CA</v>
          </cell>
          <cell r="G45">
            <v>0</v>
          </cell>
        </row>
        <row r="46">
          <cell r="C46" t="str">
            <v>ANT1FS</v>
          </cell>
          <cell r="D46" t="str">
            <v>Antrima vien-ces</v>
          </cell>
          <cell r="E46">
            <v>103.48378244</v>
          </cell>
          <cell r="F46" t="str">
            <v>EA</v>
          </cell>
          <cell r="G46">
            <v>0</v>
          </cell>
        </row>
        <row r="47">
          <cell r="C47" t="str">
            <v>ANTI012NER</v>
          </cell>
          <cell r="D47" t="str">
            <v>ANTIL 141</v>
          </cell>
          <cell r="E47">
            <v>86240</v>
          </cell>
          <cell r="F47" t="str">
            <v>KG</v>
          </cell>
          <cell r="G47">
            <v>248807</v>
          </cell>
        </row>
        <row r="48">
          <cell r="C48" t="str">
            <v>AQUA011NER</v>
          </cell>
          <cell r="D48" t="str">
            <v>AQUACOAT ECD 30</v>
          </cell>
          <cell r="E48">
            <v>1146024</v>
          </cell>
          <cell r="F48" t="str">
            <v>KG</v>
          </cell>
          <cell r="G48">
            <v>114004</v>
          </cell>
        </row>
        <row r="49">
          <cell r="C49" t="str">
            <v>AROM012NER</v>
          </cell>
          <cell r="D49" t="str">
            <v>AROME DE FRAMBOISE (Local)</v>
          </cell>
          <cell r="E49">
            <v>327012</v>
          </cell>
          <cell r="F49" t="str">
            <v>KG</v>
          </cell>
          <cell r="G49">
            <v>0</v>
          </cell>
        </row>
        <row r="50">
          <cell r="C50" t="str">
            <v>AROM022NEFR07R</v>
          </cell>
          <cell r="D50" t="str">
            <v>AROME DE FRAMBOISE - FONTAROME (FRANCE)</v>
          </cell>
          <cell r="E50">
            <v>324324</v>
          </cell>
          <cell r="F50" t="str">
            <v>KG</v>
          </cell>
          <cell r="G50">
            <v>114006</v>
          </cell>
        </row>
        <row r="51">
          <cell r="C51" t="str">
            <v>AROM031NEFR06R</v>
          </cell>
          <cell r="D51" t="str">
            <v>AROME DE MENTHE - PHARMAROME (FRANCE)</v>
          </cell>
          <cell r="E51">
            <v>706860</v>
          </cell>
          <cell r="F51" t="str">
            <v>KG</v>
          </cell>
          <cell r="G51">
            <v>114007</v>
          </cell>
        </row>
        <row r="52">
          <cell r="C52" t="str">
            <v>AROM042NER</v>
          </cell>
          <cell r="D52" t="str">
            <v>AROME CASSIC</v>
          </cell>
          <cell r="E52">
            <v>2519760.64</v>
          </cell>
          <cell r="F52" t="str">
            <v>KG</v>
          </cell>
          <cell r="G52">
            <v>0</v>
          </cell>
        </row>
        <row r="53">
          <cell r="C53" t="str">
            <v>ASP1101F</v>
          </cell>
          <cell r="D53" t="str">
            <v>ASPIRINE 500mg ong 20v</v>
          </cell>
          <cell r="E53">
            <v>0</v>
          </cell>
          <cell r="F53" t="str">
            <v>OG</v>
          </cell>
          <cell r="G53">
            <v>0</v>
          </cell>
        </row>
        <row r="54">
          <cell r="C54" t="str">
            <v>ASP11PP</v>
          </cell>
          <cell r="D54" t="str">
            <v>DONG SO LO ASPIRINE</v>
          </cell>
          <cell r="E54">
            <v>354.90822141000001</v>
          </cell>
          <cell r="F54" t="str">
            <v>CA</v>
          </cell>
          <cell r="G54">
            <v>0</v>
          </cell>
        </row>
        <row r="55">
          <cell r="C55" t="str">
            <v>ASP1FS</v>
          </cell>
          <cell r="D55" t="str">
            <v>ASPIRIN vien-ces</v>
          </cell>
          <cell r="E55">
            <v>22.675411560000001</v>
          </cell>
          <cell r="F55" t="str">
            <v>EA</v>
          </cell>
          <cell r="G55">
            <v>0</v>
          </cell>
        </row>
        <row r="56">
          <cell r="C56" t="str">
            <v>ASPA011NER</v>
          </cell>
          <cell r="D56" t="str">
            <v>ASPARTAME</v>
          </cell>
          <cell r="E56">
            <v>0</v>
          </cell>
          <cell r="F56" t="str">
            <v>KG</v>
          </cell>
          <cell r="G56">
            <v>226301</v>
          </cell>
        </row>
        <row r="57">
          <cell r="C57" t="str">
            <v>ATOM011NAR</v>
          </cell>
          <cell r="D57" t="str">
            <v>ATOMISAT MAALOX 2 DC</v>
          </cell>
          <cell r="E57">
            <v>226314</v>
          </cell>
          <cell r="F57" t="str">
            <v>KG</v>
          </cell>
          <cell r="G57">
            <v>153691</v>
          </cell>
        </row>
        <row r="58">
          <cell r="C58" t="str">
            <v>ATON011NAR</v>
          </cell>
          <cell r="D58" t="str">
            <v>ATONISAT COMPRESSION DIRECTE</v>
          </cell>
          <cell r="E58">
            <v>175608</v>
          </cell>
          <cell r="F58" t="str">
            <v>KG</v>
          </cell>
          <cell r="G58">
            <v>0</v>
          </cell>
        </row>
        <row r="59">
          <cell r="C59" t="str">
            <v>AVIC011NER</v>
          </cell>
          <cell r="D59" t="str">
            <v>AVICEL PH 101</v>
          </cell>
          <cell r="E59">
            <v>60756</v>
          </cell>
          <cell r="F59" t="str">
            <v>KG</v>
          </cell>
          <cell r="G59">
            <v>231384</v>
          </cell>
        </row>
        <row r="60">
          <cell r="C60" t="str">
            <v>AVIC021NER</v>
          </cell>
          <cell r="D60" t="str">
            <v>AVICEL PH 102</v>
          </cell>
          <cell r="E60">
            <v>60756</v>
          </cell>
          <cell r="F60" t="str">
            <v>KG</v>
          </cell>
          <cell r="G60">
            <v>114009</v>
          </cell>
        </row>
        <row r="61">
          <cell r="C61" t="str">
            <v>AVIC031NER</v>
          </cell>
          <cell r="D61" t="str">
            <v>AVICEL M200</v>
          </cell>
          <cell r="E61">
            <v>62217</v>
          </cell>
          <cell r="F61" t="str">
            <v>KG</v>
          </cell>
          <cell r="G61">
            <v>155057</v>
          </cell>
        </row>
        <row r="62">
          <cell r="C62" t="str">
            <v>AVIC041NER</v>
          </cell>
          <cell r="D62" t="str">
            <v>AVICEL PH 101 (TMA)</v>
          </cell>
          <cell r="E62">
            <v>0</v>
          </cell>
          <cell r="F62" t="str">
            <v>KG</v>
          </cell>
          <cell r="G62">
            <v>226302</v>
          </cell>
        </row>
        <row r="63">
          <cell r="C63" t="str">
            <v>BEV11PP</v>
          </cell>
          <cell r="D63" t="str">
            <v>DONG SO LO BEVITINE vi</v>
          </cell>
          <cell r="E63">
            <v>157.05980048999999</v>
          </cell>
          <cell r="F63" t="str">
            <v>CA</v>
          </cell>
          <cell r="G63">
            <v>0</v>
          </cell>
        </row>
        <row r="64">
          <cell r="C64" t="str">
            <v>BEV1201F</v>
          </cell>
          <cell r="D64" t="str">
            <v>BEVITINE 250mg hop 20v</v>
          </cell>
          <cell r="E64">
            <v>0</v>
          </cell>
          <cell r="F64" t="str">
            <v>HO</v>
          </cell>
          <cell r="G64">
            <v>0</v>
          </cell>
        </row>
        <row r="65">
          <cell r="C65" t="str">
            <v>BEV1202F</v>
          </cell>
          <cell r="D65" t="str">
            <v>BEVITINE 250mg hop 2 vi x 10</v>
          </cell>
          <cell r="E65">
            <v>0</v>
          </cell>
          <cell r="F65" t="str">
            <v>HO</v>
          </cell>
          <cell r="G65">
            <v>0</v>
          </cell>
        </row>
        <row r="66">
          <cell r="C66" t="str">
            <v>BEV12PP</v>
          </cell>
          <cell r="D66" t="str">
            <v>DONG SO LO BEVITINE ong</v>
          </cell>
          <cell r="E66">
            <v>275.33413367000003</v>
          </cell>
          <cell r="F66" t="str">
            <v>CA</v>
          </cell>
          <cell r="G66">
            <v>0</v>
          </cell>
        </row>
        <row r="67">
          <cell r="C67" t="str">
            <v>BEV1FS</v>
          </cell>
          <cell r="D67" t="str">
            <v>BEVITIVE Dragees</v>
          </cell>
          <cell r="E67">
            <v>237.77319263000001</v>
          </cell>
          <cell r="F67" t="str">
            <v>EA</v>
          </cell>
          <cell r="G67">
            <v>0</v>
          </cell>
        </row>
        <row r="68">
          <cell r="C68" t="str">
            <v>BEV1NS</v>
          </cell>
          <cell r="D68" t="str">
            <v>Bevitine Noyaux</v>
          </cell>
          <cell r="E68">
            <v>343442.40952215</v>
          </cell>
          <cell r="F68" t="str">
            <v>KG</v>
          </cell>
          <cell r="G68">
            <v>0</v>
          </cell>
        </row>
        <row r="69">
          <cell r="C69" t="str">
            <v>BHOP01P</v>
          </cell>
          <cell r="D69" t="str">
            <v>Bang niem 400 VINACOR</v>
          </cell>
          <cell r="E69">
            <v>58</v>
          </cell>
          <cell r="F69" t="str">
            <v>CA</v>
          </cell>
          <cell r="G69">
            <v>0</v>
          </cell>
        </row>
        <row r="70">
          <cell r="C70" t="str">
            <v>BHOP01PP</v>
          </cell>
          <cell r="D70" t="str">
            <v>Bang niem hop trung gian VINACOR</v>
          </cell>
          <cell r="E70">
            <v>58</v>
          </cell>
          <cell r="F70" t="str">
            <v>CA</v>
          </cell>
          <cell r="G70">
            <v>0</v>
          </cell>
        </row>
        <row r="71">
          <cell r="C71" t="str">
            <v>BHOP02P</v>
          </cell>
          <cell r="D71" t="str">
            <v>Bang niem ANTRIMA hop 100</v>
          </cell>
          <cell r="E71">
            <v>250</v>
          </cell>
          <cell r="F71" t="str">
            <v>CA</v>
          </cell>
          <cell r="G71">
            <v>0</v>
          </cell>
        </row>
        <row r="72">
          <cell r="C72" t="str">
            <v>BHOP02PP</v>
          </cell>
          <cell r="D72" t="str">
            <v>BANG NIEM HOP ANTRIMA CO SO LO</v>
          </cell>
          <cell r="E72">
            <v>63</v>
          </cell>
          <cell r="F72" t="str">
            <v>CA</v>
          </cell>
          <cell r="G72">
            <v>0</v>
          </cell>
        </row>
        <row r="73">
          <cell r="C73" t="str">
            <v>BHOP03P</v>
          </cell>
          <cell r="D73" t="str">
            <v>Bang niem FLAGYL hop 100</v>
          </cell>
          <cell r="E73">
            <v>57</v>
          </cell>
          <cell r="F73" t="str">
            <v>CA</v>
          </cell>
          <cell r="G73">
            <v>0</v>
          </cell>
        </row>
        <row r="74">
          <cell r="C74" t="str">
            <v>BHOP03PP</v>
          </cell>
          <cell r="D74" t="str">
            <v>BANG NIEM HOP FLAGYL CO SO LO</v>
          </cell>
          <cell r="E74">
            <v>63</v>
          </cell>
          <cell r="F74" t="str">
            <v>CA</v>
          </cell>
          <cell r="G74">
            <v>0</v>
          </cell>
        </row>
        <row r="75">
          <cell r="C75" t="str">
            <v>BHOP04P</v>
          </cell>
          <cell r="D75" t="str">
            <v>Bang niem GANIDAN hop 100</v>
          </cell>
          <cell r="E75">
            <v>250</v>
          </cell>
          <cell r="F75" t="str">
            <v>CA</v>
          </cell>
          <cell r="G75">
            <v>0</v>
          </cell>
        </row>
        <row r="76">
          <cell r="C76" t="str">
            <v>BHOP04PP</v>
          </cell>
          <cell r="D76" t="str">
            <v>BANG NIEM HOP GANIDAN CO SO LO</v>
          </cell>
          <cell r="E76">
            <v>0</v>
          </cell>
          <cell r="F76" t="str">
            <v>CA</v>
          </cell>
          <cell r="G76">
            <v>0</v>
          </cell>
        </row>
        <row r="77">
          <cell r="C77" t="str">
            <v>BKEO01P</v>
          </cell>
          <cell r="D77" t="str">
            <v>Bang keo giay</v>
          </cell>
          <cell r="E77">
            <v>0</v>
          </cell>
          <cell r="F77" t="str">
            <v>CA</v>
          </cell>
          <cell r="G77">
            <v>0</v>
          </cell>
        </row>
        <row r="78">
          <cell r="C78" t="str">
            <v>BKEO02P</v>
          </cell>
          <cell r="D78" t="str">
            <v>Bang keo giay</v>
          </cell>
          <cell r="E78">
            <v>139</v>
          </cell>
          <cell r="F78" t="str">
            <v>MT</v>
          </cell>
          <cell r="G78">
            <v>0</v>
          </cell>
        </row>
        <row r="79">
          <cell r="C79" t="str">
            <v>BKEO03P</v>
          </cell>
          <cell r="D79" t="str">
            <v>Bang keo in chu</v>
          </cell>
          <cell r="E79">
            <v>144.44399999999999</v>
          </cell>
          <cell r="F79" t="str">
            <v>MT</v>
          </cell>
          <cell r="G79">
            <v>0</v>
          </cell>
        </row>
        <row r="80">
          <cell r="C80" t="str">
            <v>BKEO04P</v>
          </cell>
          <cell r="D80" t="str">
            <v>BANG KEO NAU</v>
          </cell>
          <cell r="E80">
            <v>274</v>
          </cell>
          <cell r="F80" t="str">
            <v>MT</v>
          </cell>
          <cell r="G80">
            <v>0</v>
          </cell>
        </row>
        <row r="81">
          <cell r="C81" t="str">
            <v>BMI01P</v>
          </cell>
          <cell r="D81" t="str">
            <v>Bot mi khuay ho</v>
          </cell>
          <cell r="E81">
            <v>0</v>
          </cell>
          <cell r="F81" t="str">
            <v>KG</v>
          </cell>
          <cell r="G81">
            <v>0</v>
          </cell>
        </row>
        <row r="82">
          <cell r="C82" t="str">
            <v>BRON012NER</v>
          </cell>
          <cell r="D82" t="str">
            <v>BRONIDOX LT</v>
          </cell>
          <cell r="E82">
            <v>160000</v>
          </cell>
          <cell r="F82" t="str">
            <v>KG</v>
          </cell>
          <cell r="G82">
            <v>248810</v>
          </cell>
        </row>
        <row r="83">
          <cell r="C83" t="str">
            <v>BTHG01P</v>
          </cell>
          <cell r="D83" t="str">
            <v>Bang niem ANTRIMA</v>
          </cell>
          <cell r="E83">
            <v>274</v>
          </cell>
          <cell r="F83" t="str">
            <v>CA</v>
          </cell>
          <cell r="G83">
            <v>0</v>
          </cell>
        </row>
        <row r="84">
          <cell r="C84" t="str">
            <v>BTHG01PP</v>
          </cell>
          <cell r="D84" t="str">
            <v>BANG NIEM THUNG ANTRIMA CO SO LO</v>
          </cell>
          <cell r="E84">
            <v>274</v>
          </cell>
          <cell r="F84" t="str">
            <v>CA</v>
          </cell>
          <cell r="G84">
            <v>0</v>
          </cell>
        </row>
        <row r="85">
          <cell r="C85" t="str">
            <v>BTHG02P</v>
          </cell>
          <cell r="D85" t="str">
            <v>Bang niem ASPIRINE</v>
          </cell>
          <cell r="E85">
            <v>274</v>
          </cell>
          <cell r="F85" t="str">
            <v>CA</v>
          </cell>
          <cell r="G85">
            <v>0</v>
          </cell>
        </row>
        <row r="86">
          <cell r="C86" t="str">
            <v>BTHG02PP</v>
          </cell>
          <cell r="D86" t="str">
            <v>BANG NIEM THUNG ASPIRINE CO SO LO</v>
          </cell>
          <cell r="E86">
            <v>274</v>
          </cell>
          <cell r="F86" t="str">
            <v>CA</v>
          </cell>
          <cell r="G86">
            <v>0</v>
          </cell>
        </row>
        <row r="87">
          <cell r="C87" t="str">
            <v>BTHG03P</v>
          </cell>
          <cell r="D87" t="str">
            <v>Bang niem BEVITINE</v>
          </cell>
          <cell r="E87">
            <v>274</v>
          </cell>
          <cell r="F87" t="str">
            <v>CA</v>
          </cell>
          <cell r="G87">
            <v>0</v>
          </cell>
        </row>
        <row r="88">
          <cell r="C88" t="str">
            <v>BTHG03PP</v>
          </cell>
          <cell r="D88" t="str">
            <v>BANG NIEM THUNG BEVITINE CO SO LO</v>
          </cell>
          <cell r="E88">
            <v>274</v>
          </cell>
          <cell r="F88" t="str">
            <v>CA</v>
          </cell>
          <cell r="G88">
            <v>0</v>
          </cell>
        </row>
        <row r="89">
          <cell r="C89" t="str">
            <v>BTHG04P</v>
          </cell>
          <cell r="D89" t="str">
            <v>Bang niem CIDERMEX</v>
          </cell>
          <cell r="E89">
            <v>274</v>
          </cell>
          <cell r="F89" t="str">
            <v>CA</v>
          </cell>
          <cell r="G89">
            <v>0</v>
          </cell>
        </row>
        <row r="90">
          <cell r="C90" t="str">
            <v>BTHG04PP</v>
          </cell>
          <cell r="D90" t="str">
            <v>BANG NIEM THUNG CIDERMEX CO SO LO</v>
          </cell>
          <cell r="E90">
            <v>274</v>
          </cell>
          <cell r="F90" t="str">
            <v>CA</v>
          </cell>
          <cell r="G90">
            <v>0</v>
          </cell>
        </row>
        <row r="91">
          <cell r="C91" t="str">
            <v>BTHG05P</v>
          </cell>
          <cell r="D91" t="str">
            <v>Bang niem FLAGYL</v>
          </cell>
          <cell r="E91">
            <v>274</v>
          </cell>
          <cell r="F91" t="str">
            <v>CA</v>
          </cell>
          <cell r="G91">
            <v>0</v>
          </cell>
        </row>
        <row r="92">
          <cell r="C92" t="str">
            <v>BTHG05PP</v>
          </cell>
          <cell r="D92" t="str">
            <v>BANG NIEM THUNG FLAGYL CO SO LO</v>
          </cell>
          <cell r="E92">
            <v>63</v>
          </cell>
          <cell r="F92" t="str">
            <v>CA</v>
          </cell>
          <cell r="G92">
            <v>0</v>
          </cell>
        </row>
        <row r="93">
          <cell r="C93" t="str">
            <v>BTHG06P</v>
          </cell>
          <cell r="D93" t="str">
            <v>Bang niem FLAGYSTATIN</v>
          </cell>
          <cell r="E93">
            <v>63</v>
          </cell>
          <cell r="F93" t="str">
            <v>CA</v>
          </cell>
          <cell r="G93">
            <v>0</v>
          </cell>
        </row>
        <row r="94">
          <cell r="C94" t="str">
            <v>BTHG06PP</v>
          </cell>
          <cell r="D94" t="str">
            <v>BANG NIEM THUNG FLAGYSTATIN CO SO LO</v>
          </cell>
          <cell r="E94">
            <v>63</v>
          </cell>
          <cell r="F94" t="str">
            <v>CA</v>
          </cell>
          <cell r="G94">
            <v>0</v>
          </cell>
        </row>
        <row r="95">
          <cell r="C95" t="str">
            <v>BTHG07P</v>
          </cell>
          <cell r="D95" t="str">
            <v>Bang niem GANIDAN</v>
          </cell>
          <cell r="E95">
            <v>63</v>
          </cell>
          <cell r="F95" t="str">
            <v>CA</v>
          </cell>
          <cell r="G95">
            <v>0</v>
          </cell>
        </row>
        <row r="96">
          <cell r="C96" t="str">
            <v>BTHG07PP</v>
          </cell>
          <cell r="D96" t="str">
            <v>BANG NIEM THUNG GANIDAN CO SO LO</v>
          </cell>
          <cell r="E96">
            <v>63</v>
          </cell>
          <cell r="F96" t="str">
            <v>CA</v>
          </cell>
          <cell r="G96">
            <v>0</v>
          </cell>
        </row>
        <row r="97">
          <cell r="C97" t="str">
            <v>BTHG08P</v>
          </cell>
          <cell r="D97" t="str">
            <v>Bang niem PHENERGAN sp 90 ml</v>
          </cell>
          <cell r="E97">
            <v>63</v>
          </cell>
          <cell r="F97" t="str">
            <v>CA</v>
          </cell>
          <cell r="G97">
            <v>0</v>
          </cell>
        </row>
        <row r="98">
          <cell r="C98" t="str">
            <v>BTHG08PP</v>
          </cell>
          <cell r="D98" t="str">
            <v>BANG NIEM THUNG Sp PHENERGAN 90ML+SO LO</v>
          </cell>
          <cell r="E98">
            <v>63</v>
          </cell>
          <cell r="F98" t="str">
            <v>CA</v>
          </cell>
          <cell r="G98">
            <v>0</v>
          </cell>
        </row>
        <row r="99">
          <cell r="C99" t="str">
            <v>BTHG09P</v>
          </cell>
          <cell r="D99" t="str">
            <v>Bang niem PHENERGAN 125ml</v>
          </cell>
          <cell r="E99">
            <v>63</v>
          </cell>
          <cell r="F99" t="str">
            <v>KG</v>
          </cell>
          <cell r="G99">
            <v>0</v>
          </cell>
        </row>
        <row r="100">
          <cell r="C100" t="str">
            <v>BTHG09PP</v>
          </cell>
          <cell r="D100" t="str">
            <v>BANG NIEM THUNG Sp PHENERGAN 125ML+SO LO</v>
          </cell>
          <cell r="E100">
            <v>63</v>
          </cell>
          <cell r="F100" t="str">
            <v>CA</v>
          </cell>
          <cell r="G100">
            <v>0</v>
          </cell>
        </row>
        <row r="101">
          <cell r="C101" t="str">
            <v>BTHG10P</v>
          </cell>
          <cell r="D101" t="str">
            <v>Bang niem PHENERGAN Creme</v>
          </cell>
          <cell r="E101">
            <v>63</v>
          </cell>
          <cell r="F101" t="str">
            <v>CA</v>
          </cell>
          <cell r="G101">
            <v>0</v>
          </cell>
        </row>
        <row r="102">
          <cell r="C102" t="str">
            <v>BTHG10PP</v>
          </cell>
          <cell r="D102" t="str">
            <v>BANG NIEM THUNG PHENERGAN Cre CO SO LO</v>
          </cell>
          <cell r="E102">
            <v>63</v>
          </cell>
          <cell r="F102" t="str">
            <v>CA</v>
          </cell>
          <cell r="G102">
            <v>0</v>
          </cell>
        </row>
        <row r="103">
          <cell r="C103" t="str">
            <v>BTHG11P</v>
          </cell>
          <cell r="D103" t="str">
            <v>Bang niem PHENERGAN sp</v>
          </cell>
          <cell r="E103">
            <v>63</v>
          </cell>
          <cell r="F103" t="str">
            <v>CA</v>
          </cell>
          <cell r="G103">
            <v>0</v>
          </cell>
        </row>
        <row r="104">
          <cell r="C104" t="str">
            <v>BTHG12P</v>
          </cell>
          <cell r="D104" t="str">
            <v>Bang niem PROFENID</v>
          </cell>
          <cell r="E104">
            <v>63</v>
          </cell>
          <cell r="F104" t="str">
            <v>CA</v>
          </cell>
          <cell r="G104">
            <v>0</v>
          </cell>
        </row>
        <row r="105">
          <cell r="C105" t="str">
            <v>BTHG12PP</v>
          </cell>
          <cell r="D105" t="str">
            <v>BANG NIEM THUNG PROFENID CO SO LO</v>
          </cell>
          <cell r="E105">
            <v>63</v>
          </cell>
          <cell r="F105" t="str">
            <v>CA</v>
          </cell>
          <cell r="G105">
            <v>0</v>
          </cell>
        </row>
        <row r="106">
          <cell r="C106" t="str">
            <v>BTHG13P</v>
          </cell>
          <cell r="D106" t="str">
            <v>Bang niem SECTRAL</v>
          </cell>
          <cell r="E106">
            <v>63</v>
          </cell>
          <cell r="F106" t="str">
            <v>CA</v>
          </cell>
          <cell r="G106">
            <v>0</v>
          </cell>
        </row>
        <row r="107">
          <cell r="C107" t="str">
            <v>BTHG13PP</v>
          </cell>
          <cell r="D107" t="str">
            <v>BANG NIEM THUNG SECTRAL CO SO LO</v>
          </cell>
          <cell r="E107">
            <v>63</v>
          </cell>
          <cell r="F107" t="str">
            <v>CA</v>
          </cell>
          <cell r="G107">
            <v>0</v>
          </cell>
        </row>
        <row r="108">
          <cell r="C108" t="str">
            <v>BTHG14P</v>
          </cell>
          <cell r="D108" t="str">
            <v>Bang niem TETRA pde</v>
          </cell>
          <cell r="E108">
            <v>63</v>
          </cell>
          <cell r="F108" t="str">
            <v>CA</v>
          </cell>
          <cell r="G108">
            <v>0</v>
          </cell>
        </row>
        <row r="109">
          <cell r="C109" t="str">
            <v>BTHG14PP</v>
          </cell>
          <cell r="D109" t="str">
            <v>BANG NIEM THUNG Pde TETRA CO SO LO</v>
          </cell>
          <cell r="E109">
            <v>63</v>
          </cell>
          <cell r="F109" t="str">
            <v>CA</v>
          </cell>
          <cell r="G109">
            <v>0</v>
          </cell>
        </row>
        <row r="110">
          <cell r="C110" t="str">
            <v>BTHG15P</v>
          </cell>
          <cell r="D110" t="str">
            <v>Bang niem THERALENE 125ml</v>
          </cell>
          <cell r="E110">
            <v>62.7</v>
          </cell>
          <cell r="F110" t="str">
            <v>CA</v>
          </cell>
          <cell r="G110">
            <v>0</v>
          </cell>
        </row>
        <row r="111">
          <cell r="C111" t="str">
            <v>BTHG15PP</v>
          </cell>
          <cell r="D111" t="str">
            <v>BANG NIEM THUNG THERALENE 125 CO SO LO</v>
          </cell>
          <cell r="E111">
            <v>62.7</v>
          </cell>
          <cell r="F111" t="str">
            <v>CA</v>
          </cell>
          <cell r="G111">
            <v>0</v>
          </cell>
        </row>
        <row r="112">
          <cell r="C112" t="str">
            <v>BTHG16P</v>
          </cell>
          <cell r="D112" t="str">
            <v>Bang niem THERALENE 90ml</v>
          </cell>
          <cell r="E112">
            <v>62.7</v>
          </cell>
          <cell r="F112" t="str">
            <v>CA</v>
          </cell>
          <cell r="G112">
            <v>0</v>
          </cell>
        </row>
        <row r="113">
          <cell r="C113" t="str">
            <v>BTHG16PP</v>
          </cell>
          <cell r="D113" t="str">
            <v>BANG NIEM THUNG THERALENE 90 CO SO LO</v>
          </cell>
          <cell r="E113">
            <v>62.7</v>
          </cell>
          <cell r="F113" t="str">
            <v>CA</v>
          </cell>
          <cell r="G113">
            <v>0</v>
          </cell>
        </row>
        <row r="114">
          <cell r="C114" t="str">
            <v>BTHG17P</v>
          </cell>
          <cell r="D114" t="str">
            <v>Bang niem THERALENE sp</v>
          </cell>
          <cell r="E114">
            <v>62.7</v>
          </cell>
          <cell r="F114" t="str">
            <v>CA</v>
          </cell>
          <cell r="G114">
            <v>0</v>
          </cell>
        </row>
        <row r="115">
          <cell r="C115" t="str">
            <v>BTHG18P</v>
          </cell>
          <cell r="D115" t="str">
            <v>Bang niem TOPLEXIL sp</v>
          </cell>
          <cell r="E115">
            <v>63</v>
          </cell>
          <cell r="F115" t="str">
            <v>CA</v>
          </cell>
          <cell r="G115">
            <v>0</v>
          </cell>
        </row>
        <row r="116">
          <cell r="C116" t="str">
            <v>BTHG18PP</v>
          </cell>
          <cell r="D116" t="str">
            <v>BANG NIEM THUNG TOPLEXIL Sp CO SO LO</v>
          </cell>
          <cell r="E116">
            <v>63</v>
          </cell>
          <cell r="F116" t="str">
            <v>CA</v>
          </cell>
          <cell r="G116">
            <v>0</v>
          </cell>
        </row>
        <row r="117">
          <cell r="C117" t="str">
            <v>BTHG19P</v>
          </cell>
          <cell r="D117" t="str">
            <v>Bang niem TOPLEXIL vien</v>
          </cell>
          <cell r="E117">
            <v>63</v>
          </cell>
          <cell r="F117" t="str">
            <v>CA</v>
          </cell>
          <cell r="G117">
            <v>0</v>
          </cell>
        </row>
        <row r="118">
          <cell r="C118" t="str">
            <v>BTHG19PP</v>
          </cell>
          <cell r="D118" t="str">
            <v>BANG NIEM THUNG TOPLEXIL VIEN CO SO LO</v>
          </cell>
          <cell r="E118">
            <v>63</v>
          </cell>
          <cell r="F118" t="str">
            <v>CA</v>
          </cell>
          <cell r="G118">
            <v>0</v>
          </cell>
        </row>
        <row r="119">
          <cell r="C119" t="str">
            <v>BTHG20P</v>
          </cell>
          <cell r="D119" t="str">
            <v>Bang niem VINACOR</v>
          </cell>
          <cell r="E119">
            <v>63</v>
          </cell>
          <cell r="F119" t="str">
            <v>CA</v>
          </cell>
          <cell r="G119">
            <v>0</v>
          </cell>
        </row>
        <row r="120">
          <cell r="C120" t="str">
            <v>BTHG20PP</v>
          </cell>
          <cell r="D120" t="str">
            <v>BANG NIEM THUNG VINACOR CO SO LO</v>
          </cell>
          <cell r="E120">
            <v>63</v>
          </cell>
          <cell r="F120" t="str">
            <v>CA</v>
          </cell>
          <cell r="G120">
            <v>0</v>
          </cell>
        </row>
        <row r="121">
          <cell r="C121" t="str">
            <v>BTHG21P</v>
          </cell>
          <cell r="D121" t="str">
            <v>Bang niem VITASCORBOL</v>
          </cell>
          <cell r="E121">
            <v>57</v>
          </cell>
          <cell r="F121" t="str">
            <v>CA</v>
          </cell>
          <cell r="G121">
            <v>0</v>
          </cell>
        </row>
        <row r="122">
          <cell r="C122" t="str">
            <v>BTHG21PP</v>
          </cell>
          <cell r="D122" t="str">
            <v>BANG NIEM THUNG VITASCORBOL CO SO LO</v>
          </cell>
          <cell r="E122">
            <v>57</v>
          </cell>
          <cell r="F122" t="str">
            <v>CA</v>
          </cell>
          <cell r="G122">
            <v>0</v>
          </cell>
        </row>
        <row r="123">
          <cell r="C123" t="str">
            <v>BUTY011NER</v>
          </cell>
          <cell r="D123" t="str">
            <v>BUTYL HYDROXYANISOLE</v>
          </cell>
          <cell r="E123">
            <v>0</v>
          </cell>
          <cell r="F123" t="str">
            <v>KG</v>
          </cell>
          <cell r="G123">
            <v>0</v>
          </cell>
        </row>
        <row r="124">
          <cell r="C124" t="str">
            <v>BUZE011NAR</v>
          </cell>
          <cell r="D124" t="str">
            <v>BUZEPIDE METIODURE</v>
          </cell>
          <cell r="E124">
            <v>52713190.640000001</v>
          </cell>
          <cell r="F124" t="str">
            <v>KG</v>
          </cell>
          <cell r="G124">
            <v>66620</v>
          </cell>
        </row>
        <row r="125">
          <cell r="C125" t="str">
            <v>CABO011NER</v>
          </cell>
          <cell r="D125" t="str">
            <v>CABOSIL M 5  (AEROSIL)</v>
          </cell>
          <cell r="E125">
            <v>143663.12</v>
          </cell>
          <cell r="F125" t="str">
            <v>KG</v>
          </cell>
          <cell r="G125">
            <v>0</v>
          </cell>
        </row>
        <row r="126">
          <cell r="C126" t="str">
            <v>CALC011NER</v>
          </cell>
          <cell r="D126" t="str">
            <v>CALCIUM PANTOTHENATE</v>
          </cell>
          <cell r="E126">
            <v>0</v>
          </cell>
          <cell r="F126" t="str">
            <v>KG</v>
          </cell>
          <cell r="G126">
            <v>0</v>
          </cell>
        </row>
        <row r="127">
          <cell r="C127" t="str">
            <v>CALC021NER</v>
          </cell>
          <cell r="D127" t="str">
            <v>CALCIUM ALGINATE</v>
          </cell>
          <cell r="E127">
            <v>856047.08</v>
          </cell>
          <cell r="F127" t="str">
            <v>KG</v>
          </cell>
          <cell r="G127">
            <v>237442</v>
          </cell>
        </row>
        <row r="128">
          <cell r="C128" t="str">
            <v>CALC031NER</v>
          </cell>
          <cell r="D128" t="str">
            <v>CALCIUM CARBONATE</v>
          </cell>
          <cell r="E128">
            <v>49411.5</v>
          </cell>
          <cell r="F128" t="str">
            <v>KG</v>
          </cell>
          <cell r="G128">
            <v>231387</v>
          </cell>
        </row>
        <row r="129">
          <cell r="C129" t="str">
            <v>CAPS011NER</v>
          </cell>
          <cell r="D129" t="str">
            <v>CAPSULE SIZE 3 (PROFENID)</v>
          </cell>
          <cell r="E129">
            <v>43676</v>
          </cell>
          <cell r="F129" t="str">
            <v>NG</v>
          </cell>
          <cell r="G129">
            <v>114012</v>
          </cell>
        </row>
        <row r="130">
          <cell r="C130" t="str">
            <v>CAPS021NER</v>
          </cell>
          <cell r="D130" t="str">
            <v>CAPSULE SIZE 3 (TOPLEXIL)</v>
          </cell>
          <cell r="E130">
            <v>48715</v>
          </cell>
          <cell r="F130" t="str">
            <v>NG</v>
          </cell>
          <cell r="G130">
            <v>114022</v>
          </cell>
        </row>
        <row r="131">
          <cell r="C131" t="str">
            <v>CAPS031NER</v>
          </cell>
          <cell r="D131" t="str">
            <v>CAPSULE SIZE 0 (CORYZAL)</v>
          </cell>
          <cell r="E131">
            <v>56055</v>
          </cell>
          <cell r="F131" t="str">
            <v>CA</v>
          </cell>
          <cell r="G131">
            <v>226294</v>
          </cell>
        </row>
        <row r="132">
          <cell r="C132" t="str">
            <v>CARA012NER</v>
          </cell>
          <cell r="D132" t="str">
            <v>CARAMEL</v>
          </cell>
          <cell r="E132">
            <v>112968</v>
          </cell>
          <cell r="F132" t="str">
            <v>KG</v>
          </cell>
          <cell r="G132">
            <v>0</v>
          </cell>
        </row>
        <row r="133">
          <cell r="C133" t="str">
            <v>CARA022NER</v>
          </cell>
          <cell r="D133" t="str">
            <v>CARAMEL 1561 (DENORAL sirop)</v>
          </cell>
          <cell r="E133">
            <v>112968</v>
          </cell>
          <cell r="F133" t="str">
            <v>KG</v>
          </cell>
          <cell r="G133">
            <v>0</v>
          </cell>
        </row>
        <row r="134">
          <cell r="C134" t="str">
            <v>CARB011NER</v>
          </cell>
          <cell r="D134" t="str">
            <v>CARBOPOL</v>
          </cell>
          <cell r="E134">
            <v>415322</v>
          </cell>
          <cell r="F134" t="str">
            <v>KG</v>
          </cell>
          <cell r="G134">
            <v>114087</v>
          </cell>
        </row>
        <row r="135">
          <cell r="C135" t="str">
            <v>CARB021NER</v>
          </cell>
          <cell r="D135" t="str">
            <v>CARBOXYMETHYL CELLULOSE SIDIQUE RETICULE</v>
          </cell>
          <cell r="E135">
            <v>450000</v>
          </cell>
          <cell r="F135" t="str">
            <v>KG</v>
          </cell>
          <cell r="G135">
            <v>0</v>
          </cell>
        </row>
        <row r="136">
          <cell r="C136" t="str">
            <v>CARB031NER</v>
          </cell>
          <cell r="D136" t="str">
            <v>CARBAZOCHROME KHAN</v>
          </cell>
          <cell r="E136">
            <v>0</v>
          </cell>
          <cell r="F136" t="str">
            <v>KG</v>
          </cell>
          <cell r="G136">
            <v>226305</v>
          </cell>
        </row>
        <row r="137">
          <cell r="C137" t="str">
            <v>CELU011NER</v>
          </cell>
          <cell r="D137" t="str">
            <v>CELULOSE ACETATE</v>
          </cell>
          <cell r="E137">
            <v>0</v>
          </cell>
          <cell r="F137" t="str">
            <v>KG</v>
          </cell>
          <cell r="G137">
            <v>0</v>
          </cell>
        </row>
        <row r="138">
          <cell r="C138" t="str">
            <v>CHAI01P</v>
          </cell>
          <cell r="D138" t="str">
            <v>Chai nau 90 ml</v>
          </cell>
          <cell r="E138">
            <v>605</v>
          </cell>
          <cell r="F138" t="str">
            <v>CA</v>
          </cell>
          <cell r="G138">
            <v>114125</v>
          </cell>
        </row>
        <row r="139">
          <cell r="C139" t="str">
            <v>CHAI02P</v>
          </cell>
          <cell r="D139" t="str">
            <v>Chai nau 125 ml</v>
          </cell>
          <cell r="E139">
            <v>775</v>
          </cell>
          <cell r="F139" t="str">
            <v>CA</v>
          </cell>
          <cell r="G139">
            <v>114126</v>
          </cell>
        </row>
        <row r="140">
          <cell r="C140" t="str">
            <v>CHAI03P</v>
          </cell>
          <cell r="D140" t="str">
            <v>Chai LACTACYD Confidence 150ml</v>
          </cell>
          <cell r="E140">
            <v>1500</v>
          </cell>
          <cell r="F140" t="str">
            <v>CA</v>
          </cell>
          <cell r="G140">
            <v>248501</v>
          </cell>
        </row>
        <row r="141">
          <cell r="C141" t="str">
            <v>CHAI04P</v>
          </cell>
          <cell r="D141" t="str">
            <v>Chai LACTACYD Confidence 250ml</v>
          </cell>
          <cell r="E141">
            <v>1633</v>
          </cell>
          <cell r="F141" t="str">
            <v>CA</v>
          </cell>
          <cell r="G141">
            <v>248506</v>
          </cell>
        </row>
        <row r="142">
          <cell r="C142" t="str">
            <v>CHAI05P</v>
          </cell>
          <cell r="D142" t="str">
            <v>Chai LACTACYD Confidence 30ml</v>
          </cell>
          <cell r="E142">
            <v>900</v>
          </cell>
          <cell r="F142" t="str">
            <v>CA</v>
          </cell>
          <cell r="G142">
            <v>248507</v>
          </cell>
        </row>
        <row r="143">
          <cell r="C143" t="str">
            <v>CHAI06P</v>
          </cell>
          <cell r="D143" t="str">
            <v>Chai LACTACYD Confidence 60ml</v>
          </cell>
          <cell r="E143">
            <v>1113</v>
          </cell>
          <cell r="F143" t="str">
            <v>CA</v>
          </cell>
          <cell r="G143">
            <v>248508</v>
          </cell>
        </row>
        <row r="144">
          <cell r="C144" t="str">
            <v>CHOL011NER</v>
          </cell>
          <cell r="D144" t="str">
            <v>CHOLESTEROL</v>
          </cell>
          <cell r="E144">
            <v>934560</v>
          </cell>
          <cell r="F144" t="str">
            <v>KG</v>
          </cell>
          <cell r="G144">
            <v>114088</v>
          </cell>
        </row>
        <row r="145">
          <cell r="C145" t="str">
            <v>CID4001F</v>
          </cell>
          <cell r="D145" t="str">
            <v>CIDERMEX  Pommade ong 10g</v>
          </cell>
          <cell r="E145">
            <v>0</v>
          </cell>
          <cell r="F145" t="str">
            <v>OG</v>
          </cell>
          <cell r="G145">
            <v>0</v>
          </cell>
        </row>
        <row r="146">
          <cell r="C146" t="str">
            <v>CID40PP</v>
          </cell>
          <cell r="D146" t="str">
            <v>DONG SO LO CIDERMEX</v>
          </cell>
          <cell r="E146">
            <v>257.97473880000001</v>
          </cell>
          <cell r="F146" t="str">
            <v>CA</v>
          </cell>
          <cell r="G146">
            <v>0</v>
          </cell>
        </row>
        <row r="147">
          <cell r="C147" t="str">
            <v>CID4FS</v>
          </cell>
          <cell r="D147" t="str">
            <v>CIDERMEX pommade</v>
          </cell>
          <cell r="E147">
            <v>85844.100375189999</v>
          </cell>
          <cell r="F147" t="str">
            <v>KG</v>
          </cell>
          <cell r="G147">
            <v>0</v>
          </cell>
        </row>
        <row r="148">
          <cell r="C148" t="str">
            <v>CIRE011NER</v>
          </cell>
          <cell r="D148" t="str">
            <v>CIRE DE CARNAUBA</v>
          </cell>
          <cell r="E148">
            <v>345503</v>
          </cell>
          <cell r="F148" t="str">
            <v>KG</v>
          </cell>
          <cell r="G148">
            <v>0</v>
          </cell>
        </row>
        <row r="149">
          <cell r="C149" t="str">
            <v>CIRE021NER</v>
          </cell>
          <cell r="D149" t="str">
            <v>CIRE DE SIPOL</v>
          </cell>
          <cell r="E149">
            <v>134640</v>
          </cell>
          <cell r="F149" t="str">
            <v>KG</v>
          </cell>
          <cell r="G149">
            <v>114089</v>
          </cell>
        </row>
        <row r="150">
          <cell r="C150" t="str">
            <v>CLOC011NAR</v>
          </cell>
          <cell r="D150" t="str">
            <v>CLOCINIZINE DICHLORHYDRATE HYDRATE</v>
          </cell>
          <cell r="E150">
            <v>54348359.490000002</v>
          </cell>
          <cell r="F150" t="str">
            <v>KG</v>
          </cell>
          <cell r="G150">
            <v>0</v>
          </cell>
        </row>
        <row r="151">
          <cell r="C151" t="str">
            <v>CODE011TAR</v>
          </cell>
          <cell r="D151" t="str">
            <v>CODEINE MONOHYDRATE</v>
          </cell>
          <cell r="E151">
            <v>0</v>
          </cell>
          <cell r="F151" t="str">
            <v>KG</v>
          </cell>
          <cell r="G151">
            <v>226324</v>
          </cell>
        </row>
        <row r="152">
          <cell r="C152" t="str">
            <v>COLO012NER</v>
          </cell>
          <cell r="D152" t="str">
            <v>COLORANT CARAMEL (a l'ammoniaque)</v>
          </cell>
          <cell r="E152">
            <v>103950</v>
          </cell>
          <cell r="F152" t="str">
            <v>KG</v>
          </cell>
          <cell r="G152">
            <v>114091</v>
          </cell>
        </row>
        <row r="153">
          <cell r="C153" t="str">
            <v>CONF011NER</v>
          </cell>
          <cell r="D153" t="str">
            <v>CONFECTIONER'S SUGAR CONTAINING 3%STARCH</v>
          </cell>
          <cell r="E153">
            <v>0</v>
          </cell>
          <cell r="F153" t="str">
            <v>KG</v>
          </cell>
          <cell r="G153">
            <v>0</v>
          </cell>
        </row>
        <row r="154">
          <cell r="C154" t="str">
            <v>COR2001F</v>
          </cell>
          <cell r="D154" t="str">
            <v>CORYZAL B/50 capsules</v>
          </cell>
          <cell r="E154">
            <v>14067.11</v>
          </cell>
          <cell r="F154" t="str">
            <v>HO</v>
          </cell>
          <cell r="G154">
            <v>193527</v>
          </cell>
        </row>
        <row r="155">
          <cell r="C155" t="str">
            <v>COR2FS</v>
          </cell>
          <cell r="D155" t="str">
            <v>CORYZAL Product Family</v>
          </cell>
          <cell r="E155">
            <v>84.58231189</v>
          </cell>
          <cell r="F155" t="str">
            <v>EA</v>
          </cell>
          <cell r="G155">
            <v>255858</v>
          </cell>
        </row>
        <row r="156">
          <cell r="C156" t="str">
            <v>COR32FS</v>
          </cell>
          <cell r="D156" t="str">
            <v>CORYZAL (Not Use)</v>
          </cell>
          <cell r="E156">
            <v>0</v>
          </cell>
          <cell r="F156" t="str">
            <v>EA</v>
          </cell>
          <cell r="G156">
            <v>0</v>
          </cell>
        </row>
        <row r="157">
          <cell r="C157" t="str">
            <v>COUM011NER</v>
          </cell>
          <cell r="D157" t="str">
            <v>COUMARINE CRIST</v>
          </cell>
          <cell r="E157">
            <v>2260000</v>
          </cell>
          <cell r="F157" t="str">
            <v>KG</v>
          </cell>
          <cell r="G157">
            <v>114092</v>
          </cell>
        </row>
        <row r="158">
          <cell r="C158" t="str">
            <v>CYAN011NER</v>
          </cell>
          <cell r="D158" t="str">
            <v>CYANOCOBALAMINE</v>
          </cell>
          <cell r="E158">
            <v>0</v>
          </cell>
          <cell r="F158" t="str">
            <v>KG</v>
          </cell>
          <cell r="G158">
            <v>0</v>
          </cell>
        </row>
        <row r="159">
          <cell r="C159" t="str">
            <v>DEC1301F</v>
          </cell>
          <cell r="D159" t="str">
            <v>DECONTRACTYL 250mg tabs B/50</v>
          </cell>
          <cell r="E159">
            <v>9730</v>
          </cell>
          <cell r="F159" t="str">
            <v>HO</v>
          </cell>
          <cell r="G159">
            <v>245537</v>
          </cell>
        </row>
        <row r="160">
          <cell r="C160" t="str">
            <v>DEC1302F</v>
          </cell>
          <cell r="D160" t="str">
            <v>DECONTRACTYL 500mg tabs B/24</v>
          </cell>
          <cell r="E160">
            <v>9098</v>
          </cell>
          <cell r="F160" t="str">
            <v>HO</v>
          </cell>
          <cell r="G160">
            <v>245538</v>
          </cell>
        </row>
        <row r="161">
          <cell r="C161" t="str">
            <v>DEC1FS</v>
          </cell>
          <cell r="D161" t="str">
            <v>DECONTRACTYL SFP</v>
          </cell>
          <cell r="E161">
            <v>5.2960082000000002</v>
          </cell>
          <cell r="F161" t="str">
            <v>EA</v>
          </cell>
          <cell r="G161">
            <v>253618</v>
          </cell>
        </row>
        <row r="162">
          <cell r="C162" t="str">
            <v>DEN1101F</v>
          </cell>
          <cell r="D162" t="str">
            <v>DENORAL hop 20 vien</v>
          </cell>
          <cell r="E162">
            <v>0</v>
          </cell>
          <cell r="F162" t="str">
            <v>HO</v>
          </cell>
          <cell r="G162">
            <v>0</v>
          </cell>
        </row>
        <row r="163">
          <cell r="C163" t="str">
            <v>DEN11PP</v>
          </cell>
          <cell r="D163" t="str">
            <v>DENORAL VIEN DONG SO LO</v>
          </cell>
          <cell r="E163">
            <v>333.15699999999998</v>
          </cell>
          <cell r="F163" t="str">
            <v>CA</v>
          </cell>
          <cell r="G163">
            <v>0</v>
          </cell>
        </row>
        <row r="164">
          <cell r="C164" t="str">
            <v>DEN1FS</v>
          </cell>
          <cell r="D164" t="str">
            <v>DENORAL Product Family</v>
          </cell>
          <cell r="E164">
            <v>464.03402376999998</v>
          </cell>
          <cell r="F164" t="str">
            <v>EA</v>
          </cell>
          <cell r="G164">
            <v>0</v>
          </cell>
        </row>
        <row r="165">
          <cell r="C165" t="str">
            <v>DEN1NS</v>
          </cell>
          <cell r="D165" t="str">
            <v>KHONG SU DUNG</v>
          </cell>
          <cell r="E165">
            <v>0</v>
          </cell>
          <cell r="F165" t="str">
            <v>KG</v>
          </cell>
          <cell r="G165">
            <v>0</v>
          </cell>
        </row>
        <row r="166">
          <cell r="C166" t="str">
            <v>DEN3001F</v>
          </cell>
          <cell r="E166">
            <v>0</v>
          </cell>
          <cell r="F166" t="str">
            <v>CH</v>
          </cell>
          <cell r="G166">
            <v>0</v>
          </cell>
        </row>
        <row r="167">
          <cell r="C167" t="str">
            <v>DEN3002F</v>
          </cell>
          <cell r="E167">
            <v>0</v>
          </cell>
          <cell r="F167" t="str">
            <v>CH</v>
          </cell>
          <cell r="G167">
            <v>0</v>
          </cell>
        </row>
        <row r="168">
          <cell r="C168" t="str">
            <v>DEN3A002F</v>
          </cell>
          <cell r="D168" t="str">
            <v>DENORAL Sirop Adultes 125ml</v>
          </cell>
          <cell r="E168">
            <v>0</v>
          </cell>
          <cell r="F168" t="str">
            <v>CH</v>
          </cell>
          <cell r="G168">
            <v>0</v>
          </cell>
        </row>
        <row r="169">
          <cell r="C169" t="str">
            <v>DEN3AFS</v>
          </cell>
          <cell r="D169" t="str">
            <v>DENORAL SIROP ADULTE</v>
          </cell>
          <cell r="E169">
            <v>32764.516226169999</v>
          </cell>
          <cell r="F169" t="str">
            <v>LT</v>
          </cell>
          <cell r="G169">
            <v>0</v>
          </cell>
        </row>
        <row r="170">
          <cell r="C170" t="str">
            <v>DEN3APP</v>
          </cell>
          <cell r="D170" t="str">
            <v>DONG SO LO DENORAL ADULTES 125 ml</v>
          </cell>
          <cell r="E170">
            <v>565.99099999999999</v>
          </cell>
          <cell r="F170" t="str">
            <v>CA</v>
          </cell>
          <cell r="G170">
            <v>0</v>
          </cell>
        </row>
        <row r="171">
          <cell r="C171" t="str">
            <v>DEN3E002F</v>
          </cell>
          <cell r="D171" t="str">
            <v>DENORAL Sirop Enfant 125 ml</v>
          </cell>
          <cell r="E171">
            <v>0</v>
          </cell>
          <cell r="F171" t="str">
            <v>CH</v>
          </cell>
          <cell r="G171">
            <v>0</v>
          </cell>
        </row>
        <row r="172">
          <cell r="C172" t="str">
            <v>DEN3EFS</v>
          </cell>
          <cell r="D172" t="str">
            <v>DENORAL SIROP ENFANT</v>
          </cell>
          <cell r="E172">
            <v>18548.0814369</v>
          </cell>
          <cell r="F172" t="str">
            <v>LT</v>
          </cell>
          <cell r="G172">
            <v>0</v>
          </cell>
        </row>
        <row r="173">
          <cell r="C173" t="str">
            <v>DEN3EPP</v>
          </cell>
          <cell r="D173" t="str">
            <v>DONG SO LO DENORAL ENFANT 125ml</v>
          </cell>
          <cell r="E173">
            <v>565.99099999999999</v>
          </cell>
          <cell r="F173" t="str">
            <v>CA</v>
          </cell>
          <cell r="G173">
            <v>0</v>
          </cell>
        </row>
        <row r="174">
          <cell r="C174" t="str">
            <v>DEN3FS</v>
          </cell>
          <cell r="D174" t="str">
            <v>DENORAL Adultes</v>
          </cell>
          <cell r="E174">
            <v>0</v>
          </cell>
          <cell r="F174" t="str">
            <v>LT</v>
          </cell>
          <cell r="G174">
            <v>0</v>
          </cell>
        </row>
        <row r="175">
          <cell r="C175" t="str">
            <v>DEXT011NER</v>
          </cell>
          <cell r="D175" t="str">
            <v>DEXTRINE</v>
          </cell>
          <cell r="E175">
            <v>0</v>
          </cell>
          <cell r="F175" t="str">
            <v>KG</v>
          </cell>
          <cell r="G175">
            <v>0</v>
          </cell>
        </row>
        <row r="176">
          <cell r="C176" t="str">
            <v>DIAC011NAR</v>
          </cell>
          <cell r="D176" t="str">
            <v>DIACEFYLLINE DIPHENIDRAMINE</v>
          </cell>
          <cell r="E176">
            <v>8577806.6879999992</v>
          </cell>
          <cell r="F176" t="str">
            <v>KG</v>
          </cell>
          <cell r="G176">
            <v>227602</v>
          </cell>
        </row>
        <row r="177">
          <cell r="C177" t="str">
            <v>DIBU012NER</v>
          </cell>
          <cell r="D177" t="str">
            <v>DIBUTYL SEBACATE</v>
          </cell>
          <cell r="E177">
            <v>1373328</v>
          </cell>
          <cell r="F177" t="str">
            <v>KG</v>
          </cell>
          <cell r="G177">
            <v>114093</v>
          </cell>
        </row>
        <row r="178">
          <cell r="C178" t="str">
            <v>DIRE011NER</v>
          </cell>
          <cell r="D178" t="str">
            <v>DIRECT COMPRESSION SUCROSE</v>
          </cell>
          <cell r="E178">
            <v>66932</v>
          </cell>
          <cell r="F178" t="str">
            <v>KG</v>
          </cell>
          <cell r="G178">
            <v>0</v>
          </cell>
        </row>
        <row r="179">
          <cell r="C179" t="str">
            <v>DROT011NAR</v>
          </cell>
          <cell r="D179" t="str">
            <v>DROTAVERINE HYDROCHLORIDE</v>
          </cell>
          <cell r="E179">
            <v>0</v>
          </cell>
          <cell r="F179" t="str">
            <v>KG</v>
          </cell>
          <cell r="G179">
            <v>218932</v>
          </cell>
        </row>
        <row r="180">
          <cell r="C180" t="str">
            <v>EAUD012NER</v>
          </cell>
          <cell r="D180" t="str">
            <v>EAU DEMINERALISEE</v>
          </cell>
          <cell r="E180">
            <v>657</v>
          </cell>
          <cell r="F180" t="str">
            <v>LT</v>
          </cell>
          <cell r="G180">
            <v>0</v>
          </cell>
        </row>
        <row r="181">
          <cell r="C181" t="str">
            <v>ENOI01P</v>
          </cell>
          <cell r="D181" t="str">
            <v>Encre noire</v>
          </cell>
          <cell r="E181">
            <v>1108922</v>
          </cell>
          <cell r="F181" t="str">
            <v>LT</v>
          </cell>
          <cell r="G181">
            <v>0</v>
          </cell>
        </row>
        <row r="182">
          <cell r="C182" t="str">
            <v>ERYT011NER</v>
          </cell>
          <cell r="D182" t="str">
            <v>ERYTHROSINE</v>
          </cell>
          <cell r="E182">
            <v>2098800</v>
          </cell>
          <cell r="F182" t="str">
            <v>KG</v>
          </cell>
          <cell r="G182">
            <v>0</v>
          </cell>
        </row>
        <row r="183">
          <cell r="C183" t="str">
            <v>ERYT021NER</v>
          </cell>
          <cell r="D183" t="str">
            <v>ERYTHROSINE 2013+A-CC300</v>
          </cell>
          <cell r="E183">
            <v>2098800</v>
          </cell>
          <cell r="F183" t="str">
            <v>KG</v>
          </cell>
          <cell r="G183">
            <v>114094</v>
          </cell>
        </row>
        <row r="184">
          <cell r="C184" t="str">
            <v>ESSE012NER</v>
          </cell>
          <cell r="D184" t="str">
            <v>ESSENCE D'ORANGE DOUCE DETERPENEE</v>
          </cell>
          <cell r="E184">
            <v>11642400</v>
          </cell>
          <cell r="F184" t="str">
            <v>KG</v>
          </cell>
          <cell r="G184">
            <v>114096</v>
          </cell>
        </row>
        <row r="185">
          <cell r="C185" t="str">
            <v>ESSE022NER</v>
          </cell>
          <cell r="D185" t="str">
            <v>ESSENCE DE LAVANDE Locale</v>
          </cell>
          <cell r="E185">
            <v>2046801.65</v>
          </cell>
          <cell r="F185" t="str">
            <v>KG</v>
          </cell>
          <cell r="G185">
            <v>0</v>
          </cell>
        </row>
        <row r="186">
          <cell r="C186" t="str">
            <v>ESSE032NER</v>
          </cell>
          <cell r="D186" t="str">
            <v>ESSENCE DE NEROLI</v>
          </cell>
          <cell r="E186">
            <v>49563360</v>
          </cell>
          <cell r="F186" t="str">
            <v>KG</v>
          </cell>
          <cell r="G186">
            <v>114095</v>
          </cell>
        </row>
        <row r="187">
          <cell r="C187" t="str">
            <v>ETHY012NER</v>
          </cell>
          <cell r="D187" t="str">
            <v>ETHYLE PHTALATE</v>
          </cell>
          <cell r="E187">
            <v>160392</v>
          </cell>
          <cell r="F187" t="str">
            <v>KG</v>
          </cell>
          <cell r="G187">
            <v>0</v>
          </cell>
        </row>
        <row r="188">
          <cell r="C188" t="str">
            <v>ETHY022NEGE02R</v>
          </cell>
          <cell r="D188" t="str">
            <v>ETHYLE ACETATE - MERK</v>
          </cell>
          <cell r="E188">
            <v>222000</v>
          </cell>
          <cell r="F188" t="str">
            <v>LT</v>
          </cell>
          <cell r="G188">
            <v>0</v>
          </cell>
        </row>
        <row r="189">
          <cell r="C189" t="str">
            <v>ETHY032NER</v>
          </cell>
          <cell r="D189" t="str">
            <v>ETHYLE ACETATE</v>
          </cell>
          <cell r="E189">
            <v>279064.52</v>
          </cell>
          <cell r="F189" t="str">
            <v>KG</v>
          </cell>
          <cell r="G189">
            <v>0</v>
          </cell>
        </row>
        <row r="190">
          <cell r="C190" t="str">
            <v>ETHY041NER</v>
          </cell>
          <cell r="D190" t="str">
            <v>ETHYL CELLULOSE</v>
          </cell>
          <cell r="E190">
            <v>0</v>
          </cell>
          <cell r="F190" t="str">
            <v>KG</v>
          </cell>
          <cell r="G190">
            <v>227426</v>
          </cell>
        </row>
        <row r="191">
          <cell r="C191" t="str">
            <v>EUPE012NER</v>
          </cell>
          <cell r="D191" t="str">
            <v>EUPERLAN PK 810 IS</v>
          </cell>
          <cell r="E191">
            <v>21280</v>
          </cell>
          <cell r="F191" t="str">
            <v>KG</v>
          </cell>
          <cell r="G191">
            <v>248806</v>
          </cell>
        </row>
        <row r="192">
          <cell r="C192" t="str">
            <v>EXPL011NER</v>
          </cell>
          <cell r="D192" t="str">
            <v>EXPLOTAB</v>
          </cell>
          <cell r="E192">
            <v>210000</v>
          </cell>
          <cell r="F192" t="str">
            <v>KG</v>
          </cell>
          <cell r="G192">
            <v>114097</v>
          </cell>
        </row>
        <row r="193">
          <cell r="C193" t="str">
            <v>F01CS</v>
          </cell>
          <cell r="D193" t="str">
            <v>DICH BAO CHONG THAM BEVITINE</v>
          </cell>
          <cell r="E193">
            <v>115597.80498582999</v>
          </cell>
          <cell r="F193" t="str">
            <v>KG</v>
          </cell>
          <cell r="G193">
            <v>0</v>
          </cell>
        </row>
        <row r="194">
          <cell r="C194" t="str">
            <v>F02CS</v>
          </cell>
          <cell r="D194" t="str">
            <v>DICH BAO FLAGYL</v>
          </cell>
          <cell r="E194">
            <v>40197.934800000003</v>
          </cell>
          <cell r="F194" t="str">
            <v>LT</v>
          </cell>
          <cell r="G194">
            <v>0</v>
          </cell>
        </row>
        <row r="195">
          <cell r="C195" t="str">
            <v>F03CS</v>
          </cell>
          <cell r="D195" t="str">
            <v>DICH BAO THERALENE Ces</v>
          </cell>
          <cell r="E195">
            <v>462952.40291609999</v>
          </cell>
          <cell r="F195" t="str">
            <v>LT</v>
          </cell>
          <cell r="G195">
            <v>0</v>
          </cell>
        </row>
        <row r="196">
          <cell r="C196" t="str">
            <v>F04CS</v>
          </cell>
          <cell r="D196" t="str">
            <v>DICH BAO FLAGENTYL</v>
          </cell>
          <cell r="E196">
            <v>558004.39240000001</v>
          </cell>
          <cell r="F196" t="str">
            <v>KG</v>
          </cell>
          <cell r="G196">
            <v>0</v>
          </cell>
        </row>
        <row r="197">
          <cell r="C197" t="str">
            <v>F05CS</v>
          </cell>
          <cell r="D197" t="str">
            <v>DICH BAO PROFENID LP</v>
          </cell>
          <cell r="E197">
            <v>0</v>
          </cell>
          <cell r="F197" t="str">
            <v>LT</v>
          </cell>
          <cell r="G197">
            <v>0</v>
          </cell>
        </row>
        <row r="198">
          <cell r="C198" t="str">
            <v>F06CS</v>
          </cell>
          <cell r="D198" t="str">
            <v>DICH BAO PEFLACINE</v>
          </cell>
          <cell r="E198">
            <v>987559.02569239005</v>
          </cell>
          <cell r="F198" t="str">
            <v>KG</v>
          </cell>
          <cell r="G198">
            <v>0</v>
          </cell>
        </row>
        <row r="199">
          <cell r="C199" t="str">
            <v>F07CS</v>
          </cell>
          <cell r="D199" t="str">
            <v>DICH BAO PLACEBO</v>
          </cell>
          <cell r="E199">
            <v>0</v>
          </cell>
          <cell r="F199" t="str">
            <v>LT</v>
          </cell>
          <cell r="G199">
            <v>0</v>
          </cell>
        </row>
        <row r="200">
          <cell r="C200" t="str">
            <v>FAZ4001F</v>
          </cell>
          <cell r="D200" t="str">
            <v>FAZOL 2% 30g creme</v>
          </cell>
          <cell r="E200">
            <v>0</v>
          </cell>
          <cell r="F200" t="str">
            <v>HO</v>
          </cell>
          <cell r="G200">
            <v>0</v>
          </cell>
        </row>
        <row r="201">
          <cell r="C201" t="str">
            <v>FAZ4FS</v>
          </cell>
          <cell r="D201" t="str">
            <v>FAZOL CREME Product Family</v>
          </cell>
          <cell r="E201">
            <v>0</v>
          </cell>
          <cell r="F201" t="str">
            <v>KG</v>
          </cell>
          <cell r="G201">
            <v>0</v>
          </cell>
        </row>
        <row r="202">
          <cell r="C202" t="str">
            <v>FECU011NER</v>
          </cell>
          <cell r="D202" t="str">
            <v>FECULE DE POMME DE TERRE</v>
          </cell>
          <cell r="E202">
            <v>11484</v>
          </cell>
          <cell r="F202" t="str">
            <v>KG</v>
          </cell>
          <cell r="G202">
            <v>114098</v>
          </cell>
        </row>
        <row r="203">
          <cell r="C203" t="str">
            <v>FLA10PP</v>
          </cell>
          <cell r="D203" t="str">
            <v>DONG SO LO FLAGYL 100 vi</v>
          </cell>
          <cell r="E203">
            <v>59.333323999999998</v>
          </cell>
          <cell r="F203" t="str">
            <v>CA</v>
          </cell>
          <cell r="G203">
            <v>0</v>
          </cell>
        </row>
        <row r="204">
          <cell r="C204" t="str">
            <v>FLA1101F</v>
          </cell>
          <cell r="D204" t="str">
            <v>FLAGYL   250mg hop 100 vi x 10</v>
          </cell>
          <cell r="E204">
            <v>4631.4799999999996</v>
          </cell>
          <cell r="F204" t="str">
            <v>HO</v>
          </cell>
          <cell r="G204">
            <v>0</v>
          </cell>
        </row>
        <row r="205">
          <cell r="C205" t="str">
            <v>FLA1102F</v>
          </cell>
          <cell r="D205" t="str">
            <v>FLAGYL   250mg hop 2 vi x 10</v>
          </cell>
          <cell r="E205">
            <v>4631.4799999999996</v>
          </cell>
          <cell r="F205" t="str">
            <v>HO</v>
          </cell>
          <cell r="G205">
            <v>62547</v>
          </cell>
        </row>
        <row r="206">
          <cell r="C206" t="str">
            <v>FLA1103F</v>
          </cell>
          <cell r="D206" t="str">
            <v>FLAGYL   250mg ong 20v</v>
          </cell>
          <cell r="E206">
            <v>0</v>
          </cell>
          <cell r="F206" t="str">
            <v>ON</v>
          </cell>
          <cell r="G206">
            <v>0</v>
          </cell>
        </row>
        <row r="207">
          <cell r="C207" t="str">
            <v>FLA11PP</v>
          </cell>
          <cell r="D207" t="str">
            <v>DONG SO LO FLAGYL 2 vi</v>
          </cell>
          <cell r="E207">
            <v>298.27059739999999</v>
          </cell>
          <cell r="F207" t="str">
            <v>CA</v>
          </cell>
          <cell r="G207">
            <v>0</v>
          </cell>
        </row>
        <row r="208">
          <cell r="C208" t="str">
            <v>FLA1FS</v>
          </cell>
          <cell r="D208" t="str">
            <v>FLAGYL vien-ces</v>
          </cell>
          <cell r="E208">
            <v>142.67783804000001</v>
          </cell>
          <cell r="F208" t="str">
            <v>EA</v>
          </cell>
          <cell r="G208">
            <v>253613</v>
          </cell>
        </row>
        <row r="209">
          <cell r="C209" t="str">
            <v>FLA1NS</v>
          </cell>
          <cell r="D209" t="str">
            <v>Flagyl Noyaux</v>
          </cell>
          <cell r="E209">
            <v>140.10739297999999</v>
          </cell>
          <cell r="F209" t="str">
            <v>EA</v>
          </cell>
          <cell r="G209">
            <v>0</v>
          </cell>
        </row>
        <row r="210">
          <cell r="C210" t="str">
            <v>FLG10PP</v>
          </cell>
          <cell r="D210" t="str">
            <v>DONG SO LO FLAGENTYL</v>
          </cell>
          <cell r="E210">
            <v>260.77</v>
          </cell>
          <cell r="F210" t="str">
            <v>CA</v>
          </cell>
          <cell r="G210">
            <v>0</v>
          </cell>
        </row>
        <row r="211">
          <cell r="C211" t="str">
            <v>FLG1301F</v>
          </cell>
          <cell r="D211" t="str">
            <v>FLAGENTYL 500mg Hop 4 vien</v>
          </cell>
          <cell r="E211">
            <v>31351.13</v>
          </cell>
          <cell r="F211" t="str">
            <v>HO</v>
          </cell>
          <cell r="G211">
            <v>62542</v>
          </cell>
        </row>
        <row r="212">
          <cell r="C212" t="str">
            <v>FLG1FS</v>
          </cell>
          <cell r="D212" t="str">
            <v>FLAGENTYL 500mg Product Family</v>
          </cell>
          <cell r="E212">
            <v>5715.2461571800004</v>
          </cell>
          <cell r="F212" t="str">
            <v>EA</v>
          </cell>
          <cell r="G212">
            <v>253166</v>
          </cell>
        </row>
        <row r="213">
          <cell r="C213" t="str">
            <v>FLG1NS</v>
          </cell>
          <cell r="D213" t="str">
            <v>FLAGENTYL 500mg Noyaux</v>
          </cell>
          <cell r="E213">
            <v>7811942.2625984</v>
          </cell>
          <cell r="F213" t="str">
            <v>KG</v>
          </cell>
          <cell r="G213">
            <v>0</v>
          </cell>
        </row>
        <row r="214">
          <cell r="C214" t="str">
            <v>FLN1NS</v>
          </cell>
          <cell r="D214" t="str">
            <v>FLAGYL NOUVELLE FORMULE</v>
          </cell>
          <cell r="E214">
            <v>0</v>
          </cell>
          <cell r="F214" t="str">
            <v>KG</v>
          </cell>
          <cell r="G214">
            <v>0</v>
          </cell>
        </row>
        <row r="215">
          <cell r="C215" t="str">
            <v>FLOC011NAR</v>
          </cell>
          <cell r="D215" t="str">
            <v>FLOCTAFENINE micronise</v>
          </cell>
          <cell r="E215">
            <v>2400000</v>
          </cell>
          <cell r="F215" t="str">
            <v>KG</v>
          </cell>
          <cell r="G215">
            <v>0</v>
          </cell>
        </row>
        <row r="216">
          <cell r="C216" t="str">
            <v>FLS1101F</v>
          </cell>
          <cell r="D216" t="str">
            <v>FLAGYSTATIN    hop 10v</v>
          </cell>
          <cell r="E216">
            <v>5590.44</v>
          </cell>
          <cell r="F216" t="str">
            <v>HO</v>
          </cell>
          <cell r="G216">
            <v>62556</v>
          </cell>
        </row>
        <row r="217">
          <cell r="C217" t="str">
            <v>FLS1102F</v>
          </cell>
          <cell r="D217" t="str">
            <v>FLAGYSTATIN HOP 80 Vi</v>
          </cell>
          <cell r="E217">
            <v>0</v>
          </cell>
          <cell r="F217" t="str">
            <v>HO</v>
          </cell>
          <cell r="G217">
            <v>0</v>
          </cell>
        </row>
        <row r="218">
          <cell r="C218" t="str">
            <v>FLS11PP</v>
          </cell>
          <cell r="D218" t="str">
            <v>DONG SO LO FLAGYSTATIN</v>
          </cell>
          <cell r="E218">
            <v>8761.1510999999991</v>
          </cell>
          <cell r="F218" t="str">
            <v>CA</v>
          </cell>
          <cell r="G218">
            <v>0</v>
          </cell>
        </row>
        <row r="219">
          <cell r="C219" t="str">
            <v>FLS1FS</v>
          </cell>
          <cell r="D219" t="str">
            <v>FLAGYSTATIN vien-ces</v>
          </cell>
          <cell r="E219">
            <v>361.32045767</v>
          </cell>
          <cell r="F219" t="str">
            <v>EA</v>
          </cell>
          <cell r="G219">
            <v>0</v>
          </cell>
        </row>
        <row r="220">
          <cell r="C220" t="str">
            <v>GALI01AP</v>
          </cell>
          <cell r="D220" t="str">
            <v>Giay nhom FLAGYL(QC MOI)</v>
          </cell>
          <cell r="E220">
            <v>226232</v>
          </cell>
          <cell r="F220" t="str">
            <v>KG</v>
          </cell>
          <cell r="G220">
            <v>114127</v>
          </cell>
        </row>
        <row r="221">
          <cell r="C221" t="str">
            <v>GALI01BP</v>
          </cell>
          <cell r="D221" t="str">
            <v>Giay nhom FLAGYL (AVENTIS)</v>
          </cell>
          <cell r="E221">
            <v>218617</v>
          </cell>
          <cell r="F221" t="str">
            <v>KG</v>
          </cell>
          <cell r="G221">
            <v>114127</v>
          </cell>
        </row>
        <row r="222">
          <cell r="C222" t="str">
            <v>GALI01CP</v>
          </cell>
          <cell r="D222" t="str">
            <v>Giay nhom FLAGYL(SDK 2004)</v>
          </cell>
          <cell r="E222">
            <v>215500</v>
          </cell>
          <cell r="F222" t="str">
            <v>KG</v>
          </cell>
          <cell r="G222">
            <v>114127</v>
          </cell>
        </row>
        <row r="223">
          <cell r="C223" t="str">
            <v>GALI01P</v>
          </cell>
          <cell r="D223" t="str">
            <v>Giay nhom FLAGYL</v>
          </cell>
          <cell r="E223">
            <v>226232</v>
          </cell>
          <cell r="F223" t="str">
            <v>KG</v>
          </cell>
          <cell r="G223">
            <v>114127</v>
          </cell>
        </row>
        <row r="224">
          <cell r="C224" t="str">
            <v>GALI02AP</v>
          </cell>
          <cell r="D224" t="str">
            <v>Giay nhom FLAGYSTATIN(QC MOI)</v>
          </cell>
          <cell r="E224">
            <v>172368</v>
          </cell>
          <cell r="F224" t="str">
            <v>KG</v>
          </cell>
          <cell r="G224">
            <v>0</v>
          </cell>
        </row>
        <row r="225">
          <cell r="C225" t="str">
            <v>GALI02BP</v>
          </cell>
          <cell r="D225" t="str">
            <v>Giay nhom in FLAGYSTATIN co ma vach</v>
          </cell>
          <cell r="E225">
            <v>172368</v>
          </cell>
          <cell r="F225" t="str">
            <v>KG</v>
          </cell>
          <cell r="G225">
            <v>0</v>
          </cell>
        </row>
        <row r="226">
          <cell r="C226" t="str">
            <v>GALI02P</v>
          </cell>
          <cell r="D226" t="str">
            <v>Giay nhom FLAGYSTATIN</v>
          </cell>
          <cell r="E226">
            <v>172368</v>
          </cell>
          <cell r="F226" t="str">
            <v>KG</v>
          </cell>
          <cell r="G226">
            <v>0</v>
          </cell>
        </row>
        <row r="227">
          <cell r="C227" t="str">
            <v>GALI03AP</v>
          </cell>
          <cell r="D227" t="str">
            <v>Giay nhom SECTRAL</v>
          </cell>
          <cell r="E227">
            <v>239984</v>
          </cell>
          <cell r="F227" t="str">
            <v>KG</v>
          </cell>
          <cell r="G227">
            <v>114129</v>
          </cell>
        </row>
        <row r="228">
          <cell r="C228" t="str">
            <v>GALI03BP</v>
          </cell>
          <cell r="D228" t="str">
            <v>Giay nhom SECTRAL(QC MOI)</v>
          </cell>
          <cell r="E228">
            <v>239984</v>
          </cell>
          <cell r="F228" t="str">
            <v>KG</v>
          </cell>
          <cell r="G228">
            <v>114129</v>
          </cell>
        </row>
        <row r="229">
          <cell r="C229" t="str">
            <v>GALI03CP</v>
          </cell>
          <cell r="D229" t="str">
            <v>Giay nhom SECTRAL (AVENTIS)</v>
          </cell>
          <cell r="E229">
            <v>198017</v>
          </cell>
          <cell r="F229" t="str">
            <v>KG</v>
          </cell>
          <cell r="G229">
            <v>114129</v>
          </cell>
        </row>
        <row r="230">
          <cell r="C230" t="str">
            <v>GALI03DP</v>
          </cell>
          <cell r="D230" t="str">
            <v>Giay nhom SECTRAL(SDK 2004)</v>
          </cell>
          <cell r="E230">
            <v>190750</v>
          </cell>
          <cell r="F230" t="str">
            <v>KG</v>
          </cell>
          <cell r="G230">
            <v>114129</v>
          </cell>
        </row>
        <row r="231">
          <cell r="C231" t="str">
            <v>GALI03P</v>
          </cell>
          <cell r="D231" t="str">
            <v>Giay nhom SECTRAL</v>
          </cell>
          <cell r="E231">
            <v>239984</v>
          </cell>
          <cell r="F231" t="str">
            <v>KG</v>
          </cell>
          <cell r="G231">
            <v>114129</v>
          </cell>
        </row>
        <row r="232">
          <cell r="C232" t="str">
            <v>GALI04P</v>
          </cell>
          <cell r="D232" t="str">
            <v>Giay nhom ANTRIMA</v>
          </cell>
          <cell r="E232">
            <v>156200</v>
          </cell>
          <cell r="F232" t="str">
            <v>KG</v>
          </cell>
          <cell r="G232">
            <v>0</v>
          </cell>
        </row>
        <row r="233">
          <cell r="C233" t="str">
            <v>GALI05P</v>
          </cell>
          <cell r="D233" t="str">
            <v>Giay nhom GANIDAN</v>
          </cell>
          <cell r="E233">
            <v>156200</v>
          </cell>
          <cell r="F233" t="str">
            <v>KG</v>
          </cell>
          <cell r="G233">
            <v>0</v>
          </cell>
        </row>
        <row r="234">
          <cell r="C234" t="str">
            <v>GALI06P</v>
          </cell>
          <cell r="D234" t="str">
            <v>Giay nhom BEVITINE</v>
          </cell>
          <cell r="E234">
            <v>233200</v>
          </cell>
          <cell r="F234" t="str">
            <v>KG</v>
          </cell>
          <cell r="G234">
            <v>0</v>
          </cell>
        </row>
        <row r="235">
          <cell r="C235" t="str">
            <v>GALI07AP</v>
          </cell>
          <cell r="D235" t="str">
            <v>Giay nhom in PROFENID (SDK 99)</v>
          </cell>
          <cell r="E235">
            <v>160245</v>
          </cell>
          <cell r="F235" t="str">
            <v>KG</v>
          </cell>
          <cell r="G235">
            <v>114130</v>
          </cell>
        </row>
        <row r="236">
          <cell r="C236" t="str">
            <v>GALI07BP</v>
          </cell>
          <cell r="D236" t="str">
            <v>Giay nhom PROFENID(QC MOI)</v>
          </cell>
          <cell r="E236">
            <v>160245</v>
          </cell>
          <cell r="F236" t="str">
            <v>KG</v>
          </cell>
          <cell r="G236">
            <v>114130</v>
          </cell>
        </row>
        <row r="237">
          <cell r="C237" t="str">
            <v>GALI07CP</v>
          </cell>
          <cell r="D237" t="str">
            <v>Giay nhom PROFENID (AVENTIS)</v>
          </cell>
          <cell r="E237">
            <v>149607</v>
          </cell>
          <cell r="F237" t="str">
            <v>KG</v>
          </cell>
          <cell r="G237">
            <v>114130</v>
          </cell>
        </row>
        <row r="238">
          <cell r="C238" t="str">
            <v>GALI07DP</v>
          </cell>
          <cell r="D238" t="str">
            <v>Giay nhom PROFENID 50mg (SDK 2004)</v>
          </cell>
          <cell r="E238">
            <v>139500</v>
          </cell>
          <cell r="F238" t="str">
            <v>KG</v>
          </cell>
          <cell r="G238">
            <v>114130</v>
          </cell>
        </row>
        <row r="239">
          <cell r="C239" t="str">
            <v>GALI07P</v>
          </cell>
          <cell r="D239" t="str">
            <v>Giay nhom PROFENID</v>
          </cell>
          <cell r="E239">
            <v>160245</v>
          </cell>
          <cell r="F239" t="str">
            <v>KG</v>
          </cell>
          <cell r="G239">
            <v>114130</v>
          </cell>
        </row>
        <row r="240">
          <cell r="C240" t="str">
            <v>GALI08AP</v>
          </cell>
          <cell r="D240" t="str">
            <v>Giay nhom THERALENE 5mg(QC MOI)</v>
          </cell>
          <cell r="E240">
            <v>140000</v>
          </cell>
          <cell r="F240" t="str">
            <v>KG</v>
          </cell>
          <cell r="G240">
            <v>114131</v>
          </cell>
        </row>
        <row r="241">
          <cell r="C241" t="str">
            <v>GALI08BP</v>
          </cell>
          <cell r="D241" t="str">
            <v>Giay nhom THERALENE 5mg (AVENTIS)</v>
          </cell>
          <cell r="E241">
            <v>149607</v>
          </cell>
          <cell r="F241" t="str">
            <v>KG</v>
          </cell>
          <cell r="G241">
            <v>114131</v>
          </cell>
        </row>
        <row r="242">
          <cell r="C242" t="str">
            <v>GALI08CP</v>
          </cell>
          <cell r="D242" t="str">
            <v>Giay nhom THERALENE 5mg(SDK 2004)</v>
          </cell>
          <cell r="E242">
            <v>140000</v>
          </cell>
          <cell r="F242" t="str">
            <v>KG</v>
          </cell>
          <cell r="G242">
            <v>114131</v>
          </cell>
        </row>
        <row r="243">
          <cell r="C243" t="str">
            <v>GALI08P</v>
          </cell>
          <cell r="D243" t="str">
            <v>Giay nhom THERALENE 5mg</v>
          </cell>
          <cell r="E243">
            <v>160245</v>
          </cell>
          <cell r="F243" t="str">
            <v>KG</v>
          </cell>
          <cell r="G243">
            <v>114131</v>
          </cell>
        </row>
        <row r="244">
          <cell r="C244" t="str">
            <v>GALI09P</v>
          </cell>
          <cell r="D244" t="str">
            <v>Giay nhom PROFENID LP 200mg</v>
          </cell>
          <cell r="E244">
            <v>0</v>
          </cell>
          <cell r="F244" t="str">
            <v>KG</v>
          </cell>
          <cell r="G244">
            <v>0</v>
          </cell>
        </row>
        <row r="245">
          <cell r="C245" t="str">
            <v>GALI10AP</v>
          </cell>
          <cell r="D245" t="str">
            <v>Giay nhom SPASMAVERINE(QC MOI)</v>
          </cell>
          <cell r="E245">
            <v>144976</v>
          </cell>
          <cell r="F245" t="str">
            <v>KG</v>
          </cell>
          <cell r="G245">
            <v>114133</v>
          </cell>
        </row>
        <row r="246">
          <cell r="C246" t="str">
            <v>GALI10AXP</v>
          </cell>
          <cell r="D246" t="str">
            <v>GN SPASMAVERINE - XUAT KHAU</v>
          </cell>
          <cell r="E246">
            <v>144976</v>
          </cell>
          <cell r="F246" t="str">
            <v>KG</v>
          </cell>
          <cell r="G246">
            <v>0</v>
          </cell>
        </row>
        <row r="247">
          <cell r="C247" t="str">
            <v>GALI10BP</v>
          </cell>
          <cell r="D247" t="str">
            <v>Giay nhom in SPASMAVERINE co ma vach</v>
          </cell>
          <cell r="E247">
            <v>144976</v>
          </cell>
          <cell r="F247" t="str">
            <v>KG</v>
          </cell>
          <cell r="G247">
            <v>114133</v>
          </cell>
        </row>
        <row r="248">
          <cell r="C248" t="str">
            <v>GALI10CP</v>
          </cell>
          <cell r="D248" t="str">
            <v>Giay nhom Spasmaverine (AVENTIS)</v>
          </cell>
          <cell r="E248">
            <v>133500</v>
          </cell>
          <cell r="F248" t="str">
            <v>KG</v>
          </cell>
          <cell r="G248">
            <v>114133</v>
          </cell>
        </row>
        <row r="249">
          <cell r="C249" t="str">
            <v>GALI10P</v>
          </cell>
          <cell r="D249" t="str">
            <v>Giay nhom SPASMAVERINE</v>
          </cell>
          <cell r="E249">
            <v>144976</v>
          </cell>
          <cell r="F249" t="str">
            <v>KG</v>
          </cell>
          <cell r="G249">
            <v>114133</v>
          </cell>
        </row>
        <row r="250">
          <cell r="C250" t="str">
            <v>GALI11AP</v>
          </cell>
          <cell r="D250" t="str">
            <v>Giay nhom PEFLACINE 2 vien(QC MOI)</v>
          </cell>
          <cell r="E250">
            <v>160245</v>
          </cell>
          <cell r="F250" t="str">
            <v>KG</v>
          </cell>
          <cell r="G250">
            <v>114134</v>
          </cell>
        </row>
        <row r="251">
          <cell r="C251" t="str">
            <v>GALI11AXP</v>
          </cell>
          <cell r="D251" t="str">
            <v>GN PEFLACINE 2v - XUAT KHAU</v>
          </cell>
          <cell r="E251">
            <v>160245</v>
          </cell>
          <cell r="F251" t="str">
            <v>KG</v>
          </cell>
          <cell r="G251">
            <v>185806</v>
          </cell>
        </row>
        <row r="252">
          <cell r="C252" t="str">
            <v>GALI11BP</v>
          </cell>
          <cell r="D252" t="str">
            <v>Giay nhom PEFLACINE 2v (AVENTIS)</v>
          </cell>
          <cell r="E252">
            <v>139500</v>
          </cell>
          <cell r="F252" t="str">
            <v>KG</v>
          </cell>
          <cell r="G252">
            <v>114134</v>
          </cell>
        </row>
        <row r="253">
          <cell r="C253" t="str">
            <v>GALI11P</v>
          </cell>
          <cell r="D253" t="str">
            <v>Giay nhom PEFLACINE 2 vien</v>
          </cell>
          <cell r="E253">
            <v>160245</v>
          </cell>
          <cell r="F253" t="str">
            <v>KG</v>
          </cell>
          <cell r="G253">
            <v>114134</v>
          </cell>
        </row>
        <row r="254">
          <cell r="C254" t="str">
            <v>GALI12AP</v>
          </cell>
          <cell r="D254" t="str">
            <v>Giay nhom MAALOX(QC MOI)</v>
          </cell>
          <cell r="E254">
            <v>144975</v>
          </cell>
          <cell r="F254" t="str">
            <v>KG</v>
          </cell>
          <cell r="G254">
            <v>114135</v>
          </cell>
        </row>
        <row r="255">
          <cell r="C255" t="str">
            <v>GALI12AXP</v>
          </cell>
          <cell r="D255" t="str">
            <v>GN MAALOX - XUAT KHAU</v>
          </cell>
          <cell r="E255">
            <v>144975</v>
          </cell>
          <cell r="F255" t="str">
            <v>KG</v>
          </cell>
          <cell r="G255">
            <v>0</v>
          </cell>
        </row>
        <row r="256">
          <cell r="C256" t="str">
            <v>GALI12BP</v>
          </cell>
          <cell r="D256" t="str">
            <v>Giay nhom MAALOX (AVENTIS)</v>
          </cell>
          <cell r="E256">
            <v>141985</v>
          </cell>
          <cell r="F256" t="str">
            <v>KG</v>
          </cell>
          <cell r="G256">
            <v>114135</v>
          </cell>
        </row>
        <row r="257">
          <cell r="C257" t="str">
            <v>GALI12CP</v>
          </cell>
          <cell r="D257" t="str">
            <v>Giay nhom MAALOX (Mau moi,SDK 2003)</v>
          </cell>
          <cell r="E257">
            <v>133667</v>
          </cell>
          <cell r="F257" t="str">
            <v>KG</v>
          </cell>
          <cell r="G257">
            <v>114135</v>
          </cell>
        </row>
        <row r="258">
          <cell r="C258" t="str">
            <v>GALI12CXP</v>
          </cell>
          <cell r="D258" t="str">
            <v>Giay nhom MAALOX Xk</v>
          </cell>
          <cell r="E258">
            <v>133500</v>
          </cell>
          <cell r="F258" t="str">
            <v>KG</v>
          </cell>
          <cell r="G258">
            <v>185807</v>
          </cell>
        </row>
        <row r="259">
          <cell r="C259" t="str">
            <v>GALI12P</v>
          </cell>
          <cell r="D259" t="str">
            <v>Giay nhom MAALOX</v>
          </cell>
          <cell r="E259">
            <v>144975</v>
          </cell>
          <cell r="F259" t="str">
            <v>KG</v>
          </cell>
          <cell r="G259">
            <v>114135</v>
          </cell>
        </row>
        <row r="260">
          <cell r="C260" t="str">
            <v>GALI13AP</v>
          </cell>
          <cell r="D260" t="str">
            <v>Giay nhom FLAGENTYL(QC MOI)</v>
          </cell>
          <cell r="E260">
            <v>160245</v>
          </cell>
          <cell r="F260" t="str">
            <v>KG</v>
          </cell>
          <cell r="G260">
            <v>114136</v>
          </cell>
        </row>
        <row r="261">
          <cell r="C261" t="str">
            <v>GALI13BP</v>
          </cell>
          <cell r="D261" t="str">
            <v>Giay nhom FLAGENTYL (AVENTIS)</v>
          </cell>
          <cell r="E261">
            <v>149607</v>
          </cell>
          <cell r="F261" t="str">
            <v>KG</v>
          </cell>
          <cell r="G261">
            <v>114136</v>
          </cell>
        </row>
        <row r="262">
          <cell r="C262" t="str">
            <v>GALI13P</v>
          </cell>
          <cell r="D262" t="str">
            <v>Giay nhom FLAGENTYL</v>
          </cell>
          <cell r="E262">
            <v>160245</v>
          </cell>
          <cell r="F262" t="str">
            <v>KG</v>
          </cell>
          <cell r="G262">
            <v>114136</v>
          </cell>
        </row>
        <row r="263">
          <cell r="C263" t="str">
            <v>GALI14AP</v>
          </cell>
          <cell r="D263" t="str">
            <v>AL + PVDC trang duc</v>
          </cell>
          <cell r="E263">
            <v>257429</v>
          </cell>
          <cell r="F263" t="str">
            <v>KG</v>
          </cell>
          <cell r="G263">
            <v>0</v>
          </cell>
        </row>
        <row r="264">
          <cell r="C264" t="str">
            <v>GALI14P</v>
          </cell>
          <cell r="D264" t="str">
            <v>AL + PVDC TRANG DUC</v>
          </cell>
          <cell r="E264">
            <v>257429</v>
          </cell>
          <cell r="F264" t="str">
            <v>KG</v>
          </cell>
          <cell r="G264">
            <v>0</v>
          </cell>
        </row>
        <row r="265">
          <cell r="C265" t="str">
            <v>GALI15P</v>
          </cell>
          <cell r="D265" t="str">
            <v>Giay nhom ROVAMYCINE 1.5 MUI</v>
          </cell>
          <cell r="E265">
            <v>0</v>
          </cell>
          <cell r="F265" t="str">
            <v>KG</v>
          </cell>
          <cell r="G265">
            <v>0</v>
          </cell>
        </row>
        <row r="266">
          <cell r="C266" t="str">
            <v>GALI16P</v>
          </cell>
          <cell r="D266" t="str">
            <v>Giay nhom ROVAMYCINE 3 MUI</v>
          </cell>
          <cell r="E266">
            <v>0</v>
          </cell>
          <cell r="F266" t="str">
            <v>KG</v>
          </cell>
          <cell r="G266">
            <v>0</v>
          </cell>
        </row>
        <row r="267">
          <cell r="C267" t="str">
            <v>GALI17P</v>
          </cell>
          <cell r="D267" t="str">
            <v>Giay nhom RODOGYL</v>
          </cell>
          <cell r="E267">
            <v>0</v>
          </cell>
          <cell r="F267" t="str">
            <v>KG</v>
          </cell>
          <cell r="G267">
            <v>0</v>
          </cell>
        </row>
        <row r="268">
          <cell r="C268" t="str">
            <v>GALI18AP</v>
          </cell>
          <cell r="D268" t="str">
            <v>Giay nhom PEFLACINE 10vien(QC MOI)</v>
          </cell>
          <cell r="E268">
            <v>163108</v>
          </cell>
          <cell r="F268" t="str">
            <v>KG</v>
          </cell>
          <cell r="G268">
            <v>114137</v>
          </cell>
        </row>
        <row r="269">
          <cell r="C269" t="str">
            <v>GALI18AXP</v>
          </cell>
          <cell r="D269" t="str">
            <v>GN PEFLACINE 10v - XUAT KHAU</v>
          </cell>
          <cell r="E269">
            <v>163108</v>
          </cell>
          <cell r="F269" t="str">
            <v>KG</v>
          </cell>
          <cell r="G269">
            <v>0</v>
          </cell>
        </row>
        <row r="270">
          <cell r="C270" t="str">
            <v>GALI18BP</v>
          </cell>
          <cell r="D270" t="str">
            <v>Giay nhom PEFLACINE 10v (AVENTIS)</v>
          </cell>
          <cell r="E270">
            <v>149607</v>
          </cell>
          <cell r="F270" t="str">
            <v>KG</v>
          </cell>
          <cell r="G270">
            <v>114137</v>
          </cell>
        </row>
        <row r="271">
          <cell r="C271" t="str">
            <v>GALI18P</v>
          </cell>
          <cell r="D271" t="str">
            <v>Giay nhom PEFLACINE 10 vien</v>
          </cell>
          <cell r="E271">
            <v>163108</v>
          </cell>
          <cell r="F271" t="str">
            <v>KG</v>
          </cell>
          <cell r="G271">
            <v>114137</v>
          </cell>
        </row>
        <row r="272">
          <cell r="C272" t="str">
            <v>GALI19AP</v>
          </cell>
          <cell r="D272" t="str">
            <v>Giay nhom PARACETAMOL(QC MOI)</v>
          </cell>
          <cell r="E272">
            <v>144975</v>
          </cell>
          <cell r="F272" t="str">
            <v>KG</v>
          </cell>
          <cell r="G272">
            <v>114138</v>
          </cell>
        </row>
        <row r="273">
          <cell r="C273" t="str">
            <v>GALI19AXP</v>
          </cell>
          <cell r="D273" t="str">
            <v>Giay nhom PARACETAMOL Winthrop Xk</v>
          </cell>
          <cell r="E273">
            <v>133500</v>
          </cell>
          <cell r="F273" t="str">
            <v>KG</v>
          </cell>
          <cell r="G273">
            <v>228376</v>
          </cell>
        </row>
        <row r="274">
          <cell r="C274" t="str">
            <v>GALI19BP</v>
          </cell>
          <cell r="D274" t="str">
            <v>Giay nhom in PARACETAMOL co ma vach</v>
          </cell>
          <cell r="E274">
            <v>144975</v>
          </cell>
          <cell r="F274" t="str">
            <v>KG</v>
          </cell>
          <cell r="G274">
            <v>114138</v>
          </cell>
        </row>
        <row r="275">
          <cell r="C275" t="str">
            <v>GALI19CP</v>
          </cell>
          <cell r="D275" t="str">
            <v>Giay Nhom Paracetamol (AVENTIS)</v>
          </cell>
          <cell r="E275">
            <v>157435</v>
          </cell>
          <cell r="F275" t="str">
            <v>KG</v>
          </cell>
          <cell r="G275">
            <v>114138</v>
          </cell>
        </row>
        <row r="276">
          <cell r="C276" t="str">
            <v>GALI19DP</v>
          </cell>
          <cell r="D276" t="str">
            <v>Giay nhom PARACETAMOL(Khong in SDK)</v>
          </cell>
          <cell r="E276">
            <v>133500</v>
          </cell>
          <cell r="F276" t="str">
            <v>KG</v>
          </cell>
          <cell r="G276">
            <v>114138</v>
          </cell>
        </row>
        <row r="277">
          <cell r="C277" t="str">
            <v>GALI19EP</v>
          </cell>
          <cell r="D277" t="str">
            <v>Giay nhom PARACETAMOL Winthrop</v>
          </cell>
          <cell r="E277">
            <v>133500</v>
          </cell>
          <cell r="F277" t="str">
            <v>KG</v>
          </cell>
          <cell r="G277">
            <v>114138</v>
          </cell>
        </row>
        <row r="278">
          <cell r="C278" t="str">
            <v>GALI19P</v>
          </cell>
          <cell r="D278" t="str">
            <v>Giay nhom PARACETAMOL</v>
          </cell>
          <cell r="E278">
            <v>144975</v>
          </cell>
          <cell r="F278" t="str">
            <v>KG</v>
          </cell>
          <cell r="G278">
            <v>114138</v>
          </cell>
        </row>
        <row r="279">
          <cell r="C279" t="str">
            <v>GALI20AP</v>
          </cell>
          <cell r="D279" t="str">
            <v>Giay nhom DECONTRACTYL 250mg,119mm</v>
          </cell>
          <cell r="E279">
            <v>148000</v>
          </cell>
          <cell r="F279" t="str">
            <v>KG</v>
          </cell>
          <cell r="G279">
            <v>232285</v>
          </cell>
        </row>
        <row r="280">
          <cell r="C280" t="str">
            <v>GALI20AXP</v>
          </cell>
          <cell r="D280" t="str">
            <v>Giay nhom DECONTRACTYL xk 250mg,144mm</v>
          </cell>
          <cell r="E280">
            <v>0</v>
          </cell>
          <cell r="F280" t="str">
            <v>KG</v>
          </cell>
          <cell r="G280">
            <v>223505</v>
          </cell>
        </row>
        <row r="281">
          <cell r="C281" t="str">
            <v>GALI21AP</v>
          </cell>
          <cell r="D281" t="str">
            <v>Giay nhom NO-SPA 107um</v>
          </cell>
          <cell r="E281">
            <v>140000</v>
          </cell>
          <cell r="F281" t="str">
            <v>KG</v>
          </cell>
          <cell r="G281">
            <v>225102</v>
          </cell>
        </row>
        <row r="282">
          <cell r="C282" t="str">
            <v>GALI21AXP</v>
          </cell>
          <cell r="D282" t="str">
            <v>Giay nhom NO-SPA 107um XK</v>
          </cell>
          <cell r="E282">
            <v>140000</v>
          </cell>
          <cell r="F282" t="str">
            <v>KG</v>
          </cell>
          <cell r="G282">
            <v>238079</v>
          </cell>
        </row>
        <row r="283">
          <cell r="C283" t="str">
            <v>GALI22AP</v>
          </cell>
          <cell r="D283" t="str">
            <v>Giay nhom CORYZAL</v>
          </cell>
          <cell r="E283">
            <v>139500</v>
          </cell>
          <cell r="F283" t="str">
            <v>KG</v>
          </cell>
          <cell r="G283">
            <v>225956</v>
          </cell>
        </row>
        <row r="284">
          <cell r="C284" t="str">
            <v>GALI23AP</v>
          </cell>
          <cell r="D284" t="str">
            <v>Giay phuc hop ACEMUC 100(mat 1)</v>
          </cell>
          <cell r="E284">
            <v>72000</v>
          </cell>
          <cell r="F284" t="str">
            <v>KG</v>
          </cell>
          <cell r="G284">
            <v>232286</v>
          </cell>
        </row>
        <row r="285">
          <cell r="C285" t="str">
            <v>GALI24AP</v>
          </cell>
          <cell r="D285" t="str">
            <v>Giay phuc hop ACEMUC 200(in mat 1)</v>
          </cell>
          <cell r="E285">
            <v>71000</v>
          </cell>
          <cell r="F285" t="str">
            <v>KG</v>
          </cell>
          <cell r="G285">
            <v>232287</v>
          </cell>
        </row>
        <row r="286">
          <cell r="C286" t="str">
            <v>GALI25AP</v>
          </cell>
          <cell r="D286" t="str">
            <v>Giay nhom ACODINE</v>
          </cell>
          <cell r="E286">
            <v>103200</v>
          </cell>
          <cell r="F286" t="str">
            <v>KG</v>
          </cell>
          <cell r="G286">
            <v>232288</v>
          </cell>
        </row>
        <row r="287">
          <cell r="C287" t="str">
            <v>GALI26AP</v>
          </cell>
          <cell r="D287" t="str">
            <v>Giay nhom trang 120mm</v>
          </cell>
          <cell r="E287">
            <v>71500</v>
          </cell>
          <cell r="F287" t="str">
            <v>KG</v>
          </cell>
          <cell r="G287">
            <v>232289</v>
          </cell>
        </row>
        <row r="288">
          <cell r="C288" t="str">
            <v>GALI27AP</v>
          </cell>
          <cell r="D288" t="str">
            <v>Giay nhom ADRENOXYL</v>
          </cell>
          <cell r="E288">
            <v>89500</v>
          </cell>
          <cell r="F288" t="str">
            <v>KG</v>
          </cell>
          <cell r="G288">
            <v>232291</v>
          </cell>
        </row>
        <row r="289">
          <cell r="C289" t="str">
            <v>GALI28AP</v>
          </cell>
          <cell r="D289" t="str">
            <v>Giay nhom DECONTRACTYL 500mg,144mm</v>
          </cell>
          <cell r="E289">
            <v>148000</v>
          </cell>
          <cell r="F289" t="str">
            <v>KG</v>
          </cell>
          <cell r="G289">
            <v>232292</v>
          </cell>
        </row>
        <row r="290">
          <cell r="C290" t="str">
            <v>GALI29AP</v>
          </cell>
          <cell r="D290" t="str">
            <v>Giay nhom NAUTAMINE 136mm</v>
          </cell>
          <cell r="E290">
            <v>149500</v>
          </cell>
          <cell r="F290" t="str">
            <v>KG</v>
          </cell>
          <cell r="G290">
            <v>232293</v>
          </cell>
        </row>
        <row r="291">
          <cell r="C291" t="str">
            <v>GALI30AP</v>
          </cell>
          <cell r="D291" t="str">
            <v>Giay phuc hop SORBITOL DELALANDE</v>
          </cell>
          <cell r="E291">
            <v>71500</v>
          </cell>
          <cell r="F291" t="str">
            <v>KG</v>
          </cell>
          <cell r="G291">
            <v>232296</v>
          </cell>
        </row>
        <row r="292">
          <cell r="C292" t="str">
            <v>GALU01P</v>
          </cell>
          <cell r="D292" t="str">
            <v>Giay nhom 107 mm</v>
          </cell>
          <cell r="E292">
            <v>106700</v>
          </cell>
          <cell r="F292" t="str">
            <v>KG</v>
          </cell>
          <cell r="G292">
            <v>114139</v>
          </cell>
        </row>
        <row r="293">
          <cell r="C293" t="str">
            <v>GALU02P</v>
          </cell>
          <cell r="D293" t="str">
            <v>Giay nhom 122 mm</v>
          </cell>
          <cell r="E293">
            <v>106700</v>
          </cell>
          <cell r="F293" t="str">
            <v>KG</v>
          </cell>
          <cell r="G293">
            <v>114140</v>
          </cell>
        </row>
        <row r="294">
          <cell r="C294" t="str">
            <v>GALU03P</v>
          </cell>
          <cell r="D294" t="str">
            <v>Giay nhom 140 mm</v>
          </cell>
          <cell r="E294">
            <v>100000</v>
          </cell>
          <cell r="F294" t="str">
            <v>KG</v>
          </cell>
          <cell r="G294">
            <v>114141</v>
          </cell>
        </row>
        <row r="295">
          <cell r="C295" t="str">
            <v>GALU04P</v>
          </cell>
          <cell r="D295" t="str">
            <v>Giay nhom 160 mm</v>
          </cell>
          <cell r="E295">
            <v>100000</v>
          </cell>
          <cell r="F295" t="str">
            <v>KG</v>
          </cell>
          <cell r="G295">
            <v>114142</v>
          </cell>
        </row>
        <row r="296">
          <cell r="C296" t="str">
            <v>GALU05P</v>
          </cell>
          <cell r="D296" t="str">
            <v>Giay nhom 126 mm</v>
          </cell>
          <cell r="E296">
            <v>130000</v>
          </cell>
          <cell r="F296" t="str">
            <v>KG</v>
          </cell>
          <cell r="G296">
            <v>0</v>
          </cell>
        </row>
        <row r="297">
          <cell r="C297" t="str">
            <v>GALU06P</v>
          </cell>
          <cell r="D297" t="str">
            <v>Giay nhom 118 mm</v>
          </cell>
          <cell r="E297">
            <v>135000</v>
          </cell>
          <cell r="F297" t="str">
            <v>KG</v>
          </cell>
          <cell r="G297">
            <v>114143</v>
          </cell>
        </row>
        <row r="298">
          <cell r="C298" t="str">
            <v>GALU07P</v>
          </cell>
          <cell r="D298" t="str">
            <v>Giay nhom 144 mm</v>
          </cell>
          <cell r="E298">
            <v>130000</v>
          </cell>
          <cell r="F298" t="str">
            <v>KG</v>
          </cell>
          <cell r="G298">
            <v>0</v>
          </cell>
        </row>
        <row r="299">
          <cell r="C299" t="str">
            <v>GALU08P</v>
          </cell>
          <cell r="D299" t="str">
            <v>Giay nhom 134 mm</v>
          </cell>
          <cell r="E299">
            <v>202000</v>
          </cell>
          <cell r="F299" t="str">
            <v>KG</v>
          </cell>
          <cell r="G299">
            <v>0</v>
          </cell>
        </row>
        <row r="300">
          <cell r="C300" t="str">
            <v>GALU09P</v>
          </cell>
          <cell r="D300" t="str">
            <v>Giay nhom PVDC cho DENORAL vien</v>
          </cell>
          <cell r="E300">
            <v>233200</v>
          </cell>
          <cell r="F300" t="str">
            <v>KG</v>
          </cell>
          <cell r="G300">
            <v>0</v>
          </cell>
        </row>
        <row r="301">
          <cell r="C301" t="str">
            <v>GAN10PP</v>
          </cell>
          <cell r="D301" t="str">
            <v>DONG SO LO GANIDAN 100 vi</v>
          </cell>
          <cell r="E301">
            <v>19730.697474699999</v>
          </cell>
          <cell r="F301" t="str">
            <v>CA</v>
          </cell>
          <cell r="G301">
            <v>0</v>
          </cell>
        </row>
        <row r="302">
          <cell r="C302" t="str">
            <v>GAN1101F</v>
          </cell>
          <cell r="D302" t="str">
            <v>GANIDAN 500mg  hop 100 vi x 10</v>
          </cell>
          <cell r="E302">
            <v>0</v>
          </cell>
          <cell r="F302" t="str">
            <v>HO</v>
          </cell>
          <cell r="G302">
            <v>0</v>
          </cell>
        </row>
        <row r="303">
          <cell r="C303" t="str">
            <v>GAN1102F</v>
          </cell>
          <cell r="D303" t="str">
            <v>GANIDAN 500mg  hop 2 vi x 10</v>
          </cell>
          <cell r="E303">
            <v>0</v>
          </cell>
          <cell r="F303" t="str">
            <v>HO</v>
          </cell>
          <cell r="G303">
            <v>0</v>
          </cell>
        </row>
        <row r="304">
          <cell r="C304" t="str">
            <v>GAN1103F</v>
          </cell>
          <cell r="D304" t="str">
            <v>GANIDAN 500mg  ong 20v</v>
          </cell>
          <cell r="E304">
            <v>0</v>
          </cell>
          <cell r="F304" t="str">
            <v>KG</v>
          </cell>
          <cell r="G304">
            <v>0</v>
          </cell>
        </row>
        <row r="305">
          <cell r="C305" t="str">
            <v>GAN11PP</v>
          </cell>
          <cell r="D305" t="str">
            <v>DONG SO LO GANIDAN 2 vi</v>
          </cell>
          <cell r="E305">
            <v>325.7714532</v>
          </cell>
          <cell r="F305" t="str">
            <v>CA</v>
          </cell>
          <cell r="G305">
            <v>0</v>
          </cell>
        </row>
        <row r="306">
          <cell r="C306" t="str">
            <v>GAN1FS</v>
          </cell>
          <cell r="D306" t="str">
            <v>GANIDAN vien-ces</v>
          </cell>
          <cell r="E306">
            <v>62.661867880000003</v>
          </cell>
          <cell r="F306" t="str">
            <v>EA</v>
          </cell>
          <cell r="G306">
            <v>0</v>
          </cell>
        </row>
        <row r="307">
          <cell r="C307" t="str">
            <v>GELA011NER</v>
          </cell>
          <cell r="D307" t="str">
            <v>GELATINE PS 200 Bl.Mesh 30 (SKW)</v>
          </cell>
          <cell r="E307">
            <v>106445</v>
          </cell>
          <cell r="F307" t="str">
            <v>KG</v>
          </cell>
          <cell r="G307">
            <v>114099</v>
          </cell>
        </row>
        <row r="308">
          <cell r="C308" t="str">
            <v>GENT011NER</v>
          </cell>
          <cell r="D308" t="str">
            <v>GENTISATE DE SODIUM</v>
          </cell>
          <cell r="E308">
            <v>20493000</v>
          </cell>
          <cell r="F308" t="str">
            <v>KG</v>
          </cell>
          <cell r="G308">
            <v>114118</v>
          </cell>
        </row>
        <row r="309">
          <cell r="C309" t="str">
            <v>GLOC01P</v>
          </cell>
          <cell r="D309" t="str">
            <v>Giay loc sirop</v>
          </cell>
          <cell r="E309">
            <v>19166</v>
          </cell>
          <cell r="F309" t="str">
            <v>CA</v>
          </cell>
          <cell r="G309">
            <v>0</v>
          </cell>
        </row>
        <row r="310">
          <cell r="C310" t="str">
            <v>GLYC012NER</v>
          </cell>
          <cell r="D310" t="str">
            <v>GLYCERINE</v>
          </cell>
          <cell r="E310">
            <v>14000</v>
          </cell>
          <cell r="F310" t="str">
            <v>KG</v>
          </cell>
          <cell r="G310">
            <v>114100</v>
          </cell>
        </row>
        <row r="311">
          <cell r="C311" t="str">
            <v>GOMM011NER</v>
          </cell>
          <cell r="D311" t="str">
            <v>GOMME ARABIQUE POUDRE</v>
          </cell>
          <cell r="E311">
            <v>146608</v>
          </cell>
          <cell r="F311" t="str">
            <v>KG</v>
          </cell>
          <cell r="G311">
            <v>0</v>
          </cell>
        </row>
        <row r="312">
          <cell r="C312" t="str">
            <v>GON01P</v>
          </cell>
          <cell r="D312" t="str">
            <v>Gon tham nuoc</v>
          </cell>
          <cell r="E312">
            <v>44000</v>
          </cell>
          <cell r="F312" t="str">
            <v>KG</v>
          </cell>
          <cell r="G312">
            <v>0</v>
          </cell>
        </row>
        <row r="313">
          <cell r="C313" t="str">
            <v>GUAI011NAFR01R</v>
          </cell>
          <cell r="D313" t="str">
            <v>GUAIFENESINE - AVENTIS</v>
          </cell>
          <cell r="E313">
            <v>386100</v>
          </cell>
          <cell r="F313" t="str">
            <v>KG</v>
          </cell>
          <cell r="G313">
            <v>153678</v>
          </cell>
        </row>
        <row r="314">
          <cell r="C314" t="str">
            <v>GUAI011NAFR08R</v>
          </cell>
          <cell r="D314" t="str">
            <v>GUAIFENESINE - RHODIA (FRANCE)</v>
          </cell>
          <cell r="E314">
            <v>386100</v>
          </cell>
          <cell r="F314" t="str">
            <v>KG</v>
          </cell>
          <cell r="G314">
            <v>257203</v>
          </cell>
        </row>
        <row r="315">
          <cell r="C315" t="str">
            <v>GUAI011NAR</v>
          </cell>
          <cell r="D315" t="str">
            <v>GUAIFENESINE</v>
          </cell>
          <cell r="E315">
            <v>386100</v>
          </cell>
          <cell r="F315" t="str">
            <v>KG</v>
          </cell>
          <cell r="G315">
            <v>153678</v>
          </cell>
        </row>
        <row r="316">
          <cell r="C316" t="str">
            <v>HOP01P</v>
          </cell>
          <cell r="D316" t="str">
            <v>Hop 400 tui VINACOR</v>
          </cell>
          <cell r="E316">
            <v>1650</v>
          </cell>
          <cell r="F316" t="str">
            <v>CA</v>
          </cell>
          <cell r="G316">
            <v>0</v>
          </cell>
        </row>
        <row r="317">
          <cell r="C317" t="str">
            <v>HOP02P</v>
          </cell>
          <cell r="D317" t="str">
            <v>Hop ANTRIMA 2 vi</v>
          </cell>
          <cell r="E317">
            <v>260</v>
          </cell>
          <cell r="F317" t="str">
            <v>CA</v>
          </cell>
          <cell r="G317">
            <v>0</v>
          </cell>
        </row>
        <row r="318">
          <cell r="C318" t="str">
            <v>HOP02PP</v>
          </cell>
          <cell r="D318" t="str">
            <v>HOP ANTRIMA 2 VI CO SO LO</v>
          </cell>
          <cell r="E318">
            <v>157</v>
          </cell>
          <cell r="F318" t="str">
            <v>CA</v>
          </cell>
          <cell r="G318">
            <v>0</v>
          </cell>
        </row>
        <row r="319">
          <cell r="C319" t="str">
            <v>HOP03P</v>
          </cell>
          <cell r="D319" t="str">
            <v>Hop ASPIRINE</v>
          </cell>
          <cell r="E319">
            <v>75</v>
          </cell>
          <cell r="F319" t="str">
            <v>CA</v>
          </cell>
          <cell r="G319">
            <v>0</v>
          </cell>
        </row>
        <row r="320">
          <cell r="C320" t="str">
            <v>HOP03PP</v>
          </cell>
          <cell r="D320" t="str">
            <v>HOP ASPIRINE CO SO LO</v>
          </cell>
          <cell r="E320">
            <v>75</v>
          </cell>
          <cell r="F320" t="str">
            <v>CA</v>
          </cell>
          <cell r="G320">
            <v>0</v>
          </cell>
        </row>
        <row r="321">
          <cell r="C321" t="str">
            <v>HOP04P</v>
          </cell>
          <cell r="D321" t="str">
            <v>Hop BEVITINE</v>
          </cell>
          <cell r="E321">
            <v>210</v>
          </cell>
          <cell r="F321" t="str">
            <v>CA</v>
          </cell>
          <cell r="G321">
            <v>0</v>
          </cell>
        </row>
        <row r="322">
          <cell r="C322" t="str">
            <v>HOP04PP</v>
          </cell>
          <cell r="D322" t="str">
            <v>HOP BEVITINE ONG CO SO LO</v>
          </cell>
          <cell r="E322">
            <v>157</v>
          </cell>
          <cell r="F322" t="str">
            <v>CA</v>
          </cell>
          <cell r="G322">
            <v>0</v>
          </cell>
        </row>
        <row r="323">
          <cell r="C323" t="str">
            <v>HOP05P</v>
          </cell>
          <cell r="D323" t="str">
            <v>Hop BEVITINE vi</v>
          </cell>
          <cell r="E323">
            <v>260</v>
          </cell>
          <cell r="F323" t="str">
            <v>CA</v>
          </cell>
          <cell r="G323">
            <v>0</v>
          </cell>
        </row>
        <row r="324">
          <cell r="C324" t="str">
            <v>HOP05PP</v>
          </cell>
          <cell r="D324" t="str">
            <v>HOP BEVITINE VI CO SO LO</v>
          </cell>
          <cell r="E324">
            <v>157</v>
          </cell>
          <cell r="F324" t="str">
            <v>CA</v>
          </cell>
          <cell r="G324">
            <v>0</v>
          </cell>
        </row>
        <row r="325">
          <cell r="C325" t="str">
            <v>HOP06AP</v>
          </cell>
          <cell r="D325" t="str">
            <v>Hop CIDERMEX (SDK 2000)</v>
          </cell>
          <cell r="E325">
            <v>206.8</v>
          </cell>
          <cell r="F325" t="str">
            <v>CA</v>
          </cell>
          <cell r="G325">
            <v>0</v>
          </cell>
        </row>
        <row r="326">
          <cell r="C326" t="str">
            <v>HOP06P</v>
          </cell>
          <cell r="D326" t="str">
            <v>Hop CIDERMEX</v>
          </cell>
          <cell r="E326">
            <v>206.8</v>
          </cell>
          <cell r="F326" t="str">
            <v>CA</v>
          </cell>
          <cell r="G326">
            <v>0</v>
          </cell>
        </row>
        <row r="327">
          <cell r="C327" t="str">
            <v>HOP06PP</v>
          </cell>
          <cell r="D327" t="str">
            <v>HOP CIDERMEX CO SO LO</v>
          </cell>
          <cell r="E327">
            <v>122</v>
          </cell>
          <cell r="F327" t="str">
            <v>CA</v>
          </cell>
          <cell r="G327">
            <v>0</v>
          </cell>
        </row>
        <row r="328">
          <cell r="C328" t="str">
            <v>HOP07AP</v>
          </cell>
          <cell r="D328" t="str">
            <v>Hop FLAGYL 2 vi(QC MOI)</v>
          </cell>
          <cell r="E328">
            <v>187</v>
          </cell>
          <cell r="F328" t="str">
            <v>CA</v>
          </cell>
          <cell r="G328">
            <v>114145</v>
          </cell>
        </row>
        <row r="329">
          <cell r="C329" t="str">
            <v>HOP07BP</v>
          </cell>
          <cell r="D329" t="str">
            <v>Hop FLAGYL co ma vach</v>
          </cell>
          <cell r="E329">
            <v>187</v>
          </cell>
          <cell r="F329" t="str">
            <v>CA</v>
          </cell>
          <cell r="G329">
            <v>114145</v>
          </cell>
        </row>
        <row r="330">
          <cell r="C330" t="str">
            <v>HOP07CP</v>
          </cell>
          <cell r="D330" t="str">
            <v>Hop Flagyl (AVENTIS)</v>
          </cell>
          <cell r="E330">
            <v>187</v>
          </cell>
          <cell r="F330" t="str">
            <v>CA</v>
          </cell>
          <cell r="G330">
            <v>114145</v>
          </cell>
        </row>
        <row r="331">
          <cell r="C331" t="str">
            <v>HOP07DP</v>
          </cell>
          <cell r="D331" t="str">
            <v>Hop FLAGYL(SDK 2004)</v>
          </cell>
          <cell r="E331">
            <v>162</v>
          </cell>
          <cell r="F331" t="str">
            <v>CA</v>
          </cell>
          <cell r="G331">
            <v>114145</v>
          </cell>
        </row>
        <row r="332">
          <cell r="C332" t="str">
            <v>HOP07EP</v>
          </cell>
          <cell r="D332" t="str">
            <v>Hop FLAGYL(11,000d)</v>
          </cell>
          <cell r="E332">
            <v>162</v>
          </cell>
          <cell r="F332" t="str">
            <v>CA</v>
          </cell>
          <cell r="G332">
            <v>114145</v>
          </cell>
        </row>
        <row r="333">
          <cell r="C333" t="str">
            <v>HOP07P</v>
          </cell>
          <cell r="D333" t="str">
            <v>Hop FLAGYL 2 vi</v>
          </cell>
          <cell r="E333">
            <v>187</v>
          </cell>
          <cell r="F333" t="str">
            <v>CA</v>
          </cell>
          <cell r="G333">
            <v>114145</v>
          </cell>
        </row>
        <row r="334">
          <cell r="C334" t="str">
            <v>HOP07PP</v>
          </cell>
          <cell r="D334" t="str">
            <v>HOP FLAGYL VI CO SO LO</v>
          </cell>
          <cell r="E334">
            <v>166</v>
          </cell>
          <cell r="F334" t="str">
            <v>CA</v>
          </cell>
          <cell r="G334">
            <v>114145</v>
          </cell>
        </row>
        <row r="335">
          <cell r="C335" t="str">
            <v>HOP08P</v>
          </cell>
          <cell r="D335" t="str">
            <v>Hop FLAGYL ong</v>
          </cell>
          <cell r="E335">
            <v>1388</v>
          </cell>
          <cell r="F335" t="str">
            <v>CA</v>
          </cell>
          <cell r="G335">
            <v>0</v>
          </cell>
        </row>
        <row r="336">
          <cell r="C336" t="str">
            <v>HOP08PP</v>
          </cell>
          <cell r="D336" t="str">
            <v>HOP FLAGYL ONG CO SO LO</v>
          </cell>
          <cell r="E336">
            <v>1388</v>
          </cell>
          <cell r="F336" t="str">
            <v>CA</v>
          </cell>
          <cell r="G336">
            <v>0</v>
          </cell>
        </row>
        <row r="337">
          <cell r="C337" t="str">
            <v>HOP09AP</v>
          </cell>
          <cell r="D337" t="str">
            <v>Hop FLAGYSTATIN vi(QC MOI)</v>
          </cell>
          <cell r="E337">
            <v>187</v>
          </cell>
          <cell r="F337" t="str">
            <v>CA</v>
          </cell>
          <cell r="G337">
            <v>0</v>
          </cell>
        </row>
        <row r="338">
          <cell r="C338" t="str">
            <v>HOP09BP</v>
          </cell>
          <cell r="D338" t="str">
            <v>Hop FLAGYSTATIN co ma vach</v>
          </cell>
          <cell r="E338">
            <v>187</v>
          </cell>
          <cell r="F338" t="str">
            <v>CA</v>
          </cell>
          <cell r="G338">
            <v>0</v>
          </cell>
        </row>
        <row r="339">
          <cell r="C339" t="str">
            <v>HOP09P</v>
          </cell>
          <cell r="D339" t="str">
            <v>Hop FLAGYSTATIN vi</v>
          </cell>
          <cell r="E339">
            <v>187</v>
          </cell>
          <cell r="F339" t="str">
            <v>CA</v>
          </cell>
          <cell r="G339">
            <v>0</v>
          </cell>
        </row>
        <row r="340">
          <cell r="C340" t="str">
            <v>HOP09PP</v>
          </cell>
          <cell r="D340" t="str">
            <v>HOP FLAGYSTATIN CO SO LO</v>
          </cell>
          <cell r="E340">
            <v>157</v>
          </cell>
          <cell r="F340" t="str">
            <v>CA</v>
          </cell>
          <cell r="G340">
            <v>0</v>
          </cell>
        </row>
        <row r="341">
          <cell r="C341" t="str">
            <v>HOP10P</v>
          </cell>
          <cell r="D341" t="str">
            <v>Hop GANIDAN 2 vi</v>
          </cell>
          <cell r="E341">
            <v>250</v>
          </cell>
          <cell r="F341" t="str">
            <v>CA</v>
          </cell>
          <cell r="G341">
            <v>0</v>
          </cell>
        </row>
        <row r="342">
          <cell r="C342" t="str">
            <v>HOP10PP</v>
          </cell>
          <cell r="D342" t="str">
            <v>HOP GANIDAN VI CO SO LO</v>
          </cell>
          <cell r="E342">
            <v>159</v>
          </cell>
          <cell r="F342" t="str">
            <v>CA</v>
          </cell>
          <cell r="G342">
            <v>0</v>
          </cell>
        </row>
        <row r="343">
          <cell r="C343" t="str">
            <v>HOP11ACP</v>
          </cell>
          <cell r="D343" t="str">
            <v>Hop PHENERGAN creme - A CHAU(SDK2000)</v>
          </cell>
          <cell r="E343">
            <v>185</v>
          </cell>
          <cell r="F343" t="str">
            <v>CA</v>
          </cell>
          <cell r="G343">
            <v>114147</v>
          </cell>
        </row>
        <row r="344">
          <cell r="C344" t="str">
            <v>HOP11BP</v>
          </cell>
          <cell r="D344" t="str">
            <v>Hop PHENERGAN creme(QC MOI)</v>
          </cell>
          <cell r="E344">
            <v>185</v>
          </cell>
          <cell r="F344" t="str">
            <v>CA</v>
          </cell>
          <cell r="G344">
            <v>114147</v>
          </cell>
        </row>
        <row r="345">
          <cell r="C345" t="str">
            <v>HOP11CP</v>
          </cell>
          <cell r="D345" t="str">
            <v>Hop PHENERGAN creme (in duoc NSX)</v>
          </cell>
          <cell r="E345">
            <v>185</v>
          </cell>
          <cell r="F345" t="str">
            <v>CA</v>
          </cell>
          <cell r="G345">
            <v>114147</v>
          </cell>
        </row>
        <row r="346">
          <cell r="C346" t="str">
            <v>HOP11DP</v>
          </cell>
          <cell r="D346" t="str">
            <v>Hop Phenergan Creme (AVENTIS)</v>
          </cell>
          <cell r="E346">
            <v>180</v>
          </cell>
          <cell r="F346" t="str">
            <v>CA</v>
          </cell>
          <cell r="G346">
            <v>114147</v>
          </cell>
        </row>
        <row r="347">
          <cell r="C347" t="str">
            <v>HOP11EP</v>
          </cell>
          <cell r="D347" t="str">
            <v>Hop PHENERGAN Creme (Khong in SL-NSX-HD)</v>
          </cell>
          <cell r="E347">
            <v>180</v>
          </cell>
          <cell r="F347" t="str">
            <v>CA</v>
          </cell>
          <cell r="G347">
            <v>114147</v>
          </cell>
        </row>
        <row r="348">
          <cell r="C348" t="str">
            <v>HOP11FP</v>
          </cell>
          <cell r="D348" t="str">
            <v>Hop PHENERGAN Creme (SDK 2005)</v>
          </cell>
          <cell r="E348">
            <v>156</v>
          </cell>
          <cell r="F348" t="str">
            <v>CA</v>
          </cell>
          <cell r="G348">
            <v>114147</v>
          </cell>
        </row>
        <row r="349">
          <cell r="C349" t="str">
            <v>HOP11GP</v>
          </cell>
          <cell r="D349" t="str">
            <v>Hop PHENERGAN Creme(8,300d)</v>
          </cell>
          <cell r="E349">
            <v>156</v>
          </cell>
          <cell r="F349" t="str">
            <v>CA</v>
          </cell>
          <cell r="G349">
            <v>114147</v>
          </cell>
        </row>
        <row r="350">
          <cell r="C350" t="str">
            <v>HOP11LKVP</v>
          </cell>
          <cell r="D350" t="str">
            <v>Hop PHENERGAN creme(SDK 2000)</v>
          </cell>
          <cell r="E350">
            <v>185</v>
          </cell>
          <cell r="F350" t="str">
            <v>CA</v>
          </cell>
          <cell r="G350">
            <v>114147</v>
          </cell>
        </row>
        <row r="351">
          <cell r="C351" t="str">
            <v>HOP11P</v>
          </cell>
          <cell r="D351" t="str">
            <v>Hop PHENERGAN creme</v>
          </cell>
          <cell r="E351">
            <v>185</v>
          </cell>
          <cell r="F351" t="str">
            <v>CA</v>
          </cell>
          <cell r="G351">
            <v>114147</v>
          </cell>
        </row>
        <row r="352">
          <cell r="C352" t="str">
            <v>HOP11PP</v>
          </cell>
          <cell r="D352" t="str">
            <v>HOP PHENERGAN Cre CO SO LO</v>
          </cell>
          <cell r="E352">
            <v>118</v>
          </cell>
          <cell r="F352" t="str">
            <v>CA</v>
          </cell>
          <cell r="G352">
            <v>114147</v>
          </cell>
        </row>
        <row r="353">
          <cell r="C353" t="str">
            <v>HOP12AP</v>
          </cell>
          <cell r="D353" t="str">
            <v>Hop PHENERGAN sp 125ml</v>
          </cell>
          <cell r="E353">
            <v>477</v>
          </cell>
          <cell r="F353" t="str">
            <v>CA</v>
          </cell>
          <cell r="G353">
            <v>114148</v>
          </cell>
        </row>
        <row r="354">
          <cell r="C354" t="str">
            <v>HOP12BP</v>
          </cell>
          <cell r="D354" t="str">
            <v>Hop PHENERGAN sp 125ml(QC MOI)</v>
          </cell>
          <cell r="E354">
            <v>477</v>
          </cell>
          <cell r="F354" t="str">
            <v>CA</v>
          </cell>
          <cell r="G354">
            <v>114148</v>
          </cell>
        </row>
        <row r="355">
          <cell r="C355" t="str">
            <v>HOP12CP</v>
          </cell>
          <cell r="D355" t="str">
            <v>Hop PHENERGAN 125ml (AVENTIS)</v>
          </cell>
          <cell r="E355">
            <v>443</v>
          </cell>
          <cell r="F355" t="str">
            <v>CA</v>
          </cell>
          <cell r="G355">
            <v>114148</v>
          </cell>
        </row>
        <row r="356">
          <cell r="C356" t="str">
            <v>HOP12DP</v>
          </cell>
          <cell r="D356" t="str">
            <v>Hop PHENERGAN 125ml(SDK 2005)</v>
          </cell>
          <cell r="E356">
            <v>409</v>
          </cell>
          <cell r="F356" t="str">
            <v>CA</v>
          </cell>
          <cell r="G356">
            <v>114148</v>
          </cell>
        </row>
        <row r="357">
          <cell r="C357" t="str">
            <v>HOP12EP</v>
          </cell>
          <cell r="D357" t="str">
            <v>Hop PHENERGAN 125ml(10,500d)</v>
          </cell>
          <cell r="E357">
            <v>409</v>
          </cell>
          <cell r="F357" t="str">
            <v>CA</v>
          </cell>
          <cell r="G357">
            <v>114148</v>
          </cell>
        </row>
        <row r="358">
          <cell r="C358" t="str">
            <v>HOP12LKVAP</v>
          </cell>
          <cell r="D358" t="str">
            <v>Hop PHENERGAN sp 125 ml(SDK 99)</v>
          </cell>
          <cell r="E358">
            <v>477</v>
          </cell>
          <cell r="F358" t="str">
            <v>CA</v>
          </cell>
          <cell r="G358">
            <v>114148</v>
          </cell>
        </row>
        <row r="359">
          <cell r="C359" t="str">
            <v>HOP12LKVP</v>
          </cell>
          <cell r="D359" t="str">
            <v>Hop PHENERGAN sp 125ml - LIKSIN</v>
          </cell>
          <cell r="E359">
            <v>477</v>
          </cell>
          <cell r="F359" t="str">
            <v>HO</v>
          </cell>
          <cell r="G359">
            <v>114148</v>
          </cell>
        </row>
        <row r="360">
          <cell r="C360" t="str">
            <v>HOP12P</v>
          </cell>
          <cell r="D360" t="str">
            <v>Hop PHENERGAN sp 125 ml</v>
          </cell>
          <cell r="E360">
            <v>477</v>
          </cell>
          <cell r="F360" t="str">
            <v>CA</v>
          </cell>
          <cell r="G360">
            <v>114148</v>
          </cell>
        </row>
        <row r="361">
          <cell r="C361" t="str">
            <v>HOP12PP</v>
          </cell>
          <cell r="D361" t="str">
            <v>HOP PHENERGAN Sp 125 CO SO LO</v>
          </cell>
          <cell r="E361">
            <v>362</v>
          </cell>
          <cell r="F361" t="str">
            <v>CA</v>
          </cell>
          <cell r="G361">
            <v>114148</v>
          </cell>
        </row>
        <row r="362">
          <cell r="C362" t="str">
            <v>HOP13BP</v>
          </cell>
          <cell r="D362" t="str">
            <v>Hop PHENERGAN 90ml(QC MOI)</v>
          </cell>
          <cell r="E362">
            <v>363</v>
          </cell>
          <cell r="F362" t="str">
            <v>CA</v>
          </cell>
          <cell r="G362">
            <v>114149</v>
          </cell>
        </row>
        <row r="363">
          <cell r="C363" t="str">
            <v>HOP13CP</v>
          </cell>
          <cell r="D363" t="str">
            <v>Hop PHENERGAN 90ml (AVENTIS)</v>
          </cell>
          <cell r="E363">
            <v>354</v>
          </cell>
          <cell r="F363" t="str">
            <v>CA</v>
          </cell>
          <cell r="G363">
            <v>114149</v>
          </cell>
        </row>
        <row r="364">
          <cell r="C364" t="str">
            <v>HOP13DP</v>
          </cell>
          <cell r="D364" t="str">
            <v>Hop PHENERGAN 90ml(SDK 2005)</v>
          </cell>
          <cell r="E364">
            <v>314</v>
          </cell>
          <cell r="F364" t="str">
            <v>CA</v>
          </cell>
          <cell r="G364">
            <v>114149</v>
          </cell>
        </row>
        <row r="365">
          <cell r="C365" t="str">
            <v>HOP13EP</v>
          </cell>
          <cell r="D365" t="str">
            <v>Hop PHENERGAN 90ml(9,000d)</v>
          </cell>
          <cell r="E365">
            <v>314</v>
          </cell>
          <cell r="F365" t="str">
            <v>CA</v>
          </cell>
          <cell r="G365">
            <v>114149</v>
          </cell>
        </row>
        <row r="366">
          <cell r="C366" t="str">
            <v>HOP13LKVAP</v>
          </cell>
          <cell r="D366" t="str">
            <v>Hop PHENERGAN sp 90 ml(SDK 99)</v>
          </cell>
          <cell r="E366">
            <v>363</v>
          </cell>
          <cell r="F366" t="str">
            <v>CA</v>
          </cell>
          <cell r="G366">
            <v>114149</v>
          </cell>
        </row>
        <row r="367">
          <cell r="C367" t="str">
            <v>HOP13LKVP</v>
          </cell>
          <cell r="D367" t="str">
            <v>Hop PHENERGAN sp 90ml - LIKSIN</v>
          </cell>
          <cell r="E367">
            <v>363</v>
          </cell>
          <cell r="F367" t="str">
            <v>HO</v>
          </cell>
          <cell r="G367">
            <v>114149</v>
          </cell>
        </row>
        <row r="368">
          <cell r="C368" t="str">
            <v>HOP13P</v>
          </cell>
          <cell r="D368" t="str">
            <v>Hop PHENERGAN sp 90 ml</v>
          </cell>
          <cell r="E368">
            <v>363</v>
          </cell>
          <cell r="F368" t="str">
            <v>CA</v>
          </cell>
          <cell r="G368">
            <v>114149</v>
          </cell>
        </row>
        <row r="369">
          <cell r="C369" t="str">
            <v>HOP13PP</v>
          </cell>
          <cell r="D369" t="str">
            <v>HOP PHENERGAN Sp 90 CO SO LO</v>
          </cell>
          <cell r="E369">
            <v>319</v>
          </cell>
          <cell r="F369" t="str">
            <v>CA</v>
          </cell>
          <cell r="G369">
            <v>114149</v>
          </cell>
        </row>
        <row r="370">
          <cell r="C370" t="str">
            <v>HOP14AP</v>
          </cell>
          <cell r="D370" t="str">
            <v>Hop PROFENID 50 mg(SDK 99)</v>
          </cell>
          <cell r="E370">
            <v>237</v>
          </cell>
          <cell r="F370" t="str">
            <v>CA</v>
          </cell>
          <cell r="G370">
            <v>114150</v>
          </cell>
        </row>
        <row r="371">
          <cell r="C371" t="str">
            <v>HOP14BP</v>
          </cell>
          <cell r="D371" t="str">
            <v>Hop PROFENID 50mg(QC MOI)</v>
          </cell>
          <cell r="E371">
            <v>237</v>
          </cell>
          <cell r="F371" t="str">
            <v>CA</v>
          </cell>
          <cell r="G371">
            <v>114150</v>
          </cell>
        </row>
        <row r="372">
          <cell r="C372" t="str">
            <v>HOP14CP</v>
          </cell>
          <cell r="D372" t="str">
            <v>Hop PROFENID 50mg co ma vach</v>
          </cell>
          <cell r="E372">
            <v>237</v>
          </cell>
          <cell r="F372" t="str">
            <v>CA</v>
          </cell>
          <cell r="G372">
            <v>114150</v>
          </cell>
        </row>
        <row r="373">
          <cell r="C373" t="str">
            <v>HOP14DP</v>
          </cell>
          <cell r="D373" t="str">
            <v>Hop PROFENID 50mg (AVENTIS)</v>
          </cell>
          <cell r="E373">
            <v>231</v>
          </cell>
          <cell r="F373" t="str">
            <v>CA</v>
          </cell>
          <cell r="G373">
            <v>114150</v>
          </cell>
        </row>
        <row r="374">
          <cell r="C374" t="str">
            <v>HOP14EP</v>
          </cell>
          <cell r="D374" t="str">
            <v>Hop PROFENID 50mg (SDK2004)</v>
          </cell>
          <cell r="E374">
            <v>201</v>
          </cell>
          <cell r="F374" t="str">
            <v>CA</v>
          </cell>
          <cell r="G374">
            <v>114150</v>
          </cell>
        </row>
        <row r="375">
          <cell r="C375" t="str">
            <v>HOP14FP</v>
          </cell>
          <cell r="D375" t="str">
            <v>Hop PROFENID 50mg(19,500d)</v>
          </cell>
          <cell r="E375">
            <v>201</v>
          </cell>
          <cell r="F375" t="str">
            <v>CA</v>
          </cell>
          <cell r="G375">
            <v>114150</v>
          </cell>
        </row>
        <row r="376">
          <cell r="C376" t="str">
            <v>HOP14P</v>
          </cell>
          <cell r="D376" t="str">
            <v>Hop PROFENID vi</v>
          </cell>
          <cell r="E376">
            <v>237</v>
          </cell>
          <cell r="F376" t="str">
            <v>CA</v>
          </cell>
          <cell r="G376">
            <v>114150</v>
          </cell>
        </row>
        <row r="377">
          <cell r="C377" t="str">
            <v>HOP14PP</v>
          </cell>
          <cell r="D377" t="str">
            <v>HOP PROFENID CO SO LO</v>
          </cell>
          <cell r="E377">
            <v>175</v>
          </cell>
          <cell r="F377" t="str">
            <v>CA</v>
          </cell>
          <cell r="G377">
            <v>114150</v>
          </cell>
        </row>
        <row r="378">
          <cell r="C378" t="str">
            <v>HOP15AP</v>
          </cell>
          <cell r="D378" t="str">
            <v>Hop SECTRAL vi</v>
          </cell>
          <cell r="E378">
            <v>194</v>
          </cell>
          <cell r="F378" t="str">
            <v>CA</v>
          </cell>
          <cell r="G378">
            <v>114151</v>
          </cell>
        </row>
        <row r="379">
          <cell r="C379" t="str">
            <v>HOP15BP</v>
          </cell>
          <cell r="D379" t="str">
            <v>Hop SECTRAL(QC MOI)</v>
          </cell>
          <cell r="E379">
            <v>194</v>
          </cell>
          <cell r="F379" t="str">
            <v>CA</v>
          </cell>
          <cell r="G379">
            <v>114151</v>
          </cell>
        </row>
        <row r="380">
          <cell r="C380" t="str">
            <v>HOP15CP</v>
          </cell>
          <cell r="D380" t="str">
            <v>Hop SECTRAL co ma vach</v>
          </cell>
          <cell r="E380">
            <v>194</v>
          </cell>
          <cell r="F380" t="str">
            <v>CA</v>
          </cell>
          <cell r="G380">
            <v>114151</v>
          </cell>
        </row>
        <row r="381">
          <cell r="C381" t="str">
            <v>HOP15DP</v>
          </cell>
          <cell r="D381" t="str">
            <v>Hop SECTRAL (AVENTIS)</v>
          </cell>
          <cell r="E381">
            <v>189</v>
          </cell>
          <cell r="F381" t="str">
            <v>CA</v>
          </cell>
          <cell r="G381">
            <v>114151</v>
          </cell>
        </row>
        <row r="382">
          <cell r="C382" t="str">
            <v>HOP15EP</v>
          </cell>
          <cell r="D382" t="str">
            <v>Hop SECTRAL(SDK 2004)</v>
          </cell>
          <cell r="E382">
            <v>166</v>
          </cell>
          <cell r="F382" t="str">
            <v>CA</v>
          </cell>
          <cell r="G382">
            <v>114151</v>
          </cell>
        </row>
        <row r="383">
          <cell r="C383" t="str">
            <v>HOP15FP</v>
          </cell>
          <cell r="D383" t="str">
            <v>Hop SECTRAL(50,000d)</v>
          </cell>
          <cell r="E383">
            <v>166</v>
          </cell>
          <cell r="F383" t="str">
            <v>CA</v>
          </cell>
          <cell r="G383">
            <v>114151</v>
          </cell>
        </row>
        <row r="384">
          <cell r="C384" t="str">
            <v>HOP15P</v>
          </cell>
          <cell r="D384" t="str">
            <v>Hop SECTRAL vi</v>
          </cell>
          <cell r="E384">
            <v>194</v>
          </cell>
          <cell r="F384" t="str">
            <v>CA</v>
          </cell>
          <cell r="G384">
            <v>114151</v>
          </cell>
        </row>
        <row r="385">
          <cell r="C385" t="str">
            <v>HOP15PP</v>
          </cell>
          <cell r="D385" t="str">
            <v>HOP SECTRAL CO SO LO</v>
          </cell>
          <cell r="E385">
            <v>157</v>
          </cell>
          <cell r="F385" t="str">
            <v>CA</v>
          </cell>
          <cell r="G385">
            <v>114151</v>
          </cell>
        </row>
        <row r="386">
          <cell r="C386" t="str">
            <v>HOP16P</v>
          </cell>
          <cell r="D386" t="str">
            <v>Hop TETRA pde ong</v>
          </cell>
          <cell r="E386">
            <v>96</v>
          </cell>
          <cell r="F386" t="str">
            <v>CA</v>
          </cell>
          <cell r="G386">
            <v>0</v>
          </cell>
        </row>
        <row r="387">
          <cell r="C387" t="str">
            <v>HOP16PP</v>
          </cell>
          <cell r="D387" t="str">
            <v>HOP TETRA Pde CO SO LO</v>
          </cell>
          <cell r="E387">
            <v>96</v>
          </cell>
          <cell r="F387" t="str">
            <v>CA</v>
          </cell>
          <cell r="G387">
            <v>0</v>
          </cell>
        </row>
        <row r="388">
          <cell r="C388" t="str">
            <v>HOP17AP</v>
          </cell>
          <cell r="D388" t="str">
            <v>Hop THERALENE 125ml(QC MOI)</v>
          </cell>
          <cell r="E388">
            <v>473</v>
          </cell>
          <cell r="F388" t="str">
            <v>CA</v>
          </cell>
          <cell r="G388">
            <v>114152</v>
          </cell>
        </row>
        <row r="389">
          <cell r="C389" t="str">
            <v>HOP17BP</v>
          </cell>
          <cell r="D389" t="str">
            <v>Hop THERALENE 125ml (AVENTIS)</v>
          </cell>
          <cell r="E389">
            <v>443</v>
          </cell>
          <cell r="F389" t="str">
            <v>CA</v>
          </cell>
          <cell r="G389">
            <v>114152</v>
          </cell>
        </row>
        <row r="390">
          <cell r="C390" t="str">
            <v>HOP17CP</v>
          </cell>
          <cell r="D390" t="str">
            <v>Hop THERALENE 125ml(SDK 2004)</v>
          </cell>
          <cell r="E390">
            <v>409</v>
          </cell>
          <cell r="F390" t="str">
            <v>CA</v>
          </cell>
          <cell r="G390">
            <v>114152</v>
          </cell>
        </row>
        <row r="391">
          <cell r="C391" t="str">
            <v>HOP17DP</v>
          </cell>
          <cell r="D391" t="str">
            <v>Hop THERALENE 125ml(14,000d)</v>
          </cell>
          <cell r="E391">
            <v>403</v>
          </cell>
          <cell r="F391" t="str">
            <v>CA</v>
          </cell>
          <cell r="G391">
            <v>114152</v>
          </cell>
        </row>
        <row r="392">
          <cell r="C392" t="str">
            <v>HOP17LKVP</v>
          </cell>
          <cell r="D392" t="str">
            <v>Hop THERALENE sp 125ml - LIKSIN</v>
          </cell>
          <cell r="E392">
            <v>473</v>
          </cell>
          <cell r="F392" t="str">
            <v>HO</v>
          </cell>
          <cell r="G392">
            <v>114152</v>
          </cell>
        </row>
        <row r="393">
          <cell r="C393" t="str">
            <v>HOP17P</v>
          </cell>
          <cell r="D393" t="str">
            <v>Hop THERALENE sp 125ml</v>
          </cell>
          <cell r="E393">
            <v>473</v>
          </cell>
          <cell r="F393" t="str">
            <v>CA</v>
          </cell>
          <cell r="G393">
            <v>114152</v>
          </cell>
        </row>
        <row r="394">
          <cell r="C394" t="str">
            <v>HOP17PP</v>
          </cell>
          <cell r="D394" t="str">
            <v>HOP THERALENE Sp 125 ML CO SO LO</v>
          </cell>
          <cell r="E394">
            <v>362</v>
          </cell>
          <cell r="F394" t="str">
            <v>CA</v>
          </cell>
          <cell r="G394">
            <v>114152</v>
          </cell>
        </row>
        <row r="395">
          <cell r="C395" t="str">
            <v>HOP18AP</v>
          </cell>
          <cell r="D395" t="str">
            <v>Hop THERALENE sp 90ml(QC MOI)</v>
          </cell>
          <cell r="E395">
            <v>363</v>
          </cell>
          <cell r="F395" t="str">
            <v>CA</v>
          </cell>
          <cell r="G395">
            <v>114153</v>
          </cell>
        </row>
        <row r="396">
          <cell r="C396" t="str">
            <v>HOP18BP</v>
          </cell>
          <cell r="D396" t="str">
            <v>Hop THERALENE 90ml (AVENTIS)</v>
          </cell>
          <cell r="E396">
            <v>354</v>
          </cell>
          <cell r="F396" t="str">
            <v>CA</v>
          </cell>
          <cell r="G396">
            <v>114153</v>
          </cell>
        </row>
        <row r="397">
          <cell r="C397" t="str">
            <v>HOP18CP</v>
          </cell>
          <cell r="D397" t="str">
            <v>Hop THERALENE 90ml(SDK 2004)</v>
          </cell>
          <cell r="E397">
            <v>314</v>
          </cell>
          <cell r="F397" t="str">
            <v>CA</v>
          </cell>
          <cell r="G397">
            <v>114153</v>
          </cell>
        </row>
        <row r="398">
          <cell r="C398" t="str">
            <v>HOP18DP</v>
          </cell>
          <cell r="D398" t="str">
            <v>Hop THERALENE 90ml(12,000d)</v>
          </cell>
          <cell r="E398">
            <v>314</v>
          </cell>
          <cell r="F398" t="str">
            <v>CA</v>
          </cell>
          <cell r="G398">
            <v>114153</v>
          </cell>
        </row>
        <row r="399">
          <cell r="C399" t="str">
            <v>HOP18LKVP</v>
          </cell>
          <cell r="D399" t="str">
            <v>Hop THERALENE sp 90ml - LIKSIN</v>
          </cell>
          <cell r="E399">
            <v>363</v>
          </cell>
          <cell r="F399" t="str">
            <v>HO</v>
          </cell>
          <cell r="G399">
            <v>114153</v>
          </cell>
        </row>
        <row r="400">
          <cell r="C400" t="str">
            <v>HOP18P</v>
          </cell>
          <cell r="D400" t="str">
            <v>Hop THERALENE sp 90 ml</v>
          </cell>
          <cell r="E400">
            <v>363</v>
          </cell>
          <cell r="F400" t="str">
            <v>CA</v>
          </cell>
          <cell r="G400">
            <v>114153</v>
          </cell>
        </row>
        <row r="401">
          <cell r="C401" t="str">
            <v>HOP18PP</v>
          </cell>
          <cell r="D401" t="str">
            <v>HOP THERALENE Sp 90 ml CO SO LO</v>
          </cell>
          <cell r="E401">
            <v>291</v>
          </cell>
          <cell r="F401" t="str">
            <v>CA</v>
          </cell>
          <cell r="G401">
            <v>114153</v>
          </cell>
        </row>
        <row r="402">
          <cell r="C402" t="str">
            <v>HOP19AP</v>
          </cell>
          <cell r="D402" t="str">
            <v>Hop TOPLEXIL sp(SDK 99)</v>
          </cell>
          <cell r="E402">
            <v>358</v>
          </cell>
          <cell r="F402" t="str">
            <v>CA</v>
          </cell>
          <cell r="G402">
            <v>114156</v>
          </cell>
        </row>
        <row r="403">
          <cell r="C403" t="str">
            <v>HOP19BP</v>
          </cell>
          <cell r="D403" t="str">
            <v>Hop TOPLEXIL sp(QC MOI)</v>
          </cell>
          <cell r="E403">
            <v>358</v>
          </cell>
          <cell r="F403" t="str">
            <v>CA</v>
          </cell>
          <cell r="G403">
            <v>114156</v>
          </cell>
        </row>
        <row r="404">
          <cell r="C404" t="str">
            <v>HOP19CP</v>
          </cell>
          <cell r="D404" t="str">
            <v>Hop TOPLEXIL 90ml (AVENTIS)</v>
          </cell>
          <cell r="E404">
            <v>354</v>
          </cell>
          <cell r="F404" t="str">
            <v>CA</v>
          </cell>
          <cell r="G404">
            <v>114156</v>
          </cell>
        </row>
        <row r="405">
          <cell r="C405" t="str">
            <v>HOP19DP</v>
          </cell>
          <cell r="D405" t="str">
            <v>Hop TOPLEXIL sp(SDK 2004)</v>
          </cell>
          <cell r="E405">
            <v>314</v>
          </cell>
          <cell r="F405" t="str">
            <v>CA</v>
          </cell>
          <cell r="G405">
            <v>114156</v>
          </cell>
        </row>
        <row r="406">
          <cell r="C406" t="str">
            <v>HOP19EP</v>
          </cell>
          <cell r="D406" t="str">
            <v>Hop TOPLEXIL sp(11,400d)</v>
          </cell>
          <cell r="E406">
            <v>314</v>
          </cell>
          <cell r="F406" t="str">
            <v>CA</v>
          </cell>
          <cell r="G406">
            <v>114156</v>
          </cell>
        </row>
        <row r="407">
          <cell r="C407" t="str">
            <v>HOP19LKVP</v>
          </cell>
          <cell r="D407" t="str">
            <v>Hop TOPLEXIL sp - LIKSIN</v>
          </cell>
          <cell r="E407">
            <v>358</v>
          </cell>
          <cell r="F407" t="str">
            <v>HO</v>
          </cell>
          <cell r="G407">
            <v>114156</v>
          </cell>
        </row>
        <row r="408">
          <cell r="C408" t="str">
            <v>HOP19P</v>
          </cell>
          <cell r="D408" t="str">
            <v>Hop TOPLEXIL sp</v>
          </cell>
          <cell r="E408">
            <v>358</v>
          </cell>
          <cell r="F408" t="str">
            <v>CA</v>
          </cell>
          <cell r="G408">
            <v>114156</v>
          </cell>
        </row>
        <row r="409">
          <cell r="C409" t="str">
            <v>HOP19PP</v>
          </cell>
          <cell r="D409" t="str">
            <v>HOP TOPLEXIL Sp CO SO LO</v>
          </cell>
          <cell r="E409">
            <v>356</v>
          </cell>
          <cell r="F409" t="str">
            <v>CA</v>
          </cell>
          <cell r="G409">
            <v>114156</v>
          </cell>
        </row>
        <row r="410">
          <cell r="C410" t="str">
            <v>HOP20P</v>
          </cell>
          <cell r="D410" t="str">
            <v>Hop TOPLEXIL vi</v>
          </cell>
          <cell r="E410">
            <v>161</v>
          </cell>
          <cell r="F410" t="str">
            <v>CA</v>
          </cell>
          <cell r="G410">
            <v>0</v>
          </cell>
        </row>
        <row r="411">
          <cell r="C411" t="str">
            <v>HOP20PP</v>
          </cell>
          <cell r="D411" t="str">
            <v>HOP TOPLEXIL VI CO SO LO</v>
          </cell>
          <cell r="E411">
            <v>161</v>
          </cell>
          <cell r="F411" t="str">
            <v>CA</v>
          </cell>
          <cell r="G411">
            <v>0</v>
          </cell>
        </row>
        <row r="412">
          <cell r="C412" t="str">
            <v>HOP21ACP</v>
          </cell>
          <cell r="D412" t="str">
            <v>Hop TOPLEXIL vien - A CHAU(SDK 2000)</v>
          </cell>
          <cell r="E412">
            <v>187</v>
          </cell>
          <cell r="F412" t="str">
            <v>CA</v>
          </cell>
          <cell r="G412">
            <v>114157</v>
          </cell>
        </row>
        <row r="413">
          <cell r="C413" t="str">
            <v>HOP21AP</v>
          </cell>
          <cell r="D413" t="str">
            <v>Hop TOPLEXIL nang (Them NSX)</v>
          </cell>
          <cell r="E413">
            <v>187</v>
          </cell>
          <cell r="F413" t="str">
            <v>CA</v>
          </cell>
          <cell r="G413">
            <v>114157</v>
          </cell>
        </row>
        <row r="414">
          <cell r="C414" t="str">
            <v>HOP21BP</v>
          </cell>
          <cell r="D414" t="str">
            <v>Hop TOPLEXIL vien (AVENTIS)</v>
          </cell>
          <cell r="E414">
            <v>175</v>
          </cell>
          <cell r="F414" t="str">
            <v>CA</v>
          </cell>
          <cell r="G414">
            <v>114157</v>
          </cell>
        </row>
        <row r="415">
          <cell r="C415" t="str">
            <v>HOP21CP</v>
          </cell>
          <cell r="D415" t="str">
            <v>Hop TOPLEXIL vien (SDK 2005)</v>
          </cell>
          <cell r="E415">
            <v>157</v>
          </cell>
          <cell r="F415" t="str">
            <v>CA</v>
          </cell>
          <cell r="G415">
            <v>114157</v>
          </cell>
        </row>
        <row r="416">
          <cell r="C416" t="str">
            <v>HOP21DP</v>
          </cell>
          <cell r="D416" t="str">
            <v>Hop TOPLEXIL vien(16,000d)</v>
          </cell>
          <cell r="E416">
            <v>157</v>
          </cell>
          <cell r="F416" t="str">
            <v>CA</v>
          </cell>
          <cell r="G416">
            <v>114157</v>
          </cell>
        </row>
        <row r="417">
          <cell r="C417" t="str">
            <v>HOP21LKVP</v>
          </cell>
          <cell r="D417" t="str">
            <v>Hop TOPLEXIL vien - LIKSIN</v>
          </cell>
          <cell r="E417">
            <v>187</v>
          </cell>
          <cell r="F417" t="str">
            <v>HO</v>
          </cell>
          <cell r="G417">
            <v>114157</v>
          </cell>
        </row>
        <row r="418">
          <cell r="C418" t="str">
            <v>HOP21P</v>
          </cell>
          <cell r="D418" t="str">
            <v>Hop TOPLEXIL vien</v>
          </cell>
          <cell r="E418">
            <v>187</v>
          </cell>
          <cell r="F418" t="str">
            <v>CA</v>
          </cell>
          <cell r="G418">
            <v>114157</v>
          </cell>
        </row>
        <row r="419">
          <cell r="C419" t="str">
            <v>HOP21PP</v>
          </cell>
          <cell r="D419" t="str">
            <v>HOP TOPLEXIL ONG CO SO LO</v>
          </cell>
          <cell r="E419">
            <v>157</v>
          </cell>
          <cell r="F419" t="str">
            <v>CA</v>
          </cell>
          <cell r="G419">
            <v>114157</v>
          </cell>
        </row>
        <row r="420">
          <cell r="C420" t="str">
            <v>HOP22P</v>
          </cell>
          <cell r="D420" t="str">
            <v>Hop VITASCORBOL</v>
          </cell>
          <cell r="E420">
            <v>157.29</v>
          </cell>
          <cell r="F420" t="str">
            <v>CA</v>
          </cell>
          <cell r="G420">
            <v>0</v>
          </cell>
        </row>
        <row r="421">
          <cell r="C421" t="str">
            <v>HOP22PP</v>
          </cell>
          <cell r="D421" t="str">
            <v>HOP VITASCORBOL CO SO LO</v>
          </cell>
          <cell r="E421">
            <v>157.29</v>
          </cell>
          <cell r="F421" t="str">
            <v>CA</v>
          </cell>
          <cell r="G421">
            <v>0</v>
          </cell>
        </row>
        <row r="422">
          <cell r="C422" t="str">
            <v>HOP23P</v>
          </cell>
          <cell r="D422" t="str">
            <v>Hop TRUNG GIAN</v>
          </cell>
          <cell r="E422">
            <v>2640</v>
          </cell>
          <cell r="F422" t="str">
            <v>CA</v>
          </cell>
          <cell r="G422">
            <v>0</v>
          </cell>
        </row>
        <row r="423">
          <cell r="C423" t="str">
            <v>HOP24AP</v>
          </cell>
          <cell r="D423" t="str">
            <v>Hop THERALENE 5mg(QC MOI)</v>
          </cell>
          <cell r="E423">
            <v>274</v>
          </cell>
          <cell r="F423" t="str">
            <v>CA</v>
          </cell>
          <cell r="G423">
            <v>114158</v>
          </cell>
        </row>
        <row r="424">
          <cell r="C424" t="str">
            <v>HOP24BP</v>
          </cell>
          <cell r="D424" t="str">
            <v>Hop THERALENE 5mg co ma vach</v>
          </cell>
          <cell r="E424">
            <v>274</v>
          </cell>
          <cell r="F424" t="str">
            <v>CA</v>
          </cell>
          <cell r="G424">
            <v>114158</v>
          </cell>
        </row>
        <row r="425">
          <cell r="C425" t="str">
            <v>HOP24CP</v>
          </cell>
          <cell r="D425" t="str">
            <v>Hop THERALENE 5mg (AVENTIS)</v>
          </cell>
          <cell r="E425">
            <v>267</v>
          </cell>
          <cell r="F425" t="str">
            <v>CA</v>
          </cell>
          <cell r="G425">
            <v>114158</v>
          </cell>
        </row>
        <row r="426">
          <cell r="C426" t="str">
            <v>HOP24DP</v>
          </cell>
          <cell r="D426" t="str">
            <v>Hop THERALENE 5mg(SDK 2004)</v>
          </cell>
          <cell r="E426">
            <v>235</v>
          </cell>
          <cell r="F426" t="str">
            <v>CA</v>
          </cell>
          <cell r="G426">
            <v>114158</v>
          </cell>
        </row>
        <row r="427">
          <cell r="C427" t="str">
            <v>HOP24EP</v>
          </cell>
          <cell r="D427" t="str">
            <v>Hop THERALENE 5mg(21,000d)</v>
          </cell>
          <cell r="E427">
            <v>235</v>
          </cell>
          <cell r="F427" t="str">
            <v>CA</v>
          </cell>
          <cell r="G427">
            <v>114158</v>
          </cell>
        </row>
        <row r="428">
          <cell r="C428" t="str">
            <v>HOP24P</v>
          </cell>
          <cell r="D428" t="str">
            <v>Hop THERALENE 5mg</v>
          </cell>
          <cell r="E428">
            <v>274</v>
          </cell>
          <cell r="F428" t="str">
            <v>CA</v>
          </cell>
          <cell r="G428">
            <v>114158</v>
          </cell>
        </row>
        <row r="429">
          <cell r="C429" t="str">
            <v>HOP25AP</v>
          </cell>
          <cell r="D429" t="str">
            <v>Hop PROFENID Gel 60g(QC MOI)</v>
          </cell>
          <cell r="E429">
            <v>410</v>
          </cell>
          <cell r="F429" t="str">
            <v>CA</v>
          </cell>
          <cell r="G429">
            <v>114159</v>
          </cell>
        </row>
        <row r="430">
          <cell r="C430" t="str">
            <v>HOP25AXP</v>
          </cell>
          <cell r="D430" t="str">
            <v>HOP PROFENID Gel 60 - Xuat Khau</v>
          </cell>
          <cell r="E430">
            <v>410</v>
          </cell>
          <cell r="F430" t="str">
            <v>CA</v>
          </cell>
          <cell r="G430">
            <v>0</v>
          </cell>
        </row>
        <row r="431">
          <cell r="C431" t="str">
            <v>HOP25BP</v>
          </cell>
          <cell r="D431" t="str">
            <v>Hop PROFENID gel 60g (AVENTIS)</v>
          </cell>
          <cell r="E431">
            <v>351</v>
          </cell>
          <cell r="F431" t="str">
            <v>CA</v>
          </cell>
          <cell r="G431">
            <v>114159</v>
          </cell>
        </row>
        <row r="432">
          <cell r="C432" t="str">
            <v>HOP25CP</v>
          </cell>
          <cell r="D432" t="str">
            <v>Hop PROFENID Gel 60g(33,000d)</v>
          </cell>
          <cell r="E432">
            <v>351</v>
          </cell>
          <cell r="F432" t="str">
            <v>CA</v>
          </cell>
          <cell r="G432">
            <v>114159</v>
          </cell>
        </row>
        <row r="433">
          <cell r="C433" t="str">
            <v>HOP25P</v>
          </cell>
          <cell r="D433" t="str">
            <v>Hop PROFENID 60g gel</v>
          </cell>
          <cell r="E433">
            <v>410</v>
          </cell>
          <cell r="F433" t="str">
            <v>CA</v>
          </cell>
          <cell r="G433">
            <v>114159</v>
          </cell>
        </row>
        <row r="434">
          <cell r="C434" t="str">
            <v>HOP26AP</v>
          </cell>
          <cell r="D434" t="str">
            <v>Hop PROFENID gel 30g (AVENTIS)</v>
          </cell>
          <cell r="E434">
            <v>314</v>
          </cell>
          <cell r="F434" t="str">
            <v>CA</v>
          </cell>
          <cell r="G434">
            <v>114160</v>
          </cell>
        </row>
        <row r="435">
          <cell r="C435" t="str">
            <v>HOP26AXP</v>
          </cell>
          <cell r="D435" t="str">
            <v>HOP PROFENID Gel 30 - Xuat Khau</v>
          </cell>
          <cell r="E435">
            <v>314</v>
          </cell>
          <cell r="F435" t="str">
            <v>CA</v>
          </cell>
          <cell r="G435">
            <v>0</v>
          </cell>
        </row>
        <row r="436">
          <cell r="C436" t="str">
            <v>HOP26BP</v>
          </cell>
          <cell r="D436" t="str">
            <v>Hop PROFENID gel 30g (AVENTIS)</v>
          </cell>
          <cell r="E436">
            <v>267</v>
          </cell>
          <cell r="F436" t="str">
            <v>CA</v>
          </cell>
          <cell r="G436">
            <v>114160</v>
          </cell>
        </row>
        <row r="437">
          <cell r="C437" t="str">
            <v>HOP26CP</v>
          </cell>
          <cell r="D437" t="str">
            <v>Hop PROFENID Gel 30g(23,000d)</v>
          </cell>
          <cell r="E437">
            <v>267</v>
          </cell>
          <cell r="F437" t="str">
            <v>CA</v>
          </cell>
          <cell r="G437">
            <v>114160</v>
          </cell>
        </row>
        <row r="438">
          <cell r="C438" t="str">
            <v>HOP26P</v>
          </cell>
          <cell r="D438" t="str">
            <v>Hop PROFENID 30g Gel</v>
          </cell>
          <cell r="E438">
            <v>314</v>
          </cell>
          <cell r="F438" t="str">
            <v>CA</v>
          </cell>
          <cell r="G438">
            <v>114160</v>
          </cell>
        </row>
        <row r="439">
          <cell r="C439" t="str">
            <v>HOP27AP</v>
          </cell>
          <cell r="D439" t="str">
            <v>Hop SPASMAVERINE(QC MOI)</v>
          </cell>
          <cell r="E439">
            <v>132</v>
          </cell>
          <cell r="F439" t="str">
            <v>CA</v>
          </cell>
          <cell r="G439">
            <v>114161</v>
          </cell>
        </row>
        <row r="440">
          <cell r="C440" t="str">
            <v>HOP27AXP</v>
          </cell>
          <cell r="D440" t="str">
            <v>HOP SPASMAVERINE - XK CAMBODIA</v>
          </cell>
          <cell r="E440">
            <v>132</v>
          </cell>
          <cell r="F440" t="str">
            <v>CA</v>
          </cell>
          <cell r="G440">
            <v>0</v>
          </cell>
        </row>
        <row r="441">
          <cell r="C441" t="str">
            <v>HOP27BP</v>
          </cell>
          <cell r="D441" t="str">
            <v>Hop SPASMAVERINE,KT moi,co ma vach</v>
          </cell>
          <cell r="E441">
            <v>132</v>
          </cell>
          <cell r="F441" t="str">
            <v>CA</v>
          </cell>
          <cell r="G441">
            <v>114161</v>
          </cell>
        </row>
        <row r="442">
          <cell r="C442" t="str">
            <v>HOP27CP</v>
          </cell>
          <cell r="D442" t="str">
            <v>Hop SPASMAVERINE (AVENTIS)</v>
          </cell>
          <cell r="E442">
            <v>104</v>
          </cell>
          <cell r="F442" t="str">
            <v>CA</v>
          </cell>
          <cell r="G442">
            <v>114161</v>
          </cell>
        </row>
        <row r="443">
          <cell r="C443" t="str">
            <v>HOP27DP</v>
          </cell>
          <cell r="D443" t="str">
            <v>Hop SPAMAVERINE(19,000d)</v>
          </cell>
          <cell r="E443">
            <v>104</v>
          </cell>
          <cell r="F443" t="str">
            <v>CA</v>
          </cell>
          <cell r="G443">
            <v>114161</v>
          </cell>
        </row>
        <row r="444">
          <cell r="C444" t="str">
            <v>HOP27P</v>
          </cell>
          <cell r="D444" t="str">
            <v>Hop SPASMAVERINE</v>
          </cell>
          <cell r="E444">
            <v>132</v>
          </cell>
          <cell r="F444" t="str">
            <v>CA</v>
          </cell>
          <cell r="G444">
            <v>114161</v>
          </cell>
        </row>
        <row r="445">
          <cell r="C445" t="str">
            <v>HOP28AP</v>
          </cell>
          <cell r="D445" t="str">
            <v>Hop PEFLACINE 10vien(QC MOI)</v>
          </cell>
          <cell r="E445">
            <v>215</v>
          </cell>
          <cell r="F445" t="str">
            <v>CA</v>
          </cell>
          <cell r="G445">
            <v>114162</v>
          </cell>
        </row>
        <row r="446">
          <cell r="C446" t="str">
            <v>HOP28AXP</v>
          </cell>
          <cell r="D446" t="str">
            <v>HOP PEFLACINE 10V-XK CAMBODIA</v>
          </cell>
          <cell r="E446">
            <v>215</v>
          </cell>
          <cell r="F446" t="str">
            <v>CA</v>
          </cell>
          <cell r="G446">
            <v>0</v>
          </cell>
        </row>
        <row r="447">
          <cell r="C447" t="str">
            <v>HOP28BP</v>
          </cell>
          <cell r="D447" t="str">
            <v>Hop PEFLACINE 10v co ma vach</v>
          </cell>
          <cell r="E447">
            <v>215</v>
          </cell>
          <cell r="F447" t="str">
            <v>CA</v>
          </cell>
          <cell r="G447">
            <v>114162</v>
          </cell>
        </row>
        <row r="448">
          <cell r="C448" t="str">
            <v>HOP28CP</v>
          </cell>
          <cell r="D448" t="str">
            <v>Hop PEFLACINE 10v (AVENTIS)</v>
          </cell>
          <cell r="E448">
            <v>174</v>
          </cell>
          <cell r="F448" t="str">
            <v>CA</v>
          </cell>
          <cell r="G448">
            <v>114162</v>
          </cell>
        </row>
        <row r="449">
          <cell r="C449" t="str">
            <v>HOP28DP</v>
          </cell>
          <cell r="D449" t="str">
            <v>Hop PEFLACINE 10v(92,000d)</v>
          </cell>
          <cell r="E449">
            <v>174</v>
          </cell>
          <cell r="F449" t="str">
            <v>CA</v>
          </cell>
          <cell r="G449">
            <v>114162</v>
          </cell>
        </row>
        <row r="450">
          <cell r="C450" t="str">
            <v>HOP28P</v>
          </cell>
          <cell r="D450" t="str">
            <v>Hop PEFLACINE 10 vien</v>
          </cell>
          <cell r="E450">
            <v>215</v>
          </cell>
          <cell r="F450" t="str">
            <v>CA</v>
          </cell>
          <cell r="G450">
            <v>114162</v>
          </cell>
        </row>
        <row r="451">
          <cell r="C451" t="str">
            <v>HOP29AP</v>
          </cell>
          <cell r="D451" t="str">
            <v>Hop PEFLACINE 2v(QC MOI)</v>
          </cell>
          <cell r="E451">
            <v>153</v>
          </cell>
          <cell r="F451" t="str">
            <v>CA</v>
          </cell>
          <cell r="G451">
            <v>114163</v>
          </cell>
        </row>
        <row r="452">
          <cell r="C452" t="str">
            <v>HOP29AXP</v>
          </cell>
          <cell r="D452" t="str">
            <v>HOP PEFLACINE 2V-XK CAMBODIA</v>
          </cell>
          <cell r="E452">
            <v>153</v>
          </cell>
          <cell r="F452" t="str">
            <v>CA</v>
          </cell>
          <cell r="G452">
            <v>0</v>
          </cell>
        </row>
        <row r="453">
          <cell r="C453" t="str">
            <v>HOP29BP</v>
          </cell>
          <cell r="D453" t="str">
            <v>Hop PEFLACINE 2v co ma vach</v>
          </cell>
          <cell r="E453">
            <v>153</v>
          </cell>
          <cell r="F453" t="str">
            <v>CA</v>
          </cell>
          <cell r="G453">
            <v>114163</v>
          </cell>
        </row>
        <row r="454">
          <cell r="C454" t="str">
            <v>HOP29CP</v>
          </cell>
          <cell r="D454" t="str">
            <v>Hop PEFLACINE 2v (AVENTIS)</v>
          </cell>
          <cell r="E454">
            <v>131</v>
          </cell>
          <cell r="F454" t="str">
            <v>CA</v>
          </cell>
          <cell r="G454">
            <v>114163</v>
          </cell>
        </row>
        <row r="455">
          <cell r="C455" t="str">
            <v>HOP29DP</v>
          </cell>
          <cell r="D455" t="str">
            <v>Hop PEFLACINE 2v(18,500d)</v>
          </cell>
          <cell r="E455">
            <v>131</v>
          </cell>
          <cell r="F455" t="str">
            <v>CA</v>
          </cell>
          <cell r="G455">
            <v>114163</v>
          </cell>
        </row>
        <row r="456">
          <cell r="C456" t="str">
            <v>HOP29P</v>
          </cell>
          <cell r="D456" t="str">
            <v>Hop PEFLACINE 2 vien</v>
          </cell>
          <cell r="E456">
            <v>153</v>
          </cell>
          <cell r="F456" t="str">
            <v>CA</v>
          </cell>
          <cell r="G456">
            <v>114163</v>
          </cell>
        </row>
        <row r="457">
          <cell r="C457" t="str">
            <v>HOP30ACP</v>
          </cell>
          <cell r="D457" t="str">
            <v>Hop MAALOX</v>
          </cell>
          <cell r="E457">
            <v>328</v>
          </cell>
          <cell r="F457" t="str">
            <v>CA</v>
          </cell>
          <cell r="G457">
            <v>114164</v>
          </cell>
        </row>
        <row r="458">
          <cell r="C458" t="str">
            <v>HOP30AP</v>
          </cell>
          <cell r="D458" t="str">
            <v>Hop MAALOX(QC MOI)</v>
          </cell>
          <cell r="E458">
            <v>328</v>
          </cell>
          <cell r="F458" t="str">
            <v>CA</v>
          </cell>
          <cell r="G458">
            <v>114164</v>
          </cell>
        </row>
        <row r="459">
          <cell r="C459" t="str">
            <v>HOP30AXP</v>
          </cell>
          <cell r="D459" t="str">
            <v>HOP MAALOX - XK CAMBODIA</v>
          </cell>
          <cell r="E459">
            <v>328</v>
          </cell>
          <cell r="F459" t="str">
            <v>CA</v>
          </cell>
          <cell r="G459">
            <v>0</v>
          </cell>
        </row>
        <row r="460">
          <cell r="C460" t="str">
            <v>HOP30BP</v>
          </cell>
          <cell r="D460" t="str">
            <v>Hop MAALOX co ma vach</v>
          </cell>
          <cell r="E460">
            <v>328</v>
          </cell>
          <cell r="F460" t="str">
            <v>CA</v>
          </cell>
          <cell r="G460">
            <v>114164</v>
          </cell>
        </row>
        <row r="461">
          <cell r="C461" t="str">
            <v>HOP30CP</v>
          </cell>
          <cell r="D461" t="str">
            <v>HOP MAALOX (SDK + SXNQ moi)</v>
          </cell>
          <cell r="E461">
            <v>328</v>
          </cell>
          <cell r="F461" t="str">
            <v>CA</v>
          </cell>
          <cell r="G461">
            <v>114164</v>
          </cell>
        </row>
        <row r="462">
          <cell r="C462" t="str">
            <v>HOP30CXP</v>
          </cell>
          <cell r="D462" t="str">
            <v>Hop MAALOX Xk</v>
          </cell>
          <cell r="E462">
            <v>283</v>
          </cell>
          <cell r="F462" t="str">
            <v>CA</v>
          </cell>
          <cell r="G462">
            <v>214138</v>
          </cell>
        </row>
        <row r="463">
          <cell r="C463" t="str">
            <v>HOP30DP</v>
          </cell>
          <cell r="D463" t="str">
            <v>Hop MAALOX (AVENTIS)</v>
          </cell>
          <cell r="E463">
            <v>320</v>
          </cell>
          <cell r="F463" t="str">
            <v>CA</v>
          </cell>
          <cell r="G463">
            <v>114164</v>
          </cell>
        </row>
        <row r="464">
          <cell r="C464" t="str">
            <v>HOP30EP</v>
          </cell>
          <cell r="D464" t="str">
            <v>Hop MAALOX (Mau moi,SDK 2003)</v>
          </cell>
          <cell r="E464">
            <v>283</v>
          </cell>
          <cell r="F464" t="str">
            <v>CA</v>
          </cell>
          <cell r="G464">
            <v>114164</v>
          </cell>
        </row>
        <row r="465">
          <cell r="C465" t="str">
            <v>HOP30FP</v>
          </cell>
          <cell r="D465" t="str">
            <v>Hop MAALOX(23,500d)</v>
          </cell>
          <cell r="E465">
            <v>283</v>
          </cell>
          <cell r="F465" t="str">
            <v>CA</v>
          </cell>
          <cell r="G465">
            <v>114164</v>
          </cell>
        </row>
        <row r="466">
          <cell r="C466" t="str">
            <v>HOP30P</v>
          </cell>
          <cell r="D466" t="str">
            <v>Hop MAALOX</v>
          </cell>
          <cell r="E466">
            <v>328</v>
          </cell>
          <cell r="F466" t="str">
            <v>CA</v>
          </cell>
          <cell r="G466">
            <v>114164</v>
          </cell>
        </row>
        <row r="467">
          <cell r="C467" t="str">
            <v>HOP31AP</v>
          </cell>
          <cell r="D467" t="str">
            <v>Hop FLAGENTYL(QC MOI)</v>
          </cell>
          <cell r="E467">
            <v>194</v>
          </cell>
          <cell r="F467" t="str">
            <v>CA</v>
          </cell>
          <cell r="G467">
            <v>114165</v>
          </cell>
        </row>
        <row r="468">
          <cell r="C468" t="str">
            <v>HOP31BP</v>
          </cell>
          <cell r="D468" t="str">
            <v>Hop FLAGENTYL co ma vach</v>
          </cell>
          <cell r="E468">
            <v>194</v>
          </cell>
          <cell r="F468" t="str">
            <v>CA</v>
          </cell>
          <cell r="G468">
            <v>114165</v>
          </cell>
        </row>
        <row r="469">
          <cell r="C469" t="str">
            <v>HOP31CP</v>
          </cell>
          <cell r="D469" t="str">
            <v>Hop FLAGENTYL (AVENTIS)</v>
          </cell>
          <cell r="E469">
            <v>166</v>
          </cell>
          <cell r="F469" t="str">
            <v>CA</v>
          </cell>
          <cell r="G469">
            <v>114165</v>
          </cell>
        </row>
        <row r="470">
          <cell r="C470" t="str">
            <v>HOP31DP</v>
          </cell>
          <cell r="D470" t="str">
            <v>Hop FLAGENTYL(42,000d)</v>
          </cell>
          <cell r="E470">
            <v>166</v>
          </cell>
          <cell r="F470" t="str">
            <v>CA</v>
          </cell>
          <cell r="G470">
            <v>114165</v>
          </cell>
        </row>
        <row r="471">
          <cell r="C471" t="str">
            <v>HOP31P</v>
          </cell>
          <cell r="D471" t="str">
            <v>Hop FLAGENTYL</v>
          </cell>
          <cell r="E471">
            <v>194</v>
          </cell>
          <cell r="F471" t="str">
            <v>CA</v>
          </cell>
          <cell r="G471">
            <v>114165</v>
          </cell>
        </row>
        <row r="472">
          <cell r="C472" t="str">
            <v>HOP32AP</v>
          </cell>
          <cell r="D472" t="str">
            <v>Hop DENORAL vien</v>
          </cell>
          <cell r="E472">
            <v>285</v>
          </cell>
          <cell r="F472" t="str">
            <v>CA</v>
          </cell>
          <cell r="G472">
            <v>0</v>
          </cell>
        </row>
        <row r="473">
          <cell r="C473" t="str">
            <v>HOP32P</v>
          </cell>
          <cell r="D473" t="str">
            <v>Hop DENORAL vien</v>
          </cell>
          <cell r="E473">
            <v>285</v>
          </cell>
          <cell r="F473" t="str">
            <v>CA</v>
          </cell>
          <cell r="G473">
            <v>0</v>
          </cell>
        </row>
        <row r="474">
          <cell r="C474" t="str">
            <v>HOP33P</v>
          </cell>
          <cell r="D474" t="str">
            <v>Hop DENORAL sp Adulte 125ml</v>
          </cell>
          <cell r="E474">
            <v>495</v>
          </cell>
          <cell r="F474" t="str">
            <v>CA</v>
          </cell>
          <cell r="G474">
            <v>0</v>
          </cell>
        </row>
        <row r="475">
          <cell r="C475" t="str">
            <v>HOP34AP</v>
          </cell>
          <cell r="D475" t="str">
            <v>Hop DENORAL Sp Enfant 125ml</v>
          </cell>
          <cell r="E475">
            <v>495</v>
          </cell>
          <cell r="F475" t="str">
            <v>CA</v>
          </cell>
          <cell r="G475">
            <v>0</v>
          </cell>
        </row>
        <row r="476">
          <cell r="C476" t="str">
            <v>HOP34P</v>
          </cell>
          <cell r="D476" t="str">
            <v>Hop DENORAL sp Enfant 125ml</v>
          </cell>
          <cell r="E476">
            <v>495</v>
          </cell>
          <cell r="F476" t="str">
            <v>CA</v>
          </cell>
          <cell r="G476">
            <v>0</v>
          </cell>
        </row>
        <row r="477">
          <cell r="C477" t="str">
            <v>HOP35P</v>
          </cell>
          <cell r="D477" t="str">
            <v>Hop FAZOL 2% 30g creme</v>
          </cell>
          <cell r="E477">
            <v>0</v>
          </cell>
          <cell r="F477" t="str">
            <v>CA</v>
          </cell>
          <cell r="G477">
            <v>0</v>
          </cell>
        </row>
        <row r="478">
          <cell r="C478" t="str">
            <v>HOP36P</v>
          </cell>
          <cell r="D478" t="str">
            <v>Hop ROVAMYCINE 1.5 MUI</v>
          </cell>
          <cell r="E478">
            <v>259</v>
          </cell>
          <cell r="F478" t="str">
            <v>CA</v>
          </cell>
          <cell r="G478">
            <v>0</v>
          </cell>
        </row>
        <row r="479">
          <cell r="C479" t="str">
            <v>HOP37P</v>
          </cell>
          <cell r="D479" t="str">
            <v>Hop ROVAMYCINE 3 MUI</v>
          </cell>
          <cell r="E479">
            <v>260</v>
          </cell>
          <cell r="F479" t="str">
            <v>CA</v>
          </cell>
          <cell r="G479">
            <v>0</v>
          </cell>
        </row>
        <row r="480">
          <cell r="C480" t="str">
            <v>HOP38P</v>
          </cell>
          <cell r="D480" t="str">
            <v>Hop RODOGYL vien</v>
          </cell>
          <cell r="E480">
            <v>0</v>
          </cell>
          <cell r="F480" t="str">
            <v>CA</v>
          </cell>
          <cell r="G480">
            <v>0</v>
          </cell>
        </row>
        <row r="481">
          <cell r="C481" t="str">
            <v>HOP39P</v>
          </cell>
          <cell r="D481" t="str">
            <v>Hop trung gian in chu ANTRIMA</v>
          </cell>
          <cell r="E481">
            <v>0</v>
          </cell>
          <cell r="F481" t="str">
            <v>CA</v>
          </cell>
          <cell r="G481">
            <v>0</v>
          </cell>
        </row>
        <row r="482">
          <cell r="C482" t="str">
            <v>HOP40P</v>
          </cell>
          <cell r="D482" t="str">
            <v>Hop trung gian in chu FLAGYL</v>
          </cell>
          <cell r="E482">
            <v>0</v>
          </cell>
          <cell r="F482" t="str">
            <v>CA</v>
          </cell>
          <cell r="G482">
            <v>0</v>
          </cell>
        </row>
        <row r="483">
          <cell r="C483" t="str">
            <v>HOP41P</v>
          </cell>
          <cell r="D483" t="str">
            <v>Hop trung gian in chu GANIDAN</v>
          </cell>
          <cell r="E483">
            <v>0</v>
          </cell>
          <cell r="F483" t="str">
            <v>CA</v>
          </cell>
          <cell r="G483">
            <v>0</v>
          </cell>
        </row>
        <row r="484">
          <cell r="C484" t="str">
            <v>HOP42AP</v>
          </cell>
          <cell r="D484" t="str">
            <v>Hop PARACETAMOL(QC MOI)</v>
          </cell>
          <cell r="E484">
            <v>464</v>
          </cell>
          <cell r="F484" t="str">
            <v>CA</v>
          </cell>
          <cell r="G484">
            <v>114169</v>
          </cell>
        </row>
        <row r="485">
          <cell r="C485" t="str">
            <v>HOP42AXP</v>
          </cell>
          <cell r="D485" t="str">
            <v>Hop PARACETAMOL Winthrop Xk</v>
          </cell>
          <cell r="E485">
            <v>391</v>
          </cell>
          <cell r="F485" t="str">
            <v>CA</v>
          </cell>
          <cell r="G485">
            <v>228241</v>
          </cell>
        </row>
        <row r="486">
          <cell r="C486" t="str">
            <v>HOP42BP</v>
          </cell>
          <cell r="D486" t="str">
            <v>Hop PARACETAMOL co ma vach</v>
          </cell>
          <cell r="E486">
            <v>464</v>
          </cell>
          <cell r="F486" t="str">
            <v>CA</v>
          </cell>
          <cell r="G486">
            <v>114169</v>
          </cell>
        </row>
        <row r="487">
          <cell r="C487" t="str">
            <v>HOP42CP</v>
          </cell>
          <cell r="D487" t="str">
            <v>Hop PARACETAMOL (AVENTIS)</v>
          </cell>
          <cell r="E487">
            <v>450</v>
          </cell>
          <cell r="F487" t="str">
            <v>CA</v>
          </cell>
          <cell r="G487">
            <v>114169</v>
          </cell>
        </row>
        <row r="488">
          <cell r="C488" t="str">
            <v>HOP42DP</v>
          </cell>
          <cell r="D488" t="str">
            <v>Hop PARACETAMOL(Khong in SDK)</v>
          </cell>
          <cell r="E488">
            <v>450</v>
          </cell>
          <cell r="F488" t="str">
            <v>CA</v>
          </cell>
          <cell r="G488">
            <v>114169</v>
          </cell>
        </row>
        <row r="489">
          <cell r="C489" t="str">
            <v>HOP42EP</v>
          </cell>
          <cell r="D489" t="str">
            <v>Hop PARACETAMOL Winthrop</v>
          </cell>
          <cell r="E489">
            <v>391</v>
          </cell>
          <cell r="F489" t="str">
            <v>CA</v>
          </cell>
          <cell r="G489">
            <v>114169</v>
          </cell>
        </row>
        <row r="490">
          <cell r="C490" t="str">
            <v>HOP42FP</v>
          </cell>
          <cell r="D490" t="str">
            <v>Hop PARACETAMOL(23,000d)</v>
          </cell>
          <cell r="E490">
            <v>391</v>
          </cell>
          <cell r="F490" t="str">
            <v>CA</v>
          </cell>
          <cell r="G490">
            <v>114169</v>
          </cell>
        </row>
        <row r="491">
          <cell r="C491" t="str">
            <v>HOP42P</v>
          </cell>
          <cell r="D491" t="str">
            <v>Hop PARACETAMOL</v>
          </cell>
          <cell r="E491">
            <v>464</v>
          </cell>
          <cell r="F491" t="str">
            <v>CA</v>
          </cell>
          <cell r="G491">
            <v>114169</v>
          </cell>
        </row>
        <row r="492">
          <cell r="C492" t="str">
            <v>HOP43AP</v>
          </cell>
          <cell r="D492" t="str">
            <v>Hop DECONTRACTYL 250mg</v>
          </cell>
          <cell r="E492">
            <v>300</v>
          </cell>
          <cell r="F492" t="str">
            <v>CA</v>
          </cell>
          <cell r="G492">
            <v>232298</v>
          </cell>
        </row>
        <row r="493">
          <cell r="C493" t="str">
            <v>HOP43AXP</v>
          </cell>
          <cell r="D493" t="str">
            <v>Hop DECONTRACTYL 250mg xk</v>
          </cell>
          <cell r="E493">
            <v>0</v>
          </cell>
          <cell r="F493" t="str">
            <v>CA</v>
          </cell>
          <cell r="G493">
            <v>223490</v>
          </cell>
        </row>
        <row r="494">
          <cell r="C494" t="str">
            <v>HOP44AP</v>
          </cell>
          <cell r="D494" t="str">
            <v>Hop NO-SPA</v>
          </cell>
          <cell r="E494">
            <v>200</v>
          </cell>
          <cell r="F494" t="str">
            <v>CA</v>
          </cell>
          <cell r="G494">
            <v>225366</v>
          </cell>
        </row>
        <row r="495">
          <cell r="C495" t="str">
            <v>HOP44BP</v>
          </cell>
          <cell r="D495" t="str">
            <v>Hop NO-SPA(26,000d)</v>
          </cell>
          <cell r="E495">
            <v>200</v>
          </cell>
          <cell r="F495" t="str">
            <v>CA</v>
          </cell>
          <cell r="G495">
            <v>225366</v>
          </cell>
        </row>
        <row r="496">
          <cell r="C496" t="str">
            <v>HOP44AXP</v>
          </cell>
          <cell r="D496" t="str">
            <v>Hop NO-SPA XK</v>
          </cell>
          <cell r="E496">
            <v>200</v>
          </cell>
          <cell r="F496" t="str">
            <v>CA</v>
          </cell>
          <cell r="G496">
            <v>238080</v>
          </cell>
        </row>
        <row r="497">
          <cell r="C497" t="str">
            <v>HOP45AP</v>
          </cell>
          <cell r="D497" t="str">
            <v>Hop CORYZAL</v>
          </cell>
          <cell r="E497">
            <v>285</v>
          </cell>
          <cell r="F497" t="str">
            <v>CA</v>
          </cell>
          <cell r="G497">
            <v>225954</v>
          </cell>
        </row>
        <row r="498">
          <cell r="C498" t="str">
            <v>HOP46AP</v>
          </cell>
          <cell r="D498" t="str">
            <v>Hop ACEMUC 100mg,30v</v>
          </cell>
          <cell r="E498">
            <v>370</v>
          </cell>
          <cell r="F498" t="str">
            <v>CA</v>
          </cell>
          <cell r="G498">
            <v>232299</v>
          </cell>
        </row>
        <row r="499">
          <cell r="C499" t="str">
            <v>HOP47AP</v>
          </cell>
          <cell r="D499" t="str">
            <v>Hop ACEMUC 200mg</v>
          </cell>
          <cell r="E499">
            <v>472</v>
          </cell>
          <cell r="F499" t="str">
            <v>CA</v>
          </cell>
          <cell r="G499">
            <v>232300</v>
          </cell>
        </row>
        <row r="500">
          <cell r="C500" t="str">
            <v>HOP48AP</v>
          </cell>
          <cell r="D500" t="str">
            <v>Hop ACODINE</v>
          </cell>
          <cell r="E500">
            <v>289</v>
          </cell>
          <cell r="F500" t="str">
            <v>CA</v>
          </cell>
          <cell r="G500">
            <v>232301</v>
          </cell>
        </row>
        <row r="501">
          <cell r="C501" t="str">
            <v>HOP49AP</v>
          </cell>
          <cell r="D501" t="str">
            <v>Hop ADRENOXYL</v>
          </cell>
          <cell r="E501">
            <v>142</v>
          </cell>
          <cell r="F501" t="str">
            <v>CA</v>
          </cell>
          <cell r="G501">
            <v>232726</v>
          </cell>
        </row>
        <row r="502">
          <cell r="C502" t="str">
            <v>HOP50AP</v>
          </cell>
          <cell r="D502" t="str">
            <v>Hop DECONTRACTYL 500mg</v>
          </cell>
          <cell r="E502">
            <v>300</v>
          </cell>
          <cell r="F502" t="str">
            <v>CA</v>
          </cell>
          <cell r="G502">
            <v>232727</v>
          </cell>
        </row>
        <row r="503">
          <cell r="C503" t="str">
            <v>HOP51AP</v>
          </cell>
          <cell r="D503" t="str">
            <v>Hop NAUTAMINE</v>
          </cell>
          <cell r="E503">
            <v>250</v>
          </cell>
          <cell r="F503" t="str">
            <v>CA</v>
          </cell>
          <cell r="G503">
            <v>232728</v>
          </cell>
        </row>
        <row r="504">
          <cell r="C504" t="str">
            <v>HOP52AP</v>
          </cell>
          <cell r="D504" t="str">
            <v>Hop SORBITOL</v>
          </cell>
          <cell r="E504">
            <v>528</v>
          </cell>
          <cell r="F504" t="str">
            <v>CA</v>
          </cell>
          <cell r="G504">
            <v>232729</v>
          </cell>
        </row>
        <row r="505">
          <cell r="C505" t="str">
            <v>HOP53AP</v>
          </cell>
          <cell r="D505" t="str">
            <v>Hop LACTACYD Confidence 150ml</v>
          </cell>
          <cell r="E505">
            <v>430</v>
          </cell>
          <cell r="F505" t="str">
            <v>CA</v>
          </cell>
          <cell r="G505">
            <v>248509</v>
          </cell>
        </row>
        <row r="506">
          <cell r="C506" t="str">
            <v>HOP54AP</v>
          </cell>
          <cell r="D506" t="str">
            <v>Hop LACTACYD Confidence 250ml</v>
          </cell>
          <cell r="E506">
            <v>520</v>
          </cell>
          <cell r="F506" t="str">
            <v>CA</v>
          </cell>
          <cell r="G506">
            <v>248510</v>
          </cell>
        </row>
        <row r="507">
          <cell r="C507" t="str">
            <v>HOP55AP</v>
          </cell>
          <cell r="D507" t="str">
            <v>Hop LACTACYD Confidence 30ml</v>
          </cell>
          <cell r="E507">
            <v>245</v>
          </cell>
          <cell r="F507" t="str">
            <v>CA</v>
          </cell>
          <cell r="G507">
            <v>248511</v>
          </cell>
        </row>
        <row r="508">
          <cell r="C508" t="str">
            <v>HOP56AP</v>
          </cell>
          <cell r="D508" t="str">
            <v>Hop LACTACYD Confidence 60ml</v>
          </cell>
          <cell r="E508">
            <v>245</v>
          </cell>
          <cell r="F508" t="str">
            <v>CA</v>
          </cell>
          <cell r="G508">
            <v>248512</v>
          </cell>
        </row>
        <row r="509">
          <cell r="C509" t="str">
            <v>HUIL012NER</v>
          </cell>
          <cell r="D509" t="str">
            <v>HUILE DE VASELINE EPAISSE</v>
          </cell>
          <cell r="E509">
            <v>63347.519999999997</v>
          </cell>
          <cell r="F509" t="str">
            <v>KG</v>
          </cell>
          <cell r="G509">
            <v>0</v>
          </cell>
        </row>
        <row r="510">
          <cell r="C510" t="str">
            <v>HUIL022NER</v>
          </cell>
          <cell r="D510" t="str">
            <v>HUILE DE VASELINE FLUIDE</v>
          </cell>
          <cell r="E510">
            <v>0</v>
          </cell>
          <cell r="F510" t="str">
            <v>KG</v>
          </cell>
          <cell r="G510">
            <v>0</v>
          </cell>
        </row>
        <row r="511">
          <cell r="C511" t="str">
            <v>HUIL032NER</v>
          </cell>
          <cell r="D511" t="str">
            <v>HUILE ESSENTIELLE DE LAVANDE</v>
          </cell>
          <cell r="E511">
            <v>1663200</v>
          </cell>
          <cell r="F511" t="str">
            <v>KG</v>
          </cell>
          <cell r="G511">
            <v>114103</v>
          </cell>
        </row>
        <row r="512">
          <cell r="C512" t="str">
            <v>HYDR011NAR</v>
          </cell>
          <cell r="D512" t="str">
            <v>HYDROXYDE D'ALUMINE</v>
          </cell>
          <cell r="E512">
            <v>0</v>
          </cell>
          <cell r="F512" t="str">
            <v>KG</v>
          </cell>
          <cell r="G512">
            <v>0</v>
          </cell>
        </row>
        <row r="513">
          <cell r="C513" t="str">
            <v>INDI011NER</v>
          </cell>
          <cell r="D513" t="str">
            <v>INDIGO-CARMINE</v>
          </cell>
          <cell r="E513">
            <v>0</v>
          </cell>
          <cell r="F513" t="str">
            <v>KG</v>
          </cell>
          <cell r="G513">
            <v>227425</v>
          </cell>
        </row>
        <row r="514">
          <cell r="C514" t="str">
            <v>ISOC011NAR</v>
          </cell>
          <cell r="D514" t="str">
            <v>ISOCONAZOLE NITRATE MICRONISE</v>
          </cell>
          <cell r="E514">
            <v>32091945</v>
          </cell>
          <cell r="F514" t="str">
            <v>KG</v>
          </cell>
          <cell r="G514">
            <v>0</v>
          </cell>
        </row>
        <row r="515">
          <cell r="C515" t="str">
            <v>KETO011NAFR01R</v>
          </cell>
          <cell r="D515" t="str">
            <v>KETOPROFENE - AVENTIS</v>
          </cell>
          <cell r="E515">
            <v>5735132</v>
          </cell>
          <cell r="F515" t="str">
            <v>KG</v>
          </cell>
          <cell r="G515">
            <v>66099</v>
          </cell>
        </row>
        <row r="516">
          <cell r="C516" t="str">
            <v>KETO011NAR</v>
          </cell>
          <cell r="D516" t="str">
            <v>KETOPROFENE</v>
          </cell>
          <cell r="E516">
            <v>5735132</v>
          </cell>
          <cell r="F516" t="str">
            <v>KG</v>
          </cell>
          <cell r="G516">
            <v>66099</v>
          </cell>
        </row>
        <row r="517">
          <cell r="C517" t="str">
            <v>LABR012NER</v>
          </cell>
          <cell r="D517" t="str">
            <v>LABRAFIL M 1944 CS</v>
          </cell>
          <cell r="E517">
            <v>186712</v>
          </cell>
          <cell r="F517" t="str">
            <v>KG</v>
          </cell>
          <cell r="G517">
            <v>0</v>
          </cell>
        </row>
        <row r="518">
          <cell r="C518" t="str">
            <v>LACT011NER</v>
          </cell>
          <cell r="D518" t="str">
            <v>LACTOSE</v>
          </cell>
          <cell r="E518">
            <v>12000</v>
          </cell>
          <cell r="F518" t="str">
            <v>KG</v>
          </cell>
          <cell r="G518">
            <v>114104</v>
          </cell>
        </row>
        <row r="519">
          <cell r="C519" t="str">
            <v>LACT021NAR</v>
          </cell>
          <cell r="D519" t="str">
            <v>LACTOSERUM</v>
          </cell>
          <cell r="E519">
            <v>0</v>
          </cell>
          <cell r="F519" t="str">
            <v>KG</v>
          </cell>
          <cell r="G519">
            <v>210168</v>
          </cell>
        </row>
        <row r="520">
          <cell r="C520" t="str">
            <v>LANO011NER</v>
          </cell>
          <cell r="D520" t="str">
            <v>LANOLINE</v>
          </cell>
          <cell r="E520">
            <v>88000</v>
          </cell>
          <cell r="F520" t="str">
            <v>KG</v>
          </cell>
          <cell r="G520">
            <v>114105</v>
          </cell>
        </row>
        <row r="521">
          <cell r="C521" t="str">
            <v>LAQU012NER</v>
          </cell>
          <cell r="D521" t="str">
            <v>LAQUE BLANCHE OXYDE</v>
          </cell>
          <cell r="E521">
            <v>165966</v>
          </cell>
          <cell r="F521" t="str">
            <v>KG</v>
          </cell>
          <cell r="G521">
            <v>0</v>
          </cell>
        </row>
        <row r="522">
          <cell r="C522" t="str">
            <v>LAUR011NER</v>
          </cell>
          <cell r="D522" t="str">
            <v>LAURYL SULFATE DE SODIUM</v>
          </cell>
          <cell r="E522">
            <v>139669</v>
          </cell>
          <cell r="F522" t="str">
            <v>KG</v>
          </cell>
          <cell r="G522">
            <v>114117</v>
          </cell>
        </row>
        <row r="523">
          <cell r="C523" t="str">
            <v>LEVA011NA06R</v>
          </cell>
          <cell r="D523" t="str">
            <v>LEVAMISOLE HCL - NANJING.JIANGSU CHINA</v>
          </cell>
          <cell r="E523">
            <v>264054</v>
          </cell>
          <cell r="F523" t="str">
            <v>KG</v>
          </cell>
          <cell r="G523">
            <v>0</v>
          </cell>
        </row>
        <row r="524">
          <cell r="C524" t="str">
            <v>LEVA011NACH01R</v>
          </cell>
          <cell r="D524" t="str">
            <v>LEVAMISOLE HCl - CHINA</v>
          </cell>
          <cell r="E524">
            <v>264054</v>
          </cell>
          <cell r="F524" t="str">
            <v>KG</v>
          </cell>
          <cell r="G524">
            <v>0</v>
          </cell>
        </row>
        <row r="525">
          <cell r="C525" t="str">
            <v>LEVA011NACH02R</v>
          </cell>
          <cell r="D525" t="str">
            <v>LEVAMISOLE HCL - WUXI MEHECO.CHINA</v>
          </cell>
          <cell r="E525">
            <v>264054</v>
          </cell>
          <cell r="F525" t="str">
            <v>KG</v>
          </cell>
          <cell r="G525">
            <v>0</v>
          </cell>
        </row>
        <row r="526">
          <cell r="C526" t="str">
            <v>LEVA011NAR</v>
          </cell>
          <cell r="D526" t="str">
            <v>LEVAMISOLE HCl</v>
          </cell>
          <cell r="E526">
            <v>264054</v>
          </cell>
          <cell r="F526" t="str">
            <v>KG</v>
          </cell>
          <cell r="G526">
            <v>0</v>
          </cell>
        </row>
        <row r="527">
          <cell r="C527" t="str">
            <v>LEVI011NER</v>
          </cell>
          <cell r="D527" t="str">
            <v>LEVILITE</v>
          </cell>
          <cell r="E527">
            <v>149280</v>
          </cell>
          <cell r="F527" t="str">
            <v>KG</v>
          </cell>
          <cell r="G527">
            <v>0</v>
          </cell>
        </row>
        <row r="528">
          <cell r="C528" t="str">
            <v>LEVI021NECPR</v>
          </cell>
          <cell r="D528" t="str">
            <v>LEVILITE COOPER</v>
          </cell>
          <cell r="E528">
            <v>149280</v>
          </cell>
          <cell r="F528" t="str">
            <v>KG</v>
          </cell>
          <cell r="G528">
            <v>114106</v>
          </cell>
        </row>
        <row r="529">
          <cell r="C529" t="str">
            <v>LIND012NER</v>
          </cell>
          <cell r="D529" t="str">
            <v>LINDUM 446985</v>
          </cell>
          <cell r="E529">
            <v>1215900</v>
          </cell>
          <cell r="F529" t="str">
            <v>KG</v>
          </cell>
          <cell r="G529">
            <v>248808</v>
          </cell>
        </row>
        <row r="530">
          <cell r="C530" t="str">
            <v>LOT01P</v>
          </cell>
          <cell r="D530" t="str">
            <v>Lot VINACOR</v>
          </cell>
          <cell r="E530">
            <v>110</v>
          </cell>
          <cell r="F530" t="str">
            <v>CA</v>
          </cell>
          <cell r="G530">
            <v>0</v>
          </cell>
        </row>
        <row r="531">
          <cell r="C531" t="str">
            <v>LOT07STP</v>
          </cell>
          <cell r="D531" t="str">
            <v>Lot Thung so 7</v>
          </cell>
          <cell r="E531">
            <v>596</v>
          </cell>
          <cell r="F531" t="str">
            <v>CA</v>
          </cell>
          <cell r="G531">
            <v>0</v>
          </cell>
        </row>
        <row r="532">
          <cell r="C532" t="str">
            <v>LOT08STP</v>
          </cell>
          <cell r="D532" t="str">
            <v>Lot Thung so 8 (5 LOP)</v>
          </cell>
          <cell r="E532">
            <v>670</v>
          </cell>
          <cell r="F532" t="str">
            <v>CA</v>
          </cell>
          <cell r="G532">
            <v>0</v>
          </cell>
        </row>
        <row r="533">
          <cell r="C533" t="str">
            <v>LOT09STP</v>
          </cell>
          <cell r="D533" t="str">
            <v>Lot Thung So 9 (5 LOP)</v>
          </cell>
          <cell r="E533">
            <v>500</v>
          </cell>
          <cell r="F533" t="str">
            <v>CA</v>
          </cell>
          <cell r="G533">
            <v>0</v>
          </cell>
        </row>
        <row r="534">
          <cell r="C534" t="str">
            <v>LOTHG01STP</v>
          </cell>
          <cell r="D534" t="str">
            <v>Lot thung chai 125ml</v>
          </cell>
          <cell r="E534">
            <v>550</v>
          </cell>
          <cell r="F534" t="str">
            <v>CA</v>
          </cell>
          <cell r="G534">
            <v>0</v>
          </cell>
        </row>
        <row r="535">
          <cell r="C535" t="str">
            <v>LOTHG02P</v>
          </cell>
          <cell r="D535" t="str">
            <v>Lot thung sirop</v>
          </cell>
          <cell r="E535">
            <v>396</v>
          </cell>
          <cell r="F535" t="str">
            <v>CA</v>
          </cell>
          <cell r="G535">
            <v>0</v>
          </cell>
        </row>
        <row r="536">
          <cell r="C536" t="str">
            <v>LOTHG02STP</v>
          </cell>
          <cell r="D536" t="str">
            <v>Lot thung chai 90ml</v>
          </cell>
          <cell r="E536">
            <v>550</v>
          </cell>
          <cell r="F536" t="str">
            <v>CA</v>
          </cell>
          <cell r="G536">
            <v>0</v>
          </cell>
        </row>
        <row r="537">
          <cell r="C537" t="str">
            <v>MAA10PP</v>
          </cell>
          <cell r="D537" t="str">
            <v>DONG SO LO MAALOX</v>
          </cell>
          <cell r="E537">
            <v>365.01420000000002</v>
          </cell>
          <cell r="F537" t="str">
            <v>CA</v>
          </cell>
          <cell r="G537">
            <v>0</v>
          </cell>
        </row>
        <row r="538">
          <cell r="C538" t="str">
            <v>MAA1101AXF</v>
          </cell>
          <cell r="D538" t="str">
            <v>MAALOX XK hop 40 vien</v>
          </cell>
          <cell r="E538">
            <v>14890.38</v>
          </cell>
          <cell r="F538" t="str">
            <v>HO</v>
          </cell>
          <cell r="G538">
            <v>214137</v>
          </cell>
        </row>
        <row r="539">
          <cell r="C539" t="str">
            <v>MAA1101F</v>
          </cell>
          <cell r="D539" t="str">
            <v>MAALOX HOP 40 vien</v>
          </cell>
          <cell r="E539">
            <v>14890.38</v>
          </cell>
          <cell r="F539" t="str">
            <v>HO</v>
          </cell>
          <cell r="G539">
            <v>62581</v>
          </cell>
        </row>
        <row r="540">
          <cell r="C540" t="str">
            <v>MAA1FS</v>
          </cell>
          <cell r="D540" t="str">
            <v>MAALOX Product Family</v>
          </cell>
          <cell r="E540">
            <v>256.52134010999998</v>
          </cell>
          <cell r="F540" t="str">
            <v>EA</v>
          </cell>
          <cell r="G540">
            <v>253619</v>
          </cell>
        </row>
        <row r="541">
          <cell r="C541" t="str">
            <v>MAGN011NAR</v>
          </cell>
          <cell r="D541" t="str">
            <v>MAGNESIUM HYDROXIDE</v>
          </cell>
          <cell r="E541">
            <v>38460.99</v>
          </cell>
          <cell r="F541" t="str">
            <v>KG</v>
          </cell>
          <cell r="G541">
            <v>0</v>
          </cell>
        </row>
        <row r="542">
          <cell r="C542" t="str">
            <v>MANN011NER</v>
          </cell>
          <cell r="D542" t="str">
            <v>MANNITOL</v>
          </cell>
          <cell r="E542">
            <v>0</v>
          </cell>
          <cell r="F542" t="str">
            <v>KG</v>
          </cell>
          <cell r="G542">
            <v>0</v>
          </cell>
        </row>
        <row r="543">
          <cell r="C543" t="str">
            <v>MEPH011TAR</v>
          </cell>
          <cell r="D543" t="str">
            <v>MEPHENESIN</v>
          </cell>
          <cell r="E543">
            <v>228690</v>
          </cell>
          <cell r="F543" t="str">
            <v>KG</v>
          </cell>
          <cell r="G543">
            <v>237263</v>
          </cell>
        </row>
        <row r="544">
          <cell r="C544" t="str">
            <v>METH011NER</v>
          </cell>
          <cell r="D544" t="str">
            <v>METHYL HYDROXY PROPYL CELLULOSE</v>
          </cell>
          <cell r="E544">
            <v>372475</v>
          </cell>
          <cell r="F544" t="str">
            <v>KG</v>
          </cell>
          <cell r="G544">
            <v>114101</v>
          </cell>
        </row>
        <row r="545">
          <cell r="C545" t="str">
            <v>METR011NACH02R</v>
          </cell>
          <cell r="D545" t="str">
            <v>METRONIDAZOLE - WUXI MEHECO</v>
          </cell>
          <cell r="E545">
            <v>543312</v>
          </cell>
          <cell r="F545" t="str">
            <v>KG</v>
          </cell>
          <cell r="G545">
            <v>138613</v>
          </cell>
        </row>
        <row r="546">
          <cell r="C546" t="str">
            <v>METR011NACH03R</v>
          </cell>
          <cell r="D546" t="str">
            <v>METRONIDAZOLE - TIANJIN.CHINA</v>
          </cell>
          <cell r="E546">
            <v>543312</v>
          </cell>
          <cell r="F546" t="str">
            <v>KG</v>
          </cell>
          <cell r="G546">
            <v>138613</v>
          </cell>
        </row>
        <row r="547">
          <cell r="C547" t="str">
            <v>METR011NAFR01R</v>
          </cell>
          <cell r="D547" t="str">
            <v>METRONIDAZOLE - AVENTIS</v>
          </cell>
          <cell r="E547">
            <v>543312</v>
          </cell>
          <cell r="F547" t="str">
            <v>KG</v>
          </cell>
          <cell r="G547">
            <v>138613</v>
          </cell>
        </row>
        <row r="548">
          <cell r="C548" t="str">
            <v>METR011NAIT02R</v>
          </cell>
          <cell r="D548" t="str">
            <v>METRONIDAZOLE - FARCHEMIA SRL ITALY</v>
          </cell>
          <cell r="E548">
            <v>543312</v>
          </cell>
          <cell r="F548" t="str">
            <v>KG</v>
          </cell>
          <cell r="G548">
            <v>138613</v>
          </cell>
        </row>
        <row r="549">
          <cell r="C549" t="str">
            <v>METR011NAR</v>
          </cell>
          <cell r="D549" t="str">
            <v>METRONIDAZOLE</v>
          </cell>
          <cell r="E549">
            <v>543312</v>
          </cell>
          <cell r="F549" t="str">
            <v>KG</v>
          </cell>
          <cell r="G549">
            <v>138613</v>
          </cell>
        </row>
        <row r="550">
          <cell r="C550" t="str">
            <v>METR021NAFR01R</v>
          </cell>
          <cell r="D550" t="str">
            <v>METRONIDAZOLE MICROPULVERISE-AVENTIS</v>
          </cell>
          <cell r="E550">
            <v>543312</v>
          </cell>
          <cell r="F550" t="str">
            <v>KG</v>
          </cell>
          <cell r="G550">
            <v>0</v>
          </cell>
        </row>
        <row r="551">
          <cell r="C551" t="str">
            <v>MGST011NER</v>
          </cell>
          <cell r="D551" t="str">
            <v>MGSTEARATE</v>
          </cell>
          <cell r="E551">
            <v>45000</v>
          </cell>
          <cell r="F551" t="str">
            <v>KG</v>
          </cell>
          <cell r="G551">
            <v>114107</v>
          </cell>
        </row>
        <row r="552">
          <cell r="C552" t="str">
            <v>MINT012NER</v>
          </cell>
          <cell r="D552" t="str">
            <v>MINT FLAVOUR IN POWDER FORM</v>
          </cell>
          <cell r="E552">
            <v>541712.9</v>
          </cell>
          <cell r="F552" t="str">
            <v>KG</v>
          </cell>
          <cell r="G552">
            <v>0</v>
          </cell>
        </row>
        <row r="553">
          <cell r="C553" t="str">
            <v>NAP01P</v>
          </cell>
          <cell r="D553" t="str">
            <v>Nap TOPLEXIL sp</v>
          </cell>
          <cell r="E553">
            <v>303</v>
          </cell>
          <cell r="F553" t="str">
            <v>CA</v>
          </cell>
          <cell r="G553">
            <v>0</v>
          </cell>
        </row>
        <row r="554">
          <cell r="C554" t="str">
            <v>NAP02P</v>
          </cell>
          <cell r="D554" t="str">
            <v>Nap Al sirop</v>
          </cell>
          <cell r="E554">
            <v>303</v>
          </cell>
          <cell r="F554" t="str">
            <v>CA</v>
          </cell>
          <cell r="G554">
            <v>0</v>
          </cell>
        </row>
        <row r="555">
          <cell r="C555" t="str">
            <v>NAP03P</v>
          </cell>
          <cell r="D555" t="str">
            <v>Nap Nhua BEVITINE &amp; TOPLEXIL nang</v>
          </cell>
          <cell r="E555">
            <v>672.82600000000002</v>
          </cell>
          <cell r="F555" t="str">
            <v>CA</v>
          </cell>
          <cell r="G555">
            <v>0</v>
          </cell>
        </row>
        <row r="556">
          <cell r="C556" t="str">
            <v>NAP04P</v>
          </cell>
          <cell r="D556" t="str">
            <v>Nap CIDERMEX</v>
          </cell>
          <cell r="E556">
            <v>0</v>
          </cell>
          <cell r="F556" t="str">
            <v>CA</v>
          </cell>
          <cell r="G556">
            <v>0</v>
          </cell>
        </row>
        <row r="557">
          <cell r="C557" t="str">
            <v>NAP05AP</v>
          </cell>
          <cell r="D557" t="str">
            <v>Nap Nhua Siro - Thuan Sinh</v>
          </cell>
          <cell r="E557">
            <v>358</v>
          </cell>
          <cell r="F557" t="str">
            <v>CA</v>
          </cell>
          <cell r="G557">
            <v>185809</v>
          </cell>
        </row>
        <row r="558">
          <cell r="C558" t="str">
            <v>NAP05P</v>
          </cell>
          <cell r="D558" t="str">
            <v>Nap nhua siro</v>
          </cell>
          <cell r="E558">
            <v>358</v>
          </cell>
          <cell r="F558" t="str">
            <v>CA</v>
          </cell>
          <cell r="G558">
            <v>114170</v>
          </cell>
        </row>
        <row r="559">
          <cell r="C559" t="str">
            <v>NAP06P</v>
          </cell>
          <cell r="D559" t="str">
            <v>Nap TETRA pde 1%</v>
          </cell>
          <cell r="E559">
            <v>0</v>
          </cell>
          <cell r="F559" t="str">
            <v>CA</v>
          </cell>
          <cell r="G559">
            <v>0</v>
          </cell>
        </row>
        <row r="560">
          <cell r="C560" t="str">
            <v>NAP07P</v>
          </cell>
          <cell r="D560" t="str">
            <v>Nap UPR</v>
          </cell>
          <cell r="E560">
            <v>64.2</v>
          </cell>
          <cell r="F560" t="str">
            <v>CA</v>
          </cell>
          <cell r="G560">
            <v>0</v>
          </cell>
        </row>
        <row r="561">
          <cell r="C561" t="str">
            <v>NAP08P</v>
          </cell>
          <cell r="D561" t="str">
            <v>Nap ASPIRINE nhua</v>
          </cell>
          <cell r="E561">
            <v>56</v>
          </cell>
          <cell r="F561" t="str">
            <v>CA</v>
          </cell>
          <cell r="G561">
            <v>0</v>
          </cell>
        </row>
        <row r="562">
          <cell r="C562" t="str">
            <v>NAP09P</v>
          </cell>
          <cell r="D562" t="str">
            <v>Nap TOPLEXIL</v>
          </cell>
          <cell r="E562">
            <v>140</v>
          </cell>
          <cell r="F562" t="str">
            <v>CA</v>
          </cell>
          <cell r="G562">
            <v>121433</v>
          </cell>
        </row>
        <row r="563">
          <cell r="C563" t="str">
            <v>NAP10AP</v>
          </cell>
          <cell r="D563" t="str">
            <v>Nap TOPLEXIL SOMATER/SUD CHEMIE</v>
          </cell>
          <cell r="E563">
            <v>477</v>
          </cell>
          <cell r="F563" t="str">
            <v>CA</v>
          </cell>
          <cell r="G563">
            <v>0</v>
          </cell>
        </row>
        <row r="564">
          <cell r="C564" t="str">
            <v>NAP10P</v>
          </cell>
          <cell r="D564" t="str">
            <v>Nap TOPLEXIL (Nhap)</v>
          </cell>
          <cell r="E564">
            <v>477</v>
          </cell>
          <cell r="F564" t="str">
            <v>CA</v>
          </cell>
          <cell r="G564">
            <v>0</v>
          </cell>
        </row>
        <row r="565">
          <cell r="C565" t="str">
            <v>NATR011NER</v>
          </cell>
          <cell r="D565" t="str">
            <v>NATROSOL</v>
          </cell>
          <cell r="E565">
            <v>454730</v>
          </cell>
          <cell r="F565" t="str">
            <v>KG</v>
          </cell>
          <cell r="G565">
            <v>0</v>
          </cell>
        </row>
        <row r="566">
          <cell r="C566" t="str">
            <v>NAU1101F</v>
          </cell>
          <cell r="D566" t="str">
            <v>NAUTAMINE 90mg tabs B/20</v>
          </cell>
          <cell r="E566">
            <v>17210.66</v>
          </cell>
          <cell r="F566" t="str">
            <v>HO</v>
          </cell>
          <cell r="G566">
            <v>225562</v>
          </cell>
        </row>
        <row r="567">
          <cell r="C567" t="str">
            <v>NDAN01P</v>
          </cell>
          <cell r="D567" t="str">
            <v>Nhan so lo TOPLEXIL nang</v>
          </cell>
          <cell r="E567">
            <v>15.3</v>
          </cell>
          <cell r="F567" t="str">
            <v>CA</v>
          </cell>
          <cell r="G567">
            <v>0</v>
          </cell>
        </row>
        <row r="568">
          <cell r="C568" t="str">
            <v>NDAN02P</v>
          </cell>
          <cell r="D568" t="str">
            <v>Nhan SDK PHENERGAN sirop</v>
          </cell>
          <cell r="E568">
            <v>25</v>
          </cell>
          <cell r="F568" t="str">
            <v>CA</v>
          </cell>
          <cell r="G568">
            <v>0</v>
          </cell>
        </row>
        <row r="569">
          <cell r="C569" t="str">
            <v>NEOM011NACH01R</v>
          </cell>
          <cell r="D569" t="str">
            <v>NEOMYCINE SULFATE - CHINA</v>
          </cell>
          <cell r="E569">
            <v>1194553.19</v>
          </cell>
          <cell r="F569" t="str">
            <v>KG</v>
          </cell>
          <cell r="G569">
            <v>0</v>
          </cell>
        </row>
        <row r="570">
          <cell r="C570" t="str">
            <v>NEOM011NAR</v>
          </cell>
          <cell r="D570" t="str">
            <v>NEOMYCINE SULFATE</v>
          </cell>
          <cell r="E570">
            <v>1194553.19</v>
          </cell>
          <cell r="F570" t="str">
            <v>KG</v>
          </cell>
          <cell r="G570">
            <v>0</v>
          </cell>
        </row>
        <row r="571">
          <cell r="C571" t="str">
            <v>NEOM011NAUS03R</v>
          </cell>
          <cell r="D571" t="str">
            <v>NEOMYCINE SULFATE - UPJOHN.USA</v>
          </cell>
          <cell r="E571">
            <v>1194553.19</v>
          </cell>
          <cell r="F571" t="str">
            <v>KG</v>
          </cell>
          <cell r="G571">
            <v>0</v>
          </cell>
        </row>
        <row r="572">
          <cell r="C572" t="str">
            <v>NHAN01P</v>
          </cell>
          <cell r="D572" t="str">
            <v>Nhan ANTRIMA 100 vi</v>
          </cell>
          <cell r="E572">
            <v>0</v>
          </cell>
          <cell r="F572" t="str">
            <v>CA</v>
          </cell>
          <cell r="G572">
            <v>0</v>
          </cell>
        </row>
        <row r="573">
          <cell r="C573" t="str">
            <v>NHAN02P</v>
          </cell>
          <cell r="D573" t="str">
            <v>Nhan FLAGYL 100 vi</v>
          </cell>
          <cell r="E573">
            <v>0</v>
          </cell>
          <cell r="F573" t="str">
            <v>CA</v>
          </cell>
          <cell r="G573">
            <v>0</v>
          </cell>
        </row>
        <row r="574">
          <cell r="C574" t="str">
            <v>NHAN03P</v>
          </cell>
          <cell r="D574" t="str">
            <v>Nhan GANIDAN 100 vi</v>
          </cell>
          <cell r="E574">
            <v>0</v>
          </cell>
          <cell r="F574" t="str">
            <v>CA</v>
          </cell>
          <cell r="G574">
            <v>0</v>
          </cell>
        </row>
        <row r="575">
          <cell r="C575" t="str">
            <v>NHAN04BP</v>
          </cell>
          <cell r="D575" t="str">
            <v>Nhan PHENERGAN sp 125ml(QC 2000)</v>
          </cell>
          <cell r="E575">
            <v>94</v>
          </cell>
          <cell r="F575" t="str">
            <v>CA</v>
          </cell>
          <cell r="G575">
            <v>0</v>
          </cell>
        </row>
        <row r="576">
          <cell r="C576" t="str">
            <v>NHAN04CP</v>
          </cell>
          <cell r="D576" t="str">
            <v>Nhan PHENERGAN 125ml (AVENTIS)</v>
          </cell>
          <cell r="E576">
            <v>91</v>
          </cell>
          <cell r="F576" t="str">
            <v>CA</v>
          </cell>
          <cell r="G576">
            <v>0</v>
          </cell>
        </row>
        <row r="577">
          <cell r="C577" t="str">
            <v>NHAN04DECAP</v>
          </cell>
          <cell r="D577" t="str">
            <v>Nhan decal PHENERGAN sp 125 ml(SDK 99)</v>
          </cell>
          <cell r="E577">
            <v>94</v>
          </cell>
          <cell r="F577" t="str">
            <v>CA</v>
          </cell>
          <cell r="G577">
            <v>0</v>
          </cell>
        </row>
        <row r="578">
          <cell r="C578" t="str">
            <v>NHAN04DECP</v>
          </cell>
          <cell r="D578" t="str">
            <v>Nhan decal PHENERGAN sp 125ml</v>
          </cell>
          <cell r="E578">
            <v>94</v>
          </cell>
          <cell r="F578" t="str">
            <v>CA</v>
          </cell>
          <cell r="G578">
            <v>0</v>
          </cell>
        </row>
        <row r="579">
          <cell r="C579" t="str">
            <v>NHAN04DP</v>
          </cell>
          <cell r="D579" t="str">
            <v>Nhan PHENERGAN 125ml(In phun)</v>
          </cell>
          <cell r="E579">
            <v>91</v>
          </cell>
          <cell r="F579" t="str">
            <v>CA</v>
          </cell>
          <cell r="G579">
            <v>0</v>
          </cell>
        </row>
        <row r="580">
          <cell r="C580" t="str">
            <v>NHAN04EP</v>
          </cell>
          <cell r="D580" t="str">
            <v>Nhan PHENERGAN 125ml(SDK 2005)</v>
          </cell>
          <cell r="E580">
            <v>85</v>
          </cell>
          <cell r="F580" t="str">
            <v>CA</v>
          </cell>
          <cell r="G580">
            <v>114174</v>
          </cell>
        </row>
        <row r="581">
          <cell r="C581" t="str">
            <v>NHAN04P</v>
          </cell>
          <cell r="D581" t="str">
            <v>Nhan PHENERGAN sp 125ml</v>
          </cell>
          <cell r="E581">
            <v>94</v>
          </cell>
          <cell r="F581" t="str">
            <v>CA</v>
          </cell>
          <cell r="G581">
            <v>0</v>
          </cell>
        </row>
        <row r="582">
          <cell r="C582" t="str">
            <v>NHAN04PP</v>
          </cell>
          <cell r="D582" t="str">
            <v>NHAN PHENERGAN Sp 125 CO SO LO</v>
          </cell>
          <cell r="E582">
            <v>104</v>
          </cell>
          <cell r="F582" t="str">
            <v>CA</v>
          </cell>
          <cell r="G582">
            <v>0</v>
          </cell>
        </row>
        <row r="583">
          <cell r="C583" t="str">
            <v>NHAN05BP</v>
          </cell>
          <cell r="D583" t="str">
            <v>Nhan PHENERGAN sp 90ml(QC 2000)</v>
          </cell>
          <cell r="E583">
            <v>75</v>
          </cell>
          <cell r="F583" t="str">
            <v>CA</v>
          </cell>
          <cell r="G583">
            <v>0</v>
          </cell>
        </row>
        <row r="584">
          <cell r="C584" t="str">
            <v>NHAN05CP</v>
          </cell>
          <cell r="D584" t="str">
            <v>Nhan PHENERGAN 90ml (AVENTIS)</v>
          </cell>
          <cell r="E584">
            <v>73</v>
          </cell>
          <cell r="F584" t="str">
            <v>CA</v>
          </cell>
          <cell r="G584">
            <v>0</v>
          </cell>
        </row>
        <row r="585">
          <cell r="C585" t="str">
            <v>NHAN05DECAP</v>
          </cell>
          <cell r="D585" t="str">
            <v>Nhan decal PHENERGAN sp 90 ml(SDK 99)</v>
          </cell>
          <cell r="E585">
            <v>75</v>
          </cell>
          <cell r="F585" t="str">
            <v>CA</v>
          </cell>
          <cell r="G585">
            <v>0</v>
          </cell>
        </row>
        <row r="586">
          <cell r="C586" t="str">
            <v>NHAN05DECP</v>
          </cell>
          <cell r="D586" t="str">
            <v>Nhan decal PHENERGAN sp 90 ml</v>
          </cell>
          <cell r="E586">
            <v>75</v>
          </cell>
          <cell r="F586" t="str">
            <v>CA</v>
          </cell>
          <cell r="G586">
            <v>0</v>
          </cell>
        </row>
        <row r="587">
          <cell r="C587" t="str">
            <v>NHAN05DP</v>
          </cell>
          <cell r="D587" t="str">
            <v>Nhan PHENERGAN 90ml(In phun)</v>
          </cell>
          <cell r="E587">
            <v>73</v>
          </cell>
          <cell r="F587" t="str">
            <v>CA</v>
          </cell>
          <cell r="G587">
            <v>0</v>
          </cell>
        </row>
        <row r="588">
          <cell r="C588" t="str">
            <v>NHAN05EP</v>
          </cell>
          <cell r="D588" t="str">
            <v>Nhan PHENERGAN 90ml(SDK 2005)</v>
          </cell>
          <cell r="E588">
            <v>68</v>
          </cell>
          <cell r="F588" t="str">
            <v>CA</v>
          </cell>
          <cell r="G588">
            <v>114175</v>
          </cell>
        </row>
        <row r="589">
          <cell r="C589" t="str">
            <v>NHAN05P</v>
          </cell>
          <cell r="D589" t="str">
            <v>Nhan PHENERGAN sp 90 ml</v>
          </cell>
          <cell r="E589">
            <v>75</v>
          </cell>
          <cell r="F589" t="str">
            <v>CA</v>
          </cell>
          <cell r="G589">
            <v>0</v>
          </cell>
        </row>
        <row r="590">
          <cell r="C590" t="str">
            <v>NHAN05PP</v>
          </cell>
          <cell r="D590" t="str">
            <v>NHAN PHENERGAN Sp 90 CO SO LO</v>
          </cell>
          <cell r="E590">
            <v>104</v>
          </cell>
          <cell r="F590" t="str">
            <v>CA</v>
          </cell>
          <cell r="G590">
            <v>0</v>
          </cell>
        </row>
        <row r="591">
          <cell r="C591" t="str">
            <v>NHAN06P</v>
          </cell>
          <cell r="D591" t="str">
            <v>Nhan TETRA pde 1%</v>
          </cell>
          <cell r="E591">
            <v>0</v>
          </cell>
          <cell r="F591" t="str">
            <v>CA</v>
          </cell>
          <cell r="G591">
            <v>0</v>
          </cell>
        </row>
        <row r="592">
          <cell r="C592" t="str">
            <v>NHAN07AP</v>
          </cell>
          <cell r="D592" t="str">
            <v>Nhan THERALENE sp 125ml(QC 2000)</v>
          </cell>
          <cell r="E592">
            <v>94</v>
          </cell>
          <cell r="F592" t="str">
            <v>CA</v>
          </cell>
          <cell r="G592">
            <v>0</v>
          </cell>
        </row>
        <row r="593">
          <cell r="C593" t="str">
            <v>NHAN07BP</v>
          </cell>
          <cell r="D593" t="str">
            <v>Nhan THERALENE 125ml (AVENTIS)</v>
          </cell>
          <cell r="E593">
            <v>91</v>
          </cell>
          <cell r="F593" t="str">
            <v>CA</v>
          </cell>
          <cell r="G593">
            <v>0</v>
          </cell>
        </row>
        <row r="594">
          <cell r="C594" t="str">
            <v>NHAN07CP</v>
          </cell>
          <cell r="D594" t="str">
            <v>Nhan THERALENE 125ml(SDK 2004)</v>
          </cell>
          <cell r="E594">
            <v>85</v>
          </cell>
          <cell r="F594" t="str">
            <v>CA</v>
          </cell>
          <cell r="G594">
            <v>114176</v>
          </cell>
        </row>
        <row r="595">
          <cell r="C595" t="str">
            <v>NHAN07DECP</v>
          </cell>
          <cell r="D595" t="str">
            <v>Nhan decal THERALENE sp 125ml</v>
          </cell>
          <cell r="E595">
            <v>94</v>
          </cell>
          <cell r="F595" t="str">
            <v>CA</v>
          </cell>
          <cell r="G595">
            <v>0</v>
          </cell>
        </row>
        <row r="596">
          <cell r="C596" t="str">
            <v>NHAN07P</v>
          </cell>
          <cell r="D596" t="str">
            <v>Nhan THERALENE sp 125ml</v>
          </cell>
          <cell r="E596">
            <v>94</v>
          </cell>
          <cell r="F596" t="str">
            <v>CA</v>
          </cell>
          <cell r="G596">
            <v>0</v>
          </cell>
        </row>
        <row r="597">
          <cell r="C597" t="str">
            <v>NHAN07PP</v>
          </cell>
          <cell r="D597" t="str">
            <v>NHAN THERALENE Sp 125 CO SO LO</v>
          </cell>
          <cell r="E597">
            <v>104</v>
          </cell>
          <cell r="F597" t="str">
            <v>CA</v>
          </cell>
          <cell r="G597">
            <v>0</v>
          </cell>
        </row>
        <row r="598">
          <cell r="C598" t="str">
            <v>NHAN08AP</v>
          </cell>
          <cell r="D598" t="str">
            <v>Nhan THERALENE sp 90ml(QC 2000)</v>
          </cell>
          <cell r="E598">
            <v>75</v>
          </cell>
          <cell r="F598" t="str">
            <v>CA</v>
          </cell>
          <cell r="G598">
            <v>0</v>
          </cell>
        </row>
        <row r="599">
          <cell r="C599" t="str">
            <v>NHAN08BP</v>
          </cell>
          <cell r="D599" t="str">
            <v>Nhan THERALENE 90ml (AVENTIS)</v>
          </cell>
          <cell r="E599">
            <v>73</v>
          </cell>
          <cell r="F599" t="str">
            <v>CA</v>
          </cell>
          <cell r="G599">
            <v>0</v>
          </cell>
        </row>
        <row r="600">
          <cell r="C600" t="str">
            <v>NHAN08CP</v>
          </cell>
          <cell r="D600" t="str">
            <v>Nhan THERALENE 90ml(SDK 2004)</v>
          </cell>
          <cell r="E600">
            <v>68</v>
          </cell>
          <cell r="F600" t="str">
            <v>CA</v>
          </cell>
          <cell r="G600">
            <v>114177</v>
          </cell>
        </row>
        <row r="601">
          <cell r="C601" t="str">
            <v>NHAN08DECP</v>
          </cell>
          <cell r="D601" t="str">
            <v>Nhan decal THERALENE sp 90 ml</v>
          </cell>
          <cell r="E601">
            <v>75</v>
          </cell>
          <cell r="F601" t="str">
            <v>CA</v>
          </cell>
          <cell r="G601">
            <v>0</v>
          </cell>
        </row>
        <row r="602">
          <cell r="C602" t="str">
            <v>NHAN08P</v>
          </cell>
          <cell r="D602" t="str">
            <v>Nhan THERALENE sp 90 ml</v>
          </cell>
          <cell r="E602">
            <v>75</v>
          </cell>
          <cell r="F602" t="str">
            <v>CA</v>
          </cell>
          <cell r="G602">
            <v>0</v>
          </cell>
        </row>
        <row r="603">
          <cell r="C603" t="str">
            <v>NHAN08PP</v>
          </cell>
          <cell r="D603" t="str">
            <v>NHAN THERALENE Sp 90 CO SO LO</v>
          </cell>
          <cell r="E603">
            <v>104</v>
          </cell>
          <cell r="F603" t="str">
            <v>CA</v>
          </cell>
          <cell r="G603">
            <v>0</v>
          </cell>
        </row>
        <row r="604">
          <cell r="C604" t="str">
            <v>NHAN09BP</v>
          </cell>
          <cell r="D604" t="str">
            <v>Nhan TOPLEXIL sp(QC MOI)</v>
          </cell>
          <cell r="E604">
            <v>75</v>
          </cell>
          <cell r="F604" t="str">
            <v>CA</v>
          </cell>
          <cell r="G604">
            <v>0</v>
          </cell>
        </row>
        <row r="605">
          <cell r="C605" t="str">
            <v>NHAN09CP</v>
          </cell>
          <cell r="D605" t="str">
            <v>Nhan TOPLEXIL 90ml (AVENTIS)</v>
          </cell>
          <cell r="E605">
            <v>73</v>
          </cell>
          <cell r="F605" t="str">
            <v>CA</v>
          </cell>
          <cell r="G605">
            <v>0</v>
          </cell>
        </row>
        <row r="606">
          <cell r="C606" t="str">
            <v>NHAN09DECAP</v>
          </cell>
          <cell r="D606" t="str">
            <v>Nhan decal TOPLEXIL sp(SDK 99)</v>
          </cell>
          <cell r="E606">
            <v>75</v>
          </cell>
          <cell r="F606" t="str">
            <v>CA</v>
          </cell>
          <cell r="G606">
            <v>0</v>
          </cell>
        </row>
        <row r="607">
          <cell r="C607" t="str">
            <v>NHAN09DECP</v>
          </cell>
          <cell r="D607" t="str">
            <v>Nhan decal TOPLEXIL sp</v>
          </cell>
          <cell r="E607">
            <v>75</v>
          </cell>
          <cell r="F607" t="str">
            <v>CA</v>
          </cell>
          <cell r="G607">
            <v>0</v>
          </cell>
        </row>
        <row r="608">
          <cell r="C608" t="str">
            <v>NHAN09DP</v>
          </cell>
          <cell r="D608" t="str">
            <v>Nhan TOPLEXIL sp(SDK 2004)</v>
          </cell>
          <cell r="E608">
            <v>68</v>
          </cell>
          <cell r="F608" t="str">
            <v>CA</v>
          </cell>
          <cell r="G608">
            <v>114178</v>
          </cell>
        </row>
        <row r="609">
          <cell r="C609" t="str">
            <v>NHAN09P</v>
          </cell>
          <cell r="D609" t="str">
            <v>Nhan TOPLEXIL sp</v>
          </cell>
          <cell r="E609">
            <v>75</v>
          </cell>
          <cell r="F609" t="str">
            <v>CA</v>
          </cell>
          <cell r="G609">
            <v>0</v>
          </cell>
        </row>
        <row r="610">
          <cell r="C610" t="str">
            <v>NHAN09PP</v>
          </cell>
          <cell r="D610" t="str">
            <v>NHAN TOPLEXIL Sp CO SO LO</v>
          </cell>
          <cell r="E610">
            <v>104</v>
          </cell>
          <cell r="F610" t="str">
            <v>CA</v>
          </cell>
          <cell r="G610">
            <v>0</v>
          </cell>
        </row>
        <row r="611">
          <cell r="C611" t="str">
            <v>NHAN10P</v>
          </cell>
          <cell r="D611" t="str">
            <v>Nhan dong lo</v>
          </cell>
          <cell r="E611">
            <v>0</v>
          </cell>
          <cell r="F611" t="str">
            <v>CA</v>
          </cell>
          <cell r="G611">
            <v>0</v>
          </cell>
        </row>
        <row r="612">
          <cell r="C612" t="str">
            <v>NHAN11P</v>
          </cell>
          <cell r="D612" t="str">
            <v>Nhan VINASPECIA</v>
          </cell>
          <cell r="E612">
            <v>0</v>
          </cell>
          <cell r="F612" t="str">
            <v>CA</v>
          </cell>
          <cell r="G612">
            <v>0</v>
          </cell>
        </row>
        <row r="613">
          <cell r="C613" t="str">
            <v>NHAN12P</v>
          </cell>
          <cell r="D613" t="str">
            <v>Nhan do</v>
          </cell>
          <cell r="E613">
            <v>0</v>
          </cell>
          <cell r="F613" t="str">
            <v>CA</v>
          </cell>
          <cell r="G613">
            <v>0</v>
          </cell>
        </row>
        <row r="614">
          <cell r="C614" t="str">
            <v>NHAN13P</v>
          </cell>
          <cell r="D614" t="str">
            <v>Nhan vang</v>
          </cell>
          <cell r="E614">
            <v>0</v>
          </cell>
          <cell r="F614" t="str">
            <v>CA</v>
          </cell>
          <cell r="G614">
            <v>0</v>
          </cell>
        </row>
        <row r="615">
          <cell r="C615" t="str">
            <v>NHAN14P</v>
          </cell>
          <cell r="D615" t="str">
            <v>Nhan xanh</v>
          </cell>
          <cell r="E615">
            <v>0</v>
          </cell>
          <cell r="F615" t="str">
            <v>CA</v>
          </cell>
          <cell r="G615">
            <v>0</v>
          </cell>
        </row>
        <row r="616">
          <cell r="C616" t="str">
            <v>NHAN15P</v>
          </cell>
          <cell r="D616" t="str">
            <v>Nhan DENORAL sp Adulte 125ml</v>
          </cell>
          <cell r="E616">
            <v>94</v>
          </cell>
          <cell r="F616" t="str">
            <v>CA</v>
          </cell>
          <cell r="G616">
            <v>0</v>
          </cell>
        </row>
        <row r="617">
          <cell r="C617" t="str">
            <v>NHAN16AP</v>
          </cell>
          <cell r="D617" t="str">
            <v>Nhan DENORAL sp Enfant 125ml(QC 2000)</v>
          </cell>
          <cell r="E617">
            <v>93.5</v>
          </cell>
          <cell r="F617" t="str">
            <v>CA</v>
          </cell>
          <cell r="G617">
            <v>0</v>
          </cell>
        </row>
        <row r="618">
          <cell r="C618" t="str">
            <v>NHAN16P</v>
          </cell>
          <cell r="D618" t="str">
            <v>Nhan DENORAL sp Enfant 125ml</v>
          </cell>
          <cell r="E618">
            <v>93.5</v>
          </cell>
          <cell r="F618" t="str">
            <v>CA</v>
          </cell>
          <cell r="G618">
            <v>0</v>
          </cell>
        </row>
        <row r="619">
          <cell r="C619" t="str">
            <v>NICO011NER</v>
          </cell>
          <cell r="D619" t="str">
            <v>NICOTINAMIDE</v>
          </cell>
          <cell r="E619">
            <v>114000</v>
          </cell>
          <cell r="F619" t="str">
            <v>KG</v>
          </cell>
          <cell r="G619">
            <v>0</v>
          </cell>
        </row>
        <row r="620">
          <cell r="C620" t="str">
            <v>NIPA011NER</v>
          </cell>
          <cell r="D620" t="str">
            <v>NIPAGINE</v>
          </cell>
          <cell r="E620">
            <v>110460</v>
          </cell>
          <cell r="F620" t="str">
            <v>KG</v>
          </cell>
          <cell r="G620">
            <v>114108</v>
          </cell>
        </row>
        <row r="621">
          <cell r="C621" t="str">
            <v>NIPA021NER</v>
          </cell>
          <cell r="D621" t="str">
            <v>NIPASOL</v>
          </cell>
          <cell r="E621">
            <v>126240</v>
          </cell>
          <cell r="F621" t="str">
            <v>KG</v>
          </cell>
          <cell r="G621">
            <v>114109</v>
          </cell>
        </row>
        <row r="622">
          <cell r="C622" t="str">
            <v>NORE011NAR</v>
          </cell>
          <cell r="D622" t="str">
            <v>NOREPHEDRINE HCL</v>
          </cell>
          <cell r="E622">
            <v>512039.12</v>
          </cell>
          <cell r="F622" t="str">
            <v>KG</v>
          </cell>
          <cell r="G622">
            <v>0</v>
          </cell>
        </row>
        <row r="623">
          <cell r="C623" t="str">
            <v>NOS1101F</v>
          </cell>
          <cell r="D623" t="str">
            <v>NO-SPA  40mg hop 50 vien</v>
          </cell>
          <cell r="E623">
            <v>2937.8</v>
          </cell>
          <cell r="F623" t="str">
            <v>HO</v>
          </cell>
          <cell r="G623">
            <v>224978</v>
          </cell>
        </row>
        <row r="624">
          <cell r="C624" t="str">
            <v>NOS1FS</v>
          </cell>
          <cell r="D624" t="str">
            <v>NO-SPA Product Family</v>
          </cell>
          <cell r="E624">
            <v>3.99291975</v>
          </cell>
          <cell r="F624" t="str">
            <v>EA</v>
          </cell>
          <cell r="G624">
            <v>255861</v>
          </cell>
        </row>
        <row r="625">
          <cell r="C625" t="str">
            <v>NYST011NAIT01R</v>
          </cell>
          <cell r="D625" t="str">
            <v>NYSTATINE-DSM ANTI-INFCCTIVES,ITALY</v>
          </cell>
          <cell r="E625">
            <v>674925</v>
          </cell>
          <cell r="F625" t="str">
            <v>BU</v>
          </cell>
          <cell r="G625">
            <v>0</v>
          </cell>
        </row>
        <row r="626">
          <cell r="C626" t="str">
            <v>NYST011NAR</v>
          </cell>
          <cell r="D626" t="str">
            <v>NYSTATINE</v>
          </cell>
          <cell r="E626">
            <v>674925</v>
          </cell>
          <cell r="F626" t="str">
            <v>BU</v>
          </cell>
          <cell r="G626">
            <v>0</v>
          </cell>
        </row>
        <row r="627">
          <cell r="C627" t="str">
            <v>OLEA011NER</v>
          </cell>
          <cell r="D627" t="str">
            <v>OLEATE DE SODIUM</v>
          </cell>
          <cell r="E627">
            <v>302318</v>
          </cell>
          <cell r="F627" t="str">
            <v>KG</v>
          </cell>
          <cell r="G627">
            <v>0</v>
          </cell>
        </row>
        <row r="628">
          <cell r="C628" t="str">
            <v>ONG01P</v>
          </cell>
          <cell r="D628" t="str">
            <v>Ong ASPIRINE</v>
          </cell>
          <cell r="E628">
            <v>184</v>
          </cell>
          <cell r="F628" t="str">
            <v>CA</v>
          </cell>
          <cell r="G628">
            <v>0</v>
          </cell>
        </row>
        <row r="629">
          <cell r="C629" t="str">
            <v>ONG02P</v>
          </cell>
          <cell r="D629" t="str">
            <v>Ong BEVITINE</v>
          </cell>
          <cell r="E629">
            <v>363</v>
          </cell>
          <cell r="F629" t="str">
            <v>CA</v>
          </cell>
          <cell r="G629">
            <v>0</v>
          </cell>
        </row>
        <row r="630">
          <cell r="C630" t="str">
            <v>ONG03P</v>
          </cell>
          <cell r="D630" t="str">
            <v>Ong BEVITINE nhua</v>
          </cell>
          <cell r="E630">
            <v>209</v>
          </cell>
          <cell r="F630" t="str">
            <v>CA</v>
          </cell>
          <cell r="G630">
            <v>0</v>
          </cell>
        </row>
        <row r="631">
          <cell r="C631" t="str">
            <v>ONG04AP</v>
          </cell>
          <cell r="D631" t="str">
            <v>Ong va nap CIDERMEX(SDK 2000)</v>
          </cell>
          <cell r="E631">
            <v>363</v>
          </cell>
          <cell r="F631" t="str">
            <v>CA</v>
          </cell>
          <cell r="G631">
            <v>0</v>
          </cell>
        </row>
        <row r="632">
          <cell r="C632" t="str">
            <v>ONG04HKP</v>
          </cell>
          <cell r="D632" t="str">
            <v>Ong va Nap CIDERMEX - EBO.HONG KONG</v>
          </cell>
          <cell r="E632">
            <v>363</v>
          </cell>
          <cell r="F632" t="str">
            <v>OG</v>
          </cell>
          <cell r="G632">
            <v>0</v>
          </cell>
        </row>
        <row r="633">
          <cell r="C633" t="str">
            <v>ONG04P</v>
          </cell>
          <cell r="D633" t="str">
            <v>Ong va Nap CIDERMEX</v>
          </cell>
          <cell r="E633">
            <v>363</v>
          </cell>
          <cell r="F633" t="str">
            <v>CA</v>
          </cell>
          <cell r="G633">
            <v>0</v>
          </cell>
        </row>
        <row r="634">
          <cell r="C634" t="str">
            <v>ONG05P</v>
          </cell>
          <cell r="D634" t="str">
            <v>Ong FLAGYL</v>
          </cell>
          <cell r="E634">
            <v>0</v>
          </cell>
          <cell r="F634" t="str">
            <v>CA</v>
          </cell>
          <cell r="G634">
            <v>0</v>
          </cell>
        </row>
        <row r="635">
          <cell r="C635" t="str">
            <v>ONG06P</v>
          </cell>
          <cell r="D635" t="str">
            <v>Ong GANIDAN</v>
          </cell>
          <cell r="E635">
            <v>0</v>
          </cell>
          <cell r="F635" t="str">
            <v>CA</v>
          </cell>
          <cell r="G635">
            <v>0</v>
          </cell>
        </row>
        <row r="636">
          <cell r="C636" t="str">
            <v>ONG07AP</v>
          </cell>
          <cell r="D636" t="str">
            <v>Ong va Nap PHENERGAN creme</v>
          </cell>
          <cell r="E636">
            <v>387</v>
          </cell>
          <cell r="F636" t="str">
            <v>CA</v>
          </cell>
          <cell r="G636">
            <v>0</v>
          </cell>
        </row>
        <row r="637">
          <cell r="C637" t="str">
            <v>ONG07BP</v>
          </cell>
          <cell r="D637" t="str">
            <v>Ong va Nap PHENERGAN creme(SDK 2000)</v>
          </cell>
          <cell r="E637">
            <v>387</v>
          </cell>
          <cell r="F637" t="str">
            <v>CA</v>
          </cell>
          <cell r="G637">
            <v>0</v>
          </cell>
        </row>
        <row r="638">
          <cell r="C638" t="str">
            <v>ONG07CP</v>
          </cell>
          <cell r="D638" t="str">
            <v>Ong va Nap PHENERGAN creme(QC MOI)</v>
          </cell>
          <cell r="E638">
            <v>387</v>
          </cell>
          <cell r="F638" t="str">
            <v>CA</v>
          </cell>
          <cell r="G638">
            <v>0</v>
          </cell>
        </row>
        <row r="639">
          <cell r="C639" t="str">
            <v>ONG07DP</v>
          </cell>
          <cell r="D639" t="str">
            <v>Ong va nap PHENERGAN creme (AVENTIS)</v>
          </cell>
          <cell r="E639">
            <v>452</v>
          </cell>
          <cell r="F639" t="str">
            <v>CA</v>
          </cell>
          <cell r="G639">
            <v>0</v>
          </cell>
        </row>
        <row r="640">
          <cell r="C640" t="str">
            <v>ONG07EP</v>
          </cell>
          <cell r="D640" t="str">
            <v>Ong va nap PHENERGAN Creme (SDK 2005)</v>
          </cell>
          <cell r="E640">
            <v>404</v>
          </cell>
          <cell r="F640" t="str">
            <v>CA</v>
          </cell>
          <cell r="G640">
            <v>114183</v>
          </cell>
        </row>
        <row r="641">
          <cell r="C641" t="str">
            <v>ONG07HKP</v>
          </cell>
          <cell r="D641" t="str">
            <v>Ong va Nap PHENERGAN creme - EBO.H KONG</v>
          </cell>
          <cell r="E641">
            <v>387</v>
          </cell>
          <cell r="F641" t="str">
            <v>OG</v>
          </cell>
          <cell r="G641">
            <v>0</v>
          </cell>
        </row>
        <row r="642">
          <cell r="C642" t="str">
            <v>ONG07P</v>
          </cell>
          <cell r="D642" t="str">
            <v>Ong va Nap PHENERGAN creme</v>
          </cell>
          <cell r="E642">
            <v>387</v>
          </cell>
          <cell r="F642" t="str">
            <v>CA</v>
          </cell>
          <cell r="G642">
            <v>0</v>
          </cell>
        </row>
        <row r="643">
          <cell r="C643" t="str">
            <v>ONG08P</v>
          </cell>
          <cell r="D643" t="str">
            <v>Ong TETRA pde 1%</v>
          </cell>
          <cell r="E643">
            <v>242</v>
          </cell>
          <cell r="F643" t="str">
            <v>CA</v>
          </cell>
          <cell r="G643">
            <v>0</v>
          </cell>
        </row>
        <row r="644">
          <cell r="C644" t="str">
            <v>ONG09AP</v>
          </cell>
          <cell r="D644" t="str">
            <v>Ong TOPLEXIL nang (AVENTIS)</v>
          </cell>
          <cell r="E644">
            <v>656</v>
          </cell>
          <cell r="F644" t="str">
            <v>CA</v>
          </cell>
          <cell r="G644">
            <v>0</v>
          </cell>
        </row>
        <row r="645">
          <cell r="C645" t="str">
            <v>ONG09BP</v>
          </cell>
          <cell r="D645" t="str">
            <v>Ong TOPLEXIL (SDK 2005)</v>
          </cell>
          <cell r="E645">
            <v>690</v>
          </cell>
          <cell r="F645" t="str">
            <v>CA</v>
          </cell>
          <cell r="G645">
            <v>121434</v>
          </cell>
        </row>
        <row r="646">
          <cell r="C646" t="str">
            <v>ONG09FRAP</v>
          </cell>
          <cell r="D646" t="str">
            <v>Ong TOPLEXIL SOMATER/SUD CHEMIE</v>
          </cell>
          <cell r="E646">
            <v>600</v>
          </cell>
          <cell r="F646" t="str">
            <v>CA</v>
          </cell>
          <cell r="G646">
            <v>0</v>
          </cell>
        </row>
        <row r="647">
          <cell r="C647" t="str">
            <v>ONG09FRP</v>
          </cell>
          <cell r="D647" t="str">
            <v>Ong TOPLEXIL nhap (JACO-FRANCE)</v>
          </cell>
          <cell r="E647">
            <v>600</v>
          </cell>
          <cell r="F647" t="str">
            <v>CA</v>
          </cell>
          <cell r="G647">
            <v>0</v>
          </cell>
        </row>
        <row r="648">
          <cell r="C648" t="str">
            <v>ONG09P</v>
          </cell>
          <cell r="D648" t="str">
            <v>Ong TOPLEXIL vien</v>
          </cell>
          <cell r="E648">
            <v>600</v>
          </cell>
          <cell r="F648" t="str">
            <v>CA</v>
          </cell>
          <cell r="G648">
            <v>0</v>
          </cell>
        </row>
        <row r="649">
          <cell r="C649" t="str">
            <v>ONG10P</v>
          </cell>
          <cell r="D649" t="str">
            <v>Ong VITASCORBOL</v>
          </cell>
          <cell r="E649">
            <v>208.65</v>
          </cell>
          <cell r="F649" t="str">
            <v>CA</v>
          </cell>
          <cell r="G649">
            <v>0</v>
          </cell>
        </row>
        <row r="650">
          <cell r="C650" t="str">
            <v>ONG11P</v>
          </cell>
          <cell r="D650" t="str">
            <v>Ong ASPIRINE nhua</v>
          </cell>
          <cell r="E650">
            <v>184</v>
          </cell>
          <cell r="F650" t="str">
            <v>CA</v>
          </cell>
          <cell r="G650">
            <v>0</v>
          </cell>
        </row>
        <row r="651">
          <cell r="C651" t="str">
            <v>ONG12AP</v>
          </cell>
          <cell r="D651" t="str">
            <v>Ong PROFENID gel 30g</v>
          </cell>
          <cell r="E651">
            <v>588</v>
          </cell>
          <cell r="F651" t="str">
            <v>CA</v>
          </cell>
          <cell r="G651">
            <v>0</v>
          </cell>
        </row>
        <row r="652">
          <cell r="C652" t="str">
            <v>ONG12AXP</v>
          </cell>
          <cell r="D652" t="str">
            <v>ONG PROFENID GEL30G - XUAT KHAU</v>
          </cell>
          <cell r="E652">
            <v>588</v>
          </cell>
          <cell r="F652" t="str">
            <v>OG</v>
          </cell>
          <cell r="G652">
            <v>0</v>
          </cell>
        </row>
        <row r="653">
          <cell r="C653" t="str">
            <v>ONG12BP</v>
          </cell>
          <cell r="D653" t="str">
            <v>Ong PROFENID Gel 30g (SDK 2003)</v>
          </cell>
          <cell r="E653">
            <v>588</v>
          </cell>
          <cell r="F653" t="str">
            <v>OG</v>
          </cell>
          <cell r="G653">
            <v>0</v>
          </cell>
        </row>
        <row r="654">
          <cell r="C654" t="str">
            <v>ONG12CP</v>
          </cell>
          <cell r="D654" t="str">
            <v>Ong PROFENID gel 30g (AVENTIS SRL)</v>
          </cell>
          <cell r="E654">
            <v>1050</v>
          </cell>
          <cell r="F654" t="str">
            <v>CA</v>
          </cell>
          <cell r="G654">
            <v>0</v>
          </cell>
        </row>
        <row r="655">
          <cell r="C655" t="str">
            <v>ONG12DP</v>
          </cell>
          <cell r="D655" t="str">
            <v>Ong PROFENID gel 30g (AVENTIS)</v>
          </cell>
          <cell r="E655">
            <v>1100</v>
          </cell>
          <cell r="F655" t="str">
            <v>CA</v>
          </cell>
          <cell r="G655">
            <v>114185</v>
          </cell>
        </row>
        <row r="656">
          <cell r="C656" t="str">
            <v>ONG12P</v>
          </cell>
          <cell r="D656" t="str">
            <v>Ong PROFENID 30g gel</v>
          </cell>
          <cell r="E656">
            <v>588</v>
          </cell>
          <cell r="F656" t="str">
            <v>CA</v>
          </cell>
          <cell r="G656">
            <v>0</v>
          </cell>
        </row>
        <row r="657">
          <cell r="C657" t="str">
            <v>ONG13AP</v>
          </cell>
          <cell r="D657" t="str">
            <v>Ong PROFENID gel 60g (AVENTIS)</v>
          </cell>
          <cell r="E657">
            <v>1050</v>
          </cell>
          <cell r="F657" t="str">
            <v>CA</v>
          </cell>
          <cell r="G657">
            <v>114186</v>
          </cell>
        </row>
        <row r="658">
          <cell r="C658" t="str">
            <v>ONG13AXP</v>
          </cell>
          <cell r="D658" t="str">
            <v>ONG PROFENID GEL 60G - XUAT KHAU</v>
          </cell>
          <cell r="E658">
            <v>588</v>
          </cell>
          <cell r="F658" t="str">
            <v>OG</v>
          </cell>
          <cell r="G658">
            <v>0</v>
          </cell>
        </row>
        <row r="659">
          <cell r="C659" t="str">
            <v>ONG13P</v>
          </cell>
          <cell r="D659" t="str">
            <v>Ong PROFENID gel 60g (QC MOI)</v>
          </cell>
          <cell r="E659">
            <v>588</v>
          </cell>
          <cell r="F659" t="str">
            <v>OG</v>
          </cell>
          <cell r="G659">
            <v>0</v>
          </cell>
        </row>
        <row r="660">
          <cell r="C660" t="str">
            <v>OPAD011NER</v>
          </cell>
          <cell r="D660" t="str">
            <v>OPADRY OY-S CLEAR 29019</v>
          </cell>
          <cell r="E660">
            <v>1000000</v>
          </cell>
          <cell r="F660" t="str">
            <v>KG</v>
          </cell>
          <cell r="G660">
            <v>237443</v>
          </cell>
        </row>
        <row r="661">
          <cell r="C661" t="str">
            <v>OPAD021NER</v>
          </cell>
          <cell r="D661" t="str">
            <v>OPADRY II ORANGE 85G 53453</v>
          </cell>
          <cell r="E661">
            <v>1000000</v>
          </cell>
          <cell r="F661" t="str">
            <v>KG</v>
          </cell>
          <cell r="G661">
            <v>237444</v>
          </cell>
        </row>
        <row r="662">
          <cell r="C662" t="str">
            <v>OPAD031NER</v>
          </cell>
          <cell r="D662" t="str">
            <v>OPADRY II PINK 85G 54320</v>
          </cell>
          <cell r="E662">
            <v>1000000</v>
          </cell>
          <cell r="F662" t="str">
            <v>KG</v>
          </cell>
          <cell r="G662">
            <v>246732</v>
          </cell>
        </row>
        <row r="663">
          <cell r="C663" t="str">
            <v>ORAN011NER</v>
          </cell>
          <cell r="D663" t="str">
            <v>ORANGE FLAVOR POWDER</v>
          </cell>
          <cell r="E663">
            <v>0</v>
          </cell>
          <cell r="F663" t="str">
            <v>KG</v>
          </cell>
          <cell r="G663">
            <v>226452</v>
          </cell>
        </row>
        <row r="664">
          <cell r="C664" t="str">
            <v>OXOM011TAR</v>
          </cell>
          <cell r="D664" t="str">
            <v>OXOMEMAZINE BASE</v>
          </cell>
          <cell r="E664">
            <v>10564686</v>
          </cell>
          <cell r="F664" t="str">
            <v>KG</v>
          </cell>
          <cell r="G664">
            <v>204869</v>
          </cell>
        </row>
        <row r="665">
          <cell r="C665" t="str">
            <v>OXOM021TAFR01R</v>
          </cell>
          <cell r="D665" t="str">
            <v>OXOMEMAZINE HCl - AVENTIS</v>
          </cell>
          <cell r="E665">
            <v>5614488</v>
          </cell>
          <cell r="F665" t="str">
            <v>KG</v>
          </cell>
          <cell r="G665">
            <v>66349</v>
          </cell>
        </row>
        <row r="666">
          <cell r="C666" t="str">
            <v>OXOM021TAR</v>
          </cell>
          <cell r="D666" t="str">
            <v>OXOMEMAZINE HCl</v>
          </cell>
          <cell r="E666">
            <v>5614488</v>
          </cell>
          <cell r="F666" t="str">
            <v>KG</v>
          </cell>
          <cell r="G666">
            <v>66349</v>
          </cell>
        </row>
        <row r="667">
          <cell r="C667" t="str">
            <v>OXYD011NER</v>
          </cell>
          <cell r="D667" t="str">
            <v>OXYDE DE TITANE</v>
          </cell>
          <cell r="E667">
            <v>48261</v>
          </cell>
          <cell r="F667" t="str">
            <v>KG</v>
          </cell>
          <cell r="G667">
            <v>114110</v>
          </cell>
        </row>
        <row r="668">
          <cell r="C668" t="str">
            <v>PALE01P</v>
          </cell>
          <cell r="D668" t="str">
            <v>Palet</v>
          </cell>
          <cell r="E668">
            <v>0</v>
          </cell>
          <cell r="F668" t="str">
            <v>CA</v>
          </cell>
          <cell r="G668">
            <v>0</v>
          </cell>
        </row>
        <row r="669">
          <cell r="C669" t="str">
            <v>PAR10PP</v>
          </cell>
          <cell r="D669" t="str">
            <v>DONG SO LO PARACETAMOL</v>
          </cell>
          <cell r="E669">
            <v>536.53</v>
          </cell>
          <cell r="F669" t="str">
            <v>CA</v>
          </cell>
          <cell r="G669">
            <v>0</v>
          </cell>
        </row>
        <row r="670">
          <cell r="C670" t="str">
            <v>PAR1101AXF</v>
          </cell>
          <cell r="D670" t="str">
            <v>PARACETAMOL XK 500mg hop 100 vien</v>
          </cell>
          <cell r="E670">
            <v>9007.8531999999996</v>
          </cell>
          <cell r="F670" t="str">
            <v>HO</v>
          </cell>
          <cell r="G670">
            <v>0</v>
          </cell>
        </row>
        <row r="671">
          <cell r="C671" t="str">
            <v>PAR1101F</v>
          </cell>
          <cell r="D671" t="str">
            <v>PARACETAMOL 500mg hop 100 vien</v>
          </cell>
          <cell r="E671">
            <v>9007.8531999999996</v>
          </cell>
          <cell r="F671" t="str">
            <v>HO</v>
          </cell>
          <cell r="G671">
            <v>62823</v>
          </cell>
        </row>
        <row r="672">
          <cell r="C672" t="str">
            <v>PAR1102AXF</v>
          </cell>
          <cell r="D672" t="str">
            <v>PARACETAMOL XK Winthrop</v>
          </cell>
          <cell r="E672">
            <v>8817.7199999999993</v>
          </cell>
          <cell r="F672" t="str">
            <v>HO</v>
          </cell>
          <cell r="G672">
            <v>229747</v>
          </cell>
        </row>
        <row r="673">
          <cell r="C673" t="str">
            <v>PAR1102F</v>
          </cell>
          <cell r="D673" t="str">
            <v>PARACETAMOL Winthrop</v>
          </cell>
          <cell r="E673">
            <v>8817.7199999999993</v>
          </cell>
          <cell r="F673" t="str">
            <v>HO</v>
          </cell>
          <cell r="G673">
            <v>214141</v>
          </cell>
        </row>
        <row r="674">
          <cell r="C674" t="str">
            <v>PAR1FS</v>
          </cell>
          <cell r="D674" t="str">
            <v>PARACETAMOL PF</v>
          </cell>
          <cell r="E674">
            <v>31.530284819999999</v>
          </cell>
          <cell r="F674" t="str">
            <v>EA</v>
          </cell>
          <cell r="G674">
            <v>253642</v>
          </cell>
        </row>
        <row r="675">
          <cell r="C675" t="str">
            <v>PARA011NACH01R</v>
          </cell>
          <cell r="D675" t="str">
            <v>PARACETAMOL - CHINA</v>
          </cell>
          <cell r="E675">
            <v>55052</v>
          </cell>
          <cell r="F675" t="str">
            <v>KG</v>
          </cell>
          <cell r="G675">
            <v>113781</v>
          </cell>
        </row>
        <row r="676">
          <cell r="C676" t="str">
            <v>PARA011NACH05R</v>
          </cell>
          <cell r="D676" t="str">
            <v>PARACETAMOL - RHODIA.CHINA</v>
          </cell>
          <cell r="E676">
            <v>55052</v>
          </cell>
          <cell r="F676" t="str">
            <v>KG</v>
          </cell>
          <cell r="G676">
            <v>113781</v>
          </cell>
        </row>
        <row r="677">
          <cell r="C677" t="str">
            <v>PARA011NAR</v>
          </cell>
          <cell r="D677" t="str">
            <v>PARACETAMOL</v>
          </cell>
          <cell r="E677">
            <v>55052</v>
          </cell>
          <cell r="F677" t="str">
            <v>KG</v>
          </cell>
          <cell r="G677">
            <v>113781</v>
          </cell>
        </row>
        <row r="678">
          <cell r="C678" t="str">
            <v>PARA011NAUS02R</v>
          </cell>
          <cell r="D678" t="str">
            <v>PARACETAMOL - GREIF BROS CORPORATION.USA</v>
          </cell>
          <cell r="E678">
            <v>55052</v>
          </cell>
          <cell r="F678" t="str">
            <v>KG</v>
          </cell>
          <cell r="G678">
            <v>113781</v>
          </cell>
        </row>
        <row r="679">
          <cell r="C679" t="str">
            <v>PARA011NAUS04R</v>
          </cell>
          <cell r="D679" t="str">
            <v>PARACETAMOL-M/S MALLINCKRODT CHEMICAL.US</v>
          </cell>
          <cell r="E679">
            <v>55052</v>
          </cell>
          <cell r="F679" t="str">
            <v>KG</v>
          </cell>
          <cell r="G679">
            <v>113781</v>
          </cell>
        </row>
        <row r="680">
          <cell r="C680" t="str">
            <v>PARA01P</v>
          </cell>
          <cell r="D680" t="str">
            <v>Parafin</v>
          </cell>
          <cell r="E680">
            <v>7391</v>
          </cell>
          <cell r="F680" t="str">
            <v>KG</v>
          </cell>
          <cell r="G680">
            <v>0</v>
          </cell>
        </row>
        <row r="681">
          <cell r="C681" t="str">
            <v>PARA021NER</v>
          </cell>
          <cell r="D681" t="str">
            <v>PARAHYDROXYBENZOATE DE METHYLE</v>
          </cell>
          <cell r="E681">
            <v>0</v>
          </cell>
          <cell r="F681" t="str">
            <v>KG</v>
          </cell>
          <cell r="G681">
            <v>0</v>
          </cell>
        </row>
        <row r="682">
          <cell r="C682" t="str">
            <v>PARF012NER</v>
          </cell>
          <cell r="D682" t="str">
            <v>PARFUM DE CARAMEL</v>
          </cell>
          <cell r="E682">
            <v>2328480</v>
          </cell>
          <cell r="F682" t="str">
            <v>KG</v>
          </cell>
          <cell r="G682">
            <v>114111</v>
          </cell>
        </row>
        <row r="683">
          <cell r="C683" t="str">
            <v>PDG01P</v>
          </cell>
          <cell r="D683" t="str">
            <v>Phieu dong goi</v>
          </cell>
          <cell r="E683">
            <v>28</v>
          </cell>
          <cell r="F683" t="str">
            <v>CA</v>
          </cell>
          <cell r="G683">
            <v>0</v>
          </cell>
        </row>
        <row r="684">
          <cell r="C684" t="str">
            <v>PDG01PP</v>
          </cell>
          <cell r="D684" t="str">
            <v>PHIEU DONG GOI CO SO LO</v>
          </cell>
          <cell r="E684">
            <v>28</v>
          </cell>
          <cell r="F684" t="str">
            <v>CA</v>
          </cell>
          <cell r="G684">
            <v>0</v>
          </cell>
        </row>
        <row r="685">
          <cell r="C685" t="str">
            <v>PEF10PP</v>
          </cell>
          <cell r="D685" t="str">
            <v>DONG SO LO PEFLACINE HOP 10</v>
          </cell>
          <cell r="E685">
            <v>264.74160000000001</v>
          </cell>
          <cell r="F685" t="str">
            <v>CA</v>
          </cell>
          <cell r="G685">
            <v>0</v>
          </cell>
        </row>
        <row r="686">
          <cell r="C686" t="str">
            <v>PEF11PP</v>
          </cell>
          <cell r="D686" t="str">
            <v>DONG SO LO PEFLACINE HOP 2</v>
          </cell>
          <cell r="E686">
            <v>216.03800000000001</v>
          </cell>
          <cell r="F686" t="str">
            <v>CA</v>
          </cell>
          <cell r="G686">
            <v>0</v>
          </cell>
        </row>
        <row r="687">
          <cell r="C687" t="str">
            <v>PEF1301F</v>
          </cell>
          <cell r="D687" t="str">
            <v>PEFLACINE 400mg Hop 10 vien</v>
          </cell>
          <cell r="E687">
            <v>66094.720000000001</v>
          </cell>
          <cell r="F687" t="str">
            <v>HO</v>
          </cell>
          <cell r="G687">
            <v>62592</v>
          </cell>
        </row>
        <row r="688">
          <cell r="C688" t="str">
            <v>PEF1302F</v>
          </cell>
          <cell r="D688" t="str">
            <v>PEFLACINE 400mg Hop 2 vien</v>
          </cell>
          <cell r="E688">
            <v>13719.08</v>
          </cell>
          <cell r="F688" t="str">
            <v>HO</v>
          </cell>
          <cell r="G688">
            <v>62590</v>
          </cell>
        </row>
        <row r="689">
          <cell r="C689" t="str">
            <v>PEF1FS</v>
          </cell>
          <cell r="D689" t="str">
            <v>PEFLACINE 400mg Product Family</v>
          </cell>
          <cell r="E689">
            <v>4543.7232497699997</v>
          </cell>
          <cell r="F689" t="str">
            <v>EA</v>
          </cell>
          <cell r="G689">
            <v>253614</v>
          </cell>
        </row>
        <row r="690">
          <cell r="C690" t="str">
            <v>PEF1NS</v>
          </cell>
          <cell r="D690" t="str">
            <v>PEFLACINE 400mg Noyaux</v>
          </cell>
          <cell r="E690">
            <v>6747300.4361656001</v>
          </cell>
          <cell r="F690" t="str">
            <v>KG</v>
          </cell>
          <cell r="G690">
            <v>0</v>
          </cell>
        </row>
        <row r="691">
          <cell r="C691" t="str">
            <v>PEFL011NAFR01R</v>
          </cell>
          <cell r="D691" t="str">
            <v>PEFLOXACINE MESYLATE - AVENTIS</v>
          </cell>
          <cell r="E691">
            <v>10564686</v>
          </cell>
          <cell r="F691" t="str">
            <v>KG</v>
          </cell>
          <cell r="G691">
            <v>150663</v>
          </cell>
        </row>
        <row r="692">
          <cell r="C692" t="str">
            <v>PHE3001F</v>
          </cell>
          <cell r="D692" t="str">
            <v>PHENERGAN sirop chai  90ml</v>
          </cell>
          <cell r="E692">
            <v>3753.8</v>
          </cell>
          <cell r="F692" t="str">
            <v>CH</v>
          </cell>
          <cell r="G692">
            <v>62683</v>
          </cell>
        </row>
        <row r="693">
          <cell r="C693" t="str">
            <v>PHE3002F</v>
          </cell>
          <cell r="D693" t="str">
            <v>PHENERGAN sirop chai 125ml</v>
          </cell>
          <cell r="E693">
            <v>4780.29</v>
          </cell>
          <cell r="F693" t="str">
            <v>CH</v>
          </cell>
          <cell r="G693">
            <v>62676</v>
          </cell>
        </row>
        <row r="694">
          <cell r="C694" t="str">
            <v>PHE30PP</v>
          </cell>
          <cell r="D694" t="str">
            <v>DONG SO LO Sp PHENERGAN 90 ml</v>
          </cell>
          <cell r="E694">
            <v>8576.7639999999992</v>
          </cell>
          <cell r="F694" t="str">
            <v>CA</v>
          </cell>
          <cell r="G694">
            <v>0</v>
          </cell>
        </row>
        <row r="695">
          <cell r="C695" t="str">
            <v>PHE31PP</v>
          </cell>
          <cell r="D695" t="str">
            <v>DONG SO LO Sp PHENERGAN 125ml</v>
          </cell>
          <cell r="E695">
            <v>8575.5400000000009</v>
          </cell>
          <cell r="F695" t="str">
            <v>CA</v>
          </cell>
          <cell r="G695">
            <v>0</v>
          </cell>
        </row>
        <row r="696">
          <cell r="C696" t="str">
            <v>PHE3FS</v>
          </cell>
          <cell r="D696" t="str">
            <v>PHENERGAN siro-sirop</v>
          </cell>
          <cell r="E696">
            <v>14561.111057800001</v>
          </cell>
          <cell r="F696" t="str">
            <v>LT</v>
          </cell>
          <cell r="G696">
            <v>253643</v>
          </cell>
        </row>
        <row r="697">
          <cell r="C697" t="str">
            <v>PHE4001F</v>
          </cell>
          <cell r="D697" t="str">
            <v>PHENERGAN creme  ong 10g</v>
          </cell>
          <cell r="E697">
            <v>2567.0100000000002</v>
          </cell>
          <cell r="F697" t="str">
            <v>OG</v>
          </cell>
          <cell r="G697">
            <v>62780</v>
          </cell>
        </row>
        <row r="698">
          <cell r="C698" t="str">
            <v>PHE40PP</v>
          </cell>
          <cell r="D698" t="str">
            <v>DONG SO LO PHENERGAN Creme</v>
          </cell>
          <cell r="E698">
            <v>8545.1679999999997</v>
          </cell>
          <cell r="F698" t="str">
            <v>CA</v>
          </cell>
          <cell r="G698">
            <v>0</v>
          </cell>
        </row>
        <row r="699">
          <cell r="C699" t="str">
            <v>PHE4FS</v>
          </cell>
          <cell r="D699" t="str">
            <v>PHENERGAN kem-creme</v>
          </cell>
          <cell r="E699">
            <v>79342.895782480002</v>
          </cell>
          <cell r="F699" t="str">
            <v>KG</v>
          </cell>
          <cell r="G699">
            <v>253644</v>
          </cell>
        </row>
        <row r="700">
          <cell r="C700" t="str">
            <v>PHEN011NAR</v>
          </cell>
          <cell r="D700" t="str">
            <v>PHENYLPROPANOLAMINE HCl</v>
          </cell>
          <cell r="E700">
            <v>512039.12</v>
          </cell>
          <cell r="F700" t="str">
            <v>KG</v>
          </cell>
          <cell r="G700">
            <v>0</v>
          </cell>
        </row>
        <row r="701">
          <cell r="C701" t="str">
            <v>PHEN022NER</v>
          </cell>
          <cell r="D701" t="str">
            <v>PHENOXYETHANOL</v>
          </cell>
          <cell r="E701">
            <v>263000</v>
          </cell>
          <cell r="F701" t="str">
            <v>KG</v>
          </cell>
          <cell r="G701">
            <v>248809</v>
          </cell>
        </row>
        <row r="702">
          <cell r="C702" t="str">
            <v>PHOL011TAFR04R</v>
          </cell>
          <cell r="D702" t="str">
            <v>PHOLCODINE - SOCHIBO.FRANCE</v>
          </cell>
          <cell r="E702">
            <v>12274902.810000001</v>
          </cell>
          <cell r="F702" t="str">
            <v>KG</v>
          </cell>
          <cell r="G702">
            <v>0</v>
          </cell>
        </row>
        <row r="703">
          <cell r="C703" t="str">
            <v>PHOS011NER</v>
          </cell>
          <cell r="D703" t="str">
            <v>PHOSPHATE BICALCIQUE</v>
          </cell>
          <cell r="E703">
            <v>85696</v>
          </cell>
          <cell r="F703" t="str">
            <v>KG</v>
          </cell>
          <cell r="G703">
            <v>114112</v>
          </cell>
        </row>
        <row r="704">
          <cell r="C704" t="str">
            <v>PLA1NS</v>
          </cell>
          <cell r="D704" t="str">
            <v>PLACEBO</v>
          </cell>
          <cell r="E704">
            <v>0</v>
          </cell>
          <cell r="F704" t="str">
            <v>KG</v>
          </cell>
          <cell r="G704">
            <v>0</v>
          </cell>
        </row>
        <row r="705">
          <cell r="C705" t="str">
            <v>POLY011NER</v>
          </cell>
          <cell r="D705" t="str">
            <v>POLYVIDONE K29-32</v>
          </cell>
          <cell r="E705">
            <v>271993</v>
          </cell>
          <cell r="F705" t="str">
            <v>KG</v>
          </cell>
          <cell r="G705">
            <v>114115</v>
          </cell>
        </row>
        <row r="706">
          <cell r="C706" t="str">
            <v>POLY021NER</v>
          </cell>
          <cell r="D706" t="str">
            <v>POLY ETHYLENE GLYCOL 20000</v>
          </cell>
          <cell r="E706">
            <v>429436</v>
          </cell>
          <cell r="F706" t="str">
            <v>KG</v>
          </cell>
          <cell r="G706">
            <v>114113</v>
          </cell>
        </row>
        <row r="707">
          <cell r="C707" t="str">
            <v>POLY031NER</v>
          </cell>
          <cell r="D707" t="str">
            <v>POLYOXYETH GLYCOL 6000</v>
          </cell>
          <cell r="E707">
            <v>78000</v>
          </cell>
          <cell r="F707" t="str">
            <v>KG</v>
          </cell>
          <cell r="G707">
            <v>114114</v>
          </cell>
        </row>
        <row r="708">
          <cell r="C708" t="str">
            <v>POLY041NER</v>
          </cell>
          <cell r="D708" t="str">
            <v>POLYVIDONE K90 (PVP K90)</v>
          </cell>
          <cell r="E708">
            <v>375000</v>
          </cell>
          <cell r="F708" t="str">
            <v>KG</v>
          </cell>
          <cell r="G708">
            <v>247197</v>
          </cell>
        </row>
        <row r="709">
          <cell r="C709" t="str">
            <v>PREG011NER</v>
          </cell>
          <cell r="D709" t="str">
            <v>PREGELITINIZED STARCH (STARCH 1500)</v>
          </cell>
          <cell r="E709">
            <v>98000</v>
          </cell>
          <cell r="F709" t="str">
            <v>KG</v>
          </cell>
          <cell r="G709">
            <v>227423</v>
          </cell>
        </row>
        <row r="710">
          <cell r="C710" t="str">
            <v>PRO10PP</v>
          </cell>
          <cell r="D710" t="str">
            <v>DONG SO LO PROFENID LP</v>
          </cell>
          <cell r="E710">
            <v>0</v>
          </cell>
          <cell r="F710" t="str">
            <v>CA</v>
          </cell>
          <cell r="G710">
            <v>0</v>
          </cell>
        </row>
        <row r="711">
          <cell r="C711" t="str">
            <v>PRO1301F</v>
          </cell>
          <cell r="D711" t="str">
            <v>PROFENID LP 14 vien</v>
          </cell>
          <cell r="E711">
            <v>0</v>
          </cell>
          <cell r="F711" t="str">
            <v>HO</v>
          </cell>
          <cell r="G711">
            <v>0</v>
          </cell>
        </row>
        <row r="712">
          <cell r="C712" t="str">
            <v>PRO1FS</v>
          </cell>
          <cell r="D712" t="str">
            <v>PROFENID LP</v>
          </cell>
          <cell r="E712">
            <v>0</v>
          </cell>
          <cell r="F712" t="str">
            <v>EA</v>
          </cell>
          <cell r="G712">
            <v>0</v>
          </cell>
        </row>
        <row r="713">
          <cell r="C713" t="str">
            <v>PRO1NS</v>
          </cell>
          <cell r="D713" t="str">
            <v>PROFENID LP (Ketoprofen tablets)</v>
          </cell>
          <cell r="E713">
            <v>0</v>
          </cell>
          <cell r="F713" t="str">
            <v>KG</v>
          </cell>
          <cell r="G713">
            <v>0</v>
          </cell>
        </row>
        <row r="714">
          <cell r="C714" t="str">
            <v>PRO2001F</v>
          </cell>
          <cell r="D714" t="str">
            <v>PROFENID 50mg  hop 2 vi x 12</v>
          </cell>
          <cell r="E714">
            <v>12265.06</v>
          </cell>
          <cell r="F714" t="str">
            <v>HO</v>
          </cell>
          <cell r="G714">
            <v>62599</v>
          </cell>
        </row>
        <row r="715">
          <cell r="C715" t="str">
            <v>PRO20PP</v>
          </cell>
          <cell r="D715" t="str">
            <v>DONG SO LO PROFENID</v>
          </cell>
          <cell r="E715">
            <v>412.66879010000002</v>
          </cell>
          <cell r="F715" t="str">
            <v>CA</v>
          </cell>
          <cell r="G715">
            <v>0</v>
          </cell>
        </row>
        <row r="716">
          <cell r="C716" t="str">
            <v>PRO2FS</v>
          </cell>
          <cell r="D716" t="str">
            <v>PROFENID nang-capsule</v>
          </cell>
          <cell r="E716">
            <v>332.12610597999998</v>
          </cell>
          <cell r="F716" t="str">
            <v>EA</v>
          </cell>
          <cell r="G716">
            <v>253615</v>
          </cell>
        </row>
        <row r="717">
          <cell r="C717" t="str">
            <v>PRO2GS</v>
          </cell>
          <cell r="D717" t="str">
            <v>QUI TRINH PHA CHE PROFENID</v>
          </cell>
          <cell r="E717">
            <v>1852963.058743</v>
          </cell>
          <cell r="F717" t="str">
            <v>KG</v>
          </cell>
          <cell r="G717">
            <v>0</v>
          </cell>
        </row>
        <row r="718">
          <cell r="C718" t="str">
            <v>PRO4001F</v>
          </cell>
          <cell r="D718" t="str">
            <v>PROFENID Gel Tube 60g</v>
          </cell>
          <cell r="E718">
            <v>16055.13</v>
          </cell>
          <cell r="F718" t="str">
            <v>OG</v>
          </cell>
          <cell r="G718">
            <v>62598</v>
          </cell>
        </row>
        <row r="719">
          <cell r="C719" t="str">
            <v>PRO4002F</v>
          </cell>
          <cell r="D719" t="str">
            <v>PROFENID Gel Tube 30g</v>
          </cell>
          <cell r="E719">
            <v>9360.11</v>
          </cell>
          <cell r="F719" t="str">
            <v>OG</v>
          </cell>
          <cell r="G719">
            <v>222461</v>
          </cell>
        </row>
        <row r="720">
          <cell r="C720" t="str">
            <v>PRO40PP</v>
          </cell>
          <cell r="D720" t="str">
            <v>DONG SO LO PROFENID Gel 60g</v>
          </cell>
          <cell r="E720">
            <v>72.14</v>
          </cell>
          <cell r="F720" t="str">
            <v>CA</v>
          </cell>
          <cell r="G720">
            <v>0</v>
          </cell>
        </row>
        <row r="721">
          <cell r="C721" t="str">
            <v>PRO41PP</v>
          </cell>
          <cell r="D721" t="str">
            <v>DONG SO LO PROFENID GEL 30G</v>
          </cell>
          <cell r="E721">
            <v>75.152000000000001</v>
          </cell>
          <cell r="F721" t="str">
            <v>CA</v>
          </cell>
          <cell r="G721">
            <v>0</v>
          </cell>
        </row>
        <row r="722">
          <cell r="C722" t="str">
            <v>PRO4FS</v>
          </cell>
          <cell r="D722" t="str">
            <v>PROFENID PRODUCT FAMILY</v>
          </cell>
          <cell r="E722">
            <v>157751.81226666999</v>
          </cell>
          <cell r="F722" t="str">
            <v>KG</v>
          </cell>
          <cell r="G722">
            <v>253616</v>
          </cell>
        </row>
        <row r="723">
          <cell r="C723" t="str">
            <v>PROM011TAFR01R</v>
          </cell>
          <cell r="D723" t="str">
            <v>PROMETHAZINE BASE - AVENTIS</v>
          </cell>
          <cell r="E723">
            <v>2131074</v>
          </cell>
          <cell r="F723" t="str">
            <v>KG</v>
          </cell>
          <cell r="G723">
            <v>66361</v>
          </cell>
        </row>
        <row r="724">
          <cell r="C724" t="str">
            <v>PROM011TAR</v>
          </cell>
          <cell r="D724" t="str">
            <v>PROMETHAZINE BASE</v>
          </cell>
          <cell r="E724">
            <v>2131074</v>
          </cell>
          <cell r="F724" t="str">
            <v>KG</v>
          </cell>
          <cell r="G724">
            <v>66361</v>
          </cell>
        </row>
        <row r="725">
          <cell r="C725" t="str">
            <v>PROM021TAFR01R</v>
          </cell>
          <cell r="D725" t="str">
            <v>PROMETHAZINE HCL - AVENTIS</v>
          </cell>
          <cell r="E725">
            <v>1636074</v>
          </cell>
          <cell r="F725" t="str">
            <v>KG</v>
          </cell>
          <cell r="G725">
            <v>66365</v>
          </cell>
        </row>
        <row r="726">
          <cell r="C726" t="str">
            <v>PROM021TAR</v>
          </cell>
          <cell r="D726" t="str">
            <v>PROMETHAZINE HCl</v>
          </cell>
          <cell r="E726">
            <v>1636075</v>
          </cell>
          <cell r="F726" t="str">
            <v>KG</v>
          </cell>
          <cell r="G726">
            <v>66365</v>
          </cell>
        </row>
        <row r="727">
          <cell r="C727" t="str">
            <v>PSEU011NAR</v>
          </cell>
          <cell r="D727" t="str">
            <v>PSEUDOEPHEDRIN HYDROCHLORIDE</v>
          </cell>
          <cell r="E727">
            <v>0</v>
          </cell>
          <cell r="F727" t="str">
            <v>KG</v>
          </cell>
          <cell r="G727">
            <v>226458</v>
          </cell>
        </row>
        <row r="728">
          <cell r="C728" t="str">
            <v>PVC01AP</v>
          </cell>
          <cell r="D728" t="str">
            <v>PVC kich thuoc 109 mm(200um)</v>
          </cell>
          <cell r="E728">
            <v>31000</v>
          </cell>
          <cell r="F728" t="str">
            <v>KG</v>
          </cell>
          <cell r="G728">
            <v>0</v>
          </cell>
        </row>
        <row r="729">
          <cell r="C729" t="str">
            <v>PVC01P</v>
          </cell>
          <cell r="D729" t="str">
            <v>PVC film SECTRAL 107mm (200um)</v>
          </cell>
          <cell r="E729">
            <v>29000</v>
          </cell>
          <cell r="F729" t="str">
            <v>KG</v>
          </cell>
          <cell r="G729">
            <v>114187</v>
          </cell>
        </row>
        <row r="730">
          <cell r="C730" t="str">
            <v>PVC02AP</v>
          </cell>
          <cell r="D730" t="str">
            <v>PVC kich thuoc 124 mm(200um)</v>
          </cell>
          <cell r="E730">
            <v>31000</v>
          </cell>
          <cell r="F730" t="str">
            <v>KG</v>
          </cell>
          <cell r="G730">
            <v>0</v>
          </cell>
        </row>
        <row r="731">
          <cell r="C731" t="str">
            <v>PVC02P</v>
          </cell>
          <cell r="D731" t="str">
            <v>PVC film PROFENID capsule 122mm ( 200um)</v>
          </cell>
          <cell r="E731">
            <v>29000</v>
          </cell>
          <cell r="F731" t="str">
            <v>CA</v>
          </cell>
          <cell r="G731">
            <v>114189</v>
          </cell>
        </row>
        <row r="732">
          <cell r="C732" t="str">
            <v>PVC03P</v>
          </cell>
          <cell r="D732" t="str">
            <v>PVC film 140 mm,200um</v>
          </cell>
          <cell r="E732">
            <v>28800</v>
          </cell>
          <cell r="F732" t="str">
            <v>KG</v>
          </cell>
          <cell r="G732">
            <v>114190</v>
          </cell>
        </row>
        <row r="733">
          <cell r="C733" t="str">
            <v>PVC04P</v>
          </cell>
          <cell r="D733" t="str">
            <v>PVC film 160 mm</v>
          </cell>
          <cell r="E733">
            <v>27827.66</v>
          </cell>
          <cell r="F733" t="str">
            <v>KG</v>
          </cell>
          <cell r="G733">
            <v>0</v>
          </cell>
        </row>
        <row r="734">
          <cell r="C734" t="str">
            <v>PVC055P</v>
          </cell>
          <cell r="D734" t="str">
            <v>PVC film MAALOX 130 mm ( 250um )</v>
          </cell>
          <cell r="E734">
            <v>29000</v>
          </cell>
          <cell r="F734" t="str">
            <v>KG</v>
          </cell>
          <cell r="G734">
            <v>114191</v>
          </cell>
        </row>
        <row r="735">
          <cell r="C735" t="str">
            <v>PVC05P</v>
          </cell>
          <cell r="D735" t="str">
            <v>PVC film 126 mm</v>
          </cell>
          <cell r="E735">
            <v>31000</v>
          </cell>
          <cell r="F735" t="str">
            <v>KG</v>
          </cell>
          <cell r="G735">
            <v>114192</v>
          </cell>
        </row>
        <row r="736">
          <cell r="C736" t="str">
            <v>PVC06P</v>
          </cell>
          <cell r="D736" t="str">
            <v>PVC film PEFLACINE 2 vien 118 mm ( 200um )</v>
          </cell>
          <cell r="E736">
            <v>29000</v>
          </cell>
          <cell r="F736" t="str">
            <v>KG</v>
          </cell>
          <cell r="G736">
            <v>114193</v>
          </cell>
        </row>
        <row r="737">
          <cell r="C737" t="str">
            <v>PVC075AP</v>
          </cell>
          <cell r="D737" t="str">
            <v>PVC film THERALENE vien 146 mm ( 250um )</v>
          </cell>
          <cell r="E737">
            <v>29000</v>
          </cell>
          <cell r="F737" t="str">
            <v>KG</v>
          </cell>
          <cell r="G737">
            <v>114194</v>
          </cell>
        </row>
        <row r="738">
          <cell r="C738" t="str">
            <v>PVC075P</v>
          </cell>
          <cell r="D738" t="str">
            <v>PVC film 144 mm (250 um)</v>
          </cell>
          <cell r="E738">
            <v>31000</v>
          </cell>
          <cell r="F738" t="str">
            <v>KG</v>
          </cell>
          <cell r="G738">
            <v>0</v>
          </cell>
        </row>
        <row r="739">
          <cell r="C739" t="str">
            <v>PVC07AP</v>
          </cell>
          <cell r="D739" t="str">
            <v>PVC film SPAMAVERINE 146 mm ( 200um )</v>
          </cell>
          <cell r="E739">
            <v>29000</v>
          </cell>
          <cell r="F739" t="str">
            <v>KG</v>
          </cell>
          <cell r="G739">
            <v>114195</v>
          </cell>
        </row>
        <row r="740">
          <cell r="C740" t="str">
            <v>PVC07P</v>
          </cell>
          <cell r="D740" t="str">
            <v>PVC film 144 mm</v>
          </cell>
          <cell r="E740">
            <v>31000</v>
          </cell>
          <cell r="F740" t="str">
            <v>KG</v>
          </cell>
          <cell r="G740">
            <v>0</v>
          </cell>
        </row>
        <row r="741">
          <cell r="C741" t="str">
            <v>PVC08AP</v>
          </cell>
          <cell r="D741" t="str">
            <v>PVC film PARA + FLAGYL 136 mm ( 200um )</v>
          </cell>
          <cell r="E741">
            <v>29000</v>
          </cell>
          <cell r="F741" t="str">
            <v>KG</v>
          </cell>
          <cell r="G741">
            <v>114196</v>
          </cell>
        </row>
        <row r="742">
          <cell r="C742" t="str">
            <v>PVC08P</v>
          </cell>
          <cell r="D742" t="str">
            <v>PVC film 134 mm</v>
          </cell>
          <cell r="E742">
            <v>31000</v>
          </cell>
          <cell r="F742" t="str">
            <v>KG</v>
          </cell>
          <cell r="G742">
            <v>0</v>
          </cell>
        </row>
        <row r="743">
          <cell r="C743" t="str">
            <v>PVC09P</v>
          </cell>
          <cell r="D743" t="str">
            <v>PVC trang duc 134 mm</v>
          </cell>
          <cell r="E743">
            <v>65000</v>
          </cell>
          <cell r="F743" t="str">
            <v>KG</v>
          </cell>
          <cell r="G743">
            <v>0</v>
          </cell>
        </row>
        <row r="744">
          <cell r="C744" t="str">
            <v>PVC10P</v>
          </cell>
          <cell r="D744" t="str">
            <v>PVC+PVDC cho DENORAL vien 138mm</v>
          </cell>
          <cell r="E744">
            <v>25500</v>
          </cell>
          <cell r="F744" t="str">
            <v>KG</v>
          </cell>
          <cell r="G744">
            <v>0</v>
          </cell>
        </row>
        <row r="745">
          <cell r="C745" t="str">
            <v>PVC11P</v>
          </cell>
          <cell r="D745" t="str">
            <v>PVC film NO-SPA 111mm (300um)</v>
          </cell>
          <cell r="E745">
            <v>28800</v>
          </cell>
          <cell r="F745" t="str">
            <v>KG</v>
          </cell>
          <cell r="G745">
            <v>225568</v>
          </cell>
        </row>
        <row r="746">
          <cell r="C746" t="str">
            <v>PVC12P</v>
          </cell>
          <cell r="D746" t="str">
            <v>PVC ultra CORYZAL TX 139mm (335um)</v>
          </cell>
          <cell r="E746">
            <v>162400</v>
          </cell>
          <cell r="F746" t="str">
            <v>KG</v>
          </cell>
          <cell r="G746">
            <v>227342</v>
          </cell>
        </row>
        <row r="747">
          <cell r="C747" t="str">
            <v>PVC13P</v>
          </cell>
          <cell r="D747" t="str">
            <v>PVC film DECONTRACTYL 123mm (250um)</v>
          </cell>
          <cell r="E747">
            <v>28800</v>
          </cell>
          <cell r="F747" t="str">
            <v>KG</v>
          </cell>
          <cell r="G747">
            <v>232730</v>
          </cell>
        </row>
        <row r="748">
          <cell r="C748" t="str">
            <v>PVP01P</v>
          </cell>
          <cell r="D748" t="str">
            <v>PVC film DECONTRACTYL 123mm (250um)</v>
          </cell>
          <cell r="E748">
            <v>375000</v>
          </cell>
          <cell r="F748" t="str">
            <v>KG</v>
          </cell>
          <cell r="G748">
            <v>0</v>
          </cell>
        </row>
        <row r="749">
          <cell r="C749" t="str">
            <v>PYRI011NAR</v>
          </cell>
          <cell r="D749" t="str">
            <v>PYRIDOXINE HCl</v>
          </cell>
          <cell r="E749">
            <v>0</v>
          </cell>
          <cell r="F749" t="str">
            <v>KG</v>
          </cell>
          <cell r="G749">
            <v>0</v>
          </cell>
        </row>
        <row r="750">
          <cell r="C750" t="str">
            <v>PYRI011NER</v>
          </cell>
          <cell r="D750" t="str">
            <v>PYRIDOXINE HCL</v>
          </cell>
          <cell r="E750">
            <v>0</v>
          </cell>
          <cell r="F750" t="str">
            <v>KG</v>
          </cell>
          <cell r="G750">
            <v>0</v>
          </cell>
        </row>
        <row r="751">
          <cell r="C751" t="str">
            <v>RHOD012NER</v>
          </cell>
          <cell r="D751" t="str">
            <v>RHODOPAS M.60A</v>
          </cell>
          <cell r="E751">
            <v>108470</v>
          </cell>
          <cell r="F751" t="str">
            <v>KG</v>
          </cell>
          <cell r="G751">
            <v>0</v>
          </cell>
        </row>
        <row r="752">
          <cell r="C752" t="str">
            <v>RHOD021NAFR02R</v>
          </cell>
          <cell r="D752" t="str">
            <v>RHODAPAP FINE CRYSTAL - AVENTIS</v>
          </cell>
          <cell r="E752">
            <v>44800</v>
          </cell>
          <cell r="F752" t="str">
            <v>KG</v>
          </cell>
          <cell r="G752">
            <v>0</v>
          </cell>
        </row>
        <row r="753">
          <cell r="C753" t="str">
            <v>RIBO011NER</v>
          </cell>
          <cell r="D753" t="str">
            <v>RIBOFLAVIN</v>
          </cell>
          <cell r="E753">
            <v>0</v>
          </cell>
          <cell r="F753" t="str">
            <v>KG</v>
          </cell>
          <cell r="G753">
            <v>0</v>
          </cell>
        </row>
        <row r="754">
          <cell r="C754" t="str">
            <v>ROD1301F</v>
          </cell>
          <cell r="D754" t="str">
            <v>RODOGYL hop 20 vien</v>
          </cell>
          <cell r="E754">
            <v>0</v>
          </cell>
          <cell r="F754" t="str">
            <v>HO</v>
          </cell>
          <cell r="G754">
            <v>0</v>
          </cell>
        </row>
        <row r="755">
          <cell r="C755" t="str">
            <v>ROD1FS</v>
          </cell>
          <cell r="D755" t="str">
            <v>RODOGYL Comprimes Pellicule</v>
          </cell>
          <cell r="E755">
            <v>0</v>
          </cell>
          <cell r="F755" t="str">
            <v>EA</v>
          </cell>
          <cell r="G755">
            <v>0</v>
          </cell>
        </row>
        <row r="756">
          <cell r="C756" t="str">
            <v>ROD1NS</v>
          </cell>
          <cell r="D756" t="str">
            <v>RODOGYL Comprimes Pellicule</v>
          </cell>
          <cell r="E756">
            <v>0</v>
          </cell>
          <cell r="F756" t="str">
            <v>KG</v>
          </cell>
          <cell r="G756">
            <v>0</v>
          </cell>
        </row>
        <row r="757">
          <cell r="C757" t="str">
            <v>RODO011NAM</v>
          </cell>
          <cell r="D757" t="str">
            <v>SPIRA+METRO POUR COMPRESSION DIRECTE</v>
          </cell>
          <cell r="E757">
            <v>2196502</v>
          </cell>
          <cell r="F757" t="str">
            <v>KG</v>
          </cell>
          <cell r="G757">
            <v>0</v>
          </cell>
        </row>
        <row r="758">
          <cell r="C758" t="str">
            <v>ROUG011NER</v>
          </cell>
          <cell r="D758" t="str">
            <v>ROUGE COCHENILLE A</v>
          </cell>
          <cell r="E758">
            <v>1765</v>
          </cell>
          <cell r="F758" t="str">
            <v>KG</v>
          </cell>
          <cell r="G758">
            <v>0</v>
          </cell>
        </row>
        <row r="759">
          <cell r="C759" t="str">
            <v>ROV1301F</v>
          </cell>
          <cell r="D759" t="str">
            <v>ROVAMICINE 1.5MIU hop 16 vien</v>
          </cell>
          <cell r="E759">
            <v>0</v>
          </cell>
          <cell r="F759" t="str">
            <v>HO</v>
          </cell>
          <cell r="G759">
            <v>0</v>
          </cell>
        </row>
        <row r="760">
          <cell r="C760" t="str">
            <v>ROV1302F</v>
          </cell>
          <cell r="D760" t="str">
            <v>ROVAMICINE 3.0MIU hop 10 vien</v>
          </cell>
          <cell r="E760">
            <v>0</v>
          </cell>
          <cell r="F760" t="str">
            <v>HO</v>
          </cell>
          <cell r="G760">
            <v>0</v>
          </cell>
        </row>
        <row r="761">
          <cell r="C761" t="str">
            <v>ROV15FS</v>
          </cell>
          <cell r="D761" t="str">
            <v>ROVAMYCINE 1.5 MUI</v>
          </cell>
          <cell r="E761">
            <v>108.87125220999999</v>
          </cell>
          <cell r="F761" t="str">
            <v>EA</v>
          </cell>
          <cell r="G761">
            <v>0</v>
          </cell>
        </row>
        <row r="762">
          <cell r="C762" t="str">
            <v>ROV1FS</v>
          </cell>
          <cell r="D762" t="str">
            <v>ROVAMYCINE 1.5 MUI</v>
          </cell>
          <cell r="E762">
            <v>0</v>
          </cell>
          <cell r="F762" t="str">
            <v>EA</v>
          </cell>
          <cell r="G762">
            <v>0</v>
          </cell>
        </row>
        <row r="763">
          <cell r="C763" t="str">
            <v>ROV1NS</v>
          </cell>
          <cell r="D763" t="str">
            <v>ROVAMYCINE MELANGE</v>
          </cell>
          <cell r="E763">
            <v>12330.2</v>
          </cell>
          <cell r="F763" t="str">
            <v>KG</v>
          </cell>
          <cell r="G763">
            <v>0</v>
          </cell>
        </row>
        <row r="764">
          <cell r="C764" t="str">
            <v>ROV30FS</v>
          </cell>
          <cell r="D764" t="str">
            <v>ROVAMYCINE 3 MUI</v>
          </cell>
          <cell r="E764">
            <v>216.95698006000001</v>
          </cell>
          <cell r="F764" t="str">
            <v>EA</v>
          </cell>
          <cell r="G764">
            <v>0</v>
          </cell>
        </row>
        <row r="765">
          <cell r="C765" t="str">
            <v>ROVA151NAM</v>
          </cell>
          <cell r="D765" t="str">
            <v>KHONG SU DUNG</v>
          </cell>
          <cell r="E765">
            <v>0</v>
          </cell>
          <cell r="F765" t="str">
            <v>KG</v>
          </cell>
          <cell r="G765">
            <v>0</v>
          </cell>
        </row>
        <row r="766">
          <cell r="C766" t="str">
            <v>ROVA301NAM</v>
          </cell>
          <cell r="D766" t="str">
            <v>SPIRAMYCINE POUR COMPRESSION DIRECTE</v>
          </cell>
          <cell r="E766">
            <v>5471620</v>
          </cell>
          <cell r="F766" t="str">
            <v>KG</v>
          </cell>
          <cell r="G766">
            <v>0</v>
          </cell>
        </row>
        <row r="767">
          <cell r="C767" t="str">
            <v>S01CS</v>
          </cell>
          <cell r="D767" t="str">
            <v>DICH BAO DUONG BEVITINE</v>
          </cell>
          <cell r="E767">
            <v>722000.06758514</v>
          </cell>
          <cell r="F767" t="str">
            <v>KG</v>
          </cell>
          <cell r="G767">
            <v>0</v>
          </cell>
        </row>
        <row r="768">
          <cell r="C768" t="str">
            <v>SACC011NER</v>
          </cell>
          <cell r="D768" t="str">
            <v>SACCHARIN SODIUM</v>
          </cell>
          <cell r="E768">
            <v>0</v>
          </cell>
          <cell r="F768" t="str">
            <v>KG</v>
          </cell>
          <cell r="G768">
            <v>0</v>
          </cell>
        </row>
        <row r="769">
          <cell r="C769" t="str">
            <v>SALV01P</v>
          </cell>
          <cell r="D769" t="str">
            <v>Savol</v>
          </cell>
          <cell r="E769">
            <v>123736</v>
          </cell>
          <cell r="F769" t="str">
            <v>HO</v>
          </cell>
          <cell r="G769">
            <v>0</v>
          </cell>
        </row>
        <row r="770">
          <cell r="C770" t="str">
            <v>SEC1101F</v>
          </cell>
          <cell r="D770" t="str">
            <v>SECTRAL 200mg  hop 2 vi x 10</v>
          </cell>
          <cell r="E770">
            <v>28618.66</v>
          </cell>
          <cell r="F770" t="str">
            <v>HO</v>
          </cell>
          <cell r="G770">
            <v>62603</v>
          </cell>
        </row>
        <row r="771">
          <cell r="C771" t="str">
            <v>SEC11PP</v>
          </cell>
          <cell r="D771" t="str">
            <v>DONG SO LO SECTRAL</v>
          </cell>
          <cell r="E771">
            <v>263.42940090000002</v>
          </cell>
          <cell r="F771" t="str">
            <v>CA</v>
          </cell>
          <cell r="G771">
            <v>0</v>
          </cell>
        </row>
        <row r="772">
          <cell r="C772" t="str">
            <v>SEC1FS</v>
          </cell>
          <cell r="D772" t="str">
            <v>SECTRAl vien-ces</v>
          </cell>
          <cell r="E772">
            <v>1101.6475771800001</v>
          </cell>
          <cell r="F772" t="str">
            <v>EA</v>
          </cell>
          <cell r="G772">
            <v>253617</v>
          </cell>
        </row>
        <row r="773">
          <cell r="C773" t="str">
            <v>SECN011NACH03R</v>
          </cell>
          <cell r="D773" t="str">
            <v>SECNIDAZOL - TIANJIN CHINA</v>
          </cell>
          <cell r="E773">
            <v>13447368</v>
          </cell>
          <cell r="F773" t="str">
            <v>KG</v>
          </cell>
          <cell r="G773">
            <v>139504</v>
          </cell>
        </row>
        <row r="774">
          <cell r="C774" t="str">
            <v>SECN011NAFR01R</v>
          </cell>
          <cell r="D774" t="str">
            <v>SECNIDAZOL - AVENTIS</v>
          </cell>
          <cell r="E774">
            <v>13447368</v>
          </cell>
          <cell r="F774" t="str">
            <v>KG</v>
          </cell>
          <cell r="G774">
            <v>139504</v>
          </cell>
        </row>
        <row r="775">
          <cell r="C775" t="str">
            <v>SIRO012NER</v>
          </cell>
          <cell r="D775" t="str">
            <v>SIROP DE SUCRE CONCENTRE</v>
          </cell>
          <cell r="E775">
            <v>0</v>
          </cell>
          <cell r="F775" t="str">
            <v>KG</v>
          </cell>
          <cell r="G775">
            <v>0</v>
          </cell>
        </row>
        <row r="776">
          <cell r="C776" t="str">
            <v>SODI011NACA01R</v>
          </cell>
          <cell r="D776" t="str">
            <v>SODIUM BENZOATE - MACCO ORGANIQUES INC</v>
          </cell>
          <cell r="E776">
            <v>25000</v>
          </cell>
          <cell r="F776" t="str">
            <v>KG</v>
          </cell>
          <cell r="G776">
            <v>114746</v>
          </cell>
        </row>
        <row r="777">
          <cell r="C777" t="str">
            <v>SODI011NAR</v>
          </cell>
          <cell r="D777" t="str">
            <v>SODIUM BENZOATE</v>
          </cell>
          <cell r="E777">
            <v>25000</v>
          </cell>
          <cell r="F777" t="str">
            <v>KG</v>
          </cell>
          <cell r="G777">
            <v>114746</v>
          </cell>
        </row>
        <row r="778">
          <cell r="C778" t="str">
            <v>SODI011NAUS01R</v>
          </cell>
          <cell r="D778" t="str">
            <v>SODIUM BENZOATE - KALAMA CHEMICAL INC</v>
          </cell>
          <cell r="E778">
            <v>25000</v>
          </cell>
          <cell r="F778" t="str">
            <v>KG</v>
          </cell>
          <cell r="G778">
            <v>114746</v>
          </cell>
        </row>
        <row r="779">
          <cell r="C779" t="str">
            <v>SODI021NER</v>
          </cell>
          <cell r="D779" t="str">
            <v>SODIUM CITRATE</v>
          </cell>
          <cell r="E779">
            <v>17500</v>
          </cell>
          <cell r="F779" t="str">
            <v>KG</v>
          </cell>
          <cell r="G779">
            <v>114116</v>
          </cell>
        </row>
        <row r="780">
          <cell r="C780" t="str">
            <v>SODI031NAFR01R</v>
          </cell>
          <cell r="D780" t="str">
            <v>SODIUM BENZOATE MICROPULVERISE - RPR S.A</v>
          </cell>
          <cell r="E780">
            <v>25000</v>
          </cell>
          <cell r="F780" t="str">
            <v>KG</v>
          </cell>
          <cell r="G780">
            <v>0</v>
          </cell>
        </row>
        <row r="781">
          <cell r="C781" t="str">
            <v>SODI041NER</v>
          </cell>
          <cell r="D781" t="str">
            <v>SODIUM DOCUSATE</v>
          </cell>
          <cell r="E781">
            <v>700000</v>
          </cell>
          <cell r="F781" t="str">
            <v>KG</v>
          </cell>
          <cell r="G781">
            <v>0</v>
          </cell>
        </row>
        <row r="782">
          <cell r="C782" t="str">
            <v>SOLV01P</v>
          </cell>
          <cell r="D782" t="str">
            <v>Solvant Flexo</v>
          </cell>
          <cell r="E782">
            <v>239069</v>
          </cell>
          <cell r="F782" t="str">
            <v>LT</v>
          </cell>
          <cell r="G782">
            <v>0</v>
          </cell>
        </row>
        <row r="783">
          <cell r="C783" t="str">
            <v>SOR5001F</v>
          </cell>
          <cell r="D783" t="str">
            <v>SORBITOL Delalande 5g B/20 sachets</v>
          </cell>
          <cell r="E783">
            <v>7161.34</v>
          </cell>
          <cell r="F783" t="str">
            <v>HO</v>
          </cell>
          <cell r="G783">
            <v>193667</v>
          </cell>
        </row>
        <row r="784">
          <cell r="C784" t="str">
            <v>SORB011NER</v>
          </cell>
          <cell r="D784" t="str">
            <v>SORBITOL</v>
          </cell>
          <cell r="E784">
            <v>0</v>
          </cell>
          <cell r="F784" t="str">
            <v>KG</v>
          </cell>
          <cell r="G784">
            <v>226475</v>
          </cell>
        </row>
        <row r="785">
          <cell r="C785" t="str">
            <v>SPA10PP</v>
          </cell>
          <cell r="D785" t="str">
            <v>DONG SO LO SPASMAVERINE</v>
          </cell>
          <cell r="E785">
            <v>186.92959999999999</v>
          </cell>
          <cell r="F785" t="str">
            <v>CA</v>
          </cell>
          <cell r="G785">
            <v>0</v>
          </cell>
        </row>
        <row r="786">
          <cell r="C786" t="str">
            <v>SPA1101F</v>
          </cell>
          <cell r="D786" t="str">
            <v>SPASMAVERINE</v>
          </cell>
          <cell r="E786">
            <v>4307.01</v>
          </cell>
          <cell r="F786" t="str">
            <v>HO</v>
          </cell>
          <cell r="G786">
            <v>62608</v>
          </cell>
        </row>
        <row r="787">
          <cell r="C787" t="str">
            <v>SPA1FS</v>
          </cell>
          <cell r="D787" t="str">
            <v>SPASMAVERINE Comprimes</v>
          </cell>
          <cell r="E787">
            <v>92.882587310000005</v>
          </cell>
          <cell r="F787" t="str">
            <v>EA</v>
          </cell>
          <cell r="G787">
            <v>253645</v>
          </cell>
        </row>
        <row r="788">
          <cell r="C788" t="str">
            <v>SPIR011NAR</v>
          </cell>
          <cell r="D788" t="str">
            <v>SPIRAMYCINE + METRONIDAZOLE</v>
          </cell>
          <cell r="E788">
            <v>0</v>
          </cell>
          <cell r="F788" t="str">
            <v>KG</v>
          </cell>
          <cell r="G788">
            <v>0</v>
          </cell>
        </row>
        <row r="789">
          <cell r="C789" t="str">
            <v>SUCR011NER</v>
          </cell>
          <cell r="D789" t="str">
            <v>SUCRE BLANC</v>
          </cell>
          <cell r="E789">
            <v>6800</v>
          </cell>
          <cell r="F789" t="str">
            <v>KG</v>
          </cell>
          <cell r="G789">
            <v>114120</v>
          </cell>
        </row>
        <row r="790">
          <cell r="C790" t="str">
            <v>SUCR021NER</v>
          </cell>
          <cell r="D790" t="str">
            <v>SUCRE PULVERISE</v>
          </cell>
          <cell r="E790">
            <v>10290.7805568</v>
          </cell>
          <cell r="F790" t="str">
            <v>KG</v>
          </cell>
          <cell r="G790">
            <v>0</v>
          </cell>
        </row>
        <row r="791">
          <cell r="C791" t="str">
            <v>SUCR031NER</v>
          </cell>
          <cell r="D791" t="str">
            <v>SUCRE BLANC POUR ESSAIS</v>
          </cell>
          <cell r="E791">
            <v>6900</v>
          </cell>
          <cell r="F791" t="str">
            <v>KG</v>
          </cell>
          <cell r="G791">
            <v>0</v>
          </cell>
        </row>
        <row r="792">
          <cell r="C792" t="str">
            <v>SUCR041DRAGNER</v>
          </cell>
          <cell r="D792" t="str">
            <v>SUCRE POUR DRAGEIFICATION</v>
          </cell>
          <cell r="E792">
            <v>792000</v>
          </cell>
          <cell r="F792" t="str">
            <v>KG</v>
          </cell>
          <cell r="G792">
            <v>0</v>
          </cell>
        </row>
        <row r="793">
          <cell r="C793" t="str">
            <v>SULF011NACH01R</v>
          </cell>
          <cell r="D793" t="str">
            <v>SULFADIAZINE - CHINA</v>
          </cell>
          <cell r="E793">
            <v>157080</v>
          </cell>
          <cell r="F793" t="str">
            <v>KG</v>
          </cell>
          <cell r="G793">
            <v>0</v>
          </cell>
        </row>
        <row r="794">
          <cell r="C794" t="str">
            <v>SULF011NACH07R</v>
          </cell>
          <cell r="D794" t="str">
            <v>SULFADIAZINE - HUNAN PHARMACEUTICAL.CHIN</v>
          </cell>
          <cell r="E794">
            <v>157080</v>
          </cell>
          <cell r="F794" t="str">
            <v>KG</v>
          </cell>
          <cell r="G794">
            <v>0</v>
          </cell>
        </row>
        <row r="795">
          <cell r="C795" t="str">
            <v>SULF011NAFR01R</v>
          </cell>
          <cell r="D795" t="str">
            <v>SULFADIAZINE - AVENTIS</v>
          </cell>
          <cell r="E795">
            <v>157080</v>
          </cell>
          <cell r="F795" t="str">
            <v>KG</v>
          </cell>
          <cell r="G795">
            <v>0</v>
          </cell>
        </row>
        <row r="796">
          <cell r="C796" t="str">
            <v>SULF011NAR</v>
          </cell>
          <cell r="D796" t="str">
            <v>SULFADIAZINE</v>
          </cell>
          <cell r="E796">
            <v>157080</v>
          </cell>
          <cell r="F796" t="str">
            <v>KG</v>
          </cell>
          <cell r="G796">
            <v>0</v>
          </cell>
        </row>
        <row r="797">
          <cell r="C797" t="str">
            <v>SULF021NACH01R</v>
          </cell>
          <cell r="D797" t="str">
            <v>SULFAGUANIDINE - CHINA</v>
          </cell>
          <cell r="E797">
            <v>109956</v>
          </cell>
          <cell r="F797" t="str">
            <v>KG</v>
          </cell>
          <cell r="G797">
            <v>0</v>
          </cell>
        </row>
        <row r="798">
          <cell r="C798" t="str">
            <v>SULF021NACH02R</v>
          </cell>
          <cell r="D798" t="str">
            <v>SULFAGUANIDINE - WUXI MEHECO.CHINA</v>
          </cell>
          <cell r="E798">
            <v>109956</v>
          </cell>
          <cell r="F798" t="str">
            <v>KG</v>
          </cell>
          <cell r="G798">
            <v>0</v>
          </cell>
        </row>
        <row r="799">
          <cell r="C799" t="str">
            <v>SULF021NACH03R</v>
          </cell>
          <cell r="D799" t="str">
            <v>SULFAGUANIDINE - WU JIAN WU ZHANG.CHINA</v>
          </cell>
          <cell r="E799">
            <v>109956</v>
          </cell>
          <cell r="F799" t="str">
            <v>KG</v>
          </cell>
          <cell r="G799">
            <v>0</v>
          </cell>
        </row>
        <row r="800">
          <cell r="C800" t="str">
            <v>SULF021NACH04R</v>
          </cell>
          <cell r="D800" t="str">
            <v>SULFAGUANIDINE - WUGAN CHEM FCT.CHINA</v>
          </cell>
          <cell r="E800">
            <v>109956</v>
          </cell>
          <cell r="F800" t="str">
            <v>KG</v>
          </cell>
          <cell r="G800">
            <v>0</v>
          </cell>
        </row>
        <row r="801">
          <cell r="C801" t="str">
            <v>SULF021NACH08R</v>
          </cell>
          <cell r="D801" t="str">
            <v>SULFAGUANIDINE - CHONG HOA FINE.CHINA</v>
          </cell>
          <cell r="E801">
            <v>109956</v>
          </cell>
          <cell r="F801" t="str">
            <v>KG</v>
          </cell>
          <cell r="G801">
            <v>0</v>
          </cell>
        </row>
        <row r="802">
          <cell r="C802" t="str">
            <v>SULF021NACH11R</v>
          </cell>
          <cell r="D802" t="str">
            <v>SULFAGUANIDINE - NANHAI BEISHA.CHINA</v>
          </cell>
          <cell r="E802">
            <v>109956</v>
          </cell>
          <cell r="F802" t="str">
            <v>KG</v>
          </cell>
          <cell r="G802">
            <v>0</v>
          </cell>
        </row>
        <row r="803">
          <cell r="C803" t="str">
            <v>SULF021NAFR01R</v>
          </cell>
          <cell r="D803" t="str">
            <v>SULFAGUANIDINE - AVENTIS</v>
          </cell>
          <cell r="E803">
            <v>109956</v>
          </cell>
          <cell r="F803" t="str">
            <v>KG</v>
          </cell>
          <cell r="G803">
            <v>0</v>
          </cell>
        </row>
        <row r="804">
          <cell r="C804" t="str">
            <v>SULF021NAR</v>
          </cell>
          <cell r="D804" t="str">
            <v>SULFAGUANIDINE</v>
          </cell>
          <cell r="E804">
            <v>109956</v>
          </cell>
          <cell r="F804" t="str">
            <v>KG</v>
          </cell>
          <cell r="G804">
            <v>0</v>
          </cell>
        </row>
        <row r="805">
          <cell r="C805" t="str">
            <v>TALC011NER</v>
          </cell>
          <cell r="D805" t="str">
            <v>TALC</v>
          </cell>
          <cell r="E805">
            <v>29786</v>
          </cell>
          <cell r="F805" t="str">
            <v>KG</v>
          </cell>
          <cell r="G805">
            <v>114121</v>
          </cell>
        </row>
        <row r="806">
          <cell r="C806" t="str">
            <v>TEFO011NER</v>
          </cell>
          <cell r="D806" t="str">
            <v>TEFOSE 63</v>
          </cell>
          <cell r="E806">
            <v>62237</v>
          </cell>
          <cell r="F806" t="str">
            <v>KG</v>
          </cell>
          <cell r="G806">
            <v>0</v>
          </cell>
        </row>
        <row r="807">
          <cell r="C807" t="str">
            <v>TEGO012NER</v>
          </cell>
          <cell r="D807" t="str">
            <v>TEGOBETAIN HS</v>
          </cell>
          <cell r="E807">
            <v>49280</v>
          </cell>
          <cell r="F807" t="str">
            <v>KG</v>
          </cell>
          <cell r="G807">
            <v>248804</v>
          </cell>
        </row>
        <row r="808">
          <cell r="C808" t="str">
            <v>TEGO022NER</v>
          </cell>
          <cell r="D808" t="str">
            <v>TEGOSOFT GC</v>
          </cell>
          <cell r="E808">
            <v>61600</v>
          </cell>
          <cell r="F808" t="str">
            <v>KG</v>
          </cell>
          <cell r="G808">
            <v>250802</v>
          </cell>
        </row>
        <row r="809">
          <cell r="C809" t="str">
            <v>TERP011NAR</v>
          </cell>
          <cell r="D809" t="str">
            <v>TERPINE HYDRATE</v>
          </cell>
          <cell r="E809">
            <v>33750</v>
          </cell>
          <cell r="F809" t="str">
            <v>KG</v>
          </cell>
          <cell r="G809">
            <v>237445</v>
          </cell>
        </row>
        <row r="810">
          <cell r="C810" t="str">
            <v>TET4001F</v>
          </cell>
          <cell r="D810" t="str">
            <v>TETRACYCLINE pde ong 5 g</v>
          </cell>
          <cell r="E810">
            <v>0</v>
          </cell>
          <cell r="F810" t="str">
            <v>OG</v>
          </cell>
          <cell r="G810">
            <v>0</v>
          </cell>
        </row>
        <row r="811">
          <cell r="C811" t="str">
            <v>TET4FS</v>
          </cell>
          <cell r="D811" t="str">
            <v>TETRACYCLINE pommade</v>
          </cell>
          <cell r="E811">
            <v>22795.827559969999</v>
          </cell>
          <cell r="F811" t="str">
            <v>KG</v>
          </cell>
          <cell r="G811">
            <v>0</v>
          </cell>
        </row>
        <row r="812">
          <cell r="C812" t="str">
            <v>TETR011NACH01R</v>
          </cell>
          <cell r="D812" t="str">
            <v>TETRACYCLINE HCl - CHINA</v>
          </cell>
          <cell r="E812">
            <v>217500</v>
          </cell>
          <cell r="F812" t="str">
            <v>KG</v>
          </cell>
          <cell r="G812">
            <v>0</v>
          </cell>
        </row>
        <row r="813">
          <cell r="C813" t="str">
            <v>TETR011NACH02R</v>
          </cell>
          <cell r="D813" t="str">
            <v>TETRACYCLINE HCl - WUXI MEHECO.CHINA</v>
          </cell>
          <cell r="E813">
            <v>217500</v>
          </cell>
          <cell r="F813" t="str">
            <v>KG</v>
          </cell>
          <cell r="G813">
            <v>0</v>
          </cell>
        </row>
        <row r="814">
          <cell r="C814" t="str">
            <v>TETR011NACH10R</v>
          </cell>
          <cell r="D814" t="str">
            <v>TETRACYCLINE HCl-SICHUAN PHARMACEUTICAL</v>
          </cell>
          <cell r="E814">
            <v>217500</v>
          </cell>
          <cell r="F814" t="str">
            <v>KG</v>
          </cell>
          <cell r="G814">
            <v>0</v>
          </cell>
        </row>
        <row r="815">
          <cell r="C815" t="str">
            <v>TETR011NAR</v>
          </cell>
          <cell r="D815" t="str">
            <v>TETRACYCLINE HCl</v>
          </cell>
          <cell r="E815">
            <v>217500</v>
          </cell>
          <cell r="F815" t="str">
            <v>KG</v>
          </cell>
          <cell r="G815">
            <v>0</v>
          </cell>
        </row>
        <row r="816">
          <cell r="C816" t="str">
            <v>THE10PP</v>
          </cell>
          <cell r="D816" t="str">
            <v>DONG SO LO THERALENE Ces 5 mg</v>
          </cell>
          <cell r="E816">
            <v>333.94200000000001</v>
          </cell>
          <cell r="F816" t="str">
            <v>CA</v>
          </cell>
          <cell r="G816">
            <v>0</v>
          </cell>
        </row>
        <row r="817">
          <cell r="C817" t="str">
            <v>THE1301F</v>
          </cell>
          <cell r="D817" t="str">
            <v>THERALENE Compr. 5 mg</v>
          </cell>
          <cell r="E817">
            <v>4145.6099999999997</v>
          </cell>
          <cell r="F817" t="str">
            <v>HO</v>
          </cell>
          <cell r="G817">
            <v>62634</v>
          </cell>
        </row>
        <row r="818">
          <cell r="C818" t="str">
            <v>THE1FS</v>
          </cell>
          <cell r="D818" t="str">
            <v>THERALENE Ces 5 mg</v>
          </cell>
          <cell r="E818">
            <v>39.420337539999998</v>
          </cell>
          <cell r="F818" t="str">
            <v>EA</v>
          </cell>
          <cell r="G818">
            <v>254052</v>
          </cell>
        </row>
        <row r="819">
          <cell r="C819" t="str">
            <v>THE1NS</v>
          </cell>
          <cell r="D819" t="str">
            <v>THERALENE Noyaux</v>
          </cell>
          <cell r="E819">
            <v>210123.6716414</v>
          </cell>
          <cell r="F819" t="str">
            <v>KG</v>
          </cell>
          <cell r="G819">
            <v>0</v>
          </cell>
        </row>
        <row r="820">
          <cell r="C820" t="str">
            <v>THE3001F</v>
          </cell>
          <cell r="D820" t="str">
            <v>THERALENE sirop chai  90ml</v>
          </cell>
          <cell r="E820">
            <v>3899.37</v>
          </cell>
          <cell r="F820" t="str">
            <v>CH</v>
          </cell>
          <cell r="G820">
            <v>62833</v>
          </cell>
        </row>
        <row r="821">
          <cell r="C821" t="str">
            <v>THE3002F</v>
          </cell>
          <cell r="D821" t="str">
            <v>THERALENE sirop chai 125ml</v>
          </cell>
          <cell r="E821">
            <v>4910</v>
          </cell>
          <cell r="F821" t="str">
            <v>CH</v>
          </cell>
          <cell r="G821">
            <v>62832</v>
          </cell>
        </row>
        <row r="822">
          <cell r="C822" t="str">
            <v>THE30PP</v>
          </cell>
          <cell r="D822" t="str">
            <v>DONG SO LO Sp THERALENE 90ml</v>
          </cell>
          <cell r="E822">
            <v>8561.4639999999999</v>
          </cell>
          <cell r="F822" t="str">
            <v>CA</v>
          </cell>
          <cell r="G822">
            <v>0</v>
          </cell>
        </row>
        <row r="823">
          <cell r="C823" t="str">
            <v>THE31</v>
          </cell>
          <cell r="D823" t="str">
            <v>DONG SO LO Sp THERALENE 125ml</v>
          </cell>
          <cell r="E823">
            <v>0</v>
          </cell>
          <cell r="F823" t="str">
            <v>CA</v>
          </cell>
          <cell r="G823">
            <v>0</v>
          </cell>
        </row>
        <row r="824">
          <cell r="C824" t="str">
            <v>THE31PP</v>
          </cell>
          <cell r="D824" t="str">
            <v>DONG SO LO Sp THERALENE 125ml</v>
          </cell>
          <cell r="E824">
            <v>8561.94</v>
          </cell>
          <cell r="F824" t="str">
            <v>CA</v>
          </cell>
          <cell r="G824">
            <v>0</v>
          </cell>
        </row>
        <row r="825">
          <cell r="C825" t="str">
            <v>THE3FS</v>
          </cell>
          <cell r="D825" t="str">
            <v>THERALENE siro-sirop</v>
          </cell>
          <cell r="E825">
            <v>10367.1010766</v>
          </cell>
          <cell r="F825" t="str">
            <v>LT</v>
          </cell>
          <cell r="G825">
            <v>254053</v>
          </cell>
        </row>
        <row r="826">
          <cell r="C826" t="str">
            <v>THG01P</v>
          </cell>
          <cell r="D826" t="str">
            <v>Thung ANT. GAN. FLA. 100 vi</v>
          </cell>
          <cell r="E826">
            <v>6500</v>
          </cell>
          <cell r="F826" t="str">
            <v>CA</v>
          </cell>
          <cell r="G826">
            <v>0</v>
          </cell>
        </row>
        <row r="827">
          <cell r="C827" t="str">
            <v>THG01STP</v>
          </cell>
          <cell r="D827" t="str">
            <v>Thung KT Trong 46,5x32,5x16,5 cm</v>
          </cell>
          <cell r="E827">
            <v>7150</v>
          </cell>
          <cell r="F827" t="str">
            <v>CA</v>
          </cell>
          <cell r="G827">
            <v>0</v>
          </cell>
        </row>
        <row r="828">
          <cell r="C828" t="str">
            <v>THG02P</v>
          </cell>
          <cell r="D828" t="str">
            <v>Thung ANTRIMA 2 vi</v>
          </cell>
          <cell r="E828">
            <v>8580</v>
          </cell>
          <cell r="F828" t="str">
            <v>CA</v>
          </cell>
          <cell r="G828">
            <v>0</v>
          </cell>
        </row>
        <row r="829">
          <cell r="C829" t="str">
            <v>THG02STP</v>
          </cell>
          <cell r="D829" t="str">
            <v>Thung KT trong 48x33.5x13cm</v>
          </cell>
          <cell r="E829">
            <v>7150</v>
          </cell>
          <cell r="F829" t="str">
            <v>CA</v>
          </cell>
          <cell r="G829">
            <v>0</v>
          </cell>
        </row>
        <row r="830">
          <cell r="C830" t="str">
            <v>THG031STP</v>
          </cell>
          <cell r="D830" t="str">
            <v>Thung PARA 45,5x32x21,4cm(5lop)</v>
          </cell>
          <cell r="E830">
            <v>6674</v>
          </cell>
          <cell r="F830" t="str">
            <v>CA</v>
          </cell>
          <cell r="G830">
            <v>114199</v>
          </cell>
        </row>
        <row r="831">
          <cell r="C831" t="str">
            <v>THG03P</v>
          </cell>
          <cell r="D831" t="str">
            <v>Thung ASPIRINE</v>
          </cell>
          <cell r="E831">
            <v>9350</v>
          </cell>
          <cell r="F831" t="str">
            <v>CA</v>
          </cell>
          <cell r="G831">
            <v>0</v>
          </cell>
        </row>
        <row r="832">
          <cell r="C832" t="str">
            <v>THG03STP</v>
          </cell>
          <cell r="D832" t="str">
            <v>Thung KT trong 47x33x24cm</v>
          </cell>
          <cell r="E832">
            <v>4305</v>
          </cell>
          <cell r="F832" t="str">
            <v>CA</v>
          </cell>
          <cell r="G832">
            <v>0</v>
          </cell>
        </row>
        <row r="833">
          <cell r="C833" t="str">
            <v>THG041STP</v>
          </cell>
          <cell r="D833" t="str">
            <v>Thung PROF Gel60 34,5x31,1x15,6(3lop)</v>
          </cell>
          <cell r="E833">
            <v>3239</v>
          </cell>
          <cell r="F833" t="str">
            <v>CA</v>
          </cell>
          <cell r="G833">
            <v>114212</v>
          </cell>
        </row>
        <row r="834">
          <cell r="C834" t="str">
            <v>THG04P</v>
          </cell>
          <cell r="D834" t="str">
            <v>Thung BEVITINE</v>
          </cell>
          <cell r="E834">
            <v>6688</v>
          </cell>
          <cell r="F834" t="str">
            <v>CA</v>
          </cell>
          <cell r="G834">
            <v>0</v>
          </cell>
        </row>
        <row r="835">
          <cell r="C835" t="str">
            <v>THG04STAP</v>
          </cell>
          <cell r="D835" t="str">
            <v>Thung KT trong 31x21,2x17cm(3lop)</v>
          </cell>
          <cell r="E835">
            <v>8610</v>
          </cell>
          <cell r="F835" t="str">
            <v>CA</v>
          </cell>
          <cell r="G835">
            <v>0</v>
          </cell>
        </row>
        <row r="836">
          <cell r="C836" t="str">
            <v>THG04STP</v>
          </cell>
          <cell r="D836" t="str">
            <v>Thung KT trong 31x21,2x17cm</v>
          </cell>
          <cell r="E836">
            <v>8610</v>
          </cell>
          <cell r="F836" t="str">
            <v>CA</v>
          </cell>
          <cell r="G836">
            <v>0</v>
          </cell>
        </row>
        <row r="837">
          <cell r="C837" t="str">
            <v>THG05P</v>
          </cell>
          <cell r="D837" t="str">
            <v>Thung CIDERMEX</v>
          </cell>
          <cell r="E837">
            <v>8881</v>
          </cell>
          <cell r="F837" t="str">
            <v>CA</v>
          </cell>
          <cell r="G837">
            <v>0</v>
          </cell>
        </row>
        <row r="838">
          <cell r="C838" t="str">
            <v>THG05STAP</v>
          </cell>
          <cell r="D838" t="str">
            <v>Thung KT trong 31,1x21,2x12,5cm(3lop)</v>
          </cell>
          <cell r="E838">
            <v>7893</v>
          </cell>
          <cell r="F838" t="str">
            <v>CA</v>
          </cell>
          <cell r="G838">
            <v>0</v>
          </cell>
        </row>
        <row r="839">
          <cell r="C839" t="str">
            <v>THG05STP</v>
          </cell>
          <cell r="D839" t="str">
            <v>Thung KT trong 31,1x21,2x12,5cm</v>
          </cell>
          <cell r="E839">
            <v>7893</v>
          </cell>
          <cell r="F839" t="str">
            <v>CA</v>
          </cell>
          <cell r="G839">
            <v>0</v>
          </cell>
        </row>
        <row r="840">
          <cell r="C840" t="str">
            <v>THG06P</v>
          </cell>
          <cell r="D840" t="str">
            <v>Thung FLAGYL</v>
          </cell>
          <cell r="E840">
            <v>8881</v>
          </cell>
          <cell r="F840" t="str">
            <v>CA</v>
          </cell>
          <cell r="G840">
            <v>0</v>
          </cell>
        </row>
        <row r="841">
          <cell r="C841" t="str">
            <v>THG06STAP</v>
          </cell>
          <cell r="D841" t="str">
            <v>Thung KT trong 38,1x28,3x12cm(3lop)</v>
          </cell>
          <cell r="E841">
            <v>9471</v>
          </cell>
          <cell r="F841" t="str">
            <v>CA</v>
          </cell>
          <cell r="G841">
            <v>0</v>
          </cell>
        </row>
        <row r="842">
          <cell r="C842" t="str">
            <v>THG06STP</v>
          </cell>
          <cell r="D842" t="str">
            <v>Thung KT trong 38,1x28,3x12cm</v>
          </cell>
          <cell r="E842">
            <v>9471</v>
          </cell>
          <cell r="F842" t="str">
            <v>CA</v>
          </cell>
          <cell r="G842">
            <v>0</v>
          </cell>
        </row>
        <row r="843">
          <cell r="C843" t="str">
            <v>THG071STP</v>
          </cell>
          <cell r="D843" t="str">
            <v>Thung TOP nang 45,2x35,5x14,6(3lop)</v>
          </cell>
          <cell r="E843">
            <v>4222</v>
          </cell>
          <cell r="F843" t="str">
            <v>CA</v>
          </cell>
          <cell r="G843">
            <v>114213</v>
          </cell>
        </row>
        <row r="844">
          <cell r="C844" t="str">
            <v>THG072STP</v>
          </cell>
          <cell r="D844" t="str">
            <v>Thung SPASMAVERINE 46,3x34,5x8,8cm</v>
          </cell>
          <cell r="E844">
            <v>4290</v>
          </cell>
          <cell r="F844" t="str">
            <v>CA</v>
          </cell>
          <cell r="G844">
            <v>0</v>
          </cell>
        </row>
        <row r="845">
          <cell r="C845" t="str">
            <v>THG07P</v>
          </cell>
          <cell r="D845" t="str">
            <v>Thung FLAGYSTATINE</v>
          </cell>
          <cell r="E845">
            <v>8881</v>
          </cell>
          <cell r="F845" t="str">
            <v>CA</v>
          </cell>
          <cell r="G845">
            <v>0</v>
          </cell>
        </row>
        <row r="846">
          <cell r="C846" t="str">
            <v>THG07STP</v>
          </cell>
          <cell r="D846" t="str">
            <v>Thung PEFLACINE 2v-SPASMAVERINE</v>
          </cell>
          <cell r="E846">
            <v>3651</v>
          </cell>
          <cell r="F846" t="str">
            <v>CA</v>
          </cell>
          <cell r="G846">
            <v>114215</v>
          </cell>
        </row>
        <row r="847">
          <cell r="C847" t="str">
            <v>THG0811STP</v>
          </cell>
          <cell r="D847" t="str">
            <v>Thung CREME+NO-SPA 53,5x21,5x12,1(3lop)</v>
          </cell>
          <cell r="E847">
            <v>2658</v>
          </cell>
          <cell r="F847" t="str">
            <v>CA</v>
          </cell>
          <cell r="G847">
            <v>114217</v>
          </cell>
        </row>
        <row r="848">
          <cell r="C848" t="str">
            <v>THG081STP</v>
          </cell>
          <cell r="D848" t="str">
            <v>Thung CREME+NO-SPA 53x21,5x11,6cm(3lop)</v>
          </cell>
          <cell r="E848">
            <v>2658</v>
          </cell>
          <cell r="F848" t="str">
            <v>CA</v>
          </cell>
          <cell r="G848">
            <v>114217</v>
          </cell>
        </row>
        <row r="849">
          <cell r="C849" t="str">
            <v>THG0821STP</v>
          </cell>
          <cell r="D849" t="str">
            <v>Thung THE 125 52x21,1x13(5lop)</v>
          </cell>
          <cell r="E849">
            <v>4150</v>
          </cell>
          <cell r="F849" t="str">
            <v>CA</v>
          </cell>
          <cell r="G849">
            <v>121428</v>
          </cell>
        </row>
        <row r="850">
          <cell r="C850" t="str">
            <v>THG082STP</v>
          </cell>
          <cell r="D850" t="str">
            <v>Thung PHE 125 52x21,1x13(5lop)</v>
          </cell>
          <cell r="E850">
            <v>4150</v>
          </cell>
          <cell r="F850" t="str">
            <v>CA</v>
          </cell>
          <cell r="G850">
            <v>114218</v>
          </cell>
        </row>
        <row r="851">
          <cell r="C851" t="str">
            <v>THG083STP</v>
          </cell>
          <cell r="D851" t="str">
            <v>Thung MAALOX 54x22x13cm</v>
          </cell>
          <cell r="E851">
            <v>2852</v>
          </cell>
          <cell r="F851" t="str">
            <v>CA</v>
          </cell>
          <cell r="G851">
            <v>114219</v>
          </cell>
        </row>
        <row r="852">
          <cell r="C852" t="str">
            <v>THG08P</v>
          </cell>
          <cell r="D852" t="str">
            <v>Thung GANIDAN ong</v>
          </cell>
          <cell r="E852">
            <v>10780</v>
          </cell>
          <cell r="F852" t="str">
            <v>CA</v>
          </cell>
          <cell r="G852">
            <v>0</v>
          </cell>
        </row>
        <row r="853">
          <cell r="C853" t="str">
            <v>THG08STP</v>
          </cell>
          <cell r="D853" t="str">
            <v>Thung KT trong 53,5x21,5x13cm(3lop)</v>
          </cell>
          <cell r="E853">
            <v>2779</v>
          </cell>
          <cell r="F853" t="str">
            <v>CA</v>
          </cell>
          <cell r="G853">
            <v>114222</v>
          </cell>
        </row>
        <row r="854">
          <cell r="C854" t="str">
            <v>THG091STP</v>
          </cell>
          <cell r="D854" t="str">
            <v>Thung THE 5mg 45,5x28,5x10,8(3lop)</v>
          </cell>
          <cell r="E854">
            <v>3094</v>
          </cell>
          <cell r="F854" t="str">
            <v>CA</v>
          </cell>
          <cell r="G854">
            <v>114223</v>
          </cell>
        </row>
        <row r="855">
          <cell r="C855" t="str">
            <v>THG092STP</v>
          </cell>
          <cell r="D855" t="str">
            <v>Thung PROF nang 45,5x27,5x12,3(3lop)</v>
          </cell>
          <cell r="E855">
            <v>3090</v>
          </cell>
          <cell r="F855" t="str">
            <v>CA</v>
          </cell>
          <cell r="G855">
            <v>114224</v>
          </cell>
        </row>
        <row r="856">
          <cell r="C856" t="str">
            <v>THG0931STP</v>
          </cell>
          <cell r="D856" t="str">
            <v>Thung THE 90 47,2x28,5x11,5(5lop)</v>
          </cell>
          <cell r="E856">
            <v>4975</v>
          </cell>
          <cell r="F856" t="str">
            <v>CA</v>
          </cell>
          <cell r="G856">
            <v>121429</v>
          </cell>
        </row>
        <row r="857">
          <cell r="C857" t="str">
            <v>THG0932STP</v>
          </cell>
          <cell r="D857" t="str">
            <v>Thung TOP 90 47,2x28,5x11,5(5lop)</v>
          </cell>
          <cell r="E857">
            <v>4975</v>
          </cell>
          <cell r="F857" t="str">
            <v>CA</v>
          </cell>
          <cell r="G857">
            <v>121430</v>
          </cell>
        </row>
        <row r="858">
          <cell r="C858" t="str">
            <v>THG093STP</v>
          </cell>
          <cell r="D858" t="str">
            <v>Thung PHE 90 47,2x28,5x11,5(5lop)</v>
          </cell>
          <cell r="E858">
            <v>4975</v>
          </cell>
          <cell r="F858" t="str">
            <v>CA</v>
          </cell>
          <cell r="G858">
            <v>114226</v>
          </cell>
        </row>
        <row r="859">
          <cell r="C859" t="str">
            <v>THG09P</v>
          </cell>
          <cell r="D859" t="str">
            <v>Thung GANIDAN vi</v>
          </cell>
          <cell r="E859">
            <v>9523</v>
          </cell>
          <cell r="F859" t="str">
            <v>CA</v>
          </cell>
          <cell r="G859">
            <v>0</v>
          </cell>
        </row>
        <row r="860">
          <cell r="C860" t="str">
            <v>THG09STP</v>
          </cell>
          <cell r="D860" t="str">
            <v>Thung KT trong 45,5x27,5x10,8cm(3lop)</v>
          </cell>
          <cell r="E860">
            <v>3188</v>
          </cell>
          <cell r="F860" t="str">
            <v>CA</v>
          </cell>
          <cell r="G860">
            <v>114227</v>
          </cell>
        </row>
        <row r="861">
          <cell r="C861" t="str">
            <v>THG10P</v>
          </cell>
          <cell r="D861" t="str">
            <v>Thung PHENERGAN creme</v>
          </cell>
          <cell r="E861">
            <v>8881</v>
          </cell>
          <cell r="F861" t="str">
            <v>CA</v>
          </cell>
          <cell r="G861">
            <v>0</v>
          </cell>
        </row>
        <row r="862">
          <cell r="C862" t="str">
            <v>THG14STP</v>
          </cell>
          <cell r="D862" t="str">
            <v>Thung ACMUC100 38.4x29.4x15.8 (3Lop)</v>
          </cell>
          <cell r="E862">
            <v>4650</v>
          </cell>
          <cell r="F862" t="str">
            <v>CA</v>
          </cell>
          <cell r="G862">
            <v>233407</v>
          </cell>
        </row>
        <row r="863">
          <cell r="C863" t="str">
            <v>THG11P</v>
          </cell>
          <cell r="D863" t="str">
            <v>Thung PHENERGAN sp 70c 125ml</v>
          </cell>
          <cell r="E863">
            <v>5885</v>
          </cell>
          <cell r="F863" t="str">
            <v>CA</v>
          </cell>
          <cell r="G863">
            <v>0</v>
          </cell>
        </row>
        <row r="864">
          <cell r="C864" t="str">
            <v>THG11STP</v>
          </cell>
          <cell r="D864" t="str">
            <v>Thung DECONTRACTYL 250 53,1x29,5x12,7cm</v>
          </cell>
          <cell r="E864">
            <v>4710</v>
          </cell>
          <cell r="F864" t="str">
            <v>CA</v>
          </cell>
          <cell r="G864">
            <v>233406</v>
          </cell>
        </row>
        <row r="865">
          <cell r="C865" t="str">
            <v>THG12P</v>
          </cell>
          <cell r="D865" t="str">
            <v>Thung PHENERGAN sp 90c 90ml</v>
          </cell>
          <cell r="E865">
            <v>4480</v>
          </cell>
          <cell r="F865" t="str">
            <v>CA</v>
          </cell>
          <cell r="G865">
            <v>0</v>
          </cell>
        </row>
        <row r="866">
          <cell r="C866" t="str">
            <v>THG12STP</v>
          </cell>
          <cell r="D866" t="str">
            <v>Thung No.3 KT trong 49x19,5x16,5cm</v>
          </cell>
          <cell r="E866">
            <v>4480</v>
          </cell>
          <cell r="F866" t="str">
            <v>CA</v>
          </cell>
          <cell r="G866">
            <v>233408</v>
          </cell>
        </row>
        <row r="867">
          <cell r="C867" t="str">
            <v>THG13P</v>
          </cell>
          <cell r="D867" t="str">
            <v>Thung PROFENID vi</v>
          </cell>
          <cell r="E867">
            <v>9523</v>
          </cell>
          <cell r="F867" t="str">
            <v>CA</v>
          </cell>
          <cell r="G867">
            <v>0</v>
          </cell>
        </row>
        <row r="868">
          <cell r="C868" t="str">
            <v>THG13STP</v>
          </cell>
          <cell r="D868" t="str">
            <v>Thung CORYZAL 44,2x34x20,5cm</v>
          </cell>
          <cell r="E868">
            <v>4650</v>
          </cell>
          <cell r="F868" t="str">
            <v>CA</v>
          </cell>
          <cell r="G868">
            <v>234467</v>
          </cell>
        </row>
        <row r="869">
          <cell r="C869" t="str">
            <v>THG14P</v>
          </cell>
          <cell r="D869" t="str">
            <v>Thung TETRA pde</v>
          </cell>
          <cell r="E869">
            <v>7975</v>
          </cell>
          <cell r="F869" t="str">
            <v>CA</v>
          </cell>
          <cell r="G869">
            <v>0</v>
          </cell>
        </row>
        <row r="870">
          <cell r="C870" t="str">
            <v>THG15P</v>
          </cell>
          <cell r="D870" t="str">
            <v>Thung THERALENE sp 70c 125ml</v>
          </cell>
          <cell r="E870">
            <v>5885</v>
          </cell>
          <cell r="F870" t="str">
            <v>CA</v>
          </cell>
          <cell r="G870">
            <v>0</v>
          </cell>
        </row>
        <row r="871">
          <cell r="C871" t="str">
            <v>THG16P</v>
          </cell>
          <cell r="D871" t="str">
            <v>Thung THERALENE sp 90c 90 ml</v>
          </cell>
          <cell r="E871">
            <v>6589</v>
          </cell>
          <cell r="F871" t="str">
            <v>CA</v>
          </cell>
          <cell r="G871">
            <v>0</v>
          </cell>
        </row>
        <row r="872">
          <cell r="C872" t="str">
            <v>THG17P</v>
          </cell>
          <cell r="D872" t="str">
            <v>Thung TOPLEXIL sp 90 ml</v>
          </cell>
          <cell r="E872">
            <v>6589</v>
          </cell>
          <cell r="F872" t="str">
            <v>CA</v>
          </cell>
          <cell r="G872">
            <v>0</v>
          </cell>
        </row>
        <row r="873">
          <cell r="C873" t="str">
            <v>THG18P</v>
          </cell>
          <cell r="D873" t="str">
            <v>Thung TOPLEXIL vien</v>
          </cell>
          <cell r="E873">
            <v>6688</v>
          </cell>
          <cell r="F873" t="str">
            <v>CA</v>
          </cell>
          <cell r="G873">
            <v>0</v>
          </cell>
        </row>
        <row r="874">
          <cell r="C874" t="str">
            <v>THG19P</v>
          </cell>
          <cell r="D874" t="str">
            <v>Thung VINACOR</v>
          </cell>
          <cell r="E874">
            <v>11550</v>
          </cell>
          <cell r="F874" t="str">
            <v>CA</v>
          </cell>
          <cell r="G874">
            <v>0</v>
          </cell>
        </row>
        <row r="875">
          <cell r="C875" t="str">
            <v>THG20P</v>
          </cell>
          <cell r="D875" t="str">
            <v>Thung VITASCORBOL</v>
          </cell>
          <cell r="E875">
            <v>6687.5</v>
          </cell>
          <cell r="F875" t="str">
            <v>CA</v>
          </cell>
          <cell r="G875">
            <v>0</v>
          </cell>
        </row>
        <row r="876">
          <cell r="C876" t="str">
            <v>THG21P</v>
          </cell>
          <cell r="D876" t="str">
            <v>Thung 196</v>
          </cell>
          <cell r="E876">
            <v>0</v>
          </cell>
          <cell r="F876" t="str">
            <v>CA</v>
          </cell>
          <cell r="G876">
            <v>0</v>
          </cell>
        </row>
        <row r="877">
          <cell r="C877" t="str">
            <v>THG22P</v>
          </cell>
          <cell r="D877" t="str">
            <v>Thung SECTRAL</v>
          </cell>
          <cell r="E877">
            <v>7800</v>
          </cell>
          <cell r="F877" t="str">
            <v>CA</v>
          </cell>
          <cell r="G877">
            <v>0</v>
          </cell>
        </row>
        <row r="878">
          <cell r="C878" t="str">
            <v>THG23P</v>
          </cell>
          <cell r="D878" t="str">
            <v>Thung TOPLEXIL vi</v>
          </cell>
          <cell r="E878">
            <v>10780</v>
          </cell>
          <cell r="F878" t="str">
            <v>CA</v>
          </cell>
          <cell r="G878">
            <v>0</v>
          </cell>
        </row>
        <row r="879">
          <cell r="C879" t="str">
            <v>THG24P</v>
          </cell>
          <cell r="D879" t="str">
            <v>Thung BEVITINE vi</v>
          </cell>
          <cell r="E879">
            <v>7276</v>
          </cell>
          <cell r="F879" t="str">
            <v>CA</v>
          </cell>
          <cell r="G879">
            <v>0</v>
          </cell>
        </row>
        <row r="880">
          <cell r="C880" t="str">
            <v>THGLACT150P</v>
          </cell>
          <cell r="D880" t="str">
            <v>Thung LACTACYD Confidence 150mlx60chai</v>
          </cell>
          <cell r="E880">
            <v>3300</v>
          </cell>
          <cell r="F880" t="str">
            <v>CA</v>
          </cell>
          <cell r="G880">
            <v>248514</v>
          </cell>
        </row>
        <row r="881">
          <cell r="C881" t="str">
            <v>THGLACT250P</v>
          </cell>
          <cell r="D881" t="str">
            <v>Thung LACTACYD Confidence 250mlx40chai</v>
          </cell>
          <cell r="E881">
            <v>3300</v>
          </cell>
          <cell r="F881" t="str">
            <v>CA</v>
          </cell>
          <cell r="G881">
            <v>248515</v>
          </cell>
        </row>
        <row r="882">
          <cell r="C882" t="str">
            <v>THGLACT30P</v>
          </cell>
          <cell r="D882" t="str">
            <v>Thung LACTACYD Confidence 30mlx200chai</v>
          </cell>
          <cell r="E882">
            <v>2700</v>
          </cell>
          <cell r="F882" t="str">
            <v>CA</v>
          </cell>
          <cell r="G882">
            <v>248516</v>
          </cell>
        </row>
        <row r="883">
          <cell r="C883" t="str">
            <v>THGLACT60P</v>
          </cell>
          <cell r="D883" t="str">
            <v>Thung LACTACYD Confidence 60mlx120chai</v>
          </cell>
          <cell r="E883">
            <v>2700</v>
          </cell>
          <cell r="F883" t="str">
            <v>CA</v>
          </cell>
          <cell r="G883">
            <v>248517</v>
          </cell>
        </row>
        <row r="884">
          <cell r="C884" t="str">
            <v>THIA011NACH01R</v>
          </cell>
          <cell r="D884" t="str">
            <v>THIAMINE HCl - CHINA</v>
          </cell>
          <cell r="E884">
            <v>361284</v>
          </cell>
          <cell r="F884" t="str">
            <v>KG</v>
          </cell>
          <cell r="G884">
            <v>0</v>
          </cell>
        </row>
        <row r="885">
          <cell r="C885" t="str">
            <v>THIA011NAJA01R</v>
          </cell>
          <cell r="D885" t="str">
            <v>THIAMINE HCl - TAKEDA.JAPAN</v>
          </cell>
          <cell r="E885">
            <v>361284</v>
          </cell>
          <cell r="F885" t="str">
            <v>KG</v>
          </cell>
          <cell r="G885">
            <v>0</v>
          </cell>
        </row>
        <row r="886">
          <cell r="C886" t="str">
            <v>THIA011NAR</v>
          </cell>
          <cell r="D886" t="str">
            <v>THIAMINE HCl</v>
          </cell>
          <cell r="E886">
            <v>361284</v>
          </cell>
          <cell r="F886" t="str">
            <v>KG</v>
          </cell>
          <cell r="G886">
            <v>0</v>
          </cell>
        </row>
        <row r="887">
          <cell r="C887" t="str">
            <v>THIA011NASW01R</v>
          </cell>
          <cell r="D887" t="str">
            <v>THIAMINE HCl - ROCHE</v>
          </cell>
          <cell r="E887">
            <v>361284</v>
          </cell>
          <cell r="F887" t="str">
            <v>KG</v>
          </cell>
          <cell r="G887">
            <v>0</v>
          </cell>
        </row>
        <row r="888">
          <cell r="C888" t="str">
            <v>TOA01P</v>
          </cell>
          <cell r="D888" t="str">
            <v>Toa ANTRIMA</v>
          </cell>
          <cell r="E888">
            <v>50</v>
          </cell>
          <cell r="F888" t="str">
            <v>CA</v>
          </cell>
          <cell r="G888">
            <v>0</v>
          </cell>
        </row>
        <row r="889">
          <cell r="C889" t="str">
            <v>TOA02P</v>
          </cell>
          <cell r="D889" t="str">
            <v>Toa BEVITINE</v>
          </cell>
          <cell r="E889">
            <v>36</v>
          </cell>
          <cell r="F889" t="str">
            <v>CA</v>
          </cell>
          <cell r="G889">
            <v>0</v>
          </cell>
        </row>
        <row r="890">
          <cell r="C890" t="str">
            <v>TOA03AP</v>
          </cell>
          <cell r="D890" t="str">
            <v>Toa CIDERMER(QC MOI)</v>
          </cell>
          <cell r="E890">
            <v>35.200000000000003</v>
          </cell>
          <cell r="F890" t="str">
            <v>CA</v>
          </cell>
          <cell r="G890">
            <v>0</v>
          </cell>
        </row>
        <row r="891">
          <cell r="C891" t="str">
            <v>TOA03P</v>
          </cell>
          <cell r="D891" t="str">
            <v>Toa CIDERMEX</v>
          </cell>
          <cell r="E891">
            <v>35.200000000000003</v>
          </cell>
          <cell r="F891" t="str">
            <v>CA</v>
          </cell>
          <cell r="G891">
            <v>0</v>
          </cell>
        </row>
        <row r="892">
          <cell r="C892" t="str">
            <v>TOA04AP</v>
          </cell>
          <cell r="D892" t="str">
            <v>Toa FLAGYL(QC MOI)</v>
          </cell>
          <cell r="E892">
            <v>60</v>
          </cell>
          <cell r="F892" t="str">
            <v>CA</v>
          </cell>
          <cell r="G892">
            <v>114235</v>
          </cell>
        </row>
        <row r="893">
          <cell r="C893" t="str">
            <v>TOA04BP</v>
          </cell>
          <cell r="D893" t="str">
            <v>Toa FLAGYL co ma vach</v>
          </cell>
          <cell r="E893">
            <v>60</v>
          </cell>
          <cell r="F893" t="str">
            <v>CA</v>
          </cell>
          <cell r="G893">
            <v>114235</v>
          </cell>
        </row>
        <row r="894">
          <cell r="C894" t="str">
            <v>TOA04CP</v>
          </cell>
          <cell r="D894" t="str">
            <v>Toa FLAGYL (AVENTIS)</v>
          </cell>
          <cell r="E894">
            <v>63</v>
          </cell>
          <cell r="F894" t="str">
            <v>CA</v>
          </cell>
          <cell r="G894">
            <v>114235</v>
          </cell>
        </row>
        <row r="895">
          <cell r="C895" t="str">
            <v>TOA04DP</v>
          </cell>
          <cell r="D895" t="str">
            <v>Toa FLAGYL (SDK 2004)</v>
          </cell>
          <cell r="E895">
            <v>59</v>
          </cell>
          <cell r="F895" t="str">
            <v>CA</v>
          </cell>
          <cell r="G895">
            <v>114235</v>
          </cell>
        </row>
        <row r="896">
          <cell r="C896" t="str">
            <v>TOA04P</v>
          </cell>
          <cell r="D896" t="str">
            <v>Toa FLAGYL</v>
          </cell>
          <cell r="E896">
            <v>60</v>
          </cell>
          <cell r="F896" t="str">
            <v>CA</v>
          </cell>
          <cell r="G896">
            <v>114235</v>
          </cell>
        </row>
        <row r="897">
          <cell r="C897" t="str">
            <v>TOA05AP</v>
          </cell>
          <cell r="D897" t="str">
            <v>Toa FLAGYSTATIN(QC MOI)</v>
          </cell>
          <cell r="E897">
            <v>60</v>
          </cell>
          <cell r="F897" t="str">
            <v>CA</v>
          </cell>
          <cell r="G897">
            <v>0</v>
          </cell>
        </row>
        <row r="898">
          <cell r="C898" t="str">
            <v>TOA05BP</v>
          </cell>
          <cell r="D898" t="str">
            <v>Toa FLAGYSTATIN co ma vach</v>
          </cell>
          <cell r="E898">
            <v>60</v>
          </cell>
          <cell r="F898" t="str">
            <v>CA</v>
          </cell>
          <cell r="G898">
            <v>0</v>
          </cell>
        </row>
        <row r="899">
          <cell r="C899" t="str">
            <v>TOA05P</v>
          </cell>
          <cell r="D899" t="str">
            <v>Toa FLAGYSTATIN</v>
          </cell>
          <cell r="E899">
            <v>60</v>
          </cell>
          <cell r="F899" t="str">
            <v>CA</v>
          </cell>
          <cell r="G899">
            <v>0</v>
          </cell>
        </row>
        <row r="900">
          <cell r="C900" t="str">
            <v>TOA06P</v>
          </cell>
          <cell r="D900" t="str">
            <v>Toa GANIDAN</v>
          </cell>
          <cell r="E900">
            <v>36</v>
          </cell>
          <cell r="F900" t="str">
            <v>CA</v>
          </cell>
          <cell r="G900">
            <v>0</v>
          </cell>
        </row>
        <row r="901">
          <cell r="C901" t="str">
            <v>TOA07AP</v>
          </cell>
          <cell r="D901" t="str">
            <v>Toa PHENERGAN creme(QC MOI)</v>
          </cell>
          <cell r="E901">
            <v>32</v>
          </cell>
          <cell r="F901" t="str">
            <v>CA</v>
          </cell>
          <cell r="G901">
            <v>114239</v>
          </cell>
        </row>
        <row r="902">
          <cell r="C902" t="str">
            <v>TOA07BP</v>
          </cell>
          <cell r="D902" t="str">
            <v>Toa PHENERGAN creme (AVENTIS)</v>
          </cell>
          <cell r="E902">
            <v>33</v>
          </cell>
          <cell r="F902" t="str">
            <v>CA</v>
          </cell>
          <cell r="G902">
            <v>114239</v>
          </cell>
        </row>
        <row r="903">
          <cell r="C903" t="str">
            <v>TOA07CP</v>
          </cell>
          <cell r="D903" t="str">
            <v>Toa PHENERGAN Creme (SDK 2005)</v>
          </cell>
          <cell r="E903">
            <v>29</v>
          </cell>
          <cell r="F903" t="str">
            <v>CA</v>
          </cell>
          <cell r="G903">
            <v>114239</v>
          </cell>
        </row>
        <row r="904">
          <cell r="C904" t="str">
            <v>TOA07P</v>
          </cell>
          <cell r="D904" t="str">
            <v>Toa PHENERGAN creme</v>
          </cell>
          <cell r="E904">
            <v>32</v>
          </cell>
          <cell r="F904" t="str">
            <v>CA</v>
          </cell>
          <cell r="G904">
            <v>114239</v>
          </cell>
        </row>
        <row r="905">
          <cell r="C905" t="str">
            <v>TOA08AP</v>
          </cell>
          <cell r="D905" t="str">
            <v>Toa PHENERGAN sp(QC MOI)</v>
          </cell>
          <cell r="E905">
            <v>60</v>
          </cell>
          <cell r="F905" t="str">
            <v>CA</v>
          </cell>
          <cell r="G905">
            <v>114242</v>
          </cell>
        </row>
        <row r="906">
          <cell r="C906" t="str">
            <v>TOA08BP</v>
          </cell>
          <cell r="D906" t="str">
            <v>Toa PHENERGAN sp (AVENTIS)</v>
          </cell>
          <cell r="E906">
            <v>58</v>
          </cell>
          <cell r="F906" t="str">
            <v>CA</v>
          </cell>
          <cell r="G906">
            <v>114242</v>
          </cell>
        </row>
        <row r="907">
          <cell r="C907" t="str">
            <v>TOA08CP</v>
          </cell>
          <cell r="D907" t="str">
            <v>Toa PHENERGAN sp</v>
          </cell>
          <cell r="E907">
            <v>55</v>
          </cell>
          <cell r="F907" t="str">
            <v>CA</v>
          </cell>
          <cell r="G907">
            <v>114242</v>
          </cell>
        </row>
        <row r="908">
          <cell r="C908" t="str">
            <v>TOA08P</v>
          </cell>
          <cell r="D908" t="str">
            <v>Toa PHENERGAN sp</v>
          </cell>
          <cell r="E908">
            <v>60</v>
          </cell>
          <cell r="F908" t="str">
            <v>CA</v>
          </cell>
          <cell r="G908">
            <v>114242</v>
          </cell>
        </row>
        <row r="909">
          <cell r="C909" t="str">
            <v>TOA09AP</v>
          </cell>
          <cell r="D909" t="str">
            <v>Toa PROFENID 50mg(QC MOI)</v>
          </cell>
          <cell r="E909">
            <v>60</v>
          </cell>
          <cell r="F909" t="str">
            <v>CA</v>
          </cell>
          <cell r="G909">
            <v>114244</v>
          </cell>
        </row>
        <row r="910">
          <cell r="C910" t="str">
            <v>TOA09BP</v>
          </cell>
          <cell r="D910" t="str">
            <v>Toa PROFENID 50mg co ma vach</v>
          </cell>
          <cell r="E910">
            <v>58</v>
          </cell>
          <cell r="F910" t="str">
            <v>CA</v>
          </cell>
          <cell r="G910">
            <v>114244</v>
          </cell>
        </row>
        <row r="911">
          <cell r="C911" t="str">
            <v>TOA09CP</v>
          </cell>
          <cell r="D911" t="str">
            <v>Toa PROFENID 50mg (AVENTIS)</v>
          </cell>
          <cell r="E911">
            <v>58</v>
          </cell>
          <cell r="F911" t="str">
            <v>CA</v>
          </cell>
          <cell r="G911">
            <v>114244</v>
          </cell>
        </row>
        <row r="912">
          <cell r="C912" t="str">
            <v>TOA09DP</v>
          </cell>
          <cell r="D912" t="str">
            <v>Toa PROFENID 50mg (SDK2004)</v>
          </cell>
          <cell r="E912">
            <v>59</v>
          </cell>
          <cell r="F912" t="str">
            <v>CA</v>
          </cell>
          <cell r="G912">
            <v>114244</v>
          </cell>
        </row>
        <row r="913">
          <cell r="C913" t="str">
            <v>TOA09EP</v>
          </cell>
          <cell r="D913" t="str">
            <v>Toa PROFENID 50mg (Doi han dung)</v>
          </cell>
          <cell r="E913">
            <v>58</v>
          </cell>
          <cell r="F913" t="str">
            <v>CA</v>
          </cell>
          <cell r="G913">
            <v>114244</v>
          </cell>
        </row>
        <row r="914">
          <cell r="C914" t="str">
            <v>TOA09P</v>
          </cell>
          <cell r="D914" t="str">
            <v>Toa PROFENID</v>
          </cell>
          <cell r="E914">
            <v>60</v>
          </cell>
          <cell r="F914" t="str">
            <v>CA</v>
          </cell>
          <cell r="G914">
            <v>114244</v>
          </cell>
        </row>
        <row r="915">
          <cell r="C915" t="str">
            <v>TOA10AP</v>
          </cell>
          <cell r="D915" t="str">
            <v>Toa SECTRAL(QC MOI)</v>
          </cell>
          <cell r="E915">
            <v>60</v>
          </cell>
          <cell r="F915" t="str">
            <v>CA</v>
          </cell>
          <cell r="G915">
            <v>114246</v>
          </cell>
        </row>
        <row r="916">
          <cell r="C916" t="str">
            <v>TOA10BP</v>
          </cell>
          <cell r="D916" t="str">
            <v>Toa SECTRAL co ma vach</v>
          </cell>
          <cell r="E916">
            <v>60</v>
          </cell>
          <cell r="F916" t="str">
            <v>CA</v>
          </cell>
          <cell r="G916">
            <v>114246</v>
          </cell>
        </row>
        <row r="917">
          <cell r="C917" t="str">
            <v>TOA10CP</v>
          </cell>
          <cell r="D917" t="str">
            <v>Toa SECTRAL (AVENTIS)</v>
          </cell>
          <cell r="E917">
            <v>63</v>
          </cell>
          <cell r="F917" t="str">
            <v>CA</v>
          </cell>
          <cell r="G917">
            <v>114246</v>
          </cell>
        </row>
        <row r="918">
          <cell r="C918" t="str">
            <v>TOA10DP</v>
          </cell>
          <cell r="D918" t="str">
            <v>Toa SECTRAL(SDK 2004)</v>
          </cell>
          <cell r="E918">
            <v>59</v>
          </cell>
          <cell r="F918" t="str">
            <v>CA</v>
          </cell>
          <cell r="G918">
            <v>114246</v>
          </cell>
        </row>
        <row r="919">
          <cell r="C919" t="str">
            <v>TOA10P</v>
          </cell>
          <cell r="D919" t="str">
            <v>Toa SECTRAL</v>
          </cell>
          <cell r="E919">
            <v>60</v>
          </cell>
          <cell r="F919" t="str">
            <v>CA</v>
          </cell>
          <cell r="G919">
            <v>114246</v>
          </cell>
        </row>
        <row r="920">
          <cell r="C920" t="str">
            <v>TOA11P</v>
          </cell>
          <cell r="D920" t="str">
            <v>Toa TETRA PDE 1%</v>
          </cell>
          <cell r="E920">
            <v>20</v>
          </cell>
          <cell r="F920" t="str">
            <v>CA</v>
          </cell>
          <cell r="G920">
            <v>0</v>
          </cell>
        </row>
        <row r="921">
          <cell r="C921" t="str">
            <v>TOA12P</v>
          </cell>
          <cell r="D921" t="str">
            <v>Toa THERALENE sp</v>
          </cell>
          <cell r="E921">
            <v>14</v>
          </cell>
          <cell r="F921" t="str">
            <v>CA</v>
          </cell>
          <cell r="G921">
            <v>0</v>
          </cell>
        </row>
        <row r="922">
          <cell r="C922" t="str">
            <v>TOA13AP</v>
          </cell>
          <cell r="D922" t="str">
            <v>Toa TOPLEXIL nang</v>
          </cell>
          <cell r="E922">
            <v>60</v>
          </cell>
          <cell r="F922" t="str">
            <v>CA</v>
          </cell>
          <cell r="G922">
            <v>114248</v>
          </cell>
        </row>
        <row r="923">
          <cell r="C923" t="str">
            <v>TOA13BP</v>
          </cell>
          <cell r="D923" t="str">
            <v>Toa TOPLEXIL vien(SDK 2000)</v>
          </cell>
          <cell r="E923">
            <v>60</v>
          </cell>
          <cell r="F923" t="str">
            <v>CA</v>
          </cell>
          <cell r="G923">
            <v>114248</v>
          </cell>
        </row>
        <row r="924">
          <cell r="C924" t="str">
            <v>TOA13CP</v>
          </cell>
          <cell r="D924" t="str">
            <v>Toa TOPLEXIL nang (KT:147x210 mm)</v>
          </cell>
          <cell r="E924">
            <v>58</v>
          </cell>
          <cell r="F924" t="str">
            <v>CA</v>
          </cell>
          <cell r="G924">
            <v>114248</v>
          </cell>
        </row>
        <row r="925">
          <cell r="C925" t="str">
            <v>TOA13DP</v>
          </cell>
          <cell r="D925" t="str">
            <v>Toa TOPLEXIL vien (AVENTIS)</v>
          </cell>
          <cell r="E925">
            <v>58</v>
          </cell>
          <cell r="F925" t="str">
            <v>CA</v>
          </cell>
          <cell r="G925">
            <v>114248</v>
          </cell>
        </row>
        <row r="926">
          <cell r="C926" t="str">
            <v>TOA13EP</v>
          </cell>
          <cell r="D926" t="str">
            <v>Toa TOPLEXIL vien (SDK 2005)</v>
          </cell>
          <cell r="E926">
            <v>55</v>
          </cell>
          <cell r="F926" t="str">
            <v>CA</v>
          </cell>
          <cell r="G926">
            <v>114248</v>
          </cell>
        </row>
        <row r="927">
          <cell r="C927" t="str">
            <v>TOA13P</v>
          </cell>
          <cell r="D927" t="str">
            <v>Toa TOPLEXIL Nang</v>
          </cell>
          <cell r="E927">
            <v>60</v>
          </cell>
          <cell r="F927" t="str">
            <v>CA</v>
          </cell>
          <cell r="G927">
            <v>114248</v>
          </cell>
        </row>
        <row r="928">
          <cell r="C928" t="str">
            <v>TOA14AP</v>
          </cell>
          <cell r="D928" t="str">
            <v>Toa TOPLEXIL sp(SDK 99)</v>
          </cell>
          <cell r="E928">
            <v>120</v>
          </cell>
          <cell r="F928" t="str">
            <v>CA</v>
          </cell>
          <cell r="G928">
            <v>114250</v>
          </cell>
        </row>
        <row r="929">
          <cell r="C929" t="str">
            <v>TOA14BP</v>
          </cell>
          <cell r="D929" t="str">
            <v>Toa TOPLEXIL sp(QC MOI)</v>
          </cell>
          <cell r="E929">
            <v>120</v>
          </cell>
          <cell r="F929" t="str">
            <v>CA</v>
          </cell>
          <cell r="G929">
            <v>114250</v>
          </cell>
        </row>
        <row r="930">
          <cell r="C930" t="str">
            <v>TOA14CP</v>
          </cell>
          <cell r="D930" t="str">
            <v>Toa TOPLEXIL sp (AVENTIS)</v>
          </cell>
          <cell r="E930">
            <v>117</v>
          </cell>
          <cell r="F930" t="str">
            <v>CA</v>
          </cell>
          <cell r="G930">
            <v>114250</v>
          </cell>
        </row>
        <row r="931">
          <cell r="C931" t="str">
            <v>TOA14DP</v>
          </cell>
          <cell r="D931" t="str">
            <v>Toa TOPLEXIL sp(KT 157x210)</v>
          </cell>
          <cell r="E931">
            <v>55</v>
          </cell>
          <cell r="F931" t="str">
            <v>CA</v>
          </cell>
          <cell r="G931">
            <v>114250</v>
          </cell>
        </row>
        <row r="932">
          <cell r="C932" t="str">
            <v>TOA14P</v>
          </cell>
          <cell r="D932" t="str">
            <v>Toa TOPLEXIL sp</v>
          </cell>
          <cell r="E932">
            <v>120</v>
          </cell>
          <cell r="F932" t="str">
            <v>CA</v>
          </cell>
          <cell r="G932">
            <v>114250</v>
          </cell>
        </row>
        <row r="933">
          <cell r="C933" t="str">
            <v>TOA15P</v>
          </cell>
          <cell r="D933" t="str">
            <v>Toa VITASCORBOL</v>
          </cell>
          <cell r="E933">
            <v>13.91</v>
          </cell>
          <cell r="F933" t="str">
            <v>CA</v>
          </cell>
          <cell r="G933">
            <v>0</v>
          </cell>
        </row>
        <row r="934">
          <cell r="C934" t="str">
            <v>TOA16P</v>
          </cell>
          <cell r="D934" t="str">
            <v>Toa ASPIRINE</v>
          </cell>
          <cell r="E934">
            <v>20</v>
          </cell>
          <cell r="F934" t="str">
            <v>CA</v>
          </cell>
          <cell r="G934">
            <v>0</v>
          </cell>
        </row>
        <row r="935">
          <cell r="C935" t="str">
            <v>TOA17AP</v>
          </cell>
          <cell r="D935" t="str">
            <v>Toa THERALENE(QC MOI)</v>
          </cell>
          <cell r="E935">
            <v>60</v>
          </cell>
          <cell r="F935" t="str">
            <v>CA</v>
          </cell>
          <cell r="G935">
            <v>114251</v>
          </cell>
        </row>
        <row r="936">
          <cell r="C936" t="str">
            <v>TOA17BP</v>
          </cell>
          <cell r="D936" t="str">
            <v>Toa THERALENE co ma vach</v>
          </cell>
          <cell r="E936">
            <v>60</v>
          </cell>
          <cell r="F936" t="str">
            <v>CA</v>
          </cell>
          <cell r="G936">
            <v>114251</v>
          </cell>
        </row>
        <row r="937">
          <cell r="C937" t="str">
            <v>TOA17CP</v>
          </cell>
          <cell r="D937" t="str">
            <v>Toa THERALENE (AVENTIS)</v>
          </cell>
          <cell r="E937">
            <v>63</v>
          </cell>
          <cell r="F937" t="str">
            <v>CA</v>
          </cell>
          <cell r="G937">
            <v>114251</v>
          </cell>
        </row>
        <row r="938">
          <cell r="C938" t="str">
            <v>TOA17P</v>
          </cell>
          <cell r="D938" t="str">
            <v>Toa THERALENE</v>
          </cell>
          <cell r="E938">
            <v>60</v>
          </cell>
          <cell r="F938" t="str">
            <v>CA</v>
          </cell>
          <cell r="G938">
            <v>114251</v>
          </cell>
        </row>
        <row r="939">
          <cell r="C939" t="str">
            <v>TOA17SDP</v>
          </cell>
          <cell r="D939" t="str">
            <v>Toa THERALENE SP (SDK 2004)</v>
          </cell>
          <cell r="E939">
            <v>61</v>
          </cell>
          <cell r="F939" t="str">
            <v>CA</v>
          </cell>
          <cell r="G939">
            <v>197893</v>
          </cell>
        </row>
        <row r="940">
          <cell r="C940" t="str">
            <v>TOA17VDP</v>
          </cell>
          <cell r="D940" t="str">
            <v>Toa THERALENE 5mg(SDK 2004)</v>
          </cell>
          <cell r="E940">
            <v>61</v>
          </cell>
          <cell r="F940" t="str">
            <v>CA</v>
          </cell>
          <cell r="G940">
            <v>197891</v>
          </cell>
        </row>
        <row r="941">
          <cell r="C941" t="str">
            <v>TOA18P</v>
          </cell>
          <cell r="D941" t="str">
            <v>Toa PROFENID 60g gel</v>
          </cell>
          <cell r="E941">
            <v>60</v>
          </cell>
          <cell r="F941" t="str">
            <v>CA</v>
          </cell>
          <cell r="G941">
            <v>0</v>
          </cell>
        </row>
        <row r="942">
          <cell r="C942" t="str">
            <v>TOA19AP</v>
          </cell>
          <cell r="D942" t="str">
            <v>Toa PROFENID gel (AVENTIS)</v>
          </cell>
          <cell r="E942">
            <v>60</v>
          </cell>
          <cell r="F942" t="str">
            <v>CA</v>
          </cell>
          <cell r="G942">
            <v>114252</v>
          </cell>
        </row>
        <row r="943">
          <cell r="C943" t="str">
            <v>TOA19AXP</v>
          </cell>
          <cell r="D943" t="str">
            <v>TOA PROFENID Gel - XUAT KHAU</v>
          </cell>
          <cell r="E943">
            <v>60</v>
          </cell>
          <cell r="F943" t="str">
            <v>CA</v>
          </cell>
          <cell r="G943">
            <v>0</v>
          </cell>
        </row>
        <row r="944">
          <cell r="C944" t="str">
            <v>TOA19BP</v>
          </cell>
          <cell r="D944" t="str">
            <v>Toa PROFENID gel (CT TNHH AVENTIS SRL)</v>
          </cell>
          <cell r="E944">
            <v>55</v>
          </cell>
          <cell r="F944" t="str">
            <v>CA</v>
          </cell>
          <cell r="G944">
            <v>114252</v>
          </cell>
        </row>
        <row r="945">
          <cell r="C945" t="str">
            <v>TOA19P</v>
          </cell>
          <cell r="D945" t="str">
            <v>Toa PROFENID Gel(Theo BYT)</v>
          </cell>
          <cell r="E945">
            <v>60</v>
          </cell>
          <cell r="F945" t="str">
            <v>CA</v>
          </cell>
          <cell r="G945">
            <v>114252</v>
          </cell>
        </row>
        <row r="946">
          <cell r="C946" t="str">
            <v>TOA20AP</v>
          </cell>
          <cell r="D946" t="str">
            <v>Toa SPASMAVERINE(QC MOI)</v>
          </cell>
          <cell r="E946">
            <v>60</v>
          </cell>
          <cell r="F946" t="str">
            <v>CA</v>
          </cell>
          <cell r="G946">
            <v>114254</v>
          </cell>
        </row>
        <row r="947">
          <cell r="C947" t="str">
            <v>TOA20AXP</v>
          </cell>
          <cell r="D947" t="str">
            <v>TOA SPASMAVERINE - XUAT KHAU</v>
          </cell>
          <cell r="E947">
            <v>60</v>
          </cell>
          <cell r="F947" t="str">
            <v>CA</v>
          </cell>
          <cell r="G947">
            <v>0</v>
          </cell>
        </row>
        <row r="948">
          <cell r="C948" t="str">
            <v>TOA20BP</v>
          </cell>
          <cell r="D948" t="str">
            <v>Toa SPASMAVERINE co ma vach</v>
          </cell>
          <cell r="E948">
            <v>60</v>
          </cell>
          <cell r="F948" t="str">
            <v>CA</v>
          </cell>
          <cell r="G948">
            <v>114254</v>
          </cell>
        </row>
        <row r="949">
          <cell r="C949" t="str">
            <v>TOA20CP</v>
          </cell>
          <cell r="D949" t="str">
            <v>Toa SPASMAVERINE (AVENTIS)</v>
          </cell>
          <cell r="E949">
            <v>59</v>
          </cell>
          <cell r="F949" t="str">
            <v>CA</v>
          </cell>
          <cell r="G949">
            <v>114254</v>
          </cell>
        </row>
        <row r="950">
          <cell r="C950" t="str">
            <v>TOA20DP</v>
          </cell>
          <cell r="D950" t="str">
            <v>Toa SPASMAVERINE (SDK 2005)</v>
          </cell>
          <cell r="E950">
            <v>63</v>
          </cell>
          <cell r="F950" t="str">
            <v>CA</v>
          </cell>
          <cell r="G950">
            <v>114254</v>
          </cell>
        </row>
        <row r="951">
          <cell r="C951" t="str">
            <v>TOA20P</v>
          </cell>
          <cell r="D951" t="str">
            <v>Toa SPASMAVERINE</v>
          </cell>
          <cell r="E951">
            <v>60</v>
          </cell>
          <cell r="F951" t="str">
            <v>CA</v>
          </cell>
          <cell r="G951">
            <v>114254</v>
          </cell>
        </row>
        <row r="952">
          <cell r="C952" t="str">
            <v>TOA21AP</v>
          </cell>
          <cell r="D952" t="str">
            <v>Toa PEFLACINE(QC MOI)</v>
          </cell>
          <cell r="E952">
            <v>60</v>
          </cell>
          <cell r="F952" t="str">
            <v>CA</v>
          </cell>
          <cell r="G952">
            <v>114255</v>
          </cell>
        </row>
        <row r="953">
          <cell r="C953" t="str">
            <v>TOA21AXP</v>
          </cell>
          <cell r="D953" t="str">
            <v>TOA PEFLACINE - XUAT KHAU</v>
          </cell>
          <cell r="E953">
            <v>60</v>
          </cell>
          <cell r="F953" t="str">
            <v>CA</v>
          </cell>
          <cell r="G953">
            <v>0</v>
          </cell>
        </row>
        <row r="954">
          <cell r="C954" t="str">
            <v>TOA21BP</v>
          </cell>
          <cell r="D954" t="str">
            <v>Toa PEFLACINE co ma vach</v>
          </cell>
          <cell r="E954">
            <v>60</v>
          </cell>
          <cell r="F954" t="str">
            <v>CA</v>
          </cell>
          <cell r="G954">
            <v>114255</v>
          </cell>
        </row>
        <row r="955">
          <cell r="C955" t="str">
            <v>TOA21CP</v>
          </cell>
          <cell r="D955" t="str">
            <v>Toa PEFLACINE (AVENTIS)</v>
          </cell>
          <cell r="E955">
            <v>59</v>
          </cell>
          <cell r="F955" t="str">
            <v>CA</v>
          </cell>
          <cell r="G955">
            <v>114255</v>
          </cell>
        </row>
        <row r="956">
          <cell r="C956" t="str">
            <v>TOA21DP</v>
          </cell>
          <cell r="D956" t="str">
            <v>Toa PEFLACINE (10v &amp; 2v)</v>
          </cell>
          <cell r="E956">
            <v>63</v>
          </cell>
          <cell r="F956" t="str">
            <v>CA</v>
          </cell>
          <cell r="G956">
            <v>114255</v>
          </cell>
        </row>
        <row r="957">
          <cell r="C957" t="str">
            <v>TOA21P</v>
          </cell>
          <cell r="D957" t="str">
            <v>Toa PEFLACINE 2 vien</v>
          </cell>
          <cell r="E957">
            <v>60</v>
          </cell>
          <cell r="F957" t="str">
            <v>CA</v>
          </cell>
          <cell r="G957">
            <v>114255</v>
          </cell>
        </row>
        <row r="958">
          <cell r="C958" t="str">
            <v>TOA22AP</v>
          </cell>
          <cell r="D958" t="str">
            <v>Toa MAALOX(QC MOI)</v>
          </cell>
          <cell r="E958">
            <v>32</v>
          </cell>
          <cell r="F958" t="str">
            <v>CA</v>
          </cell>
          <cell r="G958">
            <v>114257</v>
          </cell>
        </row>
        <row r="959">
          <cell r="C959" t="str">
            <v>TOA22AXP</v>
          </cell>
          <cell r="D959" t="str">
            <v>TOA MAALOX - XUAT KHAU</v>
          </cell>
          <cell r="E959">
            <v>32</v>
          </cell>
          <cell r="F959" t="str">
            <v>CA</v>
          </cell>
          <cell r="G959">
            <v>0</v>
          </cell>
        </row>
        <row r="960">
          <cell r="C960" t="str">
            <v>TOA22BP</v>
          </cell>
          <cell r="D960" t="str">
            <v>Toa MAALOX co ma vach</v>
          </cell>
          <cell r="E960">
            <v>32</v>
          </cell>
          <cell r="F960" t="str">
            <v>CA</v>
          </cell>
          <cell r="G960">
            <v>114257</v>
          </cell>
        </row>
        <row r="961">
          <cell r="C961" t="str">
            <v>TOA22BXP</v>
          </cell>
          <cell r="D961" t="str">
            <v>Toa MAALOX Xk</v>
          </cell>
          <cell r="E961">
            <v>31</v>
          </cell>
          <cell r="F961" t="str">
            <v>CA</v>
          </cell>
          <cell r="G961">
            <v>214140</v>
          </cell>
        </row>
        <row r="962">
          <cell r="C962" t="str">
            <v>TOA22CP</v>
          </cell>
          <cell r="D962" t="str">
            <v>Toa MAALOX (AVENTIS)</v>
          </cell>
          <cell r="E962">
            <v>31</v>
          </cell>
          <cell r="F962" t="str">
            <v>CA</v>
          </cell>
          <cell r="G962">
            <v>114257</v>
          </cell>
        </row>
        <row r="963">
          <cell r="C963" t="str">
            <v>TOA22P</v>
          </cell>
          <cell r="D963" t="str">
            <v>Toa MAALOX</v>
          </cell>
          <cell r="E963">
            <v>32</v>
          </cell>
          <cell r="F963" t="str">
            <v>CA</v>
          </cell>
          <cell r="G963">
            <v>114257</v>
          </cell>
        </row>
        <row r="964">
          <cell r="C964" t="str">
            <v>TOA23AP</v>
          </cell>
          <cell r="D964" t="str">
            <v>Toa FLAGENTYL(QC MOI)</v>
          </cell>
          <cell r="E964">
            <v>60</v>
          </cell>
          <cell r="F964" t="str">
            <v>CA</v>
          </cell>
          <cell r="G964">
            <v>114259</v>
          </cell>
        </row>
        <row r="965">
          <cell r="C965" t="str">
            <v>TOA23BP</v>
          </cell>
          <cell r="D965" t="str">
            <v>Toa FLAGENTYL co ma vach</v>
          </cell>
          <cell r="E965">
            <v>60</v>
          </cell>
          <cell r="F965" t="str">
            <v>CA</v>
          </cell>
          <cell r="G965">
            <v>114259</v>
          </cell>
        </row>
        <row r="966">
          <cell r="C966" t="str">
            <v>TOA23CP</v>
          </cell>
          <cell r="D966" t="str">
            <v>Toa FLAGENTYL (AVENTIS)</v>
          </cell>
          <cell r="E966">
            <v>59</v>
          </cell>
          <cell r="F966" t="str">
            <v>CA</v>
          </cell>
          <cell r="G966">
            <v>114259</v>
          </cell>
        </row>
        <row r="967">
          <cell r="C967" t="str">
            <v>TOA23P</v>
          </cell>
          <cell r="D967" t="str">
            <v>Toa FLAGENTYL</v>
          </cell>
          <cell r="E967">
            <v>60</v>
          </cell>
          <cell r="F967" t="str">
            <v>CA</v>
          </cell>
          <cell r="G967">
            <v>114259</v>
          </cell>
        </row>
        <row r="968">
          <cell r="C968" t="str">
            <v>TOA24AP</v>
          </cell>
          <cell r="D968" t="str">
            <v>Toa DENORAL vien</v>
          </cell>
          <cell r="E968">
            <v>41</v>
          </cell>
          <cell r="F968" t="str">
            <v>CA</v>
          </cell>
          <cell r="G968">
            <v>0</v>
          </cell>
        </row>
        <row r="969">
          <cell r="C969" t="str">
            <v>TOA24BBDP</v>
          </cell>
          <cell r="D969" t="str">
            <v>Toa DENORAL vien</v>
          </cell>
          <cell r="E969">
            <v>35</v>
          </cell>
          <cell r="F969" t="str">
            <v>CA</v>
          </cell>
          <cell r="G969">
            <v>0</v>
          </cell>
        </row>
        <row r="970">
          <cell r="C970" t="str">
            <v>TOA24P</v>
          </cell>
          <cell r="D970" t="str">
            <v>Toa DENORAL vien</v>
          </cell>
          <cell r="E970">
            <v>41</v>
          </cell>
          <cell r="F970" t="str">
            <v>CA</v>
          </cell>
          <cell r="G970">
            <v>0</v>
          </cell>
        </row>
        <row r="971">
          <cell r="C971" t="str">
            <v>TOA25P</v>
          </cell>
          <cell r="D971" t="str">
            <v>Toa DENORAL sp Adultes 125 ml</v>
          </cell>
          <cell r="E971">
            <v>61</v>
          </cell>
          <cell r="F971" t="str">
            <v>CA</v>
          </cell>
          <cell r="G971">
            <v>0</v>
          </cell>
        </row>
        <row r="972">
          <cell r="C972" t="str">
            <v>TOA26AP</v>
          </cell>
          <cell r="D972" t="str">
            <v>Toa DENORAL Sp Enfant 125</v>
          </cell>
          <cell r="E972">
            <v>61</v>
          </cell>
          <cell r="F972" t="str">
            <v>CA</v>
          </cell>
          <cell r="G972">
            <v>0</v>
          </cell>
        </row>
        <row r="973">
          <cell r="C973" t="str">
            <v>TOA26P</v>
          </cell>
          <cell r="D973" t="str">
            <v>Toa DENORAL sp Enfant 125</v>
          </cell>
          <cell r="E973">
            <v>61</v>
          </cell>
          <cell r="F973" t="str">
            <v>CA</v>
          </cell>
          <cell r="G973">
            <v>0</v>
          </cell>
        </row>
        <row r="974">
          <cell r="C974" t="str">
            <v>TOA27P</v>
          </cell>
          <cell r="D974" t="str">
            <v>Toa ROVAMYCINE 1.5 MUI</v>
          </cell>
          <cell r="E974">
            <v>50</v>
          </cell>
          <cell r="F974" t="str">
            <v>CA</v>
          </cell>
          <cell r="G974">
            <v>0</v>
          </cell>
        </row>
        <row r="975">
          <cell r="C975" t="str">
            <v>TOA28P</v>
          </cell>
          <cell r="D975" t="str">
            <v>Toa ROVAMYCINE 3 MUI</v>
          </cell>
          <cell r="E975">
            <v>37</v>
          </cell>
          <cell r="F975" t="str">
            <v>CA</v>
          </cell>
          <cell r="G975">
            <v>0</v>
          </cell>
        </row>
        <row r="976">
          <cell r="C976" t="str">
            <v>TOA29P</v>
          </cell>
          <cell r="D976" t="str">
            <v>Toa FAZOL 2% 30g creme</v>
          </cell>
          <cell r="E976">
            <v>0</v>
          </cell>
          <cell r="F976" t="str">
            <v>CA</v>
          </cell>
          <cell r="G976">
            <v>0</v>
          </cell>
        </row>
        <row r="977">
          <cell r="C977" t="str">
            <v>TOA30P</v>
          </cell>
          <cell r="D977" t="str">
            <v>Toa RODOGYL</v>
          </cell>
          <cell r="E977">
            <v>0</v>
          </cell>
          <cell r="F977" t="str">
            <v>CA</v>
          </cell>
          <cell r="G977">
            <v>0</v>
          </cell>
        </row>
        <row r="978">
          <cell r="C978" t="str">
            <v>TOA31P</v>
          </cell>
          <cell r="D978" t="str">
            <v>Toa PEFLACINE 10 vien</v>
          </cell>
          <cell r="E978">
            <v>60</v>
          </cell>
          <cell r="F978" t="str">
            <v>CA</v>
          </cell>
          <cell r="G978">
            <v>0</v>
          </cell>
        </row>
        <row r="979">
          <cell r="C979" t="str">
            <v>TOA32AP</v>
          </cell>
          <cell r="D979" t="str">
            <v>Toa PARACETAMOL(QC MOI)</v>
          </cell>
          <cell r="E979">
            <v>60</v>
          </cell>
          <cell r="F979" t="str">
            <v>CA</v>
          </cell>
          <cell r="G979">
            <v>114264</v>
          </cell>
        </row>
        <row r="980">
          <cell r="C980" t="str">
            <v>TOA32AXP</v>
          </cell>
          <cell r="D980" t="str">
            <v>Toa PARACETAMOL Xuat Khau</v>
          </cell>
          <cell r="E980">
            <v>60</v>
          </cell>
          <cell r="F980" t="str">
            <v>CA</v>
          </cell>
          <cell r="G980">
            <v>0</v>
          </cell>
        </row>
        <row r="981">
          <cell r="C981" t="str">
            <v>TOA32BP</v>
          </cell>
          <cell r="D981" t="str">
            <v>Toa PARACETAMOL co ma vach</v>
          </cell>
          <cell r="E981">
            <v>60</v>
          </cell>
          <cell r="F981" t="str">
            <v>CA</v>
          </cell>
          <cell r="G981">
            <v>114264</v>
          </cell>
        </row>
        <row r="982">
          <cell r="C982" t="str">
            <v>TOA32BXP</v>
          </cell>
          <cell r="D982" t="str">
            <v>Toa PARACETAMOL XK (AVENTIS)</v>
          </cell>
          <cell r="E982">
            <v>60</v>
          </cell>
          <cell r="F982" t="str">
            <v>CA</v>
          </cell>
          <cell r="G982">
            <v>0</v>
          </cell>
        </row>
        <row r="983">
          <cell r="C983" t="str">
            <v>TOA32CP</v>
          </cell>
          <cell r="D983" t="str">
            <v>Toa PARACETAMOL (AVENTIS)</v>
          </cell>
          <cell r="E983">
            <v>63</v>
          </cell>
          <cell r="F983" t="str">
            <v>CA</v>
          </cell>
          <cell r="G983">
            <v>114264</v>
          </cell>
        </row>
        <row r="984">
          <cell r="C984" t="str">
            <v>TOA32CXP</v>
          </cell>
          <cell r="D984" t="str">
            <v>Toa PARACETAMOL Winthrop Xk</v>
          </cell>
          <cell r="E984">
            <v>59.17</v>
          </cell>
          <cell r="F984" t="str">
            <v>CA</v>
          </cell>
          <cell r="G984">
            <v>169125</v>
          </cell>
        </row>
        <row r="985">
          <cell r="C985" t="str">
            <v>TOA32DP</v>
          </cell>
          <cell r="D985" t="str">
            <v>Toa PARACETAMOL</v>
          </cell>
          <cell r="E985">
            <v>59</v>
          </cell>
          <cell r="F985" t="str">
            <v>CA</v>
          </cell>
          <cell r="G985">
            <v>114264</v>
          </cell>
        </row>
        <row r="986">
          <cell r="C986" t="str">
            <v>TOA32P</v>
          </cell>
          <cell r="D986" t="str">
            <v>Toa PARACETAMOL</v>
          </cell>
          <cell r="E986">
            <v>60</v>
          </cell>
          <cell r="F986" t="str">
            <v>CA</v>
          </cell>
          <cell r="G986">
            <v>114264</v>
          </cell>
        </row>
        <row r="987">
          <cell r="C987" t="str">
            <v>TOA33AP</v>
          </cell>
          <cell r="D987" t="str">
            <v>Toa DECONTRACTYL 250mg, 500mg</v>
          </cell>
          <cell r="E987">
            <v>70</v>
          </cell>
          <cell r="F987" t="str">
            <v>CA</v>
          </cell>
          <cell r="G987">
            <v>232731</v>
          </cell>
        </row>
        <row r="988">
          <cell r="C988" t="str">
            <v>TOA33AXP</v>
          </cell>
          <cell r="D988" t="str">
            <v>Toa DECONTRACTYL Xk</v>
          </cell>
          <cell r="E988">
            <v>0</v>
          </cell>
          <cell r="F988" t="str">
            <v>CA</v>
          </cell>
          <cell r="G988">
            <v>223497</v>
          </cell>
        </row>
        <row r="989">
          <cell r="C989" t="str">
            <v>TOA34AP</v>
          </cell>
          <cell r="D989" t="str">
            <v>Toa NO-SPA</v>
          </cell>
          <cell r="E989">
            <v>50</v>
          </cell>
          <cell r="F989" t="str">
            <v>CA</v>
          </cell>
          <cell r="G989">
            <v>225567</v>
          </cell>
        </row>
        <row r="990">
          <cell r="C990" t="str">
            <v>TOA34BP</v>
          </cell>
          <cell r="D990" t="str">
            <v>Toa NO-SPA</v>
          </cell>
          <cell r="E990">
            <v>50</v>
          </cell>
          <cell r="F990" t="str">
            <v>CA</v>
          </cell>
          <cell r="G990">
            <v>225567</v>
          </cell>
        </row>
        <row r="991">
          <cell r="C991" t="str">
            <v>TOA34AXP</v>
          </cell>
          <cell r="D991" t="str">
            <v>Toa NO-SPA XK</v>
          </cell>
          <cell r="E991">
            <v>50</v>
          </cell>
          <cell r="F991" t="str">
            <v>CA</v>
          </cell>
          <cell r="G991">
            <v>238081</v>
          </cell>
        </row>
        <row r="992">
          <cell r="C992" t="str">
            <v>TOA35AP</v>
          </cell>
          <cell r="D992" t="str">
            <v>Toa CORYZAL</v>
          </cell>
          <cell r="E992">
            <v>34</v>
          </cell>
          <cell r="F992" t="str">
            <v>CA</v>
          </cell>
          <cell r="G992">
            <v>225955</v>
          </cell>
        </row>
        <row r="993">
          <cell r="C993" t="str">
            <v>TOA36AP</v>
          </cell>
          <cell r="D993" t="str">
            <v>Toa ACEMUC 100mg</v>
          </cell>
          <cell r="E993">
            <v>30</v>
          </cell>
          <cell r="F993" t="str">
            <v>CA</v>
          </cell>
          <cell r="G993">
            <v>232732</v>
          </cell>
        </row>
        <row r="994">
          <cell r="C994" t="str">
            <v>TOA37AP</v>
          </cell>
          <cell r="D994" t="str">
            <v>Toa ACEMUC 200mg</v>
          </cell>
          <cell r="E994">
            <v>49</v>
          </cell>
          <cell r="F994" t="str">
            <v>CA</v>
          </cell>
          <cell r="G994">
            <v>232733</v>
          </cell>
        </row>
        <row r="995">
          <cell r="C995" t="str">
            <v>TOA38AP</v>
          </cell>
          <cell r="D995" t="str">
            <v>Toa ACODINE</v>
          </cell>
          <cell r="E995">
            <v>25</v>
          </cell>
          <cell r="F995" t="str">
            <v>CA</v>
          </cell>
          <cell r="G995">
            <v>232734</v>
          </cell>
        </row>
        <row r="996">
          <cell r="C996" t="str">
            <v>TOA39AP</v>
          </cell>
          <cell r="D996" t="str">
            <v>Toa ADRENOXYL</v>
          </cell>
          <cell r="E996">
            <v>30</v>
          </cell>
          <cell r="F996" t="str">
            <v>CA</v>
          </cell>
          <cell r="G996">
            <v>232735</v>
          </cell>
        </row>
        <row r="997">
          <cell r="C997" t="str">
            <v>TOA40AP</v>
          </cell>
          <cell r="D997" t="str">
            <v>Toa DECONTRACTYL 500mg</v>
          </cell>
          <cell r="E997">
            <v>70</v>
          </cell>
          <cell r="F997" t="str">
            <v>CA</v>
          </cell>
          <cell r="G997">
            <v>232736</v>
          </cell>
        </row>
        <row r="998">
          <cell r="C998" t="str">
            <v>TOA41AP</v>
          </cell>
          <cell r="D998" t="str">
            <v>Toa NAUTAMINE</v>
          </cell>
          <cell r="E998">
            <v>60</v>
          </cell>
          <cell r="F998" t="str">
            <v>CA</v>
          </cell>
          <cell r="G998">
            <v>232737</v>
          </cell>
        </row>
        <row r="999">
          <cell r="C999" t="str">
            <v>TOA42AP</v>
          </cell>
          <cell r="D999" t="str">
            <v>Toa SORBITOL</v>
          </cell>
          <cell r="E999">
            <v>42</v>
          </cell>
          <cell r="F999" t="str">
            <v>CA</v>
          </cell>
          <cell r="G999">
            <v>232738</v>
          </cell>
        </row>
        <row r="1000">
          <cell r="C1000" t="str">
            <v>TOA43AP</v>
          </cell>
          <cell r="D1000" t="str">
            <v>Toa LACTACYD Confidence</v>
          </cell>
          <cell r="E1000">
            <v>32</v>
          </cell>
          <cell r="F1000" t="str">
            <v>CA</v>
          </cell>
          <cell r="G1000">
            <v>248513</v>
          </cell>
        </row>
        <row r="1001">
          <cell r="C1001" t="str">
            <v>TOP2001F</v>
          </cell>
          <cell r="D1001" t="str">
            <v>TOPLEXIL ong 24v</v>
          </cell>
          <cell r="E1001">
            <v>4437.5600000000004</v>
          </cell>
          <cell r="F1001" t="str">
            <v>OG</v>
          </cell>
          <cell r="G1001">
            <v>62658</v>
          </cell>
        </row>
        <row r="1002">
          <cell r="C1002" t="str">
            <v>TOP2001FN</v>
          </cell>
          <cell r="D1002" t="str">
            <v>TOPLEXIL ong 24v khong co hop</v>
          </cell>
          <cell r="E1002">
            <v>338472.17864220002</v>
          </cell>
          <cell r="F1002" t="str">
            <v>OG</v>
          </cell>
          <cell r="G1002">
            <v>0</v>
          </cell>
        </row>
        <row r="1003">
          <cell r="C1003" t="str">
            <v>TOP2002F</v>
          </cell>
          <cell r="D1003" t="str">
            <v>TOPLEXIL hop 2 vi x 12</v>
          </cell>
          <cell r="E1003">
            <v>0</v>
          </cell>
          <cell r="F1003" t="str">
            <v>HO</v>
          </cell>
          <cell r="G1003">
            <v>0</v>
          </cell>
        </row>
        <row r="1004">
          <cell r="C1004" t="str">
            <v>TOP20PP</v>
          </cell>
          <cell r="D1004" t="str">
            <v>DONG SO LO TOPLEXIL Capsule</v>
          </cell>
          <cell r="E1004">
            <v>8678.643</v>
          </cell>
          <cell r="F1004" t="str">
            <v>CA</v>
          </cell>
          <cell r="G1004">
            <v>0</v>
          </cell>
        </row>
        <row r="1005">
          <cell r="C1005" t="str">
            <v>TOP2FS</v>
          </cell>
          <cell r="D1005" t="str">
            <v>TOPLEXIL nang-capsule</v>
          </cell>
          <cell r="E1005">
            <v>113.63227494</v>
          </cell>
          <cell r="F1005" t="str">
            <v>EA</v>
          </cell>
          <cell r="G1005">
            <v>254054</v>
          </cell>
        </row>
        <row r="1006">
          <cell r="C1006" t="str">
            <v>TOP2GS</v>
          </cell>
          <cell r="D1006" t="str">
            <v>QUI TRINH PHA CHE TOPLEXIL - GRANULE</v>
          </cell>
          <cell r="E1006">
            <v>116726811.9755</v>
          </cell>
          <cell r="F1006" t="str">
            <v>KG</v>
          </cell>
          <cell r="G1006">
            <v>0</v>
          </cell>
        </row>
        <row r="1007">
          <cell r="C1007" t="str">
            <v>TOP3001F</v>
          </cell>
          <cell r="D1007" t="str">
            <v>TOPLEXIL  sirop chai  90ml</v>
          </cell>
          <cell r="E1007">
            <v>4387.22</v>
          </cell>
          <cell r="F1007" t="str">
            <v>CH</v>
          </cell>
          <cell r="G1007">
            <v>62835</v>
          </cell>
        </row>
        <row r="1008">
          <cell r="C1008" t="str">
            <v>TOP30PP</v>
          </cell>
          <cell r="D1008" t="str">
            <v>DONG SO LO Sp TOPLEXIL 90ml</v>
          </cell>
          <cell r="E1008">
            <v>8632.768</v>
          </cell>
          <cell r="F1008" t="str">
            <v>CA</v>
          </cell>
          <cell r="G1008">
            <v>0</v>
          </cell>
        </row>
        <row r="1009">
          <cell r="C1009" t="str">
            <v>TOP3FS</v>
          </cell>
          <cell r="D1009" t="str">
            <v>TOPLEXIL siro-sirop</v>
          </cell>
          <cell r="E1009">
            <v>22078.124381000001</v>
          </cell>
          <cell r="F1009" t="str">
            <v>LT</v>
          </cell>
          <cell r="G1009">
            <v>254055</v>
          </cell>
        </row>
        <row r="1010">
          <cell r="C1010" t="str">
            <v>TPE01P</v>
          </cell>
          <cell r="D1010" t="str">
            <v>Tui PE so cap 10x15cm</v>
          </cell>
          <cell r="E1010">
            <v>21000</v>
          </cell>
          <cell r="F1010" t="str">
            <v>KG</v>
          </cell>
          <cell r="G1010">
            <v>0</v>
          </cell>
        </row>
        <row r="1011">
          <cell r="C1011" t="str">
            <v>TPE02P</v>
          </cell>
          <cell r="D1011" t="str">
            <v>Tui PE so cap 15x25cm</v>
          </cell>
          <cell r="E1011">
            <v>0</v>
          </cell>
          <cell r="F1011" t="str">
            <v>KG</v>
          </cell>
          <cell r="G1011">
            <v>0</v>
          </cell>
        </row>
        <row r="1012">
          <cell r="C1012" t="str">
            <v>TPE03P</v>
          </cell>
          <cell r="D1012" t="str">
            <v>Tui PE so cap 15x30cm</v>
          </cell>
          <cell r="E1012">
            <v>21000</v>
          </cell>
          <cell r="F1012" t="str">
            <v>KG</v>
          </cell>
          <cell r="G1012">
            <v>0</v>
          </cell>
        </row>
        <row r="1013">
          <cell r="C1013" t="str">
            <v>TPE04P</v>
          </cell>
          <cell r="D1013" t="str">
            <v>Tui PE so cap 20x30cm</v>
          </cell>
          <cell r="E1013">
            <v>21000</v>
          </cell>
          <cell r="F1013" t="str">
            <v>KG</v>
          </cell>
          <cell r="G1013">
            <v>0</v>
          </cell>
        </row>
        <row r="1014">
          <cell r="C1014" t="str">
            <v>TPE05P</v>
          </cell>
          <cell r="D1014" t="str">
            <v>Tui PE so cap 25x35cm</v>
          </cell>
          <cell r="E1014">
            <v>21000</v>
          </cell>
          <cell r="F1014" t="str">
            <v>KG</v>
          </cell>
          <cell r="G1014">
            <v>0</v>
          </cell>
        </row>
        <row r="1015">
          <cell r="C1015" t="str">
            <v>TPE06P</v>
          </cell>
          <cell r="D1015" t="str">
            <v>Tui PE so cap 30x50cm</v>
          </cell>
          <cell r="E1015">
            <v>21000</v>
          </cell>
          <cell r="F1015" t="str">
            <v>KG</v>
          </cell>
          <cell r="G1015">
            <v>0</v>
          </cell>
        </row>
        <row r="1016">
          <cell r="C1016" t="str">
            <v>TPE07P</v>
          </cell>
          <cell r="D1016" t="str">
            <v>Tui PE so cap 40x60cm</v>
          </cell>
          <cell r="E1016">
            <v>21000</v>
          </cell>
          <cell r="F1016" t="str">
            <v>KG</v>
          </cell>
          <cell r="G1016">
            <v>0</v>
          </cell>
        </row>
        <row r="1017">
          <cell r="C1017" t="str">
            <v>TPE08P</v>
          </cell>
          <cell r="D1017" t="str">
            <v>Tui PE so cap 50x70cm</v>
          </cell>
          <cell r="E1017">
            <v>21000</v>
          </cell>
          <cell r="F1017" t="str">
            <v>KG</v>
          </cell>
          <cell r="G1017">
            <v>0</v>
          </cell>
        </row>
        <row r="1018">
          <cell r="C1018" t="str">
            <v>TPE09P</v>
          </cell>
          <cell r="D1018" t="str">
            <v>Tui PE so cap 60x100cm</v>
          </cell>
          <cell r="E1018">
            <v>21000</v>
          </cell>
          <cell r="F1018" t="str">
            <v>KG</v>
          </cell>
          <cell r="G1018">
            <v>0</v>
          </cell>
        </row>
        <row r="1019">
          <cell r="C1019" t="str">
            <v>TPE10P</v>
          </cell>
          <cell r="D1019" t="str">
            <v>Tui PE so cap 80x120cm</v>
          </cell>
          <cell r="E1019">
            <v>21000</v>
          </cell>
          <cell r="F1019" t="str">
            <v>KG</v>
          </cell>
          <cell r="G1019">
            <v>0</v>
          </cell>
        </row>
        <row r="1020">
          <cell r="C1020" t="str">
            <v>TPE11P</v>
          </cell>
          <cell r="D1020" t="str">
            <v>Tui PE so cap 100x150cm</v>
          </cell>
          <cell r="E1020">
            <v>21000</v>
          </cell>
          <cell r="F1020" t="str">
            <v>KG</v>
          </cell>
          <cell r="G1020">
            <v>0</v>
          </cell>
        </row>
        <row r="1021">
          <cell r="C1021" t="str">
            <v>TRIA011TAFR03R</v>
          </cell>
          <cell r="D1021" t="str">
            <v>TRIAMCINOLONE ACETONIDE - SCHWEIZER</v>
          </cell>
          <cell r="E1021">
            <v>38178191.490000002</v>
          </cell>
          <cell r="F1021" t="str">
            <v>KG</v>
          </cell>
          <cell r="G1021">
            <v>0</v>
          </cell>
        </row>
        <row r="1022">
          <cell r="C1022" t="str">
            <v>TRIA011TAGE01R</v>
          </cell>
          <cell r="D1022" t="str">
            <v>TRIAMCINOLONE ACETONIDE - TRANS MEDICA</v>
          </cell>
          <cell r="E1022">
            <v>38178191.490000002</v>
          </cell>
          <cell r="F1022" t="str">
            <v>KG</v>
          </cell>
          <cell r="G1022">
            <v>0</v>
          </cell>
        </row>
        <row r="1023">
          <cell r="C1023" t="str">
            <v>TRIA011TAR</v>
          </cell>
          <cell r="D1023" t="str">
            <v>TRIAMCINOLONE ACETONIDE</v>
          </cell>
          <cell r="E1023">
            <v>38178191.490000002</v>
          </cell>
          <cell r="F1023" t="str">
            <v>KG</v>
          </cell>
          <cell r="G1023">
            <v>0</v>
          </cell>
        </row>
        <row r="1024">
          <cell r="C1024" t="str">
            <v>TRIA011TAUS03R</v>
          </cell>
          <cell r="D1024" t="str">
            <v>TRIAMCINOLONE ACETONIDE - UPJOHN.USA</v>
          </cell>
          <cell r="E1024">
            <v>38178191.490000002</v>
          </cell>
          <cell r="F1024" t="str">
            <v>KG</v>
          </cell>
          <cell r="G1024">
            <v>0</v>
          </cell>
        </row>
        <row r="1025">
          <cell r="C1025" t="str">
            <v>TRIE012NER</v>
          </cell>
          <cell r="D1025" t="str">
            <v>TRIETHANOLAMINE</v>
          </cell>
          <cell r="E1025">
            <v>29000</v>
          </cell>
          <cell r="F1025" t="str">
            <v>KG</v>
          </cell>
          <cell r="G1025">
            <v>114122</v>
          </cell>
        </row>
        <row r="1026">
          <cell r="C1026" t="str">
            <v>TRIM011TACH02R</v>
          </cell>
          <cell r="D1026" t="str">
            <v>TRIMETHOPRIME - WUXI MEHECO.CHINA</v>
          </cell>
          <cell r="E1026">
            <v>330000</v>
          </cell>
          <cell r="F1026" t="str">
            <v>KG</v>
          </cell>
          <cell r="G1026">
            <v>0</v>
          </cell>
        </row>
        <row r="1027">
          <cell r="C1027" t="str">
            <v>TRIM011TAFR01R</v>
          </cell>
          <cell r="D1027" t="str">
            <v>TRIMETHOPRIME - AVENTIS</v>
          </cell>
          <cell r="E1027">
            <v>330000</v>
          </cell>
          <cell r="F1027" t="str">
            <v>KG</v>
          </cell>
          <cell r="G1027">
            <v>0</v>
          </cell>
        </row>
        <row r="1028">
          <cell r="C1028" t="str">
            <v>TRIM011TAR</v>
          </cell>
          <cell r="D1028" t="str">
            <v>TRIMETHOPRIME - CHINA</v>
          </cell>
          <cell r="E1028">
            <v>330000</v>
          </cell>
          <cell r="F1028" t="str">
            <v>KG</v>
          </cell>
          <cell r="G1028">
            <v>0</v>
          </cell>
        </row>
        <row r="1029">
          <cell r="C1029" t="str">
            <v>TUI01P</v>
          </cell>
          <cell r="D1029" t="str">
            <v>Tui Al VINACOR</v>
          </cell>
          <cell r="E1029">
            <v>99</v>
          </cell>
          <cell r="F1029" t="str">
            <v>CA</v>
          </cell>
          <cell r="G1029">
            <v>0</v>
          </cell>
        </row>
        <row r="1030">
          <cell r="C1030" t="str">
            <v>VASE011NER</v>
          </cell>
          <cell r="D1030" t="str">
            <v>VASELINE</v>
          </cell>
          <cell r="E1030">
            <v>20912.599999999999</v>
          </cell>
          <cell r="F1030" t="str">
            <v>KG</v>
          </cell>
          <cell r="G1030">
            <v>0</v>
          </cell>
        </row>
        <row r="1031">
          <cell r="C1031" t="str">
            <v>VI01P</v>
          </cell>
          <cell r="D1031" t="str">
            <v>Vi ngan VINACOR</v>
          </cell>
          <cell r="E1031">
            <v>220</v>
          </cell>
          <cell r="F1031" t="str">
            <v>CA</v>
          </cell>
          <cell r="G1031">
            <v>0</v>
          </cell>
        </row>
        <row r="1032">
          <cell r="C1032" t="str">
            <v>VI02P</v>
          </cell>
          <cell r="D1032" t="str">
            <v>Vi ngan 196</v>
          </cell>
          <cell r="E1032">
            <v>2500</v>
          </cell>
          <cell r="F1032" t="str">
            <v>CA</v>
          </cell>
          <cell r="G1032">
            <v>0</v>
          </cell>
        </row>
        <row r="1033">
          <cell r="C1033" t="str">
            <v>VIN1101F</v>
          </cell>
          <cell r="D1033" t="str">
            <v>VINACOR 30mg   goi 5v</v>
          </cell>
          <cell r="E1033">
            <v>0</v>
          </cell>
          <cell r="F1033" t="str">
            <v>GO</v>
          </cell>
          <cell r="G1033">
            <v>0</v>
          </cell>
        </row>
        <row r="1034">
          <cell r="C1034" t="str">
            <v>VIN11PP</v>
          </cell>
          <cell r="D1034" t="str">
            <v>DONG SO LO VINACOR</v>
          </cell>
          <cell r="E1034">
            <v>155.41455221000001</v>
          </cell>
          <cell r="F1034" t="str">
            <v>CA</v>
          </cell>
          <cell r="G1034">
            <v>0</v>
          </cell>
        </row>
        <row r="1035">
          <cell r="C1035" t="str">
            <v>VIN1FS</v>
          </cell>
          <cell r="D1035" t="str">
            <v>VINACOR vien-ces</v>
          </cell>
          <cell r="E1035">
            <v>15.110017389999999</v>
          </cell>
          <cell r="F1035" t="str">
            <v>EA</v>
          </cell>
          <cell r="G1035">
            <v>0</v>
          </cell>
        </row>
        <row r="1036">
          <cell r="C1036" t="str">
            <v>VIT1101F</v>
          </cell>
          <cell r="D1036" t="str">
            <v>VITASCORBOL 500mg ong 20v</v>
          </cell>
          <cell r="E1036">
            <v>0</v>
          </cell>
          <cell r="F1036" t="str">
            <v>OG</v>
          </cell>
          <cell r="G1036">
            <v>0</v>
          </cell>
        </row>
        <row r="1037">
          <cell r="C1037" t="str">
            <v>VIT1102F</v>
          </cell>
          <cell r="D1037" t="str">
            <v>VITASCORBOL 500mg chai 100v</v>
          </cell>
          <cell r="E1037">
            <v>0</v>
          </cell>
          <cell r="F1037" t="str">
            <v>KG</v>
          </cell>
          <cell r="G1037">
            <v>0</v>
          </cell>
        </row>
        <row r="1038">
          <cell r="C1038" t="str">
            <v>VIT11PP</v>
          </cell>
          <cell r="D1038" t="str">
            <v>DONG SO LO VITASCORBOL</v>
          </cell>
          <cell r="E1038">
            <v>111.64635746</v>
          </cell>
          <cell r="F1038" t="str">
            <v>CA</v>
          </cell>
          <cell r="G1038">
            <v>0</v>
          </cell>
        </row>
        <row r="1039">
          <cell r="C1039" t="str">
            <v>VIT1FS</v>
          </cell>
          <cell r="D1039" t="str">
            <v>VITASCORBOL vien-ces</v>
          </cell>
          <cell r="E1039">
            <v>88.338295669999994</v>
          </cell>
          <cell r="F1039" t="str">
            <v>EA</v>
          </cell>
          <cell r="G1039">
            <v>0</v>
          </cell>
        </row>
        <row r="1040">
          <cell r="C1040" t="str">
            <v>WHEA011NER</v>
          </cell>
          <cell r="D1040" t="str">
            <v>WHEAT STARCH</v>
          </cell>
          <cell r="E1040">
            <v>8296.26</v>
          </cell>
          <cell r="F1040" t="str">
            <v>KG</v>
          </cell>
          <cell r="G1040">
            <v>0</v>
          </cell>
        </row>
        <row r="1041">
          <cell r="C1041" t="str">
            <v>YELL011NER</v>
          </cell>
          <cell r="D1041" t="str">
            <v>YELLOW COLOR Nr 6</v>
          </cell>
          <cell r="E1041">
            <v>0</v>
          </cell>
          <cell r="F1041" t="str">
            <v>KG</v>
          </cell>
          <cell r="G1041">
            <v>226478</v>
          </cell>
        </row>
        <row r="1042">
          <cell r="C1042" t="str">
            <v>ZETE012NER</v>
          </cell>
          <cell r="D1042" t="str">
            <v>ZETESOL MGS</v>
          </cell>
          <cell r="E1042">
            <v>25520</v>
          </cell>
          <cell r="F1042" t="str">
            <v>KG</v>
          </cell>
          <cell r="G1042">
            <v>248803</v>
          </cell>
        </row>
        <row r="1043">
          <cell r="C1043" t="str">
            <v>NOS1101AXF</v>
          </cell>
          <cell r="D1043" t="str">
            <v>NO-SPA  40mg hop 20 vien Export</v>
          </cell>
          <cell r="E1043">
            <v>1347.87</v>
          </cell>
          <cell r="F1043" t="str">
            <v>HO</v>
          </cell>
          <cell r="G1043">
            <v>244976</v>
          </cell>
        </row>
        <row r="1044">
          <cell r="C1044" t="str">
            <v>LAC6002F</v>
          </cell>
          <cell r="D1044" t="str">
            <v>Lactacyd Jasper 250 ml</v>
          </cell>
          <cell r="E1044">
            <v>12367</v>
          </cell>
          <cell r="F1044" t="str">
            <v>HO</v>
          </cell>
          <cell r="G1044">
            <v>225556</v>
          </cell>
        </row>
        <row r="1045">
          <cell r="C1045" t="str">
            <v>LAC6001F</v>
          </cell>
          <cell r="D1045" t="str">
            <v>Lactacyd Jasper 150 ml</v>
          </cell>
          <cell r="E1045">
            <v>8452</v>
          </cell>
          <cell r="F1045" t="str">
            <v>HO</v>
          </cell>
          <cell r="G1045">
            <v>225555</v>
          </cell>
        </row>
        <row r="1046">
          <cell r="C1046" t="str">
            <v>LAC6003F</v>
          </cell>
          <cell r="D1046" t="str">
            <v>Lactacyd Jasper 60ml</v>
          </cell>
          <cell r="E1046">
            <v>4532</v>
          </cell>
          <cell r="F1046" t="str">
            <v>HO</v>
          </cell>
          <cell r="G1046">
            <v>225554</v>
          </cell>
        </row>
        <row r="1047">
          <cell r="C1047" t="str">
            <v>LAC6004F</v>
          </cell>
          <cell r="D1047" t="str">
            <v>Lactacyd Jasper 30ml (Sample)</v>
          </cell>
          <cell r="E1047">
            <v>3220</v>
          </cell>
          <cell r="F1047" t="str">
            <v>HO</v>
          </cell>
          <cell r="G1047">
            <v>249920</v>
          </cell>
        </row>
        <row r="1048">
          <cell r="C1048" t="str">
            <v>DEC1301AXF</v>
          </cell>
          <cell r="D1048" t="str">
            <v>DECONTRACTYL 250mg tabs B/50 - EXPORT</v>
          </cell>
          <cell r="E1048">
            <v>9730</v>
          </cell>
          <cell r="F1048" t="str">
            <v>HO</v>
          </cell>
          <cell r="G1048">
            <v>246729</v>
          </cell>
        </row>
        <row r="1049">
          <cell r="C1049" t="str">
            <v>THG15STP</v>
          </cell>
          <cell r="D1049" t="str">
            <v>Thung ACMUC200 38.4x29.4x18.4 (3Lop)</v>
          </cell>
          <cell r="E1049">
            <v>4650</v>
          </cell>
          <cell r="F1049" t="str">
            <v>CA</v>
          </cell>
          <cell r="G1049">
            <v>252679</v>
          </cell>
        </row>
        <row r="1050">
          <cell r="C1050" t="str">
            <v>ACE5003F</v>
          </cell>
          <cell r="D1050" t="str">
            <v>S,ACEMUC,100MG,PD,SC5,VN,AVENTIS</v>
          </cell>
          <cell r="E1050">
            <v>4650</v>
          </cell>
          <cell r="F1050" t="str">
            <v>HO</v>
          </cell>
          <cell r="G1050">
            <v>249916</v>
          </cell>
        </row>
        <row r="1051">
          <cell r="C1051" t="str">
            <v>ACE5004F</v>
          </cell>
          <cell r="D1051" t="str">
            <v>S,ACEMUC,200MG,PD,SC5,VN,AVENTIS</v>
          </cell>
          <cell r="F1051" t="str">
            <v>HO</v>
          </cell>
          <cell r="G1051">
            <v>249917</v>
          </cell>
        </row>
        <row r="1052">
          <cell r="C1052" t="str">
            <v>ACE5FS</v>
          </cell>
          <cell r="D1052" t="str">
            <v>ACEMUC - SF</v>
          </cell>
          <cell r="F1052" t="str">
            <v>HO</v>
          </cell>
          <cell r="G1052">
            <v>255855</v>
          </cell>
        </row>
        <row r="1053">
          <cell r="C1053" t="str">
            <v>BOXP70101</v>
          </cell>
          <cell r="D1053" t="str">
            <v>Box_FLAGYL 250mg_20TAB_LOC</v>
          </cell>
          <cell r="F1053" t="str">
            <v>CA</v>
          </cell>
          <cell r="G1053">
            <v>114145</v>
          </cell>
        </row>
        <row r="1054">
          <cell r="C1054" t="str">
            <v>BOXP70201</v>
          </cell>
          <cell r="D1054" t="str">
            <v>Box_PROFENID 50mg_24CAP_LOC</v>
          </cell>
          <cell r="F1054" t="str">
            <v>CA</v>
          </cell>
          <cell r="G1054">
            <v>114150</v>
          </cell>
        </row>
        <row r="1055">
          <cell r="C1055" t="str">
            <v>BOXP70301</v>
          </cell>
          <cell r="D1055" t="str">
            <v>Box_SECTRAL 200mg_20TAB_LOC</v>
          </cell>
          <cell r="F1055" t="str">
            <v>CA</v>
          </cell>
          <cell r="G1055">
            <v>114151</v>
          </cell>
        </row>
        <row r="1056">
          <cell r="C1056" t="str">
            <v>BOXP70401</v>
          </cell>
          <cell r="D1056" t="str">
            <v>Box_THERALENE 5mg_50TAB_LOC</v>
          </cell>
          <cell r="F1056" t="str">
            <v>CA</v>
          </cell>
          <cell r="G1056">
            <v>114158</v>
          </cell>
        </row>
        <row r="1057">
          <cell r="C1057" t="str">
            <v>BOXP70501</v>
          </cell>
          <cell r="D1057" t="str">
            <v>Box_SPASMAVERINE 40mg_30TAB_LOC</v>
          </cell>
          <cell r="F1057" t="str">
            <v>CA</v>
          </cell>
          <cell r="G1057">
            <v>114161</v>
          </cell>
        </row>
        <row r="1058">
          <cell r="C1058" t="str">
            <v>BOXP70601</v>
          </cell>
          <cell r="D1058" t="str">
            <v>Box_PEFLACINE 400mg_10TAB_LOC</v>
          </cell>
          <cell r="F1058" t="str">
            <v>CA</v>
          </cell>
          <cell r="G1058">
            <v>114162</v>
          </cell>
        </row>
        <row r="1059">
          <cell r="C1059" t="str">
            <v>BOXP70701</v>
          </cell>
          <cell r="D1059" t="str">
            <v>Box_PEFLACINE MONODOSE 400mg_2TAB_LOC</v>
          </cell>
          <cell r="F1059" t="str">
            <v>CA</v>
          </cell>
          <cell r="G1059">
            <v>114163</v>
          </cell>
        </row>
        <row r="1060">
          <cell r="C1060" t="str">
            <v>BOXP70801</v>
          </cell>
          <cell r="D1060" t="str">
            <v>Box_MAALOX_40TAB_EXP</v>
          </cell>
          <cell r="F1060" t="str">
            <v>CA</v>
          </cell>
          <cell r="G1060">
            <v>214138</v>
          </cell>
        </row>
        <row r="1061">
          <cell r="C1061" t="str">
            <v>BOXP70901</v>
          </cell>
          <cell r="D1061" t="str">
            <v>Box_MAALOX_40TAB_LOC</v>
          </cell>
          <cell r="F1061" t="str">
            <v>CA</v>
          </cell>
          <cell r="G1061">
            <v>114164</v>
          </cell>
        </row>
        <row r="1062">
          <cell r="C1062" t="str">
            <v>BOXP71001</v>
          </cell>
          <cell r="D1062" t="str">
            <v>Box_FLAGENTYL 500mg_4TAB_LOC</v>
          </cell>
          <cell r="F1062" t="str">
            <v>CA</v>
          </cell>
          <cell r="G1062">
            <v>114165</v>
          </cell>
        </row>
        <row r="1063">
          <cell r="C1063" t="str">
            <v>BOXP71101</v>
          </cell>
          <cell r="D1063" t="str">
            <v>Box_PARACETAMOL 500mg_100TAB_EXP</v>
          </cell>
          <cell r="F1063" t="str">
            <v>CA</v>
          </cell>
          <cell r="G1063">
            <v>228241</v>
          </cell>
        </row>
        <row r="1064">
          <cell r="C1064" t="str">
            <v>BOXP71201</v>
          </cell>
          <cell r="D1064" t="str">
            <v>Box_PARACETAMOL 500mg_100TAB_LOC</v>
          </cell>
          <cell r="F1064" t="str">
            <v>CA</v>
          </cell>
          <cell r="G1064">
            <v>114169</v>
          </cell>
        </row>
        <row r="1065">
          <cell r="C1065" t="str">
            <v>BOXP71301</v>
          </cell>
          <cell r="D1065" t="str">
            <v>Box_DECONTRACTYL 250mg_50TAB_LOC</v>
          </cell>
          <cell r="F1065" t="str">
            <v>CA</v>
          </cell>
          <cell r="G1065">
            <v>232298</v>
          </cell>
        </row>
        <row r="1066">
          <cell r="C1066" t="str">
            <v>BOXP71401</v>
          </cell>
          <cell r="D1066" t="str">
            <v>Box_NO-SPA 40mg_20TAB_EXP</v>
          </cell>
          <cell r="F1066" t="str">
            <v>CA</v>
          </cell>
          <cell r="G1066">
            <v>238080</v>
          </cell>
        </row>
        <row r="1067">
          <cell r="C1067" t="str">
            <v>BOXP71501</v>
          </cell>
          <cell r="D1067" t="str">
            <v>Box_NO-SPA 40mg_50TAB_LOC</v>
          </cell>
          <cell r="F1067" t="str">
            <v>CA</v>
          </cell>
          <cell r="G1067">
            <v>225366</v>
          </cell>
        </row>
        <row r="1068">
          <cell r="C1068" t="str">
            <v>BOXP71601</v>
          </cell>
          <cell r="D1068" t="str">
            <v>Box_CORYZAL_50CAP_LOC</v>
          </cell>
          <cell r="F1068" t="str">
            <v>CA</v>
          </cell>
          <cell r="G1068">
            <v>225954</v>
          </cell>
        </row>
        <row r="1069">
          <cell r="C1069" t="str">
            <v>BOXP71701</v>
          </cell>
          <cell r="D1069" t="str">
            <v>Box_DECONTRACTYL 500mg_24TAB_LOC</v>
          </cell>
          <cell r="F1069" t="str">
            <v>CA</v>
          </cell>
          <cell r="G1069">
            <v>232727</v>
          </cell>
        </row>
        <row r="1070">
          <cell r="C1070" t="str">
            <v>BOXP71801</v>
          </cell>
          <cell r="D1070" t="str">
            <v>Box_DECONTRACTYL 250mg_50TAB_EXP</v>
          </cell>
          <cell r="F1070" t="str">
            <v>CA</v>
          </cell>
          <cell r="G1070">
            <v>223490</v>
          </cell>
        </row>
        <row r="1071">
          <cell r="C1071" t="str">
            <v>BOXP71901</v>
          </cell>
          <cell r="D1071" t="str">
            <v>Box_PHENERGAN CREAM 10g_LOC</v>
          </cell>
          <cell r="F1071" t="str">
            <v>CA</v>
          </cell>
          <cell r="G1071">
            <v>114147</v>
          </cell>
        </row>
        <row r="1072">
          <cell r="C1072" t="str">
            <v>BOXP72001</v>
          </cell>
          <cell r="D1072" t="str">
            <v>Box_PHENERGAN 125ml_LOC</v>
          </cell>
          <cell r="F1072" t="str">
            <v>CA</v>
          </cell>
          <cell r="G1072">
            <v>114148</v>
          </cell>
        </row>
        <row r="1073">
          <cell r="C1073" t="str">
            <v>BOXP72101</v>
          </cell>
          <cell r="D1073" t="str">
            <v>Box_PHENERGAN 90ml_LOC</v>
          </cell>
          <cell r="F1073" t="str">
            <v>CA</v>
          </cell>
          <cell r="G1073">
            <v>114149</v>
          </cell>
        </row>
        <row r="1074">
          <cell r="C1074" t="str">
            <v>BOXP72201</v>
          </cell>
          <cell r="D1074" t="str">
            <v>Box_THERALENE 125ml_LOC</v>
          </cell>
          <cell r="F1074" t="str">
            <v>CA</v>
          </cell>
          <cell r="G1074">
            <v>114152</v>
          </cell>
        </row>
        <row r="1075">
          <cell r="C1075" t="str">
            <v>BOXP72301</v>
          </cell>
          <cell r="D1075" t="str">
            <v>Box_THERALENE 90ml_LOC</v>
          </cell>
          <cell r="F1075" t="str">
            <v>CA</v>
          </cell>
          <cell r="G1075">
            <v>114153</v>
          </cell>
        </row>
        <row r="1076">
          <cell r="C1076" t="str">
            <v>BOXP72401</v>
          </cell>
          <cell r="D1076" t="str">
            <v>Box_TOPLEXIL 90ml_LOC</v>
          </cell>
          <cell r="F1076" t="str">
            <v>CA</v>
          </cell>
          <cell r="G1076">
            <v>114156</v>
          </cell>
        </row>
        <row r="1077">
          <cell r="C1077" t="str">
            <v>BOXP72501</v>
          </cell>
          <cell r="D1077" t="str">
            <v>Box_TOPLEXIL_24CAP_LOC</v>
          </cell>
          <cell r="F1077" t="str">
            <v>CA</v>
          </cell>
          <cell r="G1077">
            <v>114157</v>
          </cell>
        </row>
        <row r="1078">
          <cell r="C1078" t="str">
            <v>BOXP72601</v>
          </cell>
          <cell r="D1078" t="str">
            <v>Box_PROFENID GEL 60g_LOC</v>
          </cell>
          <cell r="F1078" t="str">
            <v>CA</v>
          </cell>
          <cell r="G1078">
            <v>114159</v>
          </cell>
        </row>
        <row r="1079">
          <cell r="C1079" t="str">
            <v>BOXP72701</v>
          </cell>
          <cell r="D1079" t="str">
            <v>Box_PROFENID GEL 30g_LOC</v>
          </cell>
          <cell r="F1079" t="str">
            <v>CA</v>
          </cell>
          <cell r="G1079">
            <v>114160</v>
          </cell>
        </row>
        <row r="1080">
          <cell r="C1080" t="str">
            <v>BOXP72801</v>
          </cell>
          <cell r="D1080" t="str">
            <v>Box_ACEMUC 100mg_30SAC_LOC</v>
          </cell>
          <cell r="F1080" t="str">
            <v>CA</v>
          </cell>
          <cell r="G1080">
            <v>232299</v>
          </cell>
        </row>
        <row r="1081">
          <cell r="C1081" t="str">
            <v>BOXP72901</v>
          </cell>
          <cell r="D1081" t="str">
            <v>Box_ACEMUC 200mg_30SAC_LOC</v>
          </cell>
          <cell r="F1081" t="str">
            <v>CA</v>
          </cell>
          <cell r="G1081">
            <v>232300</v>
          </cell>
        </row>
        <row r="1082">
          <cell r="C1082" t="str">
            <v>BOXP73001</v>
          </cell>
          <cell r="D1082" t="str">
            <v>Box_SORBITOL DELALANDE 5g_20SAC_LOC</v>
          </cell>
          <cell r="F1082" t="str">
            <v>CA</v>
          </cell>
          <cell r="G1082">
            <v>232729</v>
          </cell>
        </row>
        <row r="1083">
          <cell r="C1083" t="str">
            <v>BOXP73101</v>
          </cell>
          <cell r="D1083" t="str">
            <v>Box_SORBITOL DELALANDE 5g_20SAC_EXP</v>
          </cell>
          <cell r="F1083" t="str">
            <v>CA</v>
          </cell>
          <cell r="G1083">
            <v>232729</v>
          </cell>
        </row>
        <row r="1084">
          <cell r="C1084" t="str">
            <v>LEAP70101</v>
          </cell>
          <cell r="D1084" t="str">
            <v>Leaflet_FLAGYL 250mg_20TAB_LOC</v>
          </cell>
          <cell r="F1084" t="str">
            <v>CA</v>
          </cell>
          <cell r="G1084">
            <v>114235</v>
          </cell>
        </row>
        <row r="1085">
          <cell r="C1085" t="str">
            <v>LEAP70201</v>
          </cell>
          <cell r="D1085" t="str">
            <v>Leaflet_PROFENID 50mg_24CAP_LOC</v>
          </cell>
          <cell r="F1085" t="str">
            <v>CA</v>
          </cell>
          <cell r="G1085">
            <v>114244</v>
          </cell>
        </row>
        <row r="1086">
          <cell r="C1086" t="str">
            <v>LEAP70301</v>
          </cell>
          <cell r="D1086" t="str">
            <v>Leaflet_SECTRAL 200mg_20TAB_LOC</v>
          </cell>
          <cell r="F1086" t="str">
            <v>CA</v>
          </cell>
          <cell r="G1086">
            <v>114246</v>
          </cell>
        </row>
        <row r="1087">
          <cell r="C1087" t="str">
            <v>LEAP70401</v>
          </cell>
          <cell r="D1087" t="str">
            <v>Leaflet_TOPLEXIL_ 90ml_LOC</v>
          </cell>
          <cell r="F1087" t="str">
            <v>CA</v>
          </cell>
          <cell r="G1087">
            <v>114250</v>
          </cell>
        </row>
        <row r="1088">
          <cell r="C1088" t="str">
            <v>LEAP70501</v>
          </cell>
          <cell r="D1088" t="str">
            <v>Leaflet_THERALENE 5mg_50TAB_LOC</v>
          </cell>
          <cell r="F1088" t="str">
            <v>CA</v>
          </cell>
          <cell r="G1088">
            <v>197891</v>
          </cell>
        </row>
        <row r="1089">
          <cell r="C1089" t="str">
            <v>LEAP70601</v>
          </cell>
          <cell r="D1089" t="str">
            <v>Leaflet_SPASMAVERINE 40mg_30TAB_LOC</v>
          </cell>
          <cell r="F1089" t="str">
            <v>CA</v>
          </cell>
          <cell r="G1089">
            <v>114254</v>
          </cell>
        </row>
        <row r="1090">
          <cell r="C1090" t="str">
            <v>LEAP70701</v>
          </cell>
          <cell r="D1090" t="str">
            <v>Leaflet_PEFLACINE_LOC</v>
          </cell>
          <cell r="F1090" t="str">
            <v>CA</v>
          </cell>
          <cell r="G1090">
            <v>114255</v>
          </cell>
        </row>
        <row r="1091">
          <cell r="C1091" t="str">
            <v>LEAP70801</v>
          </cell>
          <cell r="D1091" t="str">
            <v>Leaflet_MAALOX_40TAB_EXP</v>
          </cell>
          <cell r="F1091" t="str">
            <v>CA</v>
          </cell>
          <cell r="G1091">
            <v>214140</v>
          </cell>
        </row>
        <row r="1092">
          <cell r="C1092" t="str">
            <v>LEAP70901</v>
          </cell>
          <cell r="D1092" t="str">
            <v>Leaflet_MAALOX_40TAB_LOC</v>
          </cell>
          <cell r="F1092" t="str">
            <v>CA</v>
          </cell>
          <cell r="G1092">
            <v>114257</v>
          </cell>
        </row>
        <row r="1093">
          <cell r="C1093" t="str">
            <v>LEAP71001</v>
          </cell>
          <cell r="D1093" t="str">
            <v>Leaflet_FLAGENTYL 500mg_4TAB_LOC</v>
          </cell>
          <cell r="F1093" t="str">
            <v>CA</v>
          </cell>
          <cell r="G1093">
            <v>114259</v>
          </cell>
        </row>
        <row r="1094">
          <cell r="C1094" t="str">
            <v>LEAP71101</v>
          </cell>
          <cell r="D1094" t="str">
            <v>Leaflet_PARACETAMOL 500mg_100TAB_EXP</v>
          </cell>
          <cell r="F1094" t="str">
            <v>CA</v>
          </cell>
          <cell r="G1094">
            <v>169125</v>
          </cell>
        </row>
        <row r="1095">
          <cell r="C1095" t="str">
            <v>LEAP71201</v>
          </cell>
          <cell r="D1095" t="str">
            <v>Leaflet_PARACETAMOL 500mg_100TAB_LOC</v>
          </cell>
          <cell r="F1095" t="str">
            <v>CA</v>
          </cell>
          <cell r="G1095">
            <v>114264</v>
          </cell>
        </row>
        <row r="1096">
          <cell r="C1096" t="str">
            <v>LEAP71301</v>
          </cell>
          <cell r="D1096" t="str">
            <v>Leaflet_DECONTRACTYL 250mg_50TAB_LOC</v>
          </cell>
          <cell r="F1096" t="str">
            <v>CA</v>
          </cell>
          <cell r="G1096">
            <v>232731</v>
          </cell>
        </row>
        <row r="1097">
          <cell r="C1097" t="str">
            <v>LEAP71401</v>
          </cell>
          <cell r="D1097" t="str">
            <v>Leaflet_NO-SPA 40mg_50TAB_LOC</v>
          </cell>
          <cell r="F1097" t="str">
            <v>CA</v>
          </cell>
          <cell r="G1097">
            <v>225567</v>
          </cell>
        </row>
        <row r="1098">
          <cell r="C1098" t="str">
            <v>LEAP71501</v>
          </cell>
          <cell r="D1098" t="str">
            <v>Leaflet_NO-SPA 40mg_20TAB_EXP</v>
          </cell>
          <cell r="F1098" t="str">
            <v>CA</v>
          </cell>
          <cell r="G1098">
            <v>238081</v>
          </cell>
        </row>
        <row r="1099">
          <cell r="C1099" t="str">
            <v>LEAP71601</v>
          </cell>
          <cell r="D1099" t="str">
            <v>Leaflet_CORYZAL_50CAP_LOC</v>
          </cell>
          <cell r="F1099" t="str">
            <v>CA</v>
          </cell>
          <cell r="G1099">
            <v>225955</v>
          </cell>
        </row>
        <row r="1100">
          <cell r="C1100" t="str">
            <v>LEAP71701</v>
          </cell>
          <cell r="D1100" t="str">
            <v>Leaflet_DECONTRACTYL 250mg_50TAB_EXP</v>
          </cell>
          <cell r="F1100" t="str">
            <v>CA</v>
          </cell>
          <cell r="G1100">
            <v>223497</v>
          </cell>
        </row>
        <row r="1101">
          <cell r="C1101" t="str">
            <v>LEAP71801</v>
          </cell>
          <cell r="D1101" t="str">
            <v>Leaflet_PHENERGAN CREAM 10g_LOC</v>
          </cell>
          <cell r="F1101" t="str">
            <v>CA</v>
          </cell>
          <cell r="G1101">
            <v>114239</v>
          </cell>
        </row>
        <row r="1102">
          <cell r="C1102" t="str">
            <v>LEAP71901</v>
          </cell>
          <cell r="D1102" t="str">
            <v>Leaflet_PHENERGAN_SP_LOC</v>
          </cell>
          <cell r="F1102" t="str">
            <v>CA</v>
          </cell>
          <cell r="G1102">
            <v>114242</v>
          </cell>
        </row>
        <row r="1103">
          <cell r="C1103" t="str">
            <v>LEAP72001</v>
          </cell>
          <cell r="D1103" t="str">
            <v>Leaflet_TOPLEXIL_24CAP_LOC</v>
          </cell>
          <cell r="F1103" t="str">
            <v>CA</v>
          </cell>
          <cell r="G1103">
            <v>114248</v>
          </cell>
        </row>
        <row r="1104">
          <cell r="C1104" t="str">
            <v>LEAP72002</v>
          </cell>
          <cell r="D1104" t="str">
            <v>Leaflet_TOPLEXIL_24CAP_105x157_LOC</v>
          </cell>
          <cell r="F1104" t="str">
            <v>CA</v>
          </cell>
          <cell r="G1104">
            <v>114248</v>
          </cell>
        </row>
        <row r="1105">
          <cell r="C1105" t="str">
            <v>LEAP72101</v>
          </cell>
          <cell r="D1105" t="str">
            <v>Leaflet_THERALENE_SP_LOC</v>
          </cell>
          <cell r="F1105" t="str">
            <v>CA</v>
          </cell>
          <cell r="G1105">
            <v>197893</v>
          </cell>
        </row>
        <row r="1106">
          <cell r="C1106" t="str">
            <v>LEAP72201</v>
          </cell>
          <cell r="D1106" t="str">
            <v>Leaflet_PROFENID_GEL_LOC</v>
          </cell>
          <cell r="F1106" t="str">
            <v>CA</v>
          </cell>
          <cell r="G1106">
            <v>114252</v>
          </cell>
        </row>
        <row r="1107">
          <cell r="C1107" t="str">
            <v>LEAP72301</v>
          </cell>
          <cell r="D1107" t="str">
            <v>Leaflet_ACEMUC 100mg_30SAC_LOC</v>
          </cell>
          <cell r="F1107" t="str">
            <v>CA</v>
          </cell>
          <cell r="G1107">
            <v>232732</v>
          </cell>
        </row>
        <row r="1108">
          <cell r="C1108" t="str">
            <v>LEAP72401</v>
          </cell>
          <cell r="D1108" t="str">
            <v>Leaflet_ACEMUC 200mg_30SAC_LOC</v>
          </cell>
          <cell r="F1108" t="str">
            <v>CA</v>
          </cell>
          <cell r="G1108">
            <v>232733</v>
          </cell>
        </row>
        <row r="1109">
          <cell r="C1109" t="str">
            <v>LEAP72501</v>
          </cell>
          <cell r="D1109" t="str">
            <v>Leaflet_SORBITOL DELALANDE 5g_20SAC_LOC</v>
          </cell>
          <cell r="F1109" t="str">
            <v>CA</v>
          </cell>
          <cell r="G1109">
            <v>232738</v>
          </cell>
        </row>
        <row r="1110">
          <cell r="C1110" t="str">
            <v>LEAP72601</v>
          </cell>
          <cell r="D1110" t="str">
            <v>Leaflet_SORBITOL DELALANDE 5g_20SAC_EXP</v>
          </cell>
          <cell r="F1110" t="str">
            <v>CA</v>
          </cell>
          <cell r="G1110">
            <v>114127</v>
          </cell>
        </row>
        <row r="1111">
          <cell r="C1111" t="str">
            <v>FOIA70101</v>
          </cell>
          <cell r="D1111" t="str">
            <v>Foil Alu_FLAGYL 250mg_20TAB_LOC</v>
          </cell>
          <cell r="F1111" t="str">
            <v>KG</v>
          </cell>
          <cell r="G1111">
            <v>114127</v>
          </cell>
        </row>
        <row r="1112">
          <cell r="C1112" t="str">
            <v>FOIA70201</v>
          </cell>
          <cell r="D1112" t="str">
            <v>Foil Alu_SECTRAL 200mg_20TAB_LOC</v>
          </cell>
          <cell r="F1112" t="str">
            <v>KG</v>
          </cell>
          <cell r="G1112">
            <v>114129</v>
          </cell>
        </row>
        <row r="1113">
          <cell r="C1113" t="str">
            <v>FOIA70301</v>
          </cell>
          <cell r="D1113" t="str">
            <v>Foil Alu_PROFENID 50mg_24CAP _LOC</v>
          </cell>
          <cell r="F1113" t="str">
            <v>KG</v>
          </cell>
          <cell r="G1113">
            <v>114130</v>
          </cell>
        </row>
        <row r="1114">
          <cell r="C1114" t="str">
            <v>FOIA70401</v>
          </cell>
          <cell r="D1114" t="str">
            <v>Foil Alu_THERALENE 5mg_50TAB_LOC</v>
          </cell>
          <cell r="F1114" t="str">
            <v>KG</v>
          </cell>
          <cell r="G1114">
            <v>114131</v>
          </cell>
        </row>
        <row r="1115">
          <cell r="C1115" t="str">
            <v>FOIA70501</v>
          </cell>
          <cell r="D1115" t="str">
            <v>Foil Alu_SPASMAVERINE 40mg_30TAB_LOC</v>
          </cell>
          <cell r="F1115" t="str">
            <v>KG</v>
          </cell>
          <cell r="G1115">
            <v>114133</v>
          </cell>
        </row>
        <row r="1116">
          <cell r="C1116" t="str">
            <v>FOIA70601</v>
          </cell>
          <cell r="D1116" t="str">
            <v>Foil Alu_PEFLACINE MONODOSE 400mg_2TAB_LOC</v>
          </cell>
          <cell r="F1116" t="str">
            <v>KG</v>
          </cell>
          <cell r="G1116">
            <v>114134</v>
          </cell>
        </row>
        <row r="1117">
          <cell r="C1117" t="str">
            <v>FOIA70701</v>
          </cell>
          <cell r="D1117" t="str">
            <v>Foil Alu_MAALOX_40TAB_LOC</v>
          </cell>
          <cell r="F1117" t="str">
            <v>KG</v>
          </cell>
          <cell r="G1117">
            <v>114135</v>
          </cell>
        </row>
        <row r="1118">
          <cell r="C1118" t="str">
            <v>FOIA70801</v>
          </cell>
          <cell r="D1118" t="str">
            <v>Foil Alu_MAALOX_40TAB_EXP</v>
          </cell>
          <cell r="F1118" t="str">
            <v>KG</v>
          </cell>
          <cell r="G1118">
            <v>185807</v>
          </cell>
        </row>
        <row r="1119">
          <cell r="C1119" t="str">
            <v>FOIA70901</v>
          </cell>
          <cell r="D1119" t="str">
            <v>Foil Alu_FLAGENTYL 500mg_4TAB_LOC</v>
          </cell>
          <cell r="F1119" t="str">
            <v>KG</v>
          </cell>
          <cell r="G1119">
            <v>114136</v>
          </cell>
        </row>
        <row r="1120">
          <cell r="C1120" t="str">
            <v>FOIA71001</v>
          </cell>
          <cell r="D1120" t="str">
            <v>Foil Alu_PEFLACINE 400mg_10TAB_LOC</v>
          </cell>
          <cell r="F1120" t="str">
            <v>KG</v>
          </cell>
          <cell r="G1120">
            <v>114137</v>
          </cell>
        </row>
        <row r="1121">
          <cell r="C1121" t="str">
            <v>FOIA71101</v>
          </cell>
          <cell r="D1121" t="str">
            <v>Foil Alu_PARACETAMOL 500mg_100TAB_EXP</v>
          </cell>
          <cell r="F1121" t="str">
            <v>KG</v>
          </cell>
          <cell r="G1121">
            <v>228376</v>
          </cell>
        </row>
        <row r="1122">
          <cell r="C1122" t="str">
            <v>FOIA71201</v>
          </cell>
          <cell r="D1122" t="str">
            <v>Foil Alu_PARACETAMOL 500mg_100TAB_LOC</v>
          </cell>
          <cell r="F1122" t="str">
            <v>KG</v>
          </cell>
          <cell r="G1122">
            <v>114138</v>
          </cell>
        </row>
        <row r="1123">
          <cell r="C1123" t="str">
            <v>FOIA71301</v>
          </cell>
          <cell r="D1123" t="str">
            <v>Foil Alu_DECONTRACTYL 250mg_50TAB_LOC</v>
          </cell>
          <cell r="F1123" t="str">
            <v>KG</v>
          </cell>
          <cell r="G1123">
            <v>232285</v>
          </cell>
        </row>
        <row r="1124">
          <cell r="C1124" t="str">
            <v>FOIA71401</v>
          </cell>
          <cell r="D1124" t="str">
            <v>Foil Alu_DECONTRACTYL 250mg_50TAB_EXP</v>
          </cell>
          <cell r="F1124" t="str">
            <v>KG</v>
          </cell>
          <cell r="G1124">
            <v>223505</v>
          </cell>
        </row>
        <row r="1125">
          <cell r="C1125" t="str">
            <v>FOIA71501</v>
          </cell>
          <cell r="D1125" t="str">
            <v>Foil Alu_NO-SPA 40mg_50TAB_LOC</v>
          </cell>
          <cell r="F1125" t="str">
            <v>KG</v>
          </cell>
          <cell r="G1125">
            <v>225102</v>
          </cell>
        </row>
        <row r="1126">
          <cell r="C1126" t="str">
            <v>FOIA71601</v>
          </cell>
          <cell r="D1126" t="str">
            <v>Foil Alu_NO-SPA 40mg_20TAB_EXP</v>
          </cell>
          <cell r="F1126" t="str">
            <v>KG</v>
          </cell>
          <cell r="G1126">
            <v>238079</v>
          </cell>
        </row>
        <row r="1127">
          <cell r="C1127" t="str">
            <v>FOIA71701</v>
          </cell>
          <cell r="D1127" t="str">
            <v>Foil Alu_CORYZAL_50CAP_LOC</v>
          </cell>
          <cell r="F1127" t="str">
            <v>KG</v>
          </cell>
          <cell r="G1127">
            <v>225956</v>
          </cell>
        </row>
        <row r="1128">
          <cell r="C1128" t="str">
            <v>FOIA71801</v>
          </cell>
          <cell r="D1128" t="str">
            <v>Foil Complex_ACEMUC 100mg_30SAC_LOC</v>
          </cell>
          <cell r="F1128" t="str">
            <v>KG</v>
          </cell>
          <cell r="G1128">
            <v>232286</v>
          </cell>
        </row>
        <row r="1129">
          <cell r="C1129" t="str">
            <v>FOIA71901</v>
          </cell>
          <cell r="D1129" t="str">
            <v>Foil Complex_ACEMUC 200mg_30SAC_LOC</v>
          </cell>
          <cell r="F1129" t="str">
            <v>KG</v>
          </cell>
          <cell r="G1129">
            <v>232287</v>
          </cell>
        </row>
        <row r="1130">
          <cell r="C1130" t="str">
            <v>FOIA72001</v>
          </cell>
          <cell r="D1130" t="str">
            <v>Foil Alu_DECONTRACTYL 500mg_24TAB_LOC</v>
          </cell>
          <cell r="F1130" t="str">
            <v>KG</v>
          </cell>
          <cell r="G1130">
            <v>232292</v>
          </cell>
        </row>
        <row r="1131">
          <cell r="C1131" t="str">
            <v>FOIA72101</v>
          </cell>
          <cell r="D1131" t="str">
            <v>Foil Complex_SORBITOL DELALANDE 5g_20SAC_LOC</v>
          </cell>
          <cell r="F1131" t="str">
            <v>KG</v>
          </cell>
          <cell r="G1131">
            <v>232296</v>
          </cell>
        </row>
        <row r="1132">
          <cell r="C1132" t="str">
            <v>FOIA72201</v>
          </cell>
          <cell r="D1132" t="str">
            <v>Foil Complex_SORBITOL DELALANDE 5g_20SAC_EXP</v>
          </cell>
          <cell r="F1132" t="str">
            <v>KG</v>
          </cell>
          <cell r="G1132">
            <v>114174</v>
          </cell>
        </row>
        <row r="1133">
          <cell r="C1133" t="str">
            <v>LBLP70101</v>
          </cell>
          <cell r="D1133" t="str">
            <v>Label_PHENERGAN 125ml_LOC</v>
          </cell>
          <cell r="F1133" t="str">
            <v>CA</v>
          </cell>
          <cell r="G1133">
            <v>114174</v>
          </cell>
        </row>
        <row r="1134">
          <cell r="C1134" t="str">
            <v>LBLP70201</v>
          </cell>
          <cell r="D1134" t="str">
            <v>Label_PHENERGAN 90ml_LOC</v>
          </cell>
          <cell r="F1134" t="str">
            <v>CA</v>
          </cell>
          <cell r="G1134">
            <v>114175</v>
          </cell>
        </row>
        <row r="1135">
          <cell r="C1135" t="str">
            <v>LBLP70301</v>
          </cell>
          <cell r="D1135" t="str">
            <v>Label_THERALENE 125ml_LOC</v>
          </cell>
          <cell r="F1135" t="str">
            <v>CA</v>
          </cell>
          <cell r="G1135">
            <v>114176</v>
          </cell>
        </row>
        <row r="1136">
          <cell r="C1136" t="str">
            <v>LBLP70401</v>
          </cell>
          <cell r="D1136" t="str">
            <v>Label_THERALENE 90ml_LOC</v>
          </cell>
          <cell r="F1136" t="str">
            <v>CA</v>
          </cell>
          <cell r="G1136">
            <v>114177</v>
          </cell>
        </row>
        <row r="1137">
          <cell r="C1137" t="str">
            <v>LBLP70501</v>
          </cell>
          <cell r="D1137" t="str">
            <v>Label_TOPLEXIL 90ml_LOC</v>
          </cell>
          <cell r="F1137" t="str">
            <v>CA</v>
          </cell>
          <cell r="G1137">
            <v>114178</v>
          </cell>
        </row>
        <row r="1138">
          <cell r="C1138" t="str">
            <v>TUBA70101</v>
          </cell>
          <cell r="D1138" t="str">
            <v>Tube_PHENERGAN CREAM 10g_LOC</v>
          </cell>
          <cell r="F1138" t="str">
            <v>CA</v>
          </cell>
          <cell r="G1138">
            <v>114183</v>
          </cell>
        </row>
        <row r="1139">
          <cell r="C1139" t="str">
            <v>TUBL70201</v>
          </cell>
          <cell r="D1139" t="str">
            <v>Tube_TOPLEXIL_24CAP_LOC</v>
          </cell>
          <cell r="F1139" t="str">
            <v>CA</v>
          </cell>
          <cell r="G1139">
            <v>121434</v>
          </cell>
        </row>
        <row r="1140">
          <cell r="C1140" t="str">
            <v>TUBA70301</v>
          </cell>
          <cell r="D1140" t="str">
            <v>Tube_PROFENID GEL 30g_LOC</v>
          </cell>
          <cell r="F1140" t="str">
            <v>CA</v>
          </cell>
          <cell r="G1140">
            <v>114185</v>
          </cell>
        </row>
        <row r="1141">
          <cell r="C1141" t="str">
            <v>TUBA70401</v>
          </cell>
          <cell r="D1141" t="str">
            <v>Tube_PROFENID GEL 60g_LOC</v>
          </cell>
          <cell r="F1141" t="str">
            <v>CA</v>
          </cell>
          <cell r="G1141">
            <v>114186</v>
          </cell>
        </row>
        <row r="1142">
          <cell r="C1142" t="str">
            <v>BOTG70101</v>
          </cell>
          <cell r="D1142" t="str">
            <v>Bottle_SP_90 ml_LOC</v>
          </cell>
          <cell r="F1142" t="str">
            <v>CA</v>
          </cell>
          <cell r="G1142">
            <v>114125</v>
          </cell>
        </row>
        <row r="1143">
          <cell r="C1143" t="str">
            <v>BOTG70201</v>
          </cell>
          <cell r="D1143" t="str">
            <v>Bottle_SP_125 ml_LOC</v>
          </cell>
          <cell r="F1143" t="str">
            <v>CA</v>
          </cell>
          <cell r="G1143">
            <v>114126</v>
          </cell>
        </row>
        <row r="1144">
          <cell r="C1144" t="str">
            <v>BOTL70301</v>
          </cell>
          <cell r="D1144" t="str">
            <v>Bottle_LACTACYD Confidence_150ml_LOC</v>
          </cell>
          <cell r="F1144" t="str">
            <v>CA</v>
          </cell>
          <cell r="G1144">
            <v>248501</v>
          </cell>
        </row>
        <row r="1145">
          <cell r="C1145" t="str">
            <v>BOTL70401</v>
          </cell>
          <cell r="D1145" t="str">
            <v>Bottle_LACTACYD Confidence_250ml_LOC</v>
          </cell>
          <cell r="F1145" t="str">
            <v>CA</v>
          </cell>
          <cell r="G1145">
            <v>248506</v>
          </cell>
        </row>
        <row r="1146">
          <cell r="C1146" t="str">
            <v>BOTL70501</v>
          </cell>
          <cell r="D1146" t="str">
            <v>Bottle_LACTACYD Confidence_30ml_LOC</v>
          </cell>
          <cell r="F1146" t="str">
            <v>CA</v>
          </cell>
          <cell r="G1146">
            <v>248507</v>
          </cell>
        </row>
        <row r="1147">
          <cell r="C1147" t="str">
            <v>BOTL70601</v>
          </cell>
          <cell r="D1147" t="str">
            <v>Bottle_LACTACYD Confidence_60ml_LOC</v>
          </cell>
          <cell r="F1147" t="str">
            <v>CA</v>
          </cell>
          <cell r="G1147">
            <v>248508</v>
          </cell>
        </row>
        <row r="1148">
          <cell r="C1148" t="str">
            <v>CAPL70101</v>
          </cell>
          <cell r="D1148" t="str">
            <v>Cap_SP_90ml&amp;125ml_LOC</v>
          </cell>
          <cell r="F1148" t="str">
            <v>CA</v>
          </cell>
          <cell r="G1148">
            <v>114170</v>
          </cell>
        </row>
        <row r="1149">
          <cell r="C1149" t="str">
            <v>CAPL70201</v>
          </cell>
          <cell r="D1149" t="str">
            <v>Cap_TOPLEXIL_24CAP_LOC</v>
          </cell>
          <cell r="F1149" t="str">
            <v>CA</v>
          </cell>
          <cell r="G1149">
            <v>121433</v>
          </cell>
        </row>
        <row r="1150">
          <cell r="C1150" t="str">
            <v>FLML70101</v>
          </cell>
          <cell r="D1150" t="str">
            <v>PVC_film_SECTRAL 200mg_20TAB_107mm_200um</v>
          </cell>
          <cell r="F1150" t="str">
            <v>KG</v>
          </cell>
          <cell r="G1150">
            <v>114187</v>
          </cell>
        </row>
        <row r="1151">
          <cell r="C1151" t="str">
            <v>FLML70201</v>
          </cell>
          <cell r="D1151" t="str">
            <v>PVC_film_PROFENID 50mg_24CAP_122mm_200um</v>
          </cell>
          <cell r="F1151" t="str">
            <v>KG</v>
          </cell>
          <cell r="G1151">
            <v>114189</v>
          </cell>
        </row>
        <row r="1152">
          <cell r="C1152" t="str">
            <v>FLML70301</v>
          </cell>
          <cell r="D1152" t="str">
            <v>PVC_film_MAALOX_40TAB_130mm_250um</v>
          </cell>
          <cell r="F1152" t="str">
            <v>KG</v>
          </cell>
          <cell r="G1152">
            <v>114191</v>
          </cell>
        </row>
        <row r="1153">
          <cell r="C1153" t="str">
            <v>FLML70401</v>
          </cell>
          <cell r="D1153" t="str">
            <v>PVC_film_PEFLACINE 400mg_2TAB_118mm_200um</v>
          </cell>
          <cell r="F1153" t="str">
            <v>KG</v>
          </cell>
          <cell r="G1153">
            <v>114193</v>
          </cell>
        </row>
        <row r="1154">
          <cell r="C1154" t="str">
            <v>FLML70501</v>
          </cell>
          <cell r="D1154" t="str">
            <v>PVC_film_THERALENE 5mg_50TAB_146mm_250um</v>
          </cell>
          <cell r="F1154" t="str">
            <v>KG</v>
          </cell>
          <cell r="G1154">
            <v>114194</v>
          </cell>
        </row>
        <row r="1155">
          <cell r="C1155" t="str">
            <v>FLML70601</v>
          </cell>
          <cell r="D1155" t="str">
            <v>PVC_film_SPASMA + FLAGE+PEFLA_10TAB_146mm_200um</v>
          </cell>
          <cell r="F1155" t="str">
            <v>KG</v>
          </cell>
          <cell r="G1155">
            <v>114195</v>
          </cell>
        </row>
        <row r="1156">
          <cell r="C1156" t="str">
            <v>FLML70701</v>
          </cell>
          <cell r="D1156" t="str">
            <v>PVC_film_PARA + FLAGYL_136mm_200um</v>
          </cell>
          <cell r="F1156" t="str">
            <v>KG</v>
          </cell>
          <cell r="G1156">
            <v>114196</v>
          </cell>
        </row>
        <row r="1157">
          <cell r="C1157" t="str">
            <v>FLML70801</v>
          </cell>
          <cell r="D1157" t="str">
            <v>PVC_film_NO-SPA 40mg_111mm_300um </v>
          </cell>
          <cell r="F1157" t="str">
            <v>KG</v>
          </cell>
          <cell r="G1157">
            <v>225568</v>
          </cell>
        </row>
        <row r="1158">
          <cell r="C1158" t="str">
            <v>FLML70901</v>
          </cell>
          <cell r="D1158" t="str">
            <v>PVC_ultraTX_CORYZAL_50CAP_139mm_335um</v>
          </cell>
          <cell r="F1158" t="str">
            <v>KG</v>
          </cell>
          <cell r="G1158">
            <v>227342</v>
          </cell>
        </row>
        <row r="1159">
          <cell r="C1159" t="str">
            <v>FLML71001</v>
          </cell>
          <cell r="D1159" t="str">
            <v>PVC_film_DECONTRACTYL_123mm_250um</v>
          </cell>
          <cell r="F1159" t="str">
            <v>KG</v>
          </cell>
          <cell r="G1159">
            <v>232730</v>
          </cell>
        </row>
        <row r="1160">
          <cell r="C1160" t="str">
            <v>CTNP70101</v>
          </cell>
          <cell r="D1160" t="str">
            <v>Carton_PARACETAMOL 500mg_45,5x32x21,4cm_5layers</v>
          </cell>
          <cell r="F1160" t="str">
            <v>CA</v>
          </cell>
          <cell r="G1160">
            <v>114199</v>
          </cell>
        </row>
        <row r="1161">
          <cell r="C1161" t="str">
            <v>CTNP70201</v>
          </cell>
          <cell r="D1161" t="str">
            <v>Carton_PROFENID GEL 60g_34,5x31,1x15,6cm_3layers</v>
          </cell>
          <cell r="F1161" t="str">
            <v>CA</v>
          </cell>
          <cell r="G1161">
            <v>114212</v>
          </cell>
        </row>
        <row r="1162">
          <cell r="C1162" t="str">
            <v>CTNP70301</v>
          </cell>
          <cell r="D1162" t="str">
            <v>Carton_TOPLEXIL_24CAP_45,2x35,5x14,6cm_3layers</v>
          </cell>
          <cell r="F1162" t="str">
            <v>CA</v>
          </cell>
          <cell r="G1162">
            <v>114213</v>
          </cell>
        </row>
        <row r="1163">
          <cell r="C1163" t="str">
            <v>CTNP70401</v>
          </cell>
          <cell r="D1163" t="str">
            <v>Carton_PEFLA_2TAB+SPASMA_45,5x34,5x8,8cm_3layers</v>
          </cell>
          <cell r="F1163" t="str">
            <v>CA</v>
          </cell>
          <cell r="G1163">
            <v>114215</v>
          </cell>
        </row>
        <row r="1164">
          <cell r="C1164" t="str">
            <v>CTNP70501</v>
          </cell>
          <cell r="D1164" t="str">
            <v>Carton_PHE CREAM+NO-SPA_50TAB_53,5x21,5x12,1cm_3layers</v>
          </cell>
          <cell r="F1164" t="str">
            <v>CA</v>
          </cell>
          <cell r="G1164">
            <v>114217</v>
          </cell>
        </row>
        <row r="1165">
          <cell r="C1165" t="str">
            <v>CTNP70601</v>
          </cell>
          <cell r="D1165" t="str">
            <v>Carton_THERALENE 125ml_52x21,1x13cm_5layers</v>
          </cell>
          <cell r="F1165" t="str">
            <v>CA</v>
          </cell>
          <cell r="G1165">
            <v>121428</v>
          </cell>
        </row>
        <row r="1166">
          <cell r="C1166" t="str">
            <v>CTNP70701</v>
          </cell>
          <cell r="D1166" t="str">
            <v>Carton_PHENERGAN 125ml_ 52x21,1x13cm_5layers</v>
          </cell>
          <cell r="F1166" t="str">
            <v>CA</v>
          </cell>
          <cell r="G1166">
            <v>114218</v>
          </cell>
        </row>
        <row r="1167">
          <cell r="C1167" t="str">
            <v>CTNP70801</v>
          </cell>
          <cell r="D1167" t="str">
            <v>Carton_MAALOX_40TAB_54x22x13cm_3layers</v>
          </cell>
          <cell r="F1167" t="str">
            <v>CA</v>
          </cell>
          <cell r="G1167">
            <v>114219</v>
          </cell>
        </row>
        <row r="1168">
          <cell r="C1168" t="str">
            <v>CTNP70901</v>
          </cell>
          <cell r="D1168" t="str">
            <v>Carton_PROFENID GEL 30g_53,5x21,5x13cm_3layers</v>
          </cell>
          <cell r="F1168" t="str">
            <v>CA</v>
          </cell>
          <cell r="G1168">
            <v>114222</v>
          </cell>
        </row>
        <row r="1169">
          <cell r="C1169" t="str">
            <v>CTNP71001</v>
          </cell>
          <cell r="D1169" t="str">
            <v>Carton_THE 5mg+NO-SPA_20TAB_45,5x28,5x10,8cm_3layers</v>
          </cell>
          <cell r="F1169" t="str">
            <v>CA</v>
          </cell>
          <cell r="G1169">
            <v>114223</v>
          </cell>
        </row>
        <row r="1170">
          <cell r="C1170" t="str">
            <v>CTNP71101</v>
          </cell>
          <cell r="D1170" t="str">
            <v>Carton_PROFENID 50mg_24CAP_45,5x27,5x12,3cm_3layers</v>
          </cell>
          <cell r="F1170" t="str">
            <v>CA</v>
          </cell>
          <cell r="G1170">
            <v>114224</v>
          </cell>
        </row>
        <row r="1171">
          <cell r="C1171" t="str">
            <v>CTNP71201</v>
          </cell>
          <cell r="D1171" t="str">
            <v>Carton_THERALENE 90ml_47,2x28,5x11,5cm_5layers</v>
          </cell>
          <cell r="F1171" t="str">
            <v>CA</v>
          </cell>
          <cell r="G1171">
            <v>121429</v>
          </cell>
        </row>
        <row r="1172">
          <cell r="C1172" t="str">
            <v>CTNP71301</v>
          </cell>
          <cell r="D1172" t="str">
            <v>Carton_TOPLEXIL 90ml_47,2x28,5x11,5cm_5layers</v>
          </cell>
          <cell r="F1172" t="str">
            <v>CA</v>
          </cell>
          <cell r="G1172">
            <v>121430</v>
          </cell>
        </row>
        <row r="1173">
          <cell r="C1173" t="str">
            <v>CTNP71401</v>
          </cell>
          <cell r="D1173" t="str">
            <v>Carton_PHENERGAN 90ml_47,2x28,5x11,5cm_5layers</v>
          </cell>
          <cell r="F1173" t="str">
            <v>CA</v>
          </cell>
          <cell r="G1173">
            <v>114226</v>
          </cell>
        </row>
        <row r="1174">
          <cell r="C1174" t="str">
            <v>CTNP71501</v>
          </cell>
          <cell r="D1174" t="str">
            <v>Carton_FLA+FLG+SEC+PEF_10TAB_45,5x27,5x10,8cm_3layers</v>
          </cell>
          <cell r="F1174" t="str">
            <v>CA</v>
          </cell>
          <cell r="G1174">
            <v>114227</v>
          </cell>
        </row>
        <row r="1175">
          <cell r="C1175" t="str">
            <v>CTNP71601</v>
          </cell>
          <cell r="D1175" t="str">
            <v>Carton_DECONTRACTYL_53,1x29,5x12,7cm_3layers</v>
          </cell>
          <cell r="F1175" t="str">
            <v>CA</v>
          </cell>
          <cell r="G1175">
            <v>233406</v>
          </cell>
        </row>
        <row r="1176">
          <cell r="C1176" t="str">
            <v>CTNP71701</v>
          </cell>
          <cell r="D1176" t="str">
            <v>Carton_CORYZAL+SORBITOL_44,2x34x19,8cm_3layers</v>
          </cell>
          <cell r="F1176" t="str">
            <v>CA</v>
          </cell>
          <cell r="G1176">
            <v>234467</v>
          </cell>
        </row>
        <row r="1177">
          <cell r="C1177" t="str">
            <v>CTNP71801</v>
          </cell>
          <cell r="D1177" t="str">
            <v>Carton_ACMUC 100mg_30SAC_38.4x29.4x15.8cm_3layers</v>
          </cell>
          <cell r="F1177" t="str">
            <v>CA</v>
          </cell>
          <cell r="G1177">
            <v>233407</v>
          </cell>
        </row>
        <row r="1178">
          <cell r="C1178" t="str">
            <v>CTNP71901</v>
          </cell>
          <cell r="D1178" t="str">
            <v>Carton_ACMUC 200mg_30SAC_38.4x29.4x18.4cm_3layers</v>
          </cell>
          <cell r="F1178" t="str">
            <v>CA</v>
          </cell>
          <cell r="G1178">
            <v>0</v>
          </cell>
        </row>
        <row r="1179">
          <cell r="C1179" t="str">
            <v>PHOE1089DE</v>
          </cell>
          <cell r="D1179" t="str">
            <v>MONOSODIUM PHOSPHATE</v>
          </cell>
          <cell r="F1179" t="str">
            <v>KG</v>
          </cell>
          <cell r="G1179">
            <v>0</v>
          </cell>
        </row>
        <row r="1180">
          <cell r="C1180" t="str">
            <v>SODE1090CN</v>
          </cell>
          <cell r="D1180" t="str">
            <v>SODIUM SACCHARINATE</v>
          </cell>
          <cell r="F1180" t="str">
            <v>KG</v>
          </cell>
          <cell r="G1180">
            <v>0</v>
          </cell>
        </row>
        <row r="1181">
          <cell r="C1181" t="str">
            <v>BOXP73201</v>
          </cell>
          <cell r="D1181" t="str">
            <v>Box_FLAGENTYL 500mg_48TAB_EXP</v>
          </cell>
          <cell r="F1181" t="str">
            <v>CA</v>
          </cell>
          <cell r="G1181">
            <v>0</v>
          </cell>
        </row>
        <row r="1182">
          <cell r="C1182" t="str">
            <v>BOXP73301</v>
          </cell>
          <cell r="D1182" t="str">
            <v>Box_TOPLEXIL 60ml_EXP</v>
          </cell>
          <cell r="F1182" t="str">
            <v>CA</v>
          </cell>
          <cell r="G1182">
            <v>0</v>
          </cell>
        </row>
        <row r="1183">
          <cell r="C1183" t="str">
            <v>BOXP73401</v>
          </cell>
          <cell r="D1183" t="str">
            <v>Box_TOPLEXIL 120ml_EXP</v>
          </cell>
          <cell r="F1183" t="str">
            <v>CA</v>
          </cell>
          <cell r="G1183">
            <v>0</v>
          </cell>
        </row>
        <row r="1184">
          <cell r="C1184" t="str">
            <v>BOXP73501</v>
          </cell>
          <cell r="D1184" t="str">
            <v>Box_LACTACYD Confidence_150ml_LOC</v>
          </cell>
          <cell r="F1184" t="str">
            <v>CA</v>
          </cell>
          <cell r="G1184">
            <v>0</v>
          </cell>
        </row>
        <row r="1185">
          <cell r="C1185" t="str">
            <v>BOXP73601</v>
          </cell>
          <cell r="D1185" t="str">
            <v>Box_LACTACYD Confidence_250ml_LOC</v>
          </cell>
          <cell r="F1185" t="str">
            <v>CA</v>
          </cell>
          <cell r="G1185">
            <v>0</v>
          </cell>
        </row>
        <row r="1186">
          <cell r="C1186" t="str">
            <v>BOXP73701</v>
          </cell>
          <cell r="D1186" t="str">
            <v>Box_LACTACYD Confidence_60ml_LOC</v>
          </cell>
          <cell r="F1186" t="str">
            <v>CA</v>
          </cell>
          <cell r="G1186">
            <v>0</v>
          </cell>
        </row>
        <row r="1187">
          <cell r="C1187" t="str">
            <v>BOXP73801</v>
          </cell>
          <cell r="D1187" t="str">
            <v>Box_LACTACYD Confidence_30ml_LOC</v>
          </cell>
          <cell r="F1187" t="str">
            <v>CA</v>
          </cell>
          <cell r="G1187">
            <v>0</v>
          </cell>
        </row>
        <row r="1188">
          <cell r="C1188" t="str">
            <v>LEAP72701</v>
          </cell>
          <cell r="D1188" t="str">
            <v>Leaflet_LACTACYD_CONFIDENCE_LOC</v>
          </cell>
          <cell r="F1188" t="str">
            <v>CA</v>
          </cell>
          <cell r="G1188">
            <v>0</v>
          </cell>
        </row>
        <row r="1189">
          <cell r="C1189" t="str">
            <v>LEAP72801</v>
          </cell>
          <cell r="D1189" t="str">
            <v>Leaflet_FLAGENTYL 500mg_4TAB_EXP</v>
          </cell>
          <cell r="F1189" t="str">
            <v>CA</v>
          </cell>
          <cell r="G1189">
            <v>0</v>
          </cell>
        </row>
        <row r="1190">
          <cell r="C1190" t="str">
            <v>FOIA72301</v>
          </cell>
          <cell r="D1190" t="str">
            <v>Foil Alu_FLAGENTYL 500mg_4TAB_EXP</v>
          </cell>
          <cell r="F1190" t="str">
            <v>KG</v>
          </cell>
          <cell r="G1190">
            <v>0</v>
          </cell>
        </row>
        <row r="1191">
          <cell r="C1191" t="str">
            <v>LBLP70601</v>
          </cell>
          <cell r="D1191" t="str">
            <v>Label_TOPLEXIL 60ml_EXP</v>
          </cell>
          <cell r="F1191" t="str">
            <v>CA</v>
          </cell>
          <cell r="G1191">
            <v>0</v>
          </cell>
        </row>
        <row r="1192">
          <cell r="C1192" t="str">
            <v>LBLP70701</v>
          </cell>
          <cell r="D1192" t="str">
            <v>Label_TOPLEXIL 120ml_EXP</v>
          </cell>
          <cell r="F1192" t="str">
            <v>CA</v>
          </cell>
          <cell r="G1192">
            <v>0</v>
          </cell>
        </row>
        <row r="1193">
          <cell r="C1193" t="str">
            <v>BOTL70301</v>
          </cell>
          <cell r="D1193" t="str">
            <v>Bottle_LACTACYD Confidence_150ml_LOC</v>
          </cell>
          <cell r="F1193" t="str">
            <v>CA</v>
          </cell>
          <cell r="G1193">
            <v>0</v>
          </cell>
        </row>
        <row r="1194">
          <cell r="C1194" t="str">
            <v>BOTL70401</v>
          </cell>
          <cell r="D1194" t="str">
            <v>Bottle_LACTACYD Confidence_250ml_LOC</v>
          </cell>
          <cell r="F1194" t="str">
            <v>CA</v>
          </cell>
          <cell r="G1194">
            <v>0</v>
          </cell>
        </row>
        <row r="1195">
          <cell r="C1195" t="str">
            <v>BOTL70501</v>
          </cell>
          <cell r="D1195" t="str">
            <v>Bottle_LACTACYD Confidence_30ml_LOC</v>
          </cell>
          <cell r="F1195" t="str">
            <v>CA</v>
          </cell>
          <cell r="G1195">
            <v>0</v>
          </cell>
        </row>
        <row r="1196">
          <cell r="C1196" t="str">
            <v>BOTL70601</v>
          </cell>
          <cell r="D1196" t="str">
            <v>Bottle_LACTACYD Confidence_60ml_LOC</v>
          </cell>
          <cell r="F1196" t="str">
            <v>CA</v>
          </cell>
          <cell r="G1196">
            <v>0</v>
          </cell>
        </row>
        <row r="1197">
          <cell r="C1197" t="str">
            <v>BOTL70701</v>
          </cell>
          <cell r="D1197" t="str">
            <v>Bottle_LACTACYD _250ml_Hongkong</v>
          </cell>
          <cell r="F1197" t="str">
            <v>CA</v>
          </cell>
          <cell r="G1197">
            <v>0</v>
          </cell>
        </row>
        <row r="1198">
          <cell r="C1198" t="str">
            <v>BOTL70801</v>
          </cell>
          <cell r="D1198" t="str">
            <v>Bottle_LACTACYD _150ml_Hongkong</v>
          </cell>
          <cell r="F1198" t="str">
            <v>CA</v>
          </cell>
          <cell r="G1198">
            <v>0</v>
          </cell>
        </row>
        <row r="1199">
          <cell r="C1199" t="str">
            <v>BOTL70901</v>
          </cell>
          <cell r="D1199" t="str">
            <v>Bottle_LACTACYD _40ml_Hongkong</v>
          </cell>
          <cell r="F1199" t="str">
            <v>CA</v>
          </cell>
          <cell r="G1199">
            <v>0</v>
          </cell>
        </row>
        <row r="1200">
          <cell r="C1200" t="str">
            <v>BOTL71001</v>
          </cell>
          <cell r="D1200" t="str">
            <v>Bottle_TOPLEXIL 60ml_EXP</v>
          </cell>
          <cell r="F1200" t="str">
            <v>CA</v>
          </cell>
          <cell r="G120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over"/>
      <sheetName val="Ref"/>
      <sheetName val="SI"/>
      <sheetName val="SO"/>
      <sheetName val="Advertising"/>
      <sheetName val="Promo"/>
      <sheetName val="Consumption"/>
      <sheetName val="M_SI"/>
      <sheetName val="L_SI"/>
      <sheetName val="A_SI"/>
      <sheetName val="D_SI"/>
      <sheetName val="M_SO"/>
      <sheetName val="L_SO"/>
      <sheetName val="A_SO"/>
      <sheetName val="D_SO"/>
      <sheetName val="M_Sensodyne"/>
      <sheetName val="L_Senso"/>
      <sheetName val="A_Senso"/>
      <sheetName val="D_Sensodyne"/>
      <sheetName val="M_Pan Adult"/>
      <sheetName val="L_Pan Adult"/>
      <sheetName val="A_Pan Adult"/>
      <sheetName val="D_PanAdult"/>
      <sheetName val="M_Pan Actifast"/>
      <sheetName val="L_Pan Actifast"/>
      <sheetName val="A_Pan Actifast"/>
      <sheetName val="D_PanActifast"/>
      <sheetName val="M_Pan Extend"/>
      <sheetName val="L_Pan Extend"/>
      <sheetName val="A_Pan Extend"/>
      <sheetName val="D_PanExtend"/>
      <sheetName val="M_Eno"/>
      <sheetName val="L_Eno"/>
      <sheetName val="A_Eno"/>
      <sheetName val="D_Eno"/>
      <sheetName val="M_EyeMo"/>
      <sheetName val="L_EyeMo"/>
      <sheetName val="A_EyeMo"/>
      <sheetName val="D_EyeMo"/>
      <sheetName val="M_Scotts"/>
      <sheetName val="L_Scotts"/>
      <sheetName val="A_Scotts"/>
      <sheetName val="D_Scotts"/>
      <sheetName val="M_Horlicks"/>
      <sheetName val="L_Horlicks"/>
      <sheetName val="A_Horlicks"/>
      <sheetName val="D_Horlicks"/>
      <sheetName val="M_RibenaC"/>
      <sheetName val="L_RibenaC"/>
      <sheetName val="A_RibenaC"/>
      <sheetName val="D_RibenaC"/>
      <sheetName val="M_RibenaRTD"/>
      <sheetName val="L_RibenaRTC"/>
      <sheetName val="A_RibenaRTC"/>
      <sheetName val="D_RibenaRTD"/>
      <sheetName val="Summary"/>
      <sheetName val="Supply update"/>
      <sheetName val="Input Sheet"/>
      <sheetName val="TM1"/>
      <sheetName val="Workings"/>
      <sheetName val="Exchange rates"/>
      <sheetName val="CodeID"/>
    </sheetNames>
    <sheetDataSet>
      <sheetData sheetId="0" refreshError="1"/>
      <sheetData sheetId="1" refreshError="1"/>
      <sheetData sheetId="2" refreshError="1"/>
      <sheetData sheetId="3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</row>
        <row r="2">
          <cell r="B2" t="str">
            <v>Nov 03</v>
          </cell>
          <cell r="C2">
            <v>37957</v>
          </cell>
          <cell r="D2">
            <v>37988</v>
          </cell>
          <cell r="E2">
            <v>38019</v>
          </cell>
          <cell r="F2">
            <v>38050</v>
          </cell>
          <cell r="G2">
            <v>38081</v>
          </cell>
          <cell r="H2">
            <v>38112</v>
          </cell>
          <cell r="I2">
            <v>38143</v>
          </cell>
          <cell r="J2">
            <v>38174</v>
          </cell>
          <cell r="K2">
            <v>38205</v>
          </cell>
          <cell r="L2">
            <v>38236</v>
          </cell>
          <cell r="M2">
            <v>38267</v>
          </cell>
          <cell r="N2">
            <v>38298</v>
          </cell>
          <cell r="O2">
            <v>38329</v>
          </cell>
          <cell r="P2">
            <v>38360</v>
          </cell>
          <cell r="Q2">
            <v>38391</v>
          </cell>
          <cell r="R2">
            <v>38422</v>
          </cell>
          <cell r="S2">
            <v>38453</v>
          </cell>
          <cell r="T2">
            <v>38484</v>
          </cell>
          <cell r="U2">
            <v>38515</v>
          </cell>
          <cell r="V2">
            <v>38546</v>
          </cell>
          <cell r="W2">
            <v>38577</v>
          </cell>
          <cell r="X2">
            <v>38608</v>
          </cell>
          <cell r="Y2">
            <v>38639</v>
          </cell>
          <cell r="Z2">
            <v>38670</v>
          </cell>
          <cell r="AA2">
            <v>38701</v>
          </cell>
          <cell r="AB2">
            <v>38732</v>
          </cell>
          <cell r="AC2">
            <v>38763</v>
          </cell>
          <cell r="AD2">
            <v>38794</v>
          </cell>
          <cell r="AE2">
            <v>38825</v>
          </cell>
          <cell r="AF2">
            <v>38856</v>
          </cell>
          <cell r="AG2">
            <v>38887</v>
          </cell>
          <cell r="AH2">
            <v>38918</v>
          </cell>
          <cell r="AI2">
            <v>38949</v>
          </cell>
          <cell r="AJ2">
            <v>38980</v>
          </cell>
          <cell r="AK2">
            <v>39011</v>
          </cell>
          <cell r="AL2">
            <v>39042</v>
          </cell>
          <cell r="AM2">
            <v>39073</v>
          </cell>
          <cell r="AN2">
            <v>39104</v>
          </cell>
          <cell r="AO2">
            <v>39135</v>
          </cell>
          <cell r="AP2">
            <v>39166</v>
          </cell>
          <cell r="AQ2">
            <v>39197</v>
          </cell>
          <cell r="AR2">
            <v>39228</v>
          </cell>
          <cell r="AS2">
            <v>39259</v>
          </cell>
          <cell r="AT2">
            <v>39290</v>
          </cell>
          <cell r="AU2">
            <v>39321</v>
          </cell>
          <cell r="AV2">
            <v>39352</v>
          </cell>
          <cell r="AW2">
            <v>39383</v>
          </cell>
          <cell r="AX2">
            <v>39414</v>
          </cell>
          <cell r="AY2">
            <v>39445</v>
          </cell>
          <cell r="AZ2">
            <v>39476</v>
          </cell>
          <cell r="BA2">
            <v>39507</v>
          </cell>
          <cell r="BB2">
            <v>39538</v>
          </cell>
          <cell r="BC2">
            <v>39568</v>
          </cell>
          <cell r="BD2">
            <v>39598</v>
          </cell>
          <cell r="BE2">
            <v>39628</v>
          </cell>
          <cell r="BF2">
            <v>39658</v>
          </cell>
          <cell r="BG2">
            <v>39688</v>
          </cell>
          <cell r="BH2">
            <v>39718</v>
          </cell>
          <cell r="BI2">
            <v>39748</v>
          </cell>
          <cell r="BJ2">
            <v>39778</v>
          </cell>
          <cell r="BK2">
            <v>39808</v>
          </cell>
          <cell r="BL2">
            <v>39838</v>
          </cell>
          <cell r="BM2">
            <v>39868</v>
          </cell>
          <cell r="BN2">
            <v>39898</v>
          </cell>
          <cell r="BO2">
            <v>39928</v>
          </cell>
          <cell r="BP2">
            <v>39958</v>
          </cell>
          <cell r="BQ2">
            <v>39988</v>
          </cell>
          <cell r="BR2">
            <v>40018</v>
          </cell>
          <cell r="BS2">
            <v>40048</v>
          </cell>
          <cell r="BT2">
            <v>40078</v>
          </cell>
          <cell r="BU2">
            <v>40108</v>
          </cell>
          <cell r="BV2">
            <v>40138</v>
          </cell>
          <cell r="BW2">
            <v>40168</v>
          </cell>
          <cell r="BX2">
            <v>40198</v>
          </cell>
          <cell r="BY2">
            <v>40228</v>
          </cell>
          <cell r="BZ2">
            <v>40258</v>
          </cell>
          <cell r="CA2">
            <v>40288</v>
          </cell>
          <cell r="CB2">
            <v>40318</v>
          </cell>
        </row>
        <row r="3">
          <cell r="A3" t="str">
            <v>AQUAFRESH TOOTHBRUSH</v>
          </cell>
          <cell r="B3">
            <v>252982.22</v>
          </cell>
          <cell r="C3">
            <v>-296512.65999999997</v>
          </cell>
          <cell r="D3">
            <v>366158</v>
          </cell>
          <cell r="E3">
            <v>289374</v>
          </cell>
          <cell r="F3">
            <v>414448</v>
          </cell>
          <cell r="G3">
            <v>362274</v>
          </cell>
          <cell r="H3">
            <v>823644</v>
          </cell>
          <cell r="I3">
            <v>167498</v>
          </cell>
          <cell r="J3">
            <v>210288</v>
          </cell>
          <cell r="K3">
            <v>175218</v>
          </cell>
          <cell r="L3">
            <v>457628</v>
          </cell>
          <cell r="M3">
            <v>275943</v>
          </cell>
          <cell r="N3">
            <v>226206</v>
          </cell>
          <cell r="O3">
            <v>84144</v>
          </cell>
          <cell r="P3">
            <v>330376</v>
          </cell>
          <cell r="Q3">
            <v>248866</v>
          </cell>
          <cell r="R3">
            <v>379076</v>
          </cell>
          <cell r="S3">
            <v>139557</v>
          </cell>
          <cell r="T3">
            <v>501705</v>
          </cell>
          <cell r="U3">
            <v>355317</v>
          </cell>
          <cell r="V3">
            <v>362580</v>
          </cell>
          <cell r="W3">
            <v>502386</v>
          </cell>
          <cell r="X3">
            <v>166889</v>
          </cell>
          <cell r="Y3">
            <v>142332</v>
          </cell>
          <cell r="Z3">
            <v>191762</v>
          </cell>
          <cell r="AA3">
            <v>31129</v>
          </cell>
          <cell r="AB3">
            <v>247138</v>
          </cell>
          <cell r="AC3">
            <v>102650</v>
          </cell>
          <cell r="AD3">
            <v>135817</v>
          </cell>
          <cell r="AE3">
            <v>277712</v>
          </cell>
          <cell r="AF3">
            <v>289988</v>
          </cell>
          <cell r="AG3">
            <v>346917</v>
          </cell>
          <cell r="AH3">
            <v>92757</v>
          </cell>
          <cell r="AI3">
            <v>115374</v>
          </cell>
          <cell r="AJ3">
            <v>307564</v>
          </cell>
          <cell r="AK3">
            <v>142017</v>
          </cell>
          <cell r="AL3">
            <v>167072</v>
          </cell>
          <cell r="AM3">
            <v>259874</v>
          </cell>
          <cell r="AN3">
            <v>206609</v>
          </cell>
          <cell r="AO3">
            <v>215162</v>
          </cell>
          <cell r="AP3">
            <v>201385</v>
          </cell>
          <cell r="AQ3">
            <v>236692</v>
          </cell>
          <cell r="AR3">
            <v>300058</v>
          </cell>
          <cell r="AS3">
            <v>234283</v>
          </cell>
          <cell r="AT3">
            <v>204040</v>
          </cell>
          <cell r="AU3">
            <v>201870</v>
          </cell>
          <cell r="AV3">
            <v>202237</v>
          </cell>
          <cell r="AW3">
            <v>179248</v>
          </cell>
          <cell r="AX3">
            <v>182496</v>
          </cell>
          <cell r="AY3">
            <v>189807</v>
          </cell>
          <cell r="AZ3">
            <v>217764</v>
          </cell>
          <cell r="BA3">
            <v>214676</v>
          </cell>
          <cell r="BB3">
            <v>218251</v>
          </cell>
          <cell r="BC3">
            <v>258757</v>
          </cell>
          <cell r="BD3">
            <v>262971</v>
          </cell>
          <cell r="BE3">
            <v>260753</v>
          </cell>
          <cell r="BF3">
            <v>229021</v>
          </cell>
          <cell r="BG3">
            <v>225884</v>
          </cell>
          <cell r="BH3">
            <v>220421</v>
          </cell>
          <cell r="BI3">
            <v>206015</v>
          </cell>
          <cell r="BJ3">
            <v>211613</v>
          </cell>
          <cell r="BK3">
            <v>215839</v>
          </cell>
          <cell r="BL3">
            <v>219878</v>
          </cell>
          <cell r="BM3">
            <v>212293</v>
          </cell>
          <cell r="BN3">
            <v>216331</v>
          </cell>
          <cell r="BO3">
            <v>250421</v>
          </cell>
          <cell r="BP3">
            <v>262812</v>
          </cell>
          <cell r="BQ3">
            <v>263501</v>
          </cell>
          <cell r="BR3">
            <v>231256</v>
          </cell>
          <cell r="BS3">
            <v>228058</v>
          </cell>
          <cell r="BT3">
            <v>218007</v>
          </cell>
          <cell r="BU3">
            <v>206795</v>
          </cell>
          <cell r="BV3">
            <v>203417</v>
          </cell>
          <cell r="BW3">
            <v>215875</v>
          </cell>
          <cell r="BX3">
            <v>230924</v>
          </cell>
          <cell r="BY3">
            <v>221973</v>
          </cell>
          <cell r="BZ3">
            <v>226501</v>
          </cell>
          <cell r="CA3">
            <v>257008</v>
          </cell>
          <cell r="CB3">
            <v>270362</v>
          </cell>
        </row>
        <row r="4">
          <cell r="A4" t="str">
            <v>Panadol Adult</v>
          </cell>
          <cell r="B4">
            <v>2861298.32</v>
          </cell>
          <cell r="C4">
            <v>2091608.22</v>
          </cell>
          <cell r="D4">
            <v>1972335</v>
          </cell>
          <cell r="E4">
            <v>2904049</v>
          </cell>
          <cell r="F4">
            <v>3967193</v>
          </cell>
          <cell r="G4">
            <v>3684112</v>
          </cell>
          <cell r="H4">
            <v>2478249</v>
          </cell>
          <cell r="I4">
            <v>2824015</v>
          </cell>
          <cell r="J4">
            <v>3721179</v>
          </cell>
          <cell r="K4">
            <v>4064722</v>
          </cell>
          <cell r="L4">
            <v>2976592</v>
          </cell>
          <cell r="M4">
            <v>2575997</v>
          </cell>
          <cell r="N4">
            <v>3572615</v>
          </cell>
          <cell r="O4">
            <v>3092067</v>
          </cell>
          <cell r="P4">
            <v>3134536</v>
          </cell>
          <cell r="Q4">
            <v>2584547</v>
          </cell>
          <cell r="R4">
            <v>3896110</v>
          </cell>
          <cell r="S4">
            <v>1735298</v>
          </cell>
          <cell r="T4">
            <v>1850717</v>
          </cell>
          <cell r="U4">
            <v>4048527</v>
          </cell>
          <cell r="V4">
            <v>5360451</v>
          </cell>
          <cell r="W4">
            <v>3146711</v>
          </cell>
          <cell r="X4">
            <v>1963117</v>
          </cell>
          <cell r="Y4">
            <v>1728399</v>
          </cell>
          <cell r="Z4">
            <v>3701537</v>
          </cell>
          <cell r="AA4">
            <v>2167167</v>
          </cell>
          <cell r="AB4">
            <v>1904370</v>
          </cell>
          <cell r="AC4">
            <v>3502417</v>
          </cell>
          <cell r="AD4">
            <v>4219115</v>
          </cell>
          <cell r="AE4">
            <v>2055816</v>
          </cell>
          <cell r="AF4">
            <v>1268875</v>
          </cell>
          <cell r="AG4">
            <v>1699916</v>
          </cell>
          <cell r="AH4">
            <v>2066165</v>
          </cell>
          <cell r="AI4">
            <v>2779007</v>
          </cell>
          <cell r="AJ4">
            <v>3202555</v>
          </cell>
          <cell r="AK4">
            <v>704262</v>
          </cell>
          <cell r="AL4">
            <v>1765902</v>
          </cell>
          <cell r="AM4">
            <v>1892624</v>
          </cell>
          <cell r="AN4">
            <v>2805041</v>
          </cell>
          <cell r="AO4">
            <v>1735243</v>
          </cell>
          <cell r="AP4">
            <v>3082942</v>
          </cell>
          <cell r="AQ4">
            <v>3243167</v>
          </cell>
          <cell r="AR4">
            <v>3408665</v>
          </cell>
          <cell r="AS4">
            <v>2128548</v>
          </cell>
          <cell r="AT4">
            <v>2263831</v>
          </cell>
          <cell r="AU4">
            <v>2176664</v>
          </cell>
          <cell r="AV4">
            <v>3030541</v>
          </cell>
          <cell r="AW4">
            <v>3181447</v>
          </cell>
          <cell r="AX4">
            <v>2292918</v>
          </cell>
          <cell r="AY4">
            <v>2295906</v>
          </cell>
          <cell r="AZ4">
            <v>2345209</v>
          </cell>
          <cell r="BA4">
            <v>2372928</v>
          </cell>
          <cell r="BB4">
            <v>2385340</v>
          </cell>
          <cell r="BC4">
            <v>2417919</v>
          </cell>
          <cell r="BD4">
            <v>2459906</v>
          </cell>
          <cell r="BE4">
            <v>2491736</v>
          </cell>
          <cell r="BF4">
            <v>2496747</v>
          </cell>
          <cell r="BG4">
            <v>2545539</v>
          </cell>
          <cell r="BH4">
            <v>2548093</v>
          </cell>
          <cell r="BI4">
            <v>2563367</v>
          </cell>
          <cell r="BJ4">
            <v>2556763</v>
          </cell>
          <cell r="BK4">
            <v>2597443</v>
          </cell>
          <cell r="BL4">
            <v>2620599</v>
          </cell>
          <cell r="BM4">
            <v>2616112</v>
          </cell>
          <cell r="BN4">
            <v>2630963</v>
          </cell>
          <cell r="BO4">
            <v>2628511</v>
          </cell>
          <cell r="BP4">
            <v>2641077</v>
          </cell>
          <cell r="BQ4">
            <v>2651627</v>
          </cell>
          <cell r="BR4">
            <v>2658165</v>
          </cell>
          <cell r="BS4">
            <v>2683894</v>
          </cell>
          <cell r="BT4">
            <v>2667093</v>
          </cell>
          <cell r="BU4">
            <v>2668363</v>
          </cell>
          <cell r="BV4">
            <v>2662745</v>
          </cell>
          <cell r="BW4">
            <v>2688282</v>
          </cell>
          <cell r="BX4">
            <v>2793717</v>
          </cell>
          <cell r="BY4">
            <v>2779551</v>
          </cell>
          <cell r="BZ4">
            <v>2795594</v>
          </cell>
          <cell r="CA4">
            <v>2782760</v>
          </cell>
          <cell r="CB4">
            <v>2787131</v>
          </cell>
        </row>
        <row r="5">
          <cell r="A5" t="str">
            <v>Panadol Menstrual</v>
          </cell>
          <cell r="B5">
            <v>13557.32</v>
          </cell>
          <cell r="C5">
            <v>-28691.68</v>
          </cell>
          <cell r="D5">
            <v>70588</v>
          </cell>
          <cell r="E5">
            <v>46228</v>
          </cell>
          <cell r="F5">
            <v>18459</v>
          </cell>
          <cell r="G5">
            <v>68815</v>
          </cell>
          <cell r="H5">
            <v>-4462</v>
          </cell>
          <cell r="I5">
            <v>56279</v>
          </cell>
          <cell r="J5">
            <v>-9748</v>
          </cell>
          <cell r="K5">
            <v>63476</v>
          </cell>
          <cell r="L5">
            <v>58259</v>
          </cell>
          <cell r="M5">
            <v>138128</v>
          </cell>
          <cell r="N5">
            <v>9333</v>
          </cell>
          <cell r="O5">
            <v>-13630</v>
          </cell>
          <cell r="P5">
            <v>54769</v>
          </cell>
          <cell r="Q5">
            <v>34702</v>
          </cell>
          <cell r="R5">
            <v>59765</v>
          </cell>
          <cell r="S5">
            <v>74815</v>
          </cell>
          <cell r="T5">
            <v>67992</v>
          </cell>
          <cell r="U5">
            <v>-20041</v>
          </cell>
          <cell r="V5">
            <v>107361</v>
          </cell>
          <cell r="W5">
            <v>15461</v>
          </cell>
          <cell r="X5">
            <v>71570</v>
          </cell>
          <cell r="Y5">
            <v>157523</v>
          </cell>
          <cell r="Z5">
            <v>78449</v>
          </cell>
          <cell r="AA5">
            <v>74346</v>
          </cell>
          <cell r="AB5">
            <v>62310</v>
          </cell>
          <cell r="AC5">
            <v>58596</v>
          </cell>
          <cell r="AD5">
            <v>85083</v>
          </cell>
          <cell r="AE5">
            <v>7053</v>
          </cell>
          <cell r="AF5">
            <v>60842</v>
          </cell>
          <cell r="AG5">
            <v>128781</v>
          </cell>
          <cell r="AH5">
            <v>64613</v>
          </cell>
          <cell r="AI5">
            <v>62796</v>
          </cell>
          <cell r="AJ5">
            <v>102035</v>
          </cell>
          <cell r="AK5">
            <v>48653</v>
          </cell>
          <cell r="AL5">
            <v>83338</v>
          </cell>
          <cell r="AM5">
            <v>60295</v>
          </cell>
          <cell r="AN5">
            <v>73608</v>
          </cell>
          <cell r="AO5">
            <v>56040</v>
          </cell>
          <cell r="AP5">
            <v>77439</v>
          </cell>
          <cell r="AQ5">
            <v>63719</v>
          </cell>
          <cell r="AR5">
            <v>69052</v>
          </cell>
          <cell r="AS5">
            <v>69039</v>
          </cell>
          <cell r="AT5">
            <v>69034</v>
          </cell>
          <cell r="AU5">
            <v>69045</v>
          </cell>
          <cell r="AV5">
            <v>69037</v>
          </cell>
          <cell r="AW5">
            <v>69044</v>
          </cell>
          <cell r="AX5">
            <v>69032</v>
          </cell>
          <cell r="AY5">
            <v>69042</v>
          </cell>
          <cell r="AZ5">
            <v>85040</v>
          </cell>
          <cell r="BA5">
            <v>91712</v>
          </cell>
          <cell r="BB5">
            <v>96438</v>
          </cell>
          <cell r="BC5">
            <v>96326</v>
          </cell>
          <cell r="BD5">
            <v>85565</v>
          </cell>
          <cell r="BE5">
            <v>90142</v>
          </cell>
          <cell r="BF5">
            <v>90369</v>
          </cell>
          <cell r="BG5">
            <v>95705</v>
          </cell>
          <cell r="BH5">
            <v>106538</v>
          </cell>
          <cell r="BI5">
            <v>114783</v>
          </cell>
          <cell r="BJ5">
            <v>108480</v>
          </cell>
          <cell r="BK5">
            <v>95045</v>
          </cell>
          <cell r="BL5">
            <v>96575</v>
          </cell>
          <cell r="BM5">
            <v>104013</v>
          </cell>
          <cell r="BN5">
            <v>109230</v>
          </cell>
          <cell r="BO5">
            <v>108963</v>
          </cell>
          <cell r="BP5">
            <v>96668</v>
          </cell>
          <cell r="BQ5">
            <v>101714</v>
          </cell>
          <cell r="BR5">
            <v>101848</v>
          </cell>
          <cell r="BS5">
            <v>107735</v>
          </cell>
          <cell r="BT5">
            <v>119790</v>
          </cell>
          <cell r="BU5">
            <v>128914</v>
          </cell>
          <cell r="BV5">
            <v>121699</v>
          </cell>
          <cell r="BW5">
            <v>106511</v>
          </cell>
          <cell r="BX5">
            <v>115501</v>
          </cell>
          <cell r="BY5">
            <v>124267</v>
          </cell>
          <cell r="BZ5">
            <v>130364</v>
          </cell>
          <cell r="CA5">
            <v>129914</v>
          </cell>
          <cell r="CB5">
            <v>115141</v>
          </cell>
        </row>
        <row r="6">
          <cell r="A6" t="str">
            <v>Panadol Children</v>
          </cell>
          <cell r="B6">
            <v>359555.68</v>
          </cell>
          <cell r="C6">
            <v>387936.83</v>
          </cell>
          <cell r="D6">
            <v>281504</v>
          </cell>
          <cell r="E6">
            <v>384879</v>
          </cell>
          <cell r="F6">
            <v>239916</v>
          </cell>
          <cell r="G6">
            <v>318587</v>
          </cell>
          <cell r="H6">
            <v>479290</v>
          </cell>
          <cell r="I6">
            <v>169292</v>
          </cell>
          <cell r="J6">
            <v>254429</v>
          </cell>
          <cell r="K6">
            <v>369617</v>
          </cell>
          <cell r="L6">
            <v>242686</v>
          </cell>
          <cell r="M6">
            <v>281695</v>
          </cell>
          <cell r="N6">
            <v>335925</v>
          </cell>
          <cell r="O6">
            <v>294388</v>
          </cell>
          <cell r="P6">
            <v>329529</v>
          </cell>
          <cell r="Q6">
            <v>219045</v>
          </cell>
          <cell r="R6">
            <v>422288</v>
          </cell>
          <cell r="S6">
            <v>176271</v>
          </cell>
          <cell r="T6">
            <v>319527</v>
          </cell>
          <cell r="U6">
            <v>331684</v>
          </cell>
          <cell r="V6">
            <v>220970</v>
          </cell>
          <cell r="W6">
            <v>406775</v>
          </cell>
          <cell r="X6">
            <v>351307</v>
          </cell>
          <cell r="Y6">
            <v>152319</v>
          </cell>
          <cell r="Z6">
            <v>87193</v>
          </cell>
          <cell r="AA6">
            <v>297847</v>
          </cell>
          <cell r="AB6">
            <v>388755</v>
          </cell>
          <cell r="AC6">
            <v>373288</v>
          </cell>
          <cell r="AD6">
            <v>265351</v>
          </cell>
          <cell r="AE6">
            <v>551436</v>
          </cell>
          <cell r="AF6">
            <v>102476</v>
          </cell>
          <cell r="AG6">
            <v>272679</v>
          </cell>
          <cell r="AH6">
            <v>405966</v>
          </cell>
          <cell r="AI6">
            <v>249896</v>
          </cell>
          <cell r="AJ6">
            <v>329036</v>
          </cell>
          <cell r="AK6">
            <v>119879</v>
          </cell>
          <cell r="AL6">
            <v>450182</v>
          </cell>
          <cell r="AM6">
            <v>264527</v>
          </cell>
          <cell r="AN6">
            <v>389127</v>
          </cell>
          <cell r="AO6">
            <v>301620</v>
          </cell>
          <cell r="AP6">
            <v>395004</v>
          </cell>
          <cell r="AQ6">
            <v>273203</v>
          </cell>
          <cell r="AR6">
            <v>398352</v>
          </cell>
          <cell r="AS6">
            <v>298567</v>
          </cell>
          <cell r="AT6">
            <v>395520</v>
          </cell>
          <cell r="AU6">
            <v>306329</v>
          </cell>
          <cell r="AV6">
            <v>334304</v>
          </cell>
          <cell r="AW6">
            <v>371700</v>
          </cell>
          <cell r="AX6">
            <v>281305</v>
          </cell>
          <cell r="AY6">
            <v>281318</v>
          </cell>
          <cell r="AZ6">
            <v>248830</v>
          </cell>
          <cell r="BA6">
            <v>267625</v>
          </cell>
          <cell r="BB6">
            <v>301880</v>
          </cell>
          <cell r="BC6">
            <v>303265</v>
          </cell>
          <cell r="BD6">
            <v>247988</v>
          </cell>
          <cell r="BE6">
            <v>276704</v>
          </cell>
          <cell r="BF6">
            <v>335333</v>
          </cell>
          <cell r="BG6">
            <v>267629</v>
          </cell>
          <cell r="BH6">
            <v>281710</v>
          </cell>
          <cell r="BI6">
            <v>209415</v>
          </cell>
          <cell r="BJ6">
            <v>363482</v>
          </cell>
          <cell r="BK6">
            <v>266643</v>
          </cell>
          <cell r="BL6">
            <v>294380</v>
          </cell>
          <cell r="BM6">
            <v>243258</v>
          </cell>
          <cell r="BN6">
            <v>319547</v>
          </cell>
          <cell r="BO6">
            <v>295874</v>
          </cell>
          <cell r="BP6">
            <v>223152</v>
          </cell>
          <cell r="BQ6">
            <v>270281</v>
          </cell>
          <cell r="BR6">
            <v>325221</v>
          </cell>
          <cell r="BS6">
            <v>313554</v>
          </cell>
          <cell r="BT6">
            <v>257100</v>
          </cell>
          <cell r="BU6">
            <v>227273</v>
          </cell>
          <cell r="BV6">
            <v>356012</v>
          </cell>
          <cell r="BW6">
            <v>242207</v>
          </cell>
          <cell r="BX6">
            <v>295022</v>
          </cell>
          <cell r="BY6">
            <v>265151</v>
          </cell>
          <cell r="BZ6">
            <v>339802</v>
          </cell>
          <cell r="CA6">
            <v>288236</v>
          </cell>
          <cell r="CB6">
            <v>186610</v>
          </cell>
        </row>
        <row r="7">
          <cell r="A7" t="str">
            <v>Panadol Actifast</v>
          </cell>
          <cell r="B7">
            <v>0</v>
          </cell>
          <cell r="C7">
            <v>0</v>
          </cell>
          <cell r="D7">
            <v>1856869</v>
          </cell>
          <cell r="E7">
            <v>473175</v>
          </cell>
          <cell r="F7">
            <v>367538</v>
          </cell>
          <cell r="G7">
            <v>405143</v>
          </cell>
          <cell r="H7">
            <v>465839</v>
          </cell>
          <cell r="I7">
            <v>566307</v>
          </cell>
          <cell r="J7">
            <v>676237</v>
          </cell>
          <cell r="K7">
            <v>699243</v>
          </cell>
          <cell r="L7">
            <v>609385</v>
          </cell>
          <cell r="M7">
            <v>1042040</v>
          </cell>
          <cell r="N7">
            <v>699476</v>
          </cell>
          <cell r="O7">
            <v>805104</v>
          </cell>
          <cell r="P7">
            <v>831851</v>
          </cell>
          <cell r="Q7">
            <v>468346</v>
          </cell>
          <cell r="R7">
            <v>1162941</v>
          </cell>
          <cell r="S7">
            <v>665819</v>
          </cell>
          <cell r="T7">
            <v>601546</v>
          </cell>
          <cell r="U7">
            <v>1159072</v>
          </cell>
          <cell r="V7">
            <v>964567</v>
          </cell>
          <cell r="W7">
            <v>1246291</v>
          </cell>
          <cell r="X7">
            <v>1153555</v>
          </cell>
          <cell r="Y7">
            <v>1085836</v>
          </cell>
          <cell r="Z7">
            <v>1267724</v>
          </cell>
          <cell r="AA7">
            <v>596571</v>
          </cell>
          <cell r="AB7">
            <v>1725967</v>
          </cell>
          <cell r="AC7">
            <v>927323</v>
          </cell>
          <cell r="AD7">
            <v>1443726</v>
          </cell>
          <cell r="AE7">
            <v>1511133</v>
          </cell>
          <cell r="AF7">
            <v>1976403</v>
          </cell>
          <cell r="AG7">
            <v>1619847</v>
          </cell>
          <cell r="AH7">
            <v>2128019</v>
          </cell>
          <cell r="AI7">
            <v>1015179</v>
          </cell>
          <cell r="AJ7">
            <v>83120</v>
          </cell>
          <cell r="AK7">
            <v>1142877</v>
          </cell>
          <cell r="AL7">
            <v>668404</v>
          </cell>
          <cell r="AM7">
            <v>1890030</v>
          </cell>
          <cell r="AN7">
            <v>2005811</v>
          </cell>
          <cell r="AO7">
            <v>998138</v>
          </cell>
          <cell r="AP7">
            <v>1466322</v>
          </cell>
          <cell r="AQ7">
            <v>1638856</v>
          </cell>
          <cell r="AR7">
            <v>2264616</v>
          </cell>
          <cell r="AS7">
            <v>1964294</v>
          </cell>
          <cell r="AT7">
            <v>1943490</v>
          </cell>
          <cell r="AU7">
            <v>2016271</v>
          </cell>
          <cell r="AV7">
            <v>1975579</v>
          </cell>
          <cell r="AW7">
            <v>2145744</v>
          </cell>
          <cell r="AX7">
            <v>1903916</v>
          </cell>
          <cell r="AY7">
            <v>1944306</v>
          </cell>
          <cell r="AZ7">
            <v>1135042</v>
          </cell>
          <cell r="BA7">
            <v>1219548</v>
          </cell>
          <cell r="BB7">
            <v>1327086</v>
          </cell>
          <cell r="BC7">
            <v>1299714</v>
          </cell>
          <cell r="BD7">
            <v>1193268</v>
          </cell>
          <cell r="BE7">
            <v>992732</v>
          </cell>
          <cell r="BF7">
            <v>1064208</v>
          </cell>
          <cell r="BG7">
            <v>1143199</v>
          </cell>
          <cell r="BH7">
            <v>1211814</v>
          </cell>
          <cell r="BI7">
            <v>1337500</v>
          </cell>
          <cell r="BJ7">
            <v>1285974</v>
          </cell>
          <cell r="BK7">
            <v>1202207</v>
          </cell>
          <cell r="BL7">
            <v>985597</v>
          </cell>
          <cell r="BM7">
            <v>1075022</v>
          </cell>
          <cell r="BN7">
            <v>1129779</v>
          </cell>
          <cell r="BO7">
            <v>1220969</v>
          </cell>
          <cell r="BP7">
            <v>1330531</v>
          </cell>
          <cell r="BQ7">
            <v>1296898</v>
          </cell>
          <cell r="BR7">
            <v>1188876</v>
          </cell>
          <cell r="BS7">
            <v>994811</v>
          </cell>
          <cell r="BT7">
            <v>1068098</v>
          </cell>
          <cell r="BU7">
            <v>1140733</v>
          </cell>
          <cell r="BV7">
            <v>1207662</v>
          </cell>
          <cell r="BW7">
            <v>1339762</v>
          </cell>
          <cell r="BX7">
            <v>1349975</v>
          </cell>
          <cell r="BY7">
            <v>1255427</v>
          </cell>
          <cell r="BZ7">
            <v>1026765</v>
          </cell>
          <cell r="CA7">
            <v>1127024</v>
          </cell>
          <cell r="CB7">
            <v>1186331</v>
          </cell>
        </row>
        <row r="8">
          <cell r="A8" t="str">
            <v>Panadol Extend</v>
          </cell>
          <cell r="B8">
            <v>0</v>
          </cell>
          <cell r="C8">
            <v>0</v>
          </cell>
          <cell r="D8">
            <v>-15409</v>
          </cell>
          <cell r="E8">
            <v>-392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15801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83803</v>
          </cell>
          <cell r="AH8">
            <v>1506960</v>
          </cell>
          <cell r="AI8">
            <v>982655</v>
          </cell>
          <cell r="AJ8">
            <v>-24119</v>
          </cell>
          <cell r="AK8">
            <v>961378</v>
          </cell>
          <cell r="AL8">
            <v>525175</v>
          </cell>
          <cell r="AM8">
            <v>509184</v>
          </cell>
          <cell r="AN8">
            <v>885341</v>
          </cell>
          <cell r="AO8">
            <v>677171</v>
          </cell>
          <cell r="AP8">
            <v>934318</v>
          </cell>
          <cell r="AQ8">
            <v>732623</v>
          </cell>
          <cell r="AR8">
            <v>1003534</v>
          </cell>
          <cell r="AS8">
            <v>923394</v>
          </cell>
          <cell r="AT8">
            <v>922394</v>
          </cell>
          <cell r="AU8">
            <v>922394</v>
          </cell>
          <cell r="AV8">
            <v>922394</v>
          </cell>
          <cell r="AW8">
            <v>922394</v>
          </cell>
          <cell r="AX8">
            <v>922394</v>
          </cell>
          <cell r="AY8">
            <v>922394</v>
          </cell>
          <cell r="AZ8">
            <v>595671</v>
          </cell>
          <cell r="BA8">
            <v>595671</v>
          </cell>
          <cell r="BB8">
            <v>595671</v>
          </cell>
          <cell r="BC8">
            <v>595671</v>
          </cell>
          <cell r="BD8">
            <v>595671</v>
          </cell>
          <cell r="BE8">
            <v>595671</v>
          </cell>
          <cell r="BF8">
            <v>595671</v>
          </cell>
          <cell r="BG8">
            <v>595671</v>
          </cell>
          <cell r="BH8">
            <v>595671</v>
          </cell>
          <cell r="BI8">
            <v>595671</v>
          </cell>
          <cell r="BJ8">
            <v>595671</v>
          </cell>
          <cell r="BK8">
            <v>595671</v>
          </cell>
          <cell r="BL8">
            <v>595671</v>
          </cell>
          <cell r="BM8">
            <v>595671</v>
          </cell>
          <cell r="BN8">
            <v>595671</v>
          </cell>
          <cell r="BO8">
            <v>595671</v>
          </cell>
          <cell r="BP8">
            <v>595671</v>
          </cell>
          <cell r="BQ8">
            <v>595671</v>
          </cell>
          <cell r="BR8">
            <v>595671</v>
          </cell>
          <cell r="BS8">
            <v>595671</v>
          </cell>
          <cell r="BT8">
            <v>595671</v>
          </cell>
          <cell r="BU8">
            <v>595671</v>
          </cell>
          <cell r="BV8">
            <v>595671</v>
          </cell>
          <cell r="BW8">
            <v>595671</v>
          </cell>
          <cell r="BX8">
            <v>616636</v>
          </cell>
          <cell r="BY8">
            <v>616636</v>
          </cell>
          <cell r="BZ8">
            <v>616636</v>
          </cell>
          <cell r="CA8">
            <v>616636</v>
          </cell>
          <cell r="CB8">
            <v>616636</v>
          </cell>
        </row>
        <row r="9">
          <cell r="A9" t="str">
            <v>Panasol Soluble</v>
          </cell>
          <cell r="B9">
            <v>259227.79</v>
          </cell>
          <cell r="C9">
            <v>582672.29</v>
          </cell>
          <cell r="D9">
            <v>962699</v>
          </cell>
          <cell r="E9">
            <v>627375</v>
          </cell>
          <cell r="F9">
            <v>365978</v>
          </cell>
          <cell r="G9">
            <v>641466</v>
          </cell>
          <cell r="H9">
            <v>209490</v>
          </cell>
          <cell r="I9">
            <v>530597</v>
          </cell>
          <cell r="J9">
            <v>409961</v>
          </cell>
          <cell r="K9">
            <v>403269</v>
          </cell>
          <cell r="L9">
            <v>767671</v>
          </cell>
          <cell r="M9">
            <v>408871</v>
          </cell>
          <cell r="N9">
            <v>812832</v>
          </cell>
          <cell r="O9">
            <v>590257</v>
          </cell>
          <cell r="P9">
            <v>411103</v>
          </cell>
          <cell r="Q9">
            <v>228303</v>
          </cell>
          <cell r="R9">
            <v>614429</v>
          </cell>
          <cell r="S9">
            <v>258281</v>
          </cell>
          <cell r="T9">
            <v>328161</v>
          </cell>
          <cell r="U9">
            <v>478518</v>
          </cell>
          <cell r="V9">
            <v>419762</v>
          </cell>
          <cell r="W9">
            <v>756029</v>
          </cell>
          <cell r="X9">
            <v>388754</v>
          </cell>
          <cell r="Y9">
            <v>473874</v>
          </cell>
          <cell r="Z9">
            <v>331348</v>
          </cell>
          <cell r="AA9">
            <v>430025</v>
          </cell>
          <cell r="AB9">
            <v>367067</v>
          </cell>
          <cell r="AC9">
            <v>86018</v>
          </cell>
          <cell r="AD9">
            <v>710315</v>
          </cell>
          <cell r="AE9">
            <v>309544</v>
          </cell>
          <cell r="AF9">
            <v>349266</v>
          </cell>
          <cell r="AG9">
            <v>380586</v>
          </cell>
          <cell r="AH9">
            <v>452251</v>
          </cell>
          <cell r="AI9">
            <v>568052</v>
          </cell>
          <cell r="AJ9">
            <v>535914</v>
          </cell>
          <cell r="AK9">
            <v>568998</v>
          </cell>
          <cell r="AL9">
            <v>864602</v>
          </cell>
          <cell r="AM9">
            <v>769490</v>
          </cell>
          <cell r="AN9">
            <v>506794</v>
          </cell>
          <cell r="AO9">
            <v>458579</v>
          </cell>
          <cell r="AP9">
            <v>593827</v>
          </cell>
          <cell r="AQ9">
            <v>596059</v>
          </cell>
          <cell r="AR9">
            <v>898382</v>
          </cell>
          <cell r="AS9">
            <v>713500</v>
          </cell>
          <cell r="AT9">
            <v>713485</v>
          </cell>
          <cell r="AU9">
            <v>713479</v>
          </cell>
          <cell r="AV9">
            <v>713484</v>
          </cell>
          <cell r="AW9">
            <v>731707</v>
          </cell>
          <cell r="AX9">
            <v>802912</v>
          </cell>
          <cell r="AY9">
            <v>802912</v>
          </cell>
          <cell r="AZ9">
            <v>512790</v>
          </cell>
          <cell r="BA9">
            <v>476295</v>
          </cell>
          <cell r="BB9">
            <v>447354</v>
          </cell>
          <cell r="BC9">
            <v>411483</v>
          </cell>
          <cell r="BD9">
            <v>386136</v>
          </cell>
          <cell r="BE9">
            <v>423161</v>
          </cell>
          <cell r="BF9">
            <v>419378</v>
          </cell>
          <cell r="BG9">
            <v>500147</v>
          </cell>
          <cell r="BH9">
            <v>464874</v>
          </cell>
          <cell r="BI9">
            <v>436783</v>
          </cell>
          <cell r="BJ9">
            <v>401873</v>
          </cell>
          <cell r="BK9">
            <v>377266</v>
          </cell>
          <cell r="BL9">
            <v>413587</v>
          </cell>
          <cell r="BM9">
            <v>409993</v>
          </cell>
          <cell r="BN9">
            <v>488941</v>
          </cell>
          <cell r="BO9">
            <v>454406</v>
          </cell>
          <cell r="BP9">
            <v>426972</v>
          </cell>
          <cell r="BQ9">
            <v>392974</v>
          </cell>
          <cell r="BR9">
            <v>369134</v>
          </cell>
          <cell r="BS9">
            <v>404735</v>
          </cell>
          <cell r="BT9">
            <v>401210</v>
          </cell>
          <cell r="BU9">
            <v>478250</v>
          </cell>
          <cell r="BV9">
            <v>444283</v>
          </cell>
          <cell r="BW9">
            <v>417436</v>
          </cell>
          <cell r="BX9">
            <v>399931</v>
          </cell>
          <cell r="BY9">
            <v>375932</v>
          </cell>
          <cell r="BZ9">
            <v>412223</v>
          </cell>
          <cell r="CA9">
            <v>408581</v>
          </cell>
          <cell r="CB9">
            <v>486731</v>
          </cell>
        </row>
        <row r="10">
          <cell r="A10" t="str">
            <v>OXY</v>
          </cell>
          <cell r="B10">
            <v>106065.17</v>
          </cell>
          <cell r="C10">
            <v>22139.3</v>
          </cell>
          <cell r="D10">
            <v>149918</v>
          </cell>
          <cell r="E10">
            <v>103924</v>
          </cell>
          <cell r="F10">
            <v>164951</v>
          </cell>
          <cell r="G10">
            <v>130063</v>
          </cell>
          <cell r="H10">
            <v>62103</v>
          </cell>
          <cell r="I10">
            <v>157859</v>
          </cell>
          <cell r="J10">
            <v>212549</v>
          </cell>
          <cell r="K10">
            <v>194630</v>
          </cell>
          <cell r="L10">
            <v>94015</v>
          </cell>
          <cell r="M10">
            <v>135626</v>
          </cell>
          <cell r="N10">
            <v>159685</v>
          </cell>
          <cell r="O10">
            <v>-170563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</row>
        <row r="11">
          <cell r="A11" t="str">
            <v>OXY Wash</v>
          </cell>
          <cell r="B11">
            <v>35253.29</v>
          </cell>
          <cell r="C11">
            <v>37123.589999999997</v>
          </cell>
          <cell r="D11">
            <v>31773</v>
          </cell>
          <cell r="E11">
            <v>17894</v>
          </cell>
          <cell r="F11">
            <v>25338</v>
          </cell>
          <cell r="G11">
            <v>11163</v>
          </cell>
          <cell r="H11">
            <v>56888</v>
          </cell>
          <cell r="I11">
            <v>59601</v>
          </cell>
          <cell r="J11">
            <v>6681</v>
          </cell>
          <cell r="K11">
            <v>5255</v>
          </cell>
          <cell r="L11">
            <v>2686</v>
          </cell>
          <cell r="M11">
            <v>-1340</v>
          </cell>
          <cell r="N11">
            <v>-1323</v>
          </cell>
          <cell r="O11">
            <v>-34989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</row>
        <row r="12">
          <cell r="A12" t="str">
            <v>ENO</v>
          </cell>
          <cell r="B12">
            <v>436436.32</v>
          </cell>
          <cell r="C12">
            <v>214151.54</v>
          </cell>
          <cell r="D12">
            <v>648429</v>
          </cell>
          <cell r="E12">
            <v>625007</v>
          </cell>
          <cell r="F12">
            <v>315143</v>
          </cell>
          <cell r="G12">
            <v>496294</v>
          </cell>
          <cell r="H12">
            <v>565820</v>
          </cell>
          <cell r="I12">
            <v>514923</v>
          </cell>
          <cell r="J12">
            <v>335466</v>
          </cell>
          <cell r="K12">
            <v>445309</v>
          </cell>
          <cell r="L12">
            <v>597571</v>
          </cell>
          <cell r="M12">
            <v>561399</v>
          </cell>
          <cell r="N12">
            <v>353626</v>
          </cell>
          <cell r="O12">
            <v>246651</v>
          </cell>
          <cell r="P12">
            <v>437569</v>
          </cell>
          <cell r="Q12">
            <v>380574</v>
          </cell>
          <cell r="R12">
            <v>465191</v>
          </cell>
          <cell r="S12">
            <v>365996</v>
          </cell>
          <cell r="T12">
            <v>610281</v>
          </cell>
          <cell r="U12">
            <v>284367</v>
          </cell>
          <cell r="V12">
            <v>527404</v>
          </cell>
          <cell r="W12">
            <v>541658</v>
          </cell>
          <cell r="X12">
            <v>536319</v>
          </cell>
          <cell r="Y12">
            <v>653775</v>
          </cell>
          <cell r="Z12">
            <v>472000</v>
          </cell>
          <cell r="AA12">
            <v>434063</v>
          </cell>
          <cell r="AB12">
            <v>750497</v>
          </cell>
          <cell r="AC12">
            <v>567667</v>
          </cell>
          <cell r="AD12">
            <v>945768</v>
          </cell>
          <cell r="AE12">
            <v>709440</v>
          </cell>
          <cell r="AF12">
            <v>678811</v>
          </cell>
          <cell r="AG12">
            <v>790454</v>
          </cell>
          <cell r="AH12">
            <v>904665</v>
          </cell>
          <cell r="AI12">
            <v>582133</v>
          </cell>
          <cell r="AJ12">
            <v>830463</v>
          </cell>
          <cell r="AK12">
            <v>686738</v>
          </cell>
          <cell r="AL12">
            <v>448037</v>
          </cell>
          <cell r="AM12">
            <v>430750</v>
          </cell>
          <cell r="AN12">
            <v>818232</v>
          </cell>
          <cell r="AO12">
            <v>391456</v>
          </cell>
          <cell r="AP12">
            <v>699224</v>
          </cell>
          <cell r="AQ12">
            <v>618427</v>
          </cell>
          <cell r="AR12">
            <v>840923</v>
          </cell>
          <cell r="AS12">
            <v>758720</v>
          </cell>
          <cell r="AT12">
            <v>563287</v>
          </cell>
          <cell r="AU12">
            <v>613930</v>
          </cell>
          <cell r="AV12">
            <v>618948</v>
          </cell>
          <cell r="AW12">
            <v>714714</v>
          </cell>
          <cell r="AX12">
            <v>614390</v>
          </cell>
          <cell r="AY12">
            <v>619046</v>
          </cell>
          <cell r="AZ12">
            <v>796048</v>
          </cell>
          <cell r="BA12">
            <v>782801</v>
          </cell>
          <cell r="BB12">
            <v>663672</v>
          </cell>
          <cell r="BC12">
            <v>611268</v>
          </cell>
          <cell r="BD12">
            <v>809882</v>
          </cell>
          <cell r="BE12">
            <v>746380</v>
          </cell>
          <cell r="BF12">
            <v>645651</v>
          </cell>
          <cell r="BG12">
            <v>636797</v>
          </cell>
          <cell r="BH12">
            <v>813987</v>
          </cell>
          <cell r="BI12">
            <v>762578</v>
          </cell>
          <cell r="BJ12">
            <v>625809</v>
          </cell>
          <cell r="BK12">
            <v>589141</v>
          </cell>
          <cell r="BL12">
            <v>826588</v>
          </cell>
          <cell r="BM12">
            <v>803621</v>
          </cell>
          <cell r="BN12">
            <v>687765</v>
          </cell>
          <cell r="BO12">
            <v>645205</v>
          </cell>
          <cell r="BP12">
            <v>845491</v>
          </cell>
          <cell r="BQ12">
            <v>780632</v>
          </cell>
          <cell r="BR12">
            <v>678244</v>
          </cell>
          <cell r="BS12">
            <v>664457</v>
          </cell>
          <cell r="BT12">
            <v>848092</v>
          </cell>
          <cell r="BU12">
            <v>800154</v>
          </cell>
          <cell r="BV12">
            <v>672315</v>
          </cell>
          <cell r="BW12">
            <v>633878</v>
          </cell>
          <cell r="BX12">
            <v>909694</v>
          </cell>
          <cell r="BY12">
            <v>881171</v>
          </cell>
          <cell r="BZ12">
            <v>765226</v>
          </cell>
          <cell r="CA12">
            <v>728333</v>
          </cell>
          <cell r="CB12">
            <v>925865</v>
          </cell>
        </row>
        <row r="13">
          <cell r="A13" t="str">
            <v>ZENTEL</v>
          </cell>
          <cell r="B13">
            <v>486138.61</v>
          </cell>
          <cell r="C13">
            <v>398421.87</v>
          </cell>
          <cell r="D13">
            <v>98615</v>
          </cell>
          <cell r="E13">
            <v>182407</v>
          </cell>
          <cell r="F13">
            <v>321393</v>
          </cell>
          <cell r="G13">
            <v>335906</v>
          </cell>
          <cell r="H13">
            <v>170489</v>
          </cell>
          <cell r="I13">
            <v>159753</v>
          </cell>
          <cell r="J13">
            <v>319809</v>
          </cell>
          <cell r="K13">
            <v>175858</v>
          </cell>
          <cell r="L13">
            <v>521749</v>
          </cell>
          <cell r="M13">
            <v>409714</v>
          </cell>
          <cell r="N13">
            <v>112224</v>
          </cell>
          <cell r="O13">
            <v>445800</v>
          </cell>
          <cell r="P13">
            <v>108175</v>
          </cell>
          <cell r="Q13">
            <v>47762</v>
          </cell>
          <cell r="R13">
            <v>430848</v>
          </cell>
          <cell r="S13">
            <v>132551</v>
          </cell>
          <cell r="T13">
            <v>188003</v>
          </cell>
          <cell r="U13">
            <v>224088</v>
          </cell>
          <cell r="V13">
            <v>225040</v>
          </cell>
          <cell r="W13">
            <v>152340</v>
          </cell>
          <cell r="X13">
            <v>172688</v>
          </cell>
          <cell r="Y13">
            <v>266333</v>
          </cell>
          <cell r="Z13">
            <v>340737</v>
          </cell>
          <cell r="AA13">
            <v>262646</v>
          </cell>
          <cell r="AB13">
            <v>123477</v>
          </cell>
          <cell r="AC13">
            <v>331553</v>
          </cell>
          <cell r="AD13">
            <v>409090</v>
          </cell>
          <cell r="AE13">
            <v>155596</v>
          </cell>
          <cell r="AF13">
            <v>199986</v>
          </cell>
          <cell r="AG13">
            <v>317482</v>
          </cell>
          <cell r="AH13">
            <v>203745</v>
          </cell>
          <cell r="AI13">
            <v>291730</v>
          </cell>
          <cell r="AJ13">
            <v>248100</v>
          </cell>
          <cell r="AK13">
            <v>157345</v>
          </cell>
          <cell r="AL13">
            <v>188659</v>
          </cell>
          <cell r="AM13">
            <v>170135</v>
          </cell>
          <cell r="AN13">
            <v>232566</v>
          </cell>
          <cell r="AO13">
            <v>193775</v>
          </cell>
          <cell r="AP13">
            <v>260695</v>
          </cell>
          <cell r="AQ13">
            <v>256080</v>
          </cell>
          <cell r="AR13">
            <v>252079</v>
          </cell>
          <cell r="AS13">
            <v>220588</v>
          </cell>
          <cell r="AT13">
            <v>274897</v>
          </cell>
          <cell r="AU13">
            <v>275100</v>
          </cell>
          <cell r="AV13">
            <v>235734</v>
          </cell>
          <cell r="AW13">
            <v>245519</v>
          </cell>
          <cell r="AX13">
            <v>283879</v>
          </cell>
          <cell r="AY13">
            <v>245726</v>
          </cell>
          <cell r="AZ13">
            <v>262655</v>
          </cell>
          <cell r="BA13">
            <v>264531</v>
          </cell>
          <cell r="BB13">
            <v>288060</v>
          </cell>
          <cell r="BC13">
            <v>280795</v>
          </cell>
          <cell r="BD13">
            <v>275754</v>
          </cell>
          <cell r="BE13">
            <v>263068</v>
          </cell>
          <cell r="BF13">
            <v>269161</v>
          </cell>
          <cell r="BG13">
            <v>259911</v>
          </cell>
          <cell r="BH13">
            <v>279951</v>
          </cell>
          <cell r="BI13">
            <v>282265</v>
          </cell>
          <cell r="BJ13">
            <v>288004</v>
          </cell>
          <cell r="BK13">
            <v>270313</v>
          </cell>
          <cell r="BL13">
            <v>276487</v>
          </cell>
          <cell r="BM13">
            <v>261585</v>
          </cell>
          <cell r="BN13">
            <v>265737</v>
          </cell>
          <cell r="BO13">
            <v>273312</v>
          </cell>
          <cell r="BP13">
            <v>294799</v>
          </cell>
          <cell r="BQ13">
            <v>279641</v>
          </cell>
          <cell r="BR13">
            <v>275528</v>
          </cell>
          <cell r="BS13">
            <v>269318</v>
          </cell>
          <cell r="BT13">
            <v>273727</v>
          </cell>
          <cell r="BU13">
            <v>257028</v>
          </cell>
          <cell r="BV13">
            <v>278257</v>
          </cell>
          <cell r="BW13">
            <v>287396</v>
          </cell>
          <cell r="BX13">
            <v>308257</v>
          </cell>
          <cell r="BY13">
            <v>281888</v>
          </cell>
          <cell r="BZ13">
            <v>289794</v>
          </cell>
          <cell r="CA13">
            <v>281419</v>
          </cell>
          <cell r="CB13">
            <v>284272</v>
          </cell>
        </row>
        <row r="14">
          <cell r="A14" t="str">
            <v>VALDA</v>
          </cell>
          <cell r="B14">
            <v>-64.73</v>
          </cell>
          <cell r="C14">
            <v>-11011.36</v>
          </cell>
          <cell r="D14">
            <v>-520</v>
          </cell>
          <cell r="E14">
            <v>0</v>
          </cell>
          <cell r="F14">
            <v>0</v>
          </cell>
          <cell r="G14">
            <v>-151</v>
          </cell>
          <cell r="H14">
            <v>-2</v>
          </cell>
          <cell r="I14">
            <v>0</v>
          </cell>
          <cell r="J14">
            <v>-351</v>
          </cell>
          <cell r="K14">
            <v>0</v>
          </cell>
          <cell r="L14">
            <v>-730</v>
          </cell>
          <cell r="M14">
            <v>0</v>
          </cell>
          <cell r="N14">
            <v>0</v>
          </cell>
          <cell r="O14">
            <v>-408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</row>
        <row r="15">
          <cell r="A15" t="str">
            <v>CORTAL</v>
          </cell>
          <cell r="B15">
            <v>150043.21</v>
          </cell>
          <cell r="C15">
            <v>23014.33</v>
          </cell>
          <cell r="D15">
            <v>167138</v>
          </cell>
          <cell r="E15">
            <v>118092</v>
          </cell>
          <cell r="F15">
            <v>124291</v>
          </cell>
          <cell r="G15">
            <v>168357</v>
          </cell>
          <cell r="H15">
            <v>125051</v>
          </cell>
          <cell r="I15">
            <v>98025</v>
          </cell>
          <cell r="J15">
            <v>162962</v>
          </cell>
          <cell r="K15">
            <v>87266</v>
          </cell>
          <cell r="L15">
            <v>100001</v>
          </cell>
          <cell r="M15">
            <v>40068</v>
          </cell>
          <cell r="N15">
            <v>112444</v>
          </cell>
          <cell r="O15">
            <v>81769</v>
          </cell>
          <cell r="P15">
            <v>60929</v>
          </cell>
          <cell r="Q15">
            <v>69217</v>
          </cell>
          <cell r="R15">
            <v>91789</v>
          </cell>
          <cell r="S15">
            <v>143247</v>
          </cell>
          <cell r="T15">
            <v>209998</v>
          </cell>
          <cell r="U15">
            <v>193491</v>
          </cell>
          <cell r="V15">
            <v>71885</v>
          </cell>
          <cell r="W15">
            <v>138420</v>
          </cell>
          <cell r="X15">
            <v>71309</v>
          </cell>
          <cell r="Y15">
            <v>15858</v>
          </cell>
          <cell r="Z15">
            <v>24881</v>
          </cell>
          <cell r="AA15">
            <v>36250</v>
          </cell>
          <cell r="AB15">
            <v>58452</v>
          </cell>
          <cell r="AC15">
            <v>53548</v>
          </cell>
          <cell r="AD15">
            <v>76556</v>
          </cell>
          <cell r="AE15">
            <v>75253</v>
          </cell>
          <cell r="AF15">
            <v>86303</v>
          </cell>
          <cell r="AG15">
            <v>41874</v>
          </cell>
          <cell r="AH15">
            <v>75455</v>
          </cell>
          <cell r="AI15">
            <v>47926</v>
          </cell>
          <cell r="AJ15">
            <v>151218</v>
          </cell>
          <cell r="AK15">
            <v>25929</v>
          </cell>
          <cell r="AL15">
            <v>84577</v>
          </cell>
          <cell r="AM15">
            <v>28156</v>
          </cell>
          <cell r="AN15">
            <v>78065</v>
          </cell>
          <cell r="AO15">
            <v>60843</v>
          </cell>
          <cell r="AP15">
            <v>75845</v>
          </cell>
          <cell r="AQ15">
            <v>60735</v>
          </cell>
          <cell r="AR15">
            <v>61726</v>
          </cell>
          <cell r="AS15">
            <v>75902</v>
          </cell>
          <cell r="AT15">
            <v>68321</v>
          </cell>
          <cell r="AU15">
            <v>60742</v>
          </cell>
          <cell r="AV15">
            <v>60727</v>
          </cell>
          <cell r="AW15">
            <v>68323</v>
          </cell>
          <cell r="AX15">
            <v>60734</v>
          </cell>
          <cell r="AY15">
            <v>60728</v>
          </cell>
          <cell r="AZ15">
            <v>55819</v>
          </cell>
          <cell r="BA15">
            <v>55110</v>
          </cell>
          <cell r="BB15">
            <v>58287</v>
          </cell>
          <cell r="BC15">
            <v>80086</v>
          </cell>
          <cell r="BD15">
            <v>87315</v>
          </cell>
          <cell r="BE15">
            <v>88644</v>
          </cell>
          <cell r="BF15">
            <v>76782</v>
          </cell>
          <cell r="BG15">
            <v>70728</v>
          </cell>
          <cell r="BH15">
            <v>58046</v>
          </cell>
          <cell r="BI15">
            <v>56010</v>
          </cell>
          <cell r="BJ15">
            <v>53074</v>
          </cell>
          <cell r="BK15">
            <v>58654</v>
          </cell>
          <cell r="BL15">
            <v>55819</v>
          </cell>
          <cell r="BM15">
            <v>55110</v>
          </cell>
          <cell r="BN15">
            <v>58287</v>
          </cell>
          <cell r="BO15">
            <v>80086</v>
          </cell>
          <cell r="BP15">
            <v>87315</v>
          </cell>
          <cell r="BQ15">
            <v>88644</v>
          </cell>
          <cell r="BR15">
            <v>76782</v>
          </cell>
          <cell r="BS15">
            <v>70728</v>
          </cell>
          <cell r="BT15">
            <v>58046</v>
          </cell>
          <cell r="BU15">
            <v>56010</v>
          </cell>
          <cell r="BV15">
            <v>53074</v>
          </cell>
          <cell r="BW15">
            <v>58654</v>
          </cell>
          <cell r="BX15">
            <v>59636</v>
          </cell>
          <cell r="BY15">
            <v>58878</v>
          </cell>
          <cell r="BZ15">
            <v>62272</v>
          </cell>
          <cell r="CA15">
            <v>85562</v>
          </cell>
          <cell r="CB15">
            <v>93285</v>
          </cell>
        </row>
        <row r="16">
          <cell r="A16" t="str">
            <v>Sensodyne</v>
          </cell>
          <cell r="B16">
            <v>888686.3</v>
          </cell>
          <cell r="C16">
            <v>133957.04</v>
          </cell>
          <cell r="D16">
            <v>403275</v>
          </cell>
          <cell r="E16">
            <v>-24014</v>
          </cell>
          <cell r="F16">
            <v>88742</v>
          </cell>
          <cell r="G16">
            <v>520675</v>
          </cell>
          <cell r="H16">
            <v>930464</v>
          </cell>
          <cell r="I16">
            <v>1175882</v>
          </cell>
          <cell r="J16">
            <v>662982</v>
          </cell>
          <cell r="K16">
            <v>962243</v>
          </cell>
          <cell r="L16">
            <v>716958</v>
          </cell>
          <cell r="M16">
            <v>1040510</v>
          </cell>
          <cell r="N16">
            <v>468543</v>
          </cell>
          <cell r="O16">
            <v>310504</v>
          </cell>
          <cell r="P16">
            <v>431720</v>
          </cell>
          <cell r="Q16">
            <v>356938</v>
          </cell>
          <cell r="R16">
            <v>543528</v>
          </cell>
          <cell r="S16">
            <v>652353</v>
          </cell>
          <cell r="T16">
            <v>828346</v>
          </cell>
          <cell r="U16">
            <v>499386</v>
          </cell>
          <cell r="V16">
            <v>603698</v>
          </cell>
          <cell r="W16">
            <v>733844</v>
          </cell>
          <cell r="X16">
            <v>997222</v>
          </cell>
          <cell r="Y16">
            <v>404500</v>
          </cell>
          <cell r="Z16">
            <v>710303</v>
          </cell>
          <cell r="AA16">
            <v>707384</v>
          </cell>
          <cell r="AB16">
            <v>784675</v>
          </cell>
          <cell r="AC16">
            <v>376346</v>
          </cell>
          <cell r="AD16">
            <v>594025</v>
          </cell>
          <cell r="AE16">
            <v>1013482</v>
          </cell>
          <cell r="AF16">
            <v>648402</v>
          </cell>
          <cell r="AG16">
            <v>977377</v>
          </cell>
          <cell r="AH16">
            <v>210101</v>
          </cell>
          <cell r="AI16">
            <v>402767</v>
          </cell>
          <cell r="AJ16">
            <v>1082281</v>
          </cell>
          <cell r="AK16">
            <v>418083</v>
          </cell>
          <cell r="AL16">
            <v>430531</v>
          </cell>
          <cell r="AM16">
            <v>859446</v>
          </cell>
          <cell r="AN16">
            <v>1320792</v>
          </cell>
          <cell r="AO16">
            <v>338853</v>
          </cell>
          <cell r="AP16">
            <v>1173629</v>
          </cell>
          <cell r="AQ16">
            <v>1299591</v>
          </cell>
          <cell r="AR16">
            <v>1228927</v>
          </cell>
          <cell r="AS16">
            <v>733313</v>
          </cell>
          <cell r="AT16">
            <v>813816</v>
          </cell>
          <cell r="AU16">
            <v>938692</v>
          </cell>
          <cell r="AV16">
            <v>866193</v>
          </cell>
          <cell r="AW16">
            <v>1016175</v>
          </cell>
          <cell r="AX16">
            <v>944557</v>
          </cell>
          <cell r="AY16">
            <v>743233</v>
          </cell>
          <cell r="AZ16">
            <v>755545</v>
          </cell>
          <cell r="BA16">
            <v>665882</v>
          </cell>
          <cell r="BB16">
            <v>1354475</v>
          </cell>
          <cell r="BC16">
            <v>816463</v>
          </cell>
          <cell r="BD16">
            <v>927763</v>
          </cell>
          <cell r="BE16">
            <v>925288</v>
          </cell>
          <cell r="BF16">
            <v>918572</v>
          </cell>
          <cell r="BG16">
            <v>914820</v>
          </cell>
          <cell r="BH16">
            <v>863966</v>
          </cell>
          <cell r="BI16">
            <v>1245177</v>
          </cell>
          <cell r="BJ16">
            <v>1166397</v>
          </cell>
          <cell r="BK16">
            <v>856333</v>
          </cell>
          <cell r="BL16">
            <v>930425</v>
          </cell>
          <cell r="BM16">
            <v>800458</v>
          </cell>
          <cell r="BN16">
            <v>1405881</v>
          </cell>
          <cell r="BO16">
            <v>1219506</v>
          </cell>
          <cell r="BP16">
            <v>1265046</v>
          </cell>
          <cell r="BQ16">
            <v>1177117</v>
          </cell>
          <cell r="BR16">
            <v>1193991</v>
          </cell>
          <cell r="BS16">
            <v>1201586</v>
          </cell>
          <cell r="BT16">
            <v>1240530</v>
          </cell>
          <cell r="BU16">
            <v>1621168</v>
          </cell>
          <cell r="BV16">
            <v>1553397</v>
          </cell>
          <cell r="BW16">
            <v>1181287</v>
          </cell>
          <cell r="BX16">
            <v>1174459</v>
          </cell>
          <cell r="BY16">
            <v>1099621</v>
          </cell>
          <cell r="BZ16">
            <v>1258764</v>
          </cell>
          <cell r="CA16">
            <v>1182061</v>
          </cell>
          <cell r="CB16">
            <v>564092</v>
          </cell>
        </row>
        <row r="17">
          <cell r="A17" t="str">
            <v>POLIDENT</v>
          </cell>
          <cell r="B17">
            <v>13599.02</v>
          </cell>
          <cell r="C17">
            <v>-2891.8</v>
          </cell>
          <cell r="D17">
            <v>59754</v>
          </cell>
          <cell r="E17">
            <v>17314</v>
          </cell>
          <cell r="F17">
            <v>29572</v>
          </cell>
          <cell r="G17">
            <v>13107</v>
          </cell>
          <cell r="H17">
            <v>10134</v>
          </cell>
          <cell r="I17">
            <v>12551</v>
          </cell>
          <cell r="J17">
            <v>5171</v>
          </cell>
          <cell r="K17">
            <v>8733</v>
          </cell>
          <cell r="L17">
            <v>6331</v>
          </cell>
          <cell r="M17">
            <v>39102</v>
          </cell>
          <cell r="N17">
            <v>6051</v>
          </cell>
          <cell r="O17">
            <v>-2930</v>
          </cell>
          <cell r="P17">
            <v>19504</v>
          </cell>
          <cell r="Q17">
            <v>37621</v>
          </cell>
          <cell r="R17">
            <v>15673</v>
          </cell>
          <cell r="S17">
            <v>39453</v>
          </cell>
          <cell r="T17">
            <v>25318</v>
          </cell>
          <cell r="U17">
            <v>10289</v>
          </cell>
          <cell r="V17">
            <v>34872</v>
          </cell>
          <cell r="W17">
            <v>13847</v>
          </cell>
          <cell r="X17">
            <v>11696</v>
          </cell>
          <cell r="Y17">
            <v>5668</v>
          </cell>
          <cell r="Z17">
            <v>47739</v>
          </cell>
          <cell r="AA17">
            <v>55286</v>
          </cell>
          <cell r="AB17">
            <v>5110</v>
          </cell>
          <cell r="AC17">
            <v>8681</v>
          </cell>
          <cell r="AD17">
            <v>16971</v>
          </cell>
          <cell r="AE17">
            <v>16172</v>
          </cell>
          <cell r="AF17">
            <v>33673</v>
          </cell>
          <cell r="AG17">
            <v>108961</v>
          </cell>
          <cell r="AH17">
            <v>-45667</v>
          </cell>
          <cell r="AI17">
            <v>17466</v>
          </cell>
          <cell r="AJ17">
            <v>15877</v>
          </cell>
          <cell r="AK17">
            <v>16321</v>
          </cell>
          <cell r="AL17">
            <v>25837</v>
          </cell>
          <cell r="AM17">
            <v>18563</v>
          </cell>
          <cell r="AN17">
            <v>22055</v>
          </cell>
          <cell r="AO17">
            <v>16280</v>
          </cell>
          <cell r="AP17">
            <v>20004</v>
          </cell>
          <cell r="AQ17">
            <v>42451</v>
          </cell>
          <cell r="AR17">
            <v>39032</v>
          </cell>
          <cell r="AS17">
            <v>27589</v>
          </cell>
          <cell r="AT17">
            <v>31836</v>
          </cell>
          <cell r="AU17">
            <v>37144</v>
          </cell>
          <cell r="AV17">
            <v>31829</v>
          </cell>
          <cell r="AW17">
            <v>31836</v>
          </cell>
          <cell r="AX17">
            <v>27595</v>
          </cell>
          <cell r="AY17">
            <v>23347</v>
          </cell>
          <cell r="AZ17">
            <v>16065</v>
          </cell>
          <cell r="BA17">
            <v>17854</v>
          </cell>
          <cell r="BB17">
            <v>16895</v>
          </cell>
          <cell r="BC17">
            <v>18990</v>
          </cell>
          <cell r="BD17">
            <v>29988</v>
          </cell>
          <cell r="BE17">
            <v>22745</v>
          </cell>
          <cell r="BF17">
            <v>13499</v>
          </cell>
          <cell r="BG17">
            <v>13982</v>
          </cell>
          <cell r="BH17">
            <v>13920</v>
          </cell>
          <cell r="BI17">
            <v>17408</v>
          </cell>
          <cell r="BJ17">
            <v>17219</v>
          </cell>
          <cell r="BK17">
            <v>17718</v>
          </cell>
          <cell r="BL17">
            <v>16065</v>
          </cell>
          <cell r="BM17">
            <v>17854</v>
          </cell>
          <cell r="BN17">
            <v>16895</v>
          </cell>
          <cell r="BO17">
            <v>18990</v>
          </cell>
          <cell r="BP17">
            <v>29988</v>
          </cell>
          <cell r="BQ17">
            <v>22745</v>
          </cell>
          <cell r="BR17">
            <v>13499</v>
          </cell>
          <cell r="BS17">
            <v>13982</v>
          </cell>
          <cell r="BT17">
            <v>13920</v>
          </cell>
          <cell r="BU17">
            <v>17408</v>
          </cell>
          <cell r="BV17">
            <v>17219</v>
          </cell>
          <cell r="BW17">
            <v>17718</v>
          </cell>
          <cell r="BX17">
            <v>16805</v>
          </cell>
          <cell r="BY17">
            <v>18675</v>
          </cell>
          <cell r="BZ17">
            <v>17672</v>
          </cell>
          <cell r="CA17">
            <v>19864</v>
          </cell>
          <cell r="CB17">
            <v>31368</v>
          </cell>
        </row>
        <row r="18">
          <cell r="A18" t="str">
            <v>POLI-GRIP ADHESIVE 60G</v>
          </cell>
          <cell r="B18">
            <v>28582.75</v>
          </cell>
          <cell r="C18">
            <v>33272.449999999997</v>
          </cell>
          <cell r="D18">
            <v>82338</v>
          </cell>
          <cell r="E18">
            <v>23664</v>
          </cell>
          <cell r="F18">
            <v>63311</v>
          </cell>
          <cell r="G18">
            <v>52702</v>
          </cell>
          <cell r="H18">
            <v>105832</v>
          </cell>
          <cell r="I18">
            <v>55944</v>
          </cell>
          <cell r="J18">
            <v>28071</v>
          </cell>
          <cell r="K18">
            <v>50103</v>
          </cell>
          <cell r="L18">
            <v>74304</v>
          </cell>
          <cell r="M18">
            <v>110943</v>
          </cell>
          <cell r="N18">
            <v>75921</v>
          </cell>
          <cell r="O18">
            <v>6924</v>
          </cell>
          <cell r="P18">
            <v>40395</v>
          </cell>
          <cell r="Q18">
            <v>118707</v>
          </cell>
          <cell r="R18">
            <v>54168</v>
          </cell>
          <cell r="S18">
            <v>114550</v>
          </cell>
          <cell r="T18">
            <v>104037</v>
          </cell>
          <cell r="U18">
            <v>53582</v>
          </cell>
          <cell r="V18">
            <v>102336</v>
          </cell>
          <cell r="W18">
            <v>113609</v>
          </cell>
          <cell r="X18">
            <v>92991</v>
          </cell>
          <cell r="Y18">
            <v>46462</v>
          </cell>
          <cell r="Z18">
            <v>84992</v>
          </cell>
          <cell r="AA18">
            <v>84129</v>
          </cell>
          <cell r="AB18">
            <v>86089</v>
          </cell>
          <cell r="AC18">
            <v>43509</v>
          </cell>
          <cell r="AD18">
            <v>88511</v>
          </cell>
          <cell r="AE18">
            <v>153998</v>
          </cell>
          <cell r="AF18">
            <v>96558</v>
          </cell>
          <cell r="AG18">
            <v>87688</v>
          </cell>
          <cell r="AH18">
            <v>59592</v>
          </cell>
          <cell r="AI18">
            <v>62372</v>
          </cell>
          <cell r="AJ18">
            <v>59011</v>
          </cell>
          <cell r="AK18">
            <v>82561</v>
          </cell>
          <cell r="AL18">
            <v>56649</v>
          </cell>
          <cell r="AM18">
            <v>83676</v>
          </cell>
          <cell r="AN18">
            <v>97252</v>
          </cell>
          <cell r="AO18">
            <v>76471</v>
          </cell>
          <cell r="AP18">
            <v>94667</v>
          </cell>
          <cell r="AQ18">
            <v>110217</v>
          </cell>
          <cell r="AR18">
            <v>101589</v>
          </cell>
          <cell r="AS18">
            <v>88175</v>
          </cell>
          <cell r="AT18">
            <v>110216</v>
          </cell>
          <cell r="AU18">
            <v>111684</v>
          </cell>
          <cell r="AV18">
            <v>96986</v>
          </cell>
          <cell r="AW18">
            <v>88172</v>
          </cell>
          <cell r="AX18">
            <v>82297</v>
          </cell>
          <cell r="AY18">
            <v>76416</v>
          </cell>
          <cell r="AZ18">
            <v>90850</v>
          </cell>
          <cell r="BA18">
            <v>98637</v>
          </cell>
          <cell r="BB18">
            <v>98311</v>
          </cell>
          <cell r="BC18">
            <v>94533</v>
          </cell>
          <cell r="BD18">
            <v>85263</v>
          </cell>
          <cell r="BE18">
            <v>82356</v>
          </cell>
          <cell r="BF18">
            <v>90481</v>
          </cell>
          <cell r="BG18">
            <v>95362</v>
          </cell>
          <cell r="BH18">
            <v>103149</v>
          </cell>
          <cell r="BI18">
            <v>102824</v>
          </cell>
          <cell r="BJ18">
            <v>99045</v>
          </cell>
          <cell r="BK18">
            <v>89775</v>
          </cell>
          <cell r="BL18">
            <v>86868</v>
          </cell>
          <cell r="BM18">
            <v>94993</v>
          </cell>
          <cell r="BN18">
            <v>99874</v>
          </cell>
          <cell r="BO18">
            <v>107661</v>
          </cell>
          <cell r="BP18">
            <v>107336</v>
          </cell>
          <cell r="BQ18">
            <v>103557</v>
          </cell>
          <cell r="BR18">
            <v>94287</v>
          </cell>
          <cell r="BS18">
            <v>91380</v>
          </cell>
          <cell r="BT18">
            <v>99505</v>
          </cell>
          <cell r="BU18">
            <v>104387</v>
          </cell>
          <cell r="BV18">
            <v>112173</v>
          </cell>
          <cell r="BW18">
            <v>111848</v>
          </cell>
          <cell r="BX18">
            <v>112221</v>
          </cell>
          <cell r="BY18">
            <v>102595</v>
          </cell>
          <cell r="BZ18">
            <v>99577</v>
          </cell>
          <cell r="CA18">
            <v>108014</v>
          </cell>
          <cell r="CB18">
            <v>113083</v>
          </cell>
        </row>
        <row r="19">
          <cell r="A19" t="str">
            <v>HI WHITE F TOOTHPASTE</v>
          </cell>
          <cell r="B19">
            <v>-121.95</v>
          </cell>
          <cell r="C19">
            <v>-1266.4100000000001</v>
          </cell>
          <cell r="D19">
            <v>-150</v>
          </cell>
          <cell r="E19">
            <v>-522</v>
          </cell>
          <cell r="F19">
            <v>-1141</v>
          </cell>
          <cell r="G19">
            <v>-381</v>
          </cell>
          <cell r="H19">
            <v>-949</v>
          </cell>
          <cell r="I19">
            <v>-225</v>
          </cell>
          <cell r="J19">
            <v>-32</v>
          </cell>
          <cell r="K19">
            <v>-1</v>
          </cell>
          <cell r="L19">
            <v>-1866</v>
          </cell>
          <cell r="M19">
            <v>0</v>
          </cell>
          <cell r="N19">
            <v>0</v>
          </cell>
          <cell r="O19">
            <v>0</v>
          </cell>
          <cell r="P19">
            <v>-897</v>
          </cell>
          <cell r="Q19">
            <v>0</v>
          </cell>
          <cell r="R19">
            <v>-4</v>
          </cell>
          <cell r="S19">
            <v>0</v>
          </cell>
          <cell r="T19">
            <v>0</v>
          </cell>
          <cell r="U19">
            <v>-63</v>
          </cell>
          <cell r="V19">
            <v>0</v>
          </cell>
          <cell r="W19">
            <v>0</v>
          </cell>
          <cell r="X19">
            <v>0</v>
          </cell>
          <cell r="Y19">
            <v>-269</v>
          </cell>
          <cell r="Z19">
            <v>949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</row>
        <row r="20">
          <cell r="A20" t="str">
            <v>Panadol RT</v>
          </cell>
          <cell r="B20">
            <v>-22543.3</v>
          </cell>
          <cell r="C20">
            <v>17342.400000000001</v>
          </cell>
          <cell r="D20">
            <v>114844</v>
          </cell>
          <cell r="E20">
            <v>-34329</v>
          </cell>
          <cell r="F20">
            <v>0</v>
          </cell>
          <cell r="G20">
            <v>21137</v>
          </cell>
          <cell r="H20">
            <v>0</v>
          </cell>
          <cell r="I20">
            <v>13551</v>
          </cell>
          <cell r="J20">
            <v>41688</v>
          </cell>
          <cell r="K20">
            <v>-1507</v>
          </cell>
          <cell r="L20">
            <v>158722</v>
          </cell>
          <cell r="M20">
            <v>80560</v>
          </cell>
          <cell r="N20">
            <v>35434</v>
          </cell>
          <cell r="O20">
            <v>45035</v>
          </cell>
          <cell r="P20">
            <v>11759</v>
          </cell>
          <cell r="Q20">
            <v>67757</v>
          </cell>
          <cell r="R20">
            <v>29098</v>
          </cell>
          <cell r="S20">
            <v>2525</v>
          </cell>
          <cell r="T20">
            <v>64087</v>
          </cell>
          <cell r="U20">
            <v>214312</v>
          </cell>
          <cell r="V20">
            <v>-26621</v>
          </cell>
          <cell r="W20">
            <v>-6601</v>
          </cell>
          <cell r="X20">
            <v>42675</v>
          </cell>
          <cell r="Y20">
            <v>0</v>
          </cell>
          <cell r="Z20">
            <v>36174</v>
          </cell>
          <cell r="AA20">
            <v>-2607</v>
          </cell>
          <cell r="AB20">
            <v>64889</v>
          </cell>
          <cell r="AC20">
            <v>67826</v>
          </cell>
          <cell r="AD20">
            <v>31958</v>
          </cell>
          <cell r="AE20">
            <v>27130</v>
          </cell>
          <cell r="AF20">
            <v>44695</v>
          </cell>
          <cell r="AG20">
            <v>45217</v>
          </cell>
          <cell r="AH20">
            <v>61947</v>
          </cell>
          <cell r="AI20">
            <v>26989</v>
          </cell>
          <cell r="AJ20">
            <v>91820</v>
          </cell>
          <cell r="AK20">
            <v>15973</v>
          </cell>
          <cell r="AL20">
            <v>43279</v>
          </cell>
          <cell r="AM20">
            <v>61345</v>
          </cell>
          <cell r="AN20">
            <v>72309</v>
          </cell>
          <cell r="AO20">
            <v>72272</v>
          </cell>
          <cell r="AP20">
            <v>48167</v>
          </cell>
          <cell r="AQ20">
            <v>34855</v>
          </cell>
          <cell r="AR20">
            <v>39814</v>
          </cell>
          <cell r="AS20">
            <v>39800</v>
          </cell>
          <cell r="AT20">
            <v>49759</v>
          </cell>
          <cell r="AU20">
            <v>49774</v>
          </cell>
          <cell r="AV20">
            <v>29854</v>
          </cell>
          <cell r="AW20">
            <v>44785</v>
          </cell>
          <cell r="AX20">
            <v>39288</v>
          </cell>
          <cell r="AY20">
            <v>39301</v>
          </cell>
          <cell r="AZ20">
            <v>57898</v>
          </cell>
          <cell r="BA20">
            <v>66360</v>
          </cell>
          <cell r="BB20">
            <v>31140</v>
          </cell>
          <cell r="BC20">
            <v>34834</v>
          </cell>
          <cell r="BD20">
            <v>46263</v>
          </cell>
          <cell r="BE20">
            <v>54062</v>
          </cell>
          <cell r="BF20">
            <v>46136</v>
          </cell>
          <cell r="BG20">
            <v>27006</v>
          </cell>
          <cell r="BH20">
            <v>67698</v>
          </cell>
          <cell r="BI20">
            <v>36874</v>
          </cell>
          <cell r="BJ20">
            <v>51179</v>
          </cell>
          <cell r="BK20">
            <v>47285</v>
          </cell>
          <cell r="BL20">
            <v>57898</v>
          </cell>
          <cell r="BM20">
            <v>66360</v>
          </cell>
          <cell r="BN20">
            <v>31140</v>
          </cell>
          <cell r="BO20">
            <v>34834</v>
          </cell>
          <cell r="BP20">
            <v>46263</v>
          </cell>
          <cell r="BQ20">
            <v>54062</v>
          </cell>
          <cell r="BR20">
            <v>46136</v>
          </cell>
          <cell r="BS20">
            <v>27006</v>
          </cell>
          <cell r="BT20">
            <v>67698</v>
          </cell>
          <cell r="BU20">
            <v>36874</v>
          </cell>
          <cell r="BV20">
            <v>51179</v>
          </cell>
          <cell r="BW20">
            <v>47285</v>
          </cell>
          <cell r="BX20">
            <v>61529</v>
          </cell>
          <cell r="BY20">
            <v>70520</v>
          </cell>
          <cell r="BZ20">
            <v>33093</v>
          </cell>
          <cell r="CA20">
            <v>37018</v>
          </cell>
          <cell r="CB20">
            <v>49163</v>
          </cell>
        </row>
        <row r="21">
          <cell r="A21" t="str">
            <v>DEQUADIN</v>
          </cell>
          <cell r="B21">
            <v>49315.39</v>
          </cell>
          <cell r="C21">
            <v>3224.41</v>
          </cell>
          <cell r="D21">
            <v>87866</v>
          </cell>
          <cell r="E21">
            <v>373873</v>
          </cell>
          <cell r="F21">
            <v>57324</v>
          </cell>
          <cell r="G21">
            <v>102645</v>
          </cell>
          <cell r="H21">
            <v>78922</v>
          </cell>
          <cell r="I21">
            <v>61521</v>
          </cell>
          <cell r="J21">
            <v>77454</v>
          </cell>
          <cell r="K21">
            <v>73462</v>
          </cell>
          <cell r="L21">
            <v>127389</v>
          </cell>
          <cell r="M21">
            <v>85025</v>
          </cell>
          <cell r="N21">
            <v>96161</v>
          </cell>
          <cell r="O21">
            <v>51830</v>
          </cell>
          <cell r="P21">
            <v>106985</v>
          </cell>
          <cell r="Q21">
            <v>67000</v>
          </cell>
          <cell r="R21">
            <v>157591</v>
          </cell>
          <cell r="S21">
            <v>75845</v>
          </cell>
          <cell r="T21">
            <v>119543</v>
          </cell>
          <cell r="U21">
            <v>93204</v>
          </cell>
          <cell r="V21">
            <v>114911</v>
          </cell>
          <cell r="W21">
            <v>102932</v>
          </cell>
          <cell r="X21">
            <v>158156</v>
          </cell>
          <cell r="Y21">
            <v>49896</v>
          </cell>
          <cell r="Z21">
            <v>111854</v>
          </cell>
          <cell r="AA21">
            <v>91948</v>
          </cell>
          <cell r="AB21">
            <v>66230</v>
          </cell>
          <cell r="AC21">
            <v>71273</v>
          </cell>
          <cell r="AD21">
            <v>120915</v>
          </cell>
          <cell r="AE21">
            <v>58482</v>
          </cell>
          <cell r="AF21">
            <v>85700</v>
          </cell>
          <cell r="AG21">
            <v>134713</v>
          </cell>
          <cell r="AH21">
            <v>63621</v>
          </cell>
          <cell r="AI21">
            <v>73527</v>
          </cell>
          <cell r="AJ21">
            <v>99660</v>
          </cell>
          <cell r="AK21">
            <v>61057</v>
          </cell>
          <cell r="AL21">
            <v>69549</v>
          </cell>
          <cell r="AM21">
            <v>92849</v>
          </cell>
          <cell r="AN21">
            <v>103557</v>
          </cell>
          <cell r="AO21">
            <v>84132</v>
          </cell>
          <cell r="AP21">
            <v>107249</v>
          </cell>
          <cell r="AQ21">
            <v>92470</v>
          </cell>
          <cell r="AR21">
            <v>124475</v>
          </cell>
          <cell r="AS21">
            <v>92472</v>
          </cell>
          <cell r="AT21">
            <v>92470</v>
          </cell>
          <cell r="AU21">
            <v>93805</v>
          </cell>
          <cell r="AV21">
            <v>93806</v>
          </cell>
          <cell r="AW21">
            <v>93807</v>
          </cell>
          <cell r="AX21">
            <v>93804</v>
          </cell>
          <cell r="AY21">
            <v>93808</v>
          </cell>
          <cell r="AZ21">
            <v>71175</v>
          </cell>
          <cell r="BA21">
            <v>74715</v>
          </cell>
          <cell r="BB21">
            <v>84571</v>
          </cell>
          <cell r="BC21">
            <v>85440</v>
          </cell>
          <cell r="BD21">
            <v>83641</v>
          </cell>
          <cell r="BE21">
            <v>82392</v>
          </cell>
          <cell r="BF21">
            <v>83110</v>
          </cell>
          <cell r="BG21">
            <v>80463</v>
          </cell>
          <cell r="BH21">
            <v>77669</v>
          </cell>
          <cell r="BI21">
            <v>77382</v>
          </cell>
          <cell r="BJ21">
            <v>80124</v>
          </cell>
          <cell r="BK21">
            <v>71708</v>
          </cell>
          <cell r="BL21">
            <v>71175</v>
          </cell>
          <cell r="BM21">
            <v>74715</v>
          </cell>
          <cell r="BN21">
            <v>84571</v>
          </cell>
          <cell r="BO21">
            <v>85440</v>
          </cell>
          <cell r="BP21">
            <v>83641</v>
          </cell>
          <cell r="BQ21">
            <v>82392</v>
          </cell>
          <cell r="BR21">
            <v>83110</v>
          </cell>
          <cell r="BS21">
            <v>80463</v>
          </cell>
          <cell r="BT21">
            <v>77669</v>
          </cell>
          <cell r="BU21">
            <v>77382</v>
          </cell>
          <cell r="BV21">
            <v>80124</v>
          </cell>
          <cell r="BW21">
            <v>71708</v>
          </cell>
          <cell r="BX21">
            <v>75238</v>
          </cell>
          <cell r="BY21">
            <v>78980</v>
          </cell>
          <cell r="BZ21">
            <v>89398</v>
          </cell>
          <cell r="CA21">
            <v>90317</v>
          </cell>
          <cell r="CB21">
            <v>88415</v>
          </cell>
        </row>
        <row r="22">
          <cell r="A22" t="str">
            <v>CALPOL</v>
          </cell>
          <cell r="B22">
            <v>26569.439999999999</v>
          </cell>
          <cell r="C22">
            <v>36407.57</v>
          </cell>
          <cell r="D22">
            <v>18073</v>
          </cell>
          <cell r="E22">
            <v>7212</v>
          </cell>
          <cell r="F22">
            <v>35017</v>
          </cell>
          <cell r="G22">
            <v>15017</v>
          </cell>
          <cell r="H22">
            <v>1241</v>
          </cell>
          <cell r="I22">
            <v>13466</v>
          </cell>
          <cell r="J22">
            <v>9359</v>
          </cell>
          <cell r="K22">
            <v>-438</v>
          </cell>
          <cell r="L22">
            <v>9136</v>
          </cell>
          <cell r="M22">
            <v>-9754</v>
          </cell>
          <cell r="N22">
            <v>132</v>
          </cell>
          <cell r="O22">
            <v>-2607</v>
          </cell>
          <cell r="P22">
            <v>-3789</v>
          </cell>
          <cell r="Q22">
            <v>-1346</v>
          </cell>
          <cell r="R22">
            <v>-559</v>
          </cell>
          <cell r="S22">
            <v>-162</v>
          </cell>
          <cell r="T22">
            <v>-849</v>
          </cell>
          <cell r="U22">
            <v>-1241</v>
          </cell>
          <cell r="V22">
            <v>-346</v>
          </cell>
          <cell r="W22">
            <v>-1085</v>
          </cell>
          <cell r="X22">
            <v>-1384</v>
          </cell>
          <cell r="Y22">
            <v>-384</v>
          </cell>
          <cell r="Z22">
            <v>1452</v>
          </cell>
          <cell r="AA22">
            <v>-2060</v>
          </cell>
          <cell r="AB22">
            <v>-318</v>
          </cell>
          <cell r="AC22">
            <v>-1813</v>
          </cell>
          <cell r="AD22">
            <v>-448</v>
          </cell>
          <cell r="AE22">
            <v>-317</v>
          </cell>
          <cell r="AF22">
            <v>-825</v>
          </cell>
          <cell r="AG22">
            <v>-22</v>
          </cell>
          <cell r="AH22">
            <v>-99</v>
          </cell>
          <cell r="AI22">
            <v>-896</v>
          </cell>
          <cell r="AJ22">
            <v>-172</v>
          </cell>
          <cell r="AK22">
            <v>-64</v>
          </cell>
          <cell r="AL22">
            <v>-384</v>
          </cell>
          <cell r="AM22">
            <v>-117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</row>
        <row r="23">
          <cell r="A23" t="str">
            <v>DRAPOLENE</v>
          </cell>
          <cell r="B23">
            <v>158006.09</v>
          </cell>
          <cell r="C23">
            <v>316710.53999999998</v>
          </cell>
          <cell r="D23">
            <v>186978</v>
          </cell>
          <cell r="E23">
            <v>229302</v>
          </cell>
          <cell r="F23">
            <v>306996</v>
          </cell>
          <cell r="G23">
            <v>330406</v>
          </cell>
          <cell r="H23">
            <v>116901</v>
          </cell>
          <cell r="I23">
            <v>301495</v>
          </cell>
          <cell r="J23">
            <v>287535</v>
          </cell>
          <cell r="K23">
            <v>176517</v>
          </cell>
          <cell r="L23">
            <v>196658</v>
          </cell>
          <cell r="M23">
            <v>599640</v>
          </cell>
          <cell r="N23">
            <v>311915</v>
          </cell>
          <cell r="O23">
            <v>203010</v>
          </cell>
          <cell r="P23">
            <v>291319</v>
          </cell>
          <cell r="Q23">
            <v>121422</v>
          </cell>
          <cell r="R23">
            <v>256953</v>
          </cell>
          <cell r="S23">
            <v>340451</v>
          </cell>
          <cell r="T23">
            <v>148905</v>
          </cell>
          <cell r="U23">
            <v>365618</v>
          </cell>
          <cell r="V23">
            <v>198919</v>
          </cell>
          <cell r="W23">
            <v>230920</v>
          </cell>
          <cell r="X23">
            <v>139780</v>
          </cell>
          <cell r="Y23">
            <v>209804</v>
          </cell>
          <cell r="Z23">
            <v>281952</v>
          </cell>
          <cell r="AA23">
            <v>95461</v>
          </cell>
          <cell r="AB23">
            <v>237273</v>
          </cell>
          <cell r="AC23">
            <v>153638</v>
          </cell>
          <cell r="AD23">
            <v>314023</v>
          </cell>
          <cell r="AE23">
            <v>479576</v>
          </cell>
          <cell r="AF23">
            <v>384508</v>
          </cell>
          <cell r="AG23">
            <v>124410</v>
          </cell>
          <cell r="AH23">
            <v>243849</v>
          </cell>
          <cell r="AI23">
            <v>194769</v>
          </cell>
          <cell r="AJ23">
            <v>62201</v>
          </cell>
          <cell r="AK23">
            <v>62874</v>
          </cell>
          <cell r="AL23">
            <v>198791</v>
          </cell>
          <cell r="AM23">
            <v>114977</v>
          </cell>
          <cell r="AN23">
            <v>235005</v>
          </cell>
          <cell r="AO23">
            <v>197266</v>
          </cell>
          <cell r="AP23">
            <v>253321</v>
          </cell>
          <cell r="AQ23">
            <v>249809</v>
          </cell>
          <cell r="AR23">
            <v>308962</v>
          </cell>
          <cell r="AS23">
            <v>249809</v>
          </cell>
          <cell r="AT23">
            <v>250545</v>
          </cell>
          <cell r="AU23">
            <v>309962</v>
          </cell>
          <cell r="AV23">
            <v>250547</v>
          </cell>
          <cell r="AW23">
            <v>250547</v>
          </cell>
          <cell r="AX23">
            <v>268704</v>
          </cell>
          <cell r="AY23">
            <v>250544</v>
          </cell>
          <cell r="AZ23">
            <v>163899</v>
          </cell>
          <cell r="BA23">
            <v>180730</v>
          </cell>
          <cell r="BB23">
            <v>222320</v>
          </cell>
          <cell r="BC23">
            <v>242847</v>
          </cell>
          <cell r="BD23">
            <v>375773</v>
          </cell>
          <cell r="BE23">
            <v>259202</v>
          </cell>
          <cell r="BF23">
            <v>221772</v>
          </cell>
          <cell r="BG23">
            <v>225087</v>
          </cell>
          <cell r="BH23">
            <v>180152</v>
          </cell>
          <cell r="BI23">
            <v>189784</v>
          </cell>
          <cell r="BJ23">
            <v>247721</v>
          </cell>
          <cell r="BK23">
            <v>182763</v>
          </cell>
          <cell r="BL23">
            <v>166289</v>
          </cell>
          <cell r="BM23">
            <v>182782</v>
          </cell>
          <cell r="BN23">
            <v>224286</v>
          </cell>
          <cell r="BO23">
            <v>244522</v>
          </cell>
          <cell r="BP23">
            <v>377474</v>
          </cell>
          <cell r="BQ23">
            <v>260289</v>
          </cell>
          <cell r="BR23">
            <v>222498</v>
          </cell>
          <cell r="BS23">
            <v>225511</v>
          </cell>
          <cell r="BT23">
            <v>180512</v>
          </cell>
          <cell r="BU23">
            <v>190080</v>
          </cell>
          <cell r="BV23">
            <v>247950</v>
          </cell>
          <cell r="BW23">
            <v>182937</v>
          </cell>
          <cell r="BX23">
            <v>172627</v>
          </cell>
          <cell r="BY23">
            <v>189718</v>
          </cell>
          <cell r="BZ23">
            <v>232767</v>
          </cell>
          <cell r="CA23">
            <v>253743</v>
          </cell>
          <cell r="CB23">
            <v>330030</v>
          </cell>
        </row>
        <row r="24">
          <cell r="A24" t="str">
            <v>EYE MO</v>
          </cell>
          <cell r="B24">
            <v>342854.24</v>
          </cell>
          <cell r="C24">
            <v>439992.15</v>
          </cell>
          <cell r="D24">
            <v>687784</v>
          </cell>
          <cell r="E24">
            <v>787275</v>
          </cell>
          <cell r="F24">
            <v>372206</v>
          </cell>
          <cell r="G24">
            <v>607899</v>
          </cell>
          <cell r="H24">
            <v>645807</v>
          </cell>
          <cell r="I24">
            <v>502853</v>
          </cell>
          <cell r="J24">
            <v>690382</v>
          </cell>
          <cell r="K24">
            <v>515978</v>
          </cell>
          <cell r="L24">
            <v>963879</v>
          </cell>
          <cell r="M24">
            <v>600127</v>
          </cell>
          <cell r="N24">
            <v>517577</v>
          </cell>
          <cell r="O24">
            <v>377405</v>
          </cell>
          <cell r="P24">
            <v>660130</v>
          </cell>
          <cell r="Q24">
            <v>461338</v>
          </cell>
          <cell r="R24">
            <v>425021</v>
          </cell>
          <cell r="S24">
            <v>801873</v>
          </cell>
          <cell r="T24">
            <v>710745</v>
          </cell>
          <cell r="U24">
            <v>605114</v>
          </cell>
          <cell r="V24">
            <v>710440</v>
          </cell>
          <cell r="W24">
            <v>799793</v>
          </cell>
          <cell r="X24">
            <v>562677</v>
          </cell>
          <cell r="Y24">
            <v>674598</v>
          </cell>
          <cell r="Z24">
            <v>861026</v>
          </cell>
          <cell r="AA24">
            <v>411641</v>
          </cell>
          <cell r="AB24">
            <v>273606</v>
          </cell>
          <cell r="AC24">
            <v>-22812</v>
          </cell>
          <cell r="AD24">
            <v>757791</v>
          </cell>
          <cell r="AE24">
            <v>767485</v>
          </cell>
          <cell r="AF24">
            <v>814796</v>
          </cell>
          <cell r="AG24">
            <v>249110</v>
          </cell>
          <cell r="AH24">
            <v>597092</v>
          </cell>
          <cell r="AI24">
            <v>633559</v>
          </cell>
          <cell r="AJ24">
            <v>830955</v>
          </cell>
          <cell r="AK24">
            <v>794864</v>
          </cell>
          <cell r="AL24">
            <v>398324</v>
          </cell>
          <cell r="AM24">
            <v>401564</v>
          </cell>
          <cell r="AN24">
            <v>745421</v>
          </cell>
          <cell r="AO24">
            <v>567914</v>
          </cell>
          <cell r="AP24">
            <v>679466</v>
          </cell>
          <cell r="AQ24">
            <v>784335</v>
          </cell>
          <cell r="AR24">
            <v>760181</v>
          </cell>
          <cell r="AS24">
            <v>577475</v>
          </cell>
          <cell r="AT24">
            <v>580002</v>
          </cell>
          <cell r="AU24">
            <v>1086078</v>
          </cell>
          <cell r="AV24">
            <v>692710</v>
          </cell>
          <cell r="AW24">
            <v>704852</v>
          </cell>
          <cell r="AX24">
            <v>642628</v>
          </cell>
          <cell r="AY24">
            <v>518379</v>
          </cell>
          <cell r="AZ24">
            <v>498346</v>
          </cell>
          <cell r="BA24">
            <v>466610</v>
          </cell>
          <cell r="BB24">
            <v>562641</v>
          </cell>
          <cell r="BC24">
            <v>644033</v>
          </cell>
          <cell r="BD24">
            <v>640190</v>
          </cell>
          <cell r="BE24">
            <v>599919</v>
          </cell>
          <cell r="BF24">
            <v>554912</v>
          </cell>
          <cell r="BG24">
            <v>612754</v>
          </cell>
          <cell r="BH24">
            <v>606220</v>
          </cell>
          <cell r="BI24">
            <v>682455</v>
          </cell>
          <cell r="BJ24">
            <v>578283</v>
          </cell>
          <cell r="BK24">
            <v>507257</v>
          </cell>
          <cell r="BL24">
            <v>499046</v>
          </cell>
          <cell r="BM24">
            <v>479031</v>
          </cell>
          <cell r="BN24">
            <v>512981</v>
          </cell>
          <cell r="BO24">
            <v>633953</v>
          </cell>
          <cell r="BP24">
            <v>720989</v>
          </cell>
          <cell r="BQ24">
            <v>593121</v>
          </cell>
          <cell r="BR24">
            <v>527583</v>
          </cell>
          <cell r="BS24">
            <v>613437</v>
          </cell>
          <cell r="BT24">
            <v>618631</v>
          </cell>
          <cell r="BU24">
            <v>632787</v>
          </cell>
          <cell r="BV24">
            <v>568196</v>
          </cell>
          <cell r="BW24">
            <v>588051</v>
          </cell>
          <cell r="BX24">
            <v>521999</v>
          </cell>
          <cell r="BY24">
            <v>479004</v>
          </cell>
          <cell r="BZ24">
            <v>544711</v>
          </cell>
          <cell r="CA24">
            <v>685433</v>
          </cell>
          <cell r="CB24">
            <v>711899</v>
          </cell>
        </row>
        <row r="25">
          <cell r="A25" t="str">
            <v>Overhead Allocation</v>
          </cell>
          <cell r="B25">
            <v>-5.92</v>
          </cell>
          <cell r="C25">
            <v>14.27</v>
          </cell>
          <cell r="D25">
            <v>-5</v>
          </cell>
          <cell r="E25">
            <v>6</v>
          </cell>
          <cell r="F25">
            <v>12</v>
          </cell>
          <cell r="G25">
            <v>4</v>
          </cell>
          <cell r="H25">
            <v>10</v>
          </cell>
          <cell r="I25">
            <v>2</v>
          </cell>
          <cell r="J25">
            <v>0</v>
          </cell>
          <cell r="K25">
            <v>0</v>
          </cell>
          <cell r="L25">
            <v>21</v>
          </cell>
          <cell r="M25">
            <v>0</v>
          </cell>
          <cell r="N25">
            <v>0</v>
          </cell>
          <cell r="O25">
            <v>0</v>
          </cell>
          <cell r="P25">
            <v>16</v>
          </cell>
          <cell r="Q25">
            <v>0</v>
          </cell>
          <cell r="R25">
            <v>-1</v>
          </cell>
          <cell r="S25">
            <v>0</v>
          </cell>
          <cell r="T25">
            <v>0</v>
          </cell>
          <cell r="U25">
            <v>2</v>
          </cell>
          <cell r="V25">
            <v>0</v>
          </cell>
          <cell r="W25">
            <v>0</v>
          </cell>
          <cell r="X25">
            <v>0</v>
          </cell>
          <cell r="Y25">
            <v>8</v>
          </cell>
          <cell r="Z25">
            <v>-8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</row>
        <row r="26">
          <cell r="A26" t="str">
            <v>LUCOZADE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</row>
        <row r="27">
          <cell r="A27" t="str">
            <v>RIBENA</v>
          </cell>
          <cell r="B27">
            <v>2254028.98</v>
          </cell>
          <cell r="C27">
            <v>411231.38</v>
          </cell>
          <cell r="D27">
            <v>1737746</v>
          </cell>
          <cell r="E27">
            <v>2939683</v>
          </cell>
          <cell r="F27">
            <v>4067396</v>
          </cell>
          <cell r="G27">
            <v>4127949</v>
          </cell>
          <cell r="H27">
            <v>3162618</v>
          </cell>
          <cell r="I27">
            <v>3541792</v>
          </cell>
          <cell r="J27">
            <v>4142743</v>
          </cell>
          <cell r="K27">
            <v>2622868</v>
          </cell>
          <cell r="L27">
            <v>3156912</v>
          </cell>
          <cell r="M27">
            <v>4441342</v>
          </cell>
          <cell r="N27">
            <v>3369407</v>
          </cell>
          <cell r="O27">
            <v>2232782</v>
          </cell>
          <cell r="P27">
            <v>3226450</v>
          </cell>
          <cell r="Q27">
            <v>1838992</v>
          </cell>
          <cell r="R27">
            <v>4721164</v>
          </cell>
          <cell r="S27">
            <v>2984989</v>
          </cell>
          <cell r="T27">
            <v>4248767</v>
          </cell>
          <cell r="U27">
            <v>3333761</v>
          </cell>
          <cell r="V27">
            <v>2163816</v>
          </cell>
          <cell r="W27">
            <v>3765057</v>
          </cell>
          <cell r="X27">
            <v>3968894</v>
          </cell>
          <cell r="Y27">
            <v>4925371</v>
          </cell>
          <cell r="Z27">
            <v>3850893</v>
          </cell>
          <cell r="AA27">
            <v>3281685</v>
          </cell>
          <cell r="AB27">
            <v>3283911</v>
          </cell>
          <cell r="AC27">
            <v>3632505</v>
          </cell>
          <cell r="AD27">
            <v>5446543</v>
          </cell>
          <cell r="AE27">
            <v>4507244</v>
          </cell>
          <cell r="AF27">
            <v>4381164</v>
          </cell>
          <cell r="AG27">
            <v>4571844</v>
          </cell>
          <cell r="AH27">
            <v>3787719</v>
          </cell>
          <cell r="AI27">
            <v>3864533</v>
          </cell>
          <cell r="AJ27">
            <v>3915752</v>
          </cell>
          <cell r="AK27">
            <v>2790585</v>
          </cell>
          <cell r="AL27">
            <v>2759543</v>
          </cell>
          <cell r="AM27">
            <v>2474337</v>
          </cell>
          <cell r="AN27">
            <v>4170100</v>
          </cell>
          <cell r="AO27">
            <v>3062844</v>
          </cell>
          <cell r="AP27">
            <v>4608729</v>
          </cell>
          <cell r="AQ27">
            <v>3856193</v>
          </cell>
          <cell r="AR27">
            <v>4892471</v>
          </cell>
          <cell r="AS27">
            <v>4907220</v>
          </cell>
          <cell r="AT27">
            <v>4227780</v>
          </cell>
          <cell r="AU27">
            <v>4078821</v>
          </cell>
          <cell r="AV27">
            <v>5166593</v>
          </cell>
          <cell r="AW27">
            <v>4189381</v>
          </cell>
          <cell r="AX27">
            <v>4508524</v>
          </cell>
          <cell r="AY27">
            <v>4440699</v>
          </cell>
          <cell r="AZ27">
            <v>4214303</v>
          </cell>
          <cell r="BA27">
            <v>4504203</v>
          </cell>
          <cell r="BB27">
            <v>4963652</v>
          </cell>
          <cell r="BC27">
            <v>5642630</v>
          </cell>
          <cell r="BD27">
            <v>4834992</v>
          </cell>
          <cell r="BE27">
            <v>5206293</v>
          </cell>
          <cell r="BF27">
            <v>4933024</v>
          </cell>
          <cell r="BG27">
            <v>4963944</v>
          </cell>
          <cell r="BH27">
            <v>5179908</v>
          </cell>
          <cell r="BI27">
            <v>5022269</v>
          </cell>
          <cell r="BJ27">
            <v>5181021</v>
          </cell>
          <cell r="BK27">
            <v>5224399</v>
          </cell>
          <cell r="BL27">
            <v>4712131</v>
          </cell>
          <cell r="BM27">
            <v>4955324</v>
          </cell>
          <cell r="BN27">
            <v>5405700</v>
          </cell>
          <cell r="BO27">
            <v>6126767</v>
          </cell>
          <cell r="BP27">
            <v>5544022</v>
          </cell>
          <cell r="BQ27">
            <v>5919307</v>
          </cell>
          <cell r="BR27">
            <v>5682716</v>
          </cell>
          <cell r="BS27">
            <v>5716706</v>
          </cell>
          <cell r="BT27">
            <v>5916875</v>
          </cell>
          <cell r="BU27">
            <v>5767072</v>
          </cell>
          <cell r="BV27">
            <v>5872396</v>
          </cell>
          <cell r="BW27">
            <v>6381757</v>
          </cell>
          <cell r="BX27">
            <v>4733175</v>
          </cell>
          <cell r="BY27">
            <v>5036960</v>
          </cell>
          <cell r="BZ27">
            <v>5518285</v>
          </cell>
          <cell r="CA27">
            <v>5558492</v>
          </cell>
          <cell r="CB27">
            <v>4683806</v>
          </cell>
        </row>
        <row r="28">
          <cell r="A28" t="str">
            <v>RIBENA RTD</v>
          </cell>
          <cell r="B28">
            <v>510204.64</v>
          </cell>
          <cell r="C28">
            <v>442823.31</v>
          </cell>
          <cell r="D28">
            <v>245973</v>
          </cell>
          <cell r="E28">
            <v>339373</v>
          </cell>
          <cell r="F28">
            <v>313540</v>
          </cell>
          <cell r="G28">
            <v>455774</v>
          </cell>
          <cell r="H28">
            <v>509992</v>
          </cell>
          <cell r="I28">
            <v>394114</v>
          </cell>
          <cell r="J28">
            <v>347762</v>
          </cell>
          <cell r="K28">
            <v>385639</v>
          </cell>
          <cell r="L28">
            <v>553115</v>
          </cell>
          <cell r="M28">
            <v>430567</v>
          </cell>
          <cell r="N28">
            <v>411698</v>
          </cell>
          <cell r="O28">
            <v>386540</v>
          </cell>
          <cell r="P28">
            <v>369594</v>
          </cell>
          <cell r="Q28">
            <v>409981</v>
          </cell>
          <cell r="R28">
            <v>448384</v>
          </cell>
          <cell r="S28">
            <v>289329</v>
          </cell>
          <cell r="T28">
            <v>339331</v>
          </cell>
          <cell r="U28">
            <v>441380</v>
          </cell>
          <cell r="V28">
            <v>379933</v>
          </cell>
          <cell r="W28">
            <v>409046</v>
          </cell>
          <cell r="X28">
            <v>355624</v>
          </cell>
          <cell r="Y28">
            <v>574154</v>
          </cell>
          <cell r="Z28">
            <v>437790</v>
          </cell>
          <cell r="AA28">
            <v>373340</v>
          </cell>
          <cell r="AB28">
            <v>401358</v>
          </cell>
          <cell r="AC28">
            <v>142423</v>
          </cell>
          <cell r="AD28">
            <v>407204</v>
          </cell>
          <cell r="AE28">
            <v>425428</v>
          </cell>
          <cell r="AF28">
            <v>394526</v>
          </cell>
          <cell r="AG28">
            <v>511152</v>
          </cell>
          <cell r="AH28">
            <v>397602</v>
          </cell>
          <cell r="AI28">
            <v>474521</v>
          </cell>
          <cell r="AJ28">
            <v>286382</v>
          </cell>
          <cell r="AK28">
            <v>516168</v>
          </cell>
          <cell r="AL28">
            <v>721449</v>
          </cell>
          <cell r="AM28">
            <v>216853</v>
          </cell>
          <cell r="AN28">
            <v>641077</v>
          </cell>
          <cell r="AO28">
            <v>446559</v>
          </cell>
          <cell r="AP28">
            <v>643897</v>
          </cell>
          <cell r="AQ28">
            <v>613623</v>
          </cell>
          <cell r="AR28">
            <v>747707</v>
          </cell>
          <cell r="AS28">
            <v>591165</v>
          </cell>
          <cell r="AT28">
            <v>839809</v>
          </cell>
          <cell r="AU28">
            <v>696225</v>
          </cell>
          <cell r="AV28">
            <v>689551</v>
          </cell>
          <cell r="AW28">
            <v>623543</v>
          </cell>
          <cell r="AX28">
            <v>676710</v>
          </cell>
          <cell r="AY28">
            <v>676710</v>
          </cell>
          <cell r="AZ28">
            <v>765528</v>
          </cell>
          <cell r="BA28">
            <v>618856</v>
          </cell>
          <cell r="BB28">
            <v>667030</v>
          </cell>
          <cell r="BC28">
            <v>692252</v>
          </cell>
          <cell r="BD28">
            <v>646700</v>
          </cell>
          <cell r="BE28">
            <v>653441</v>
          </cell>
          <cell r="BF28">
            <v>684136</v>
          </cell>
          <cell r="BG28">
            <v>642575</v>
          </cell>
          <cell r="BH28">
            <v>649366</v>
          </cell>
          <cell r="BI28">
            <v>676564</v>
          </cell>
          <cell r="BJ28">
            <v>639429</v>
          </cell>
          <cell r="BK28">
            <v>665159</v>
          </cell>
          <cell r="BL28">
            <v>816247</v>
          </cell>
          <cell r="BM28">
            <v>670619</v>
          </cell>
          <cell r="BN28">
            <v>718239</v>
          </cell>
          <cell r="BO28">
            <v>743034</v>
          </cell>
          <cell r="BP28">
            <v>697309</v>
          </cell>
          <cell r="BQ28">
            <v>705625</v>
          </cell>
          <cell r="BR28">
            <v>736349</v>
          </cell>
          <cell r="BS28">
            <v>694730</v>
          </cell>
          <cell r="BT28">
            <v>701018</v>
          </cell>
          <cell r="BU28">
            <v>727705</v>
          </cell>
          <cell r="BV28">
            <v>690549</v>
          </cell>
          <cell r="BW28">
            <v>716269</v>
          </cell>
          <cell r="BX28">
            <v>573195</v>
          </cell>
          <cell r="BY28">
            <v>418713</v>
          </cell>
          <cell r="BZ28">
            <v>468987</v>
          </cell>
          <cell r="CA28">
            <v>495014</v>
          </cell>
          <cell r="CB28">
            <v>238438</v>
          </cell>
        </row>
        <row r="29">
          <cell r="A29" t="str">
            <v>SPARKLING RIBENA</v>
          </cell>
          <cell r="B29">
            <v>63853.760000000002</v>
          </cell>
          <cell r="C29">
            <v>173342.68</v>
          </cell>
          <cell r="D29">
            <v>36112</v>
          </cell>
          <cell r="E29">
            <v>124827</v>
          </cell>
          <cell r="F29">
            <v>93184</v>
          </cell>
          <cell r="G29">
            <v>71664</v>
          </cell>
          <cell r="H29">
            <v>60078</v>
          </cell>
          <cell r="I29">
            <v>99795</v>
          </cell>
          <cell r="J29">
            <v>82679</v>
          </cell>
          <cell r="K29">
            <v>79316</v>
          </cell>
          <cell r="L29">
            <v>76494</v>
          </cell>
          <cell r="M29">
            <v>62896</v>
          </cell>
          <cell r="N29">
            <v>37048</v>
          </cell>
          <cell r="O29">
            <v>75614</v>
          </cell>
          <cell r="P29">
            <v>75885</v>
          </cell>
          <cell r="Q29">
            <v>72351</v>
          </cell>
          <cell r="R29">
            <v>87731</v>
          </cell>
          <cell r="S29">
            <v>172321</v>
          </cell>
          <cell r="T29">
            <v>141992</v>
          </cell>
          <cell r="U29">
            <v>11938</v>
          </cell>
          <cell r="V29">
            <v>126004</v>
          </cell>
          <cell r="W29">
            <v>84949</v>
          </cell>
          <cell r="X29">
            <v>88592</v>
          </cell>
          <cell r="Y29">
            <v>116186</v>
          </cell>
          <cell r="Z29">
            <v>109536</v>
          </cell>
          <cell r="AA29">
            <v>64339</v>
          </cell>
          <cell r="AB29">
            <v>89422</v>
          </cell>
          <cell r="AC29">
            <v>50419</v>
          </cell>
          <cell r="AD29">
            <v>135536</v>
          </cell>
          <cell r="AE29">
            <v>66874</v>
          </cell>
          <cell r="AF29">
            <v>93178</v>
          </cell>
          <cell r="AG29">
            <v>86374</v>
          </cell>
          <cell r="AH29">
            <v>96736</v>
          </cell>
          <cell r="AI29">
            <v>111782</v>
          </cell>
          <cell r="AJ29">
            <v>110941</v>
          </cell>
          <cell r="AK29">
            <v>64605</v>
          </cell>
          <cell r="AL29">
            <v>123412</v>
          </cell>
          <cell r="AM29">
            <v>61165</v>
          </cell>
          <cell r="AN29">
            <v>79215</v>
          </cell>
          <cell r="AO29">
            <v>66862</v>
          </cell>
          <cell r="AP29">
            <v>80828</v>
          </cell>
          <cell r="AQ29">
            <v>94143</v>
          </cell>
          <cell r="AR29">
            <v>111146</v>
          </cell>
          <cell r="AS29">
            <v>94144</v>
          </cell>
          <cell r="AT29">
            <v>94840</v>
          </cell>
          <cell r="AU29">
            <v>94839</v>
          </cell>
          <cell r="AV29">
            <v>94840</v>
          </cell>
          <cell r="AW29">
            <v>78052</v>
          </cell>
          <cell r="AX29">
            <v>94839</v>
          </cell>
          <cell r="AY29">
            <v>94840</v>
          </cell>
          <cell r="AZ29">
            <v>88779</v>
          </cell>
          <cell r="BA29">
            <v>98041</v>
          </cell>
          <cell r="BB29">
            <v>105008</v>
          </cell>
          <cell r="BC29">
            <v>108514</v>
          </cell>
          <cell r="BD29">
            <v>108626</v>
          </cell>
          <cell r="BE29">
            <v>105566</v>
          </cell>
          <cell r="BF29">
            <v>112131</v>
          </cell>
          <cell r="BG29">
            <v>108891</v>
          </cell>
          <cell r="BH29">
            <v>102420</v>
          </cell>
          <cell r="BI29">
            <v>94232</v>
          </cell>
          <cell r="BJ29">
            <v>88040</v>
          </cell>
          <cell r="BK29">
            <v>88742</v>
          </cell>
          <cell r="BL29">
            <v>88779</v>
          </cell>
          <cell r="BM29">
            <v>98041</v>
          </cell>
          <cell r="BN29">
            <v>105008</v>
          </cell>
          <cell r="BO29">
            <v>108514</v>
          </cell>
          <cell r="BP29">
            <v>108626</v>
          </cell>
          <cell r="BQ29">
            <v>105566</v>
          </cell>
          <cell r="BR29">
            <v>112131</v>
          </cell>
          <cell r="BS29">
            <v>108891</v>
          </cell>
          <cell r="BT29">
            <v>102420</v>
          </cell>
          <cell r="BU29">
            <v>94232</v>
          </cell>
          <cell r="BV29">
            <v>88040</v>
          </cell>
          <cell r="BW29">
            <v>88742</v>
          </cell>
          <cell r="BX29">
            <v>92865</v>
          </cell>
          <cell r="BY29">
            <v>102554</v>
          </cell>
          <cell r="BZ29">
            <v>109841</v>
          </cell>
          <cell r="CA29">
            <v>113508</v>
          </cell>
          <cell r="CB29">
            <v>113625</v>
          </cell>
        </row>
        <row r="30">
          <cell r="A30" t="str">
            <v>RIBENA PASTILLE</v>
          </cell>
          <cell r="B30">
            <v>224626.9</v>
          </cell>
          <cell r="C30">
            <v>408868</v>
          </cell>
          <cell r="D30">
            <v>378593</v>
          </cell>
          <cell r="E30">
            <v>372338</v>
          </cell>
          <cell r="F30">
            <v>344139</v>
          </cell>
          <cell r="G30">
            <v>395286</v>
          </cell>
          <cell r="H30">
            <v>338413</v>
          </cell>
          <cell r="I30">
            <v>230228</v>
          </cell>
          <cell r="J30">
            <v>369069</v>
          </cell>
          <cell r="K30">
            <v>276956</v>
          </cell>
          <cell r="L30">
            <v>374125</v>
          </cell>
          <cell r="M30">
            <v>280156</v>
          </cell>
          <cell r="N30">
            <v>233313</v>
          </cell>
          <cell r="O30">
            <v>263508</v>
          </cell>
          <cell r="P30">
            <v>303824</v>
          </cell>
          <cell r="Q30">
            <v>237807</v>
          </cell>
          <cell r="R30">
            <v>334634</v>
          </cell>
          <cell r="S30">
            <v>192551</v>
          </cell>
          <cell r="T30">
            <v>286969</v>
          </cell>
          <cell r="U30">
            <v>371793</v>
          </cell>
          <cell r="V30">
            <v>283304</v>
          </cell>
          <cell r="W30">
            <v>235489</v>
          </cell>
          <cell r="X30">
            <v>266460</v>
          </cell>
          <cell r="Y30">
            <v>340259</v>
          </cell>
          <cell r="Z30">
            <v>274589</v>
          </cell>
          <cell r="AA30">
            <v>215767</v>
          </cell>
          <cell r="AB30">
            <v>472324</v>
          </cell>
          <cell r="AC30">
            <v>173874</v>
          </cell>
          <cell r="AD30">
            <v>335886</v>
          </cell>
          <cell r="AE30">
            <v>347362</v>
          </cell>
          <cell r="AF30">
            <v>234244</v>
          </cell>
          <cell r="AG30">
            <v>377683</v>
          </cell>
          <cell r="AH30">
            <v>304081</v>
          </cell>
          <cell r="AI30">
            <v>272470</v>
          </cell>
          <cell r="AJ30">
            <v>340862</v>
          </cell>
          <cell r="AK30">
            <v>254504</v>
          </cell>
          <cell r="AL30">
            <v>360874</v>
          </cell>
          <cell r="AM30">
            <v>265292</v>
          </cell>
          <cell r="AN30">
            <v>263926</v>
          </cell>
          <cell r="AO30">
            <v>248253</v>
          </cell>
          <cell r="AP30">
            <v>294136</v>
          </cell>
          <cell r="AQ30">
            <v>292991</v>
          </cell>
          <cell r="AR30">
            <v>307401</v>
          </cell>
          <cell r="AS30">
            <v>272402</v>
          </cell>
          <cell r="AT30">
            <v>273852</v>
          </cell>
          <cell r="AU30">
            <v>273853</v>
          </cell>
          <cell r="AV30">
            <v>273852</v>
          </cell>
          <cell r="AW30">
            <v>265652</v>
          </cell>
          <cell r="AX30">
            <v>276845</v>
          </cell>
          <cell r="AY30">
            <v>273357</v>
          </cell>
          <cell r="AZ30">
            <v>263597</v>
          </cell>
          <cell r="BA30">
            <v>247692</v>
          </cell>
          <cell r="BB30">
            <v>263310</v>
          </cell>
          <cell r="BC30">
            <v>250097</v>
          </cell>
          <cell r="BD30">
            <v>246175</v>
          </cell>
          <cell r="BE30">
            <v>259479</v>
          </cell>
          <cell r="BF30">
            <v>263139</v>
          </cell>
          <cell r="BG30">
            <v>248126</v>
          </cell>
          <cell r="BH30">
            <v>263010</v>
          </cell>
          <cell r="BI30">
            <v>249115</v>
          </cell>
          <cell r="BJ30">
            <v>246263</v>
          </cell>
          <cell r="BK30">
            <v>260398</v>
          </cell>
          <cell r="BL30">
            <v>262823</v>
          </cell>
          <cell r="BM30">
            <v>246872</v>
          </cell>
          <cell r="BN30">
            <v>263102</v>
          </cell>
          <cell r="BO30">
            <v>250370</v>
          </cell>
          <cell r="BP30">
            <v>246214</v>
          </cell>
          <cell r="BQ30">
            <v>259047</v>
          </cell>
          <cell r="BR30">
            <v>262691</v>
          </cell>
          <cell r="BS30">
            <v>248128</v>
          </cell>
          <cell r="BT30">
            <v>263283</v>
          </cell>
          <cell r="BU30">
            <v>249158</v>
          </cell>
          <cell r="BV30">
            <v>245979</v>
          </cell>
          <cell r="BW30">
            <v>260148</v>
          </cell>
          <cell r="BX30">
            <v>280868</v>
          </cell>
          <cell r="BY30">
            <v>263970</v>
          </cell>
          <cell r="BZ30">
            <v>281112</v>
          </cell>
          <cell r="CA30">
            <v>267276</v>
          </cell>
          <cell r="CB30">
            <v>262900</v>
          </cell>
        </row>
        <row r="31">
          <cell r="A31" t="str">
            <v>RIBENA MOBILE</v>
          </cell>
          <cell r="B31">
            <v>540948.67000000004</v>
          </cell>
          <cell r="C31">
            <v>637384.93000000005</v>
          </cell>
          <cell r="D31">
            <v>786640</v>
          </cell>
          <cell r="E31">
            <v>693624</v>
          </cell>
          <cell r="F31">
            <v>519188</v>
          </cell>
          <cell r="G31">
            <v>921884</v>
          </cell>
          <cell r="H31">
            <v>557062</v>
          </cell>
          <cell r="I31">
            <v>778809</v>
          </cell>
          <cell r="J31">
            <v>818596</v>
          </cell>
          <cell r="K31">
            <v>1006055</v>
          </cell>
          <cell r="L31">
            <v>952801</v>
          </cell>
          <cell r="M31">
            <v>682552</v>
          </cell>
          <cell r="N31">
            <v>714698</v>
          </cell>
          <cell r="O31">
            <v>692349</v>
          </cell>
          <cell r="P31">
            <v>965254</v>
          </cell>
          <cell r="Q31">
            <v>715199</v>
          </cell>
          <cell r="R31">
            <v>1012754</v>
          </cell>
          <cell r="S31">
            <v>920213</v>
          </cell>
          <cell r="T31">
            <v>1095342</v>
          </cell>
          <cell r="U31">
            <v>1086783</v>
          </cell>
          <cell r="V31">
            <v>842935</v>
          </cell>
          <cell r="W31">
            <v>1026004</v>
          </cell>
          <cell r="X31">
            <v>1865006</v>
          </cell>
          <cell r="Y31">
            <v>319165</v>
          </cell>
          <cell r="Z31">
            <v>1100338</v>
          </cell>
          <cell r="AA31">
            <v>862586</v>
          </cell>
          <cell r="AB31">
            <v>1049486</v>
          </cell>
          <cell r="AC31">
            <v>408489</v>
          </cell>
          <cell r="AD31">
            <v>1240456</v>
          </cell>
          <cell r="AE31">
            <v>504293</v>
          </cell>
          <cell r="AF31">
            <v>1417187</v>
          </cell>
          <cell r="AG31">
            <v>237361</v>
          </cell>
          <cell r="AH31">
            <v>377689</v>
          </cell>
          <cell r="AI31">
            <v>950052</v>
          </cell>
          <cell r="AJ31">
            <v>785284</v>
          </cell>
          <cell r="AK31">
            <v>464098</v>
          </cell>
          <cell r="AL31">
            <v>596009</v>
          </cell>
          <cell r="AM31">
            <v>602329</v>
          </cell>
          <cell r="AN31">
            <v>649021</v>
          </cell>
          <cell r="AO31">
            <v>566060</v>
          </cell>
          <cell r="AP31">
            <v>711755</v>
          </cell>
          <cell r="AQ31">
            <v>752344</v>
          </cell>
          <cell r="AR31">
            <v>703415</v>
          </cell>
          <cell r="AS31">
            <v>582211</v>
          </cell>
          <cell r="AT31">
            <v>642093</v>
          </cell>
          <cell r="AU31">
            <v>751445</v>
          </cell>
          <cell r="AV31">
            <v>502417</v>
          </cell>
          <cell r="AW31">
            <v>577314</v>
          </cell>
          <cell r="AX31">
            <v>609435</v>
          </cell>
          <cell r="AY31">
            <v>608077</v>
          </cell>
          <cell r="AZ31">
            <v>714441</v>
          </cell>
          <cell r="BA31">
            <v>722251</v>
          </cell>
          <cell r="BB31">
            <v>699739</v>
          </cell>
          <cell r="BC31">
            <v>635259</v>
          </cell>
          <cell r="BD31">
            <v>630569</v>
          </cell>
          <cell r="BE31">
            <v>661230</v>
          </cell>
          <cell r="BF31">
            <v>680421</v>
          </cell>
          <cell r="BG31">
            <v>738563</v>
          </cell>
          <cell r="BH31">
            <v>744323</v>
          </cell>
          <cell r="BI31">
            <v>719509</v>
          </cell>
          <cell r="BJ31">
            <v>652375</v>
          </cell>
          <cell r="BK31">
            <v>646393</v>
          </cell>
          <cell r="BL31">
            <v>678119</v>
          </cell>
          <cell r="BM31">
            <v>696374</v>
          </cell>
          <cell r="BN31">
            <v>754038</v>
          </cell>
          <cell r="BO31">
            <v>758840</v>
          </cell>
          <cell r="BP31">
            <v>732968</v>
          </cell>
          <cell r="BQ31">
            <v>664630</v>
          </cell>
          <cell r="BR31">
            <v>658033</v>
          </cell>
          <cell r="BS31">
            <v>687485</v>
          </cell>
          <cell r="BT31">
            <v>705285</v>
          </cell>
          <cell r="BU31">
            <v>762696</v>
          </cell>
          <cell r="BV31">
            <v>767041</v>
          </cell>
          <cell r="BW31">
            <v>740670</v>
          </cell>
          <cell r="BX31">
            <v>668566</v>
          </cell>
          <cell r="BY31">
            <v>661272</v>
          </cell>
          <cell r="BZ31">
            <v>692183</v>
          </cell>
          <cell r="CA31">
            <v>710754</v>
          </cell>
          <cell r="CB31">
            <v>771290</v>
          </cell>
        </row>
        <row r="32">
          <cell r="A32" t="str">
            <v>HORLICKS MALT</v>
          </cell>
          <cell r="B32">
            <v>4069259.12</v>
          </cell>
          <cell r="C32">
            <v>101516.72</v>
          </cell>
          <cell r="D32">
            <v>3902410</v>
          </cell>
          <cell r="E32">
            <v>3218228</v>
          </cell>
          <cell r="F32">
            <v>5227220</v>
          </cell>
          <cell r="G32">
            <v>3726582</v>
          </cell>
          <cell r="H32">
            <v>4356626</v>
          </cell>
          <cell r="I32">
            <v>4446547</v>
          </cell>
          <cell r="J32">
            <v>3342182</v>
          </cell>
          <cell r="K32">
            <v>3492622</v>
          </cell>
          <cell r="L32">
            <v>3179940</v>
          </cell>
          <cell r="M32">
            <v>2708018</v>
          </cell>
          <cell r="N32">
            <v>4046724</v>
          </cell>
          <cell r="O32">
            <v>3098286</v>
          </cell>
          <cell r="P32">
            <v>3388791</v>
          </cell>
          <cell r="Q32">
            <v>1812756</v>
          </cell>
          <cell r="R32">
            <v>3638887</v>
          </cell>
          <cell r="S32">
            <v>2703459</v>
          </cell>
          <cell r="T32">
            <v>2690455</v>
          </cell>
          <cell r="U32">
            <v>3960139</v>
          </cell>
          <cell r="V32">
            <v>3751761</v>
          </cell>
          <cell r="W32">
            <v>2973626</v>
          </cell>
          <cell r="X32">
            <v>2853195</v>
          </cell>
          <cell r="Y32">
            <v>2531549</v>
          </cell>
          <cell r="Z32">
            <v>2357849</v>
          </cell>
          <cell r="AA32">
            <v>1898418</v>
          </cell>
          <cell r="AB32">
            <v>2242005</v>
          </cell>
          <cell r="AC32">
            <v>1897605</v>
          </cell>
          <cell r="AD32">
            <v>2606464</v>
          </cell>
          <cell r="AE32">
            <v>2037216</v>
          </cell>
          <cell r="AF32">
            <v>2371216</v>
          </cell>
          <cell r="AG32">
            <v>3273322</v>
          </cell>
          <cell r="AH32">
            <v>2706302</v>
          </cell>
          <cell r="AI32">
            <v>2494638</v>
          </cell>
          <cell r="AJ32">
            <v>2858723</v>
          </cell>
          <cell r="AK32">
            <v>1579271</v>
          </cell>
          <cell r="AL32">
            <v>2576707</v>
          </cell>
          <cell r="AM32">
            <v>1598706</v>
          </cell>
          <cell r="AN32">
            <v>2410388</v>
          </cell>
          <cell r="AO32">
            <v>1825572</v>
          </cell>
          <cell r="AP32">
            <v>3286025</v>
          </cell>
          <cell r="AQ32">
            <v>2299992</v>
          </cell>
          <cell r="AR32">
            <v>3289978</v>
          </cell>
          <cell r="AS32">
            <v>2452615</v>
          </cell>
          <cell r="AT32">
            <v>2614449</v>
          </cell>
          <cell r="AU32">
            <v>2362072</v>
          </cell>
          <cell r="AV32">
            <v>2395790</v>
          </cell>
          <cell r="AW32">
            <v>2522053</v>
          </cell>
          <cell r="AX32">
            <v>2606851</v>
          </cell>
          <cell r="AY32">
            <v>2308561</v>
          </cell>
          <cell r="AZ32">
            <v>2488971</v>
          </cell>
          <cell r="BA32">
            <v>2512365</v>
          </cell>
          <cell r="BB32">
            <v>2664012</v>
          </cell>
          <cell r="BC32">
            <v>2699995</v>
          </cell>
          <cell r="BD32">
            <v>2717826</v>
          </cell>
          <cell r="BE32">
            <v>2666097</v>
          </cell>
          <cell r="BF32">
            <v>2690456</v>
          </cell>
          <cell r="BG32">
            <v>2639963</v>
          </cell>
          <cell r="BH32">
            <v>2619657</v>
          </cell>
          <cell r="BI32">
            <v>2628613</v>
          </cell>
          <cell r="BJ32">
            <v>2564199</v>
          </cell>
          <cell r="BK32">
            <v>2613722</v>
          </cell>
          <cell r="BL32">
            <v>2635554</v>
          </cell>
          <cell r="BM32">
            <v>2669811</v>
          </cell>
          <cell r="BN32">
            <v>2595122</v>
          </cell>
          <cell r="BO32">
            <v>2585329</v>
          </cell>
          <cell r="BP32">
            <v>2602166</v>
          </cell>
          <cell r="BQ32">
            <v>2535454</v>
          </cell>
          <cell r="BR32">
            <v>2670385</v>
          </cell>
          <cell r="BS32">
            <v>2785392</v>
          </cell>
          <cell r="BT32">
            <v>2775733</v>
          </cell>
          <cell r="BU32">
            <v>2561315</v>
          </cell>
          <cell r="BV32">
            <v>2453380</v>
          </cell>
          <cell r="BW32">
            <v>2501573</v>
          </cell>
          <cell r="BX32">
            <v>2637432</v>
          </cell>
          <cell r="BY32">
            <v>2787398</v>
          </cell>
          <cell r="BZ32">
            <v>2882656</v>
          </cell>
          <cell r="CA32">
            <v>2886583</v>
          </cell>
          <cell r="CB32">
            <v>2483502</v>
          </cell>
        </row>
        <row r="33">
          <cell r="A33" t="str">
            <v>HORLICKS 3 IN 1</v>
          </cell>
          <cell r="B33">
            <v>50940.81</v>
          </cell>
          <cell r="C33">
            <v>48763.51</v>
          </cell>
          <cell r="D33">
            <v>53875</v>
          </cell>
          <cell r="E33">
            <v>26966</v>
          </cell>
          <cell r="F33">
            <v>66461</v>
          </cell>
          <cell r="G33">
            <v>41187</v>
          </cell>
          <cell r="H33">
            <v>65242</v>
          </cell>
          <cell r="I33">
            <v>71299</v>
          </cell>
          <cell r="J33">
            <v>66085</v>
          </cell>
          <cell r="K33">
            <v>9227</v>
          </cell>
          <cell r="L33">
            <v>134630</v>
          </cell>
          <cell r="M33">
            <v>110799</v>
          </cell>
          <cell r="N33">
            <v>53529</v>
          </cell>
          <cell r="O33">
            <v>9626</v>
          </cell>
          <cell r="P33">
            <v>24885</v>
          </cell>
          <cell r="Q33">
            <v>94299</v>
          </cell>
          <cell r="R33">
            <v>71669</v>
          </cell>
          <cell r="S33">
            <v>48151</v>
          </cell>
          <cell r="T33">
            <v>92698</v>
          </cell>
          <cell r="U33">
            <v>-3303</v>
          </cell>
          <cell r="V33">
            <v>106925</v>
          </cell>
          <cell r="W33">
            <v>130571</v>
          </cell>
          <cell r="X33">
            <v>64804</v>
          </cell>
          <cell r="Y33">
            <v>107934</v>
          </cell>
          <cell r="Z33">
            <v>136625</v>
          </cell>
          <cell r="AA33">
            <v>48846</v>
          </cell>
          <cell r="AB33">
            <v>45081</v>
          </cell>
          <cell r="AC33">
            <v>52396</v>
          </cell>
          <cell r="AD33">
            <v>136240</v>
          </cell>
          <cell r="AE33">
            <v>99887</v>
          </cell>
          <cell r="AF33">
            <v>60817</v>
          </cell>
          <cell r="AG33">
            <v>33288</v>
          </cell>
          <cell r="AH33">
            <v>74263</v>
          </cell>
          <cell r="AI33">
            <v>72500</v>
          </cell>
          <cell r="AJ33">
            <v>62137</v>
          </cell>
          <cell r="AK33">
            <v>69846</v>
          </cell>
          <cell r="AL33">
            <v>68875</v>
          </cell>
          <cell r="AM33">
            <v>62226</v>
          </cell>
          <cell r="AN33">
            <v>77227</v>
          </cell>
          <cell r="AO33">
            <v>58125</v>
          </cell>
          <cell r="AP33">
            <v>77830</v>
          </cell>
          <cell r="AQ33">
            <v>82325</v>
          </cell>
          <cell r="AR33">
            <v>69881</v>
          </cell>
          <cell r="AS33">
            <v>54473</v>
          </cell>
          <cell r="AT33">
            <v>63461</v>
          </cell>
          <cell r="AU33">
            <v>63461</v>
          </cell>
          <cell r="AV33">
            <v>63463</v>
          </cell>
          <cell r="AW33">
            <v>63461</v>
          </cell>
          <cell r="AX33">
            <v>63462</v>
          </cell>
          <cell r="AY33">
            <v>63459</v>
          </cell>
          <cell r="AZ33">
            <v>53548</v>
          </cell>
          <cell r="BA33">
            <v>55788</v>
          </cell>
          <cell r="BB33">
            <v>64873</v>
          </cell>
          <cell r="BC33">
            <v>66163</v>
          </cell>
          <cell r="BD33">
            <v>63006</v>
          </cell>
          <cell r="BE33">
            <v>69688</v>
          </cell>
          <cell r="BF33">
            <v>65597</v>
          </cell>
          <cell r="BG33">
            <v>73731</v>
          </cell>
          <cell r="BH33">
            <v>68360</v>
          </cell>
          <cell r="BI33">
            <v>68395</v>
          </cell>
          <cell r="BJ33">
            <v>58290</v>
          </cell>
          <cell r="BK33">
            <v>50894</v>
          </cell>
          <cell r="BL33">
            <v>53548</v>
          </cell>
          <cell r="BM33">
            <v>55788</v>
          </cell>
          <cell r="BN33">
            <v>64873</v>
          </cell>
          <cell r="BO33">
            <v>66163</v>
          </cell>
          <cell r="BP33">
            <v>63006</v>
          </cell>
          <cell r="BQ33">
            <v>69688</v>
          </cell>
          <cell r="BR33">
            <v>65597</v>
          </cell>
          <cell r="BS33">
            <v>73731</v>
          </cell>
          <cell r="BT33">
            <v>68360</v>
          </cell>
          <cell r="BU33">
            <v>68395</v>
          </cell>
          <cell r="BV33">
            <v>58290</v>
          </cell>
          <cell r="BW33">
            <v>50894</v>
          </cell>
          <cell r="BX33">
            <v>57210</v>
          </cell>
          <cell r="BY33">
            <v>59603</v>
          </cell>
          <cell r="BZ33">
            <v>69309</v>
          </cell>
          <cell r="CA33">
            <v>70687</v>
          </cell>
          <cell r="CB33">
            <v>67314</v>
          </cell>
        </row>
        <row r="34">
          <cell r="A34" t="str">
            <v>HORLICKS NCD</v>
          </cell>
          <cell r="B34">
            <v>138071.98000000001</v>
          </cell>
          <cell r="C34">
            <v>65379.78</v>
          </cell>
          <cell r="D34">
            <v>45652</v>
          </cell>
          <cell r="E34">
            <v>55201</v>
          </cell>
          <cell r="F34">
            <v>49936</v>
          </cell>
          <cell r="G34">
            <v>30034</v>
          </cell>
          <cell r="H34">
            <v>33891</v>
          </cell>
          <cell r="I34">
            <v>36209</v>
          </cell>
          <cell r="J34">
            <v>42484</v>
          </cell>
          <cell r="K34">
            <v>58061</v>
          </cell>
          <cell r="L34">
            <v>92845</v>
          </cell>
          <cell r="M34">
            <v>79350</v>
          </cell>
          <cell r="N34">
            <v>39135</v>
          </cell>
          <cell r="O34">
            <v>36468</v>
          </cell>
          <cell r="P34">
            <v>22976</v>
          </cell>
          <cell r="Q34">
            <v>45573</v>
          </cell>
          <cell r="R34">
            <v>35491</v>
          </cell>
          <cell r="S34">
            <v>41729</v>
          </cell>
          <cell r="T34">
            <v>34220</v>
          </cell>
          <cell r="U34">
            <v>20788</v>
          </cell>
          <cell r="V34">
            <v>34842</v>
          </cell>
          <cell r="W34">
            <v>29940</v>
          </cell>
          <cell r="X34">
            <v>36528</v>
          </cell>
          <cell r="Y34">
            <v>20152</v>
          </cell>
          <cell r="Z34">
            <v>26040</v>
          </cell>
          <cell r="AA34">
            <v>14945</v>
          </cell>
          <cell r="AB34">
            <v>19546</v>
          </cell>
          <cell r="AC34">
            <v>1385</v>
          </cell>
          <cell r="AD34">
            <v>22423</v>
          </cell>
          <cell r="AE34">
            <v>17690</v>
          </cell>
          <cell r="AF34">
            <v>16146</v>
          </cell>
          <cell r="AG34">
            <v>27117</v>
          </cell>
          <cell r="AH34">
            <v>17480</v>
          </cell>
          <cell r="AI34">
            <v>26307</v>
          </cell>
          <cell r="AJ34">
            <v>38566</v>
          </cell>
          <cell r="AK34">
            <v>25703</v>
          </cell>
          <cell r="AL34">
            <v>28722</v>
          </cell>
          <cell r="AM34">
            <v>26785</v>
          </cell>
          <cell r="AN34">
            <v>23606</v>
          </cell>
          <cell r="AO34">
            <v>24011</v>
          </cell>
          <cell r="AP34">
            <v>24765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</row>
        <row r="35">
          <cell r="A35" t="str">
            <v>HORLICKS SAC</v>
          </cell>
          <cell r="B35">
            <v>109368.42</v>
          </cell>
          <cell r="C35">
            <v>365201.38</v>
          </cell>
          <cell r="D35">
            <v>132615</v>
          </cell>
          <cell r="E35">
            <v>173564</v>
          </cell>
          <cell r="F35">
            <v>132117</v>
          </cell>
          <cell r="G35">
            <v>156848</v>
          </cell>
          <cell r="H35">
            <v>160101</v>
          </cell>
          <cell r="I35">
            <v>152891</v>
          </cell>
          <cell r="J35">
            <v>145170</v>
          </cell>
          <cell r="K35">
            <v>171229</v>
          </cell>
          <cell r="L35">
            <v>185772</v>
          </cell>
          <cell r="M35">
            <v>199805</v>
          </cell>
          <cell r="N35">
            <v>185291</v>
          </cell>
          <cell r="O35">
            <v>122013</v>
          </cell>
          <cell r="P35">
            <v>120701</v>
          </cell>
          <cell r="Q35">
            <v>207290</v>
          </cell>
          <cell r="R35">
            <v>167170</v>
          </cell>
          <cell r="S35">
            <v>137647</v>
          </cell>
          <cell r="T35">
            <v>165037</v>
          </cell>
          <cell r="U35">
            <v>258011</v>
          </cell>
          <cell r="V35">
            <v>94619</v>
          </cell>
          <cell r="W35">
            <v>197217</v>
          </cell>
          <cell r="X35">
            <v>182251</v>
          </cell>
          <cell r="Y35">
            <v>177105</v>
          </cell>
          <cell r="Z35">
            <v>166221</v>
          </cell>
          <cell r="AA35">
            <v>165384</v>
          </cell>
          <cell r="AB35">
            <v>136874</v>
          </cell>
          <cell r="AC35">
            <v>82894</v>
          </cell>
          <cell r="AD35">
            <v>187382</v>
          </cell>
          <cell r="AE35">
            <v>166002</v>
          </cell>
          <cell r="AF35">
            <v>197427</v>
          </cell>
          <cell r="AG35">
            <v>128269</v>
          </cell>
          <cell r="AH35">
            <v>153469</v>
          </cell>
          <cell r="AI35">
            <v>242414</v>
          </cell>
          <cell r="AJ35">
            <v>152330</v>
          </cell>
          <cell r="AK35">
            <v>75408</v>
          </cell>
          <cell r="AL35">
            <v>122320</v>
          </cell>
          <cell r="AM35">
            <v>102906</v>
          </cell>
          <cell r="AN35">
            <v>135323</v>
          </cell>
          <cell r="AO35">
            <v>109478</v>
          </cell>
          <cell r="AP35">
            <v>155858</v>
          </cell>
          <cell r="AQ35">
            <v>167413</v>
          </cell>
          <cell r="AR35">
            <v>153781</v>
          </cell>
          <cell r="AS35">
            <v>159165</v>
          </cell>
          <cell r="AT35">
            <v>146594</v>
          </cell>
          <cell r="AU35">
            <v>136530</v>
          </cell>
          <cell r="AV35">
            <v>147542</v>
          </cell>
          <cell r="AW35">
            <v>145883</v>
          </cell>
          <cell r="AX35">
            <v>150145</v>
          </cell>
          <cell r="AY35">
            <v>141602</v>
          </cell>
          <cell r="AZ35">
            <v>124750</v>
          </cell>
          <cell r="BA35">
            <v>123692</v>
          </cell>
          <cell r="BB35">
            <v>125899</v>
          </cell>
          <cell r="BC35">
            <v>127062</v>
          </cell>
          <cell r="BD35">
            <v>125776</v>
          </cell>
          <cell r="BE35">
            <v>124590</v>
          </cell>
          <cell r="BF35">
            <v>126744</v>
          </cell>
          <cell r="BG35">
            <v>127828</v>
          </cell>
          <cell r="BH35">
            <v>126430</v>
          </cell>
          <cell r="BI35">
            <v>125163</v>
          </cell>
          <cell r="BJ35">
            <v>127283</v>
          </cell>
          <cell r="BK35">
            <v>128317</v>
          </cell>
          <cell r="BL35">
            <v>126848</v>
          </cell>
          <cell r="BM35">
            <v>125529</v>
          </cell>
          <cell r="BN35">
            <v>127627</v>
          </cell>
          <cell r="BO35">
            <v>128629</v>
          </cell>
          <cell r="BP35">
            <v>127114</v>
          </cell>
          <cell r="BQ35">
            <v>125762</v>
          </cell>
          <cell r="BR35">
            <v>127846</v>
          </cell>
          <cell r="BS35">
            <v>128828</v>
          </cell>
          <cell r="BT35">
            <v>127285</v>
          </cell>
          <cell r="BU35">
            <v>125911</v>
          </cell>
          <cell r="BV35">
            <v>127987</v>
          </cell>
          <cell r="BW35">
            <v>128955</v>
          </cell>
          <cell r="BX35">
            <v>134381</v>
          </cell>
          <cell r="BY35">
            <v>132918</v>
          </cell>
          <cell r="BZ35">
            <v>135102</v>
          </cell>
          <cell r="CA35">
            <v>136115</v>
          </cell>
          <cell r="CB35">
            <v>134455</v>
          </cell>
        </row>
        <row r="36">
          <cell r="A36" t="str">
            <v>Horlicks RTD</v>
          </cell>
          <cell r="B36">
            <v>1351271.17</v>
          </cell>
          <cell r="C36">
            <v>302822.46000000002</v>
          </cell>
          <cell r="D36">
            <v>164831</v>
          </cell>
          <cell r="E36">
            <v>278968</v>
          </cell>
          <cell r="F36">
            <v>-123760</v>
          </cell>
          <cell r="G36">
            <v>72165</v>
          </cell>
          <cell r="H36">
            <v>263967</v>
          </cell>
          <cell r="I36">
            <v>19408</v>
          </cell>
          <cell r="J36">
            <v>-327433</v>
          </cell>
          <cell r="K36">
            <v>62009</v>
          </cell>
          <cell r="L36">
            <v>-61580</v>
          </cell>
          <cell r="M36">
            <v>12153</v>
          </cell>
          <cell r="N36">
            <v>26445</v>
          </cell>
          <cell r="O36">
            <v>426835</v>
          </cell>
          <cell r="P36">
            <v>183316</v>
          </cell>
          <cell r="Q36">
            <v>1355</v>
          </cell>
          <cell r="R36">
            <v>-10293</v>
          </cell>
          <cell r="S36">
            <v>-24361</v>
          </cell>
          <cell r="T36">
            <v>-51506</v>
          </cell>
          <cell r="U36">
            <v>141119</v>
          </cell>
          <cell r="V36">
            <v>128388</v>
          </cell>
          <cell r="W36">
            <v>11303</v>
          </cell>
          <cell r="X36">
            <v>-16638</v>
          </cell>
          <cell r="Y36">
            <v>-16776</v>
          </cell>
          <cell r="Z36">
            <v>67091</v>
          </cell>
          <cell r="AA36">
            <v>9243</v>
          </cell>
          <cell r="AB36">
            <v>32262</v>
          </cell>
          <cell r="AC36">
            <v>7537</v>
          </cell>
          <cell r="AD36">
            <v>22755</v>
          </cell>
          <cell r="AE36">
            <v>21523</v>
          </cell>
          <cell r="AF36">
            <v>-13034</v>
          </cell>
          <cell r="AG36">
            <v>-11992</v>
          </cell>
          <cell r="AH36">
            <v>-5227</v>
          </cell>
          <cell r="AI36">
            <v>-8559</v>
          </cell>
          <cell r="AJ36">
            <v>-14885</v>
          </cell>
          <cell r="AK36">
            <v>-8446</v>
          </cell>
          <cell r="AL36">
            <v>-23886</v>
          </cell>
          <cell r="AM36">
            <v>-9152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</row>
        <row r="37">
          <cell r="A37" t="str">
            <v>CLO</v>
          </cell>
          <cell r="B37">
            <v>198503.66</v>
          </cell>
          <cell r="C37">
            <v>123926.06</v>
          </cell>
          <cell r="D37">
            <v>102796</v>
          </cell>
          <cell r="E37">
            <v>101294</v>
          </cell>
          <cell r="F37">
            <v>37205</v>
          </cell>
          <cell r="G37">
            <v>170746</v>
          </cell>
          <cell r="H37">
            <v>157282</v>
          </cell>
          <cell r="I37">
            <v>74709</v>
          </cell>
          <cell r="J37">
            <v>56865</v>
          </cell>
          <cell r="K37">
            <v>71489</v>
          </cell>
          <cell r="L37">
            <v>110141</v>
          </cell>
          <cell r="M37">
            <v>81196</v>
          </cell>
          <cell r="N37">
            <v>140352</v>
          </cell>
          <cell r="O37">
            <v>64339</v>
          </cell>
          <cell r="P37">
            <v>86616</v>
          </cell>
          <cell r="Q37">
            <v>67528</v>
          </cell>
          <cell r="R37">
            <v>92602</v>
          </cell>
          <cell r="S37">
            <v>87690</v>
          </cell>
          <cell r="T37">
            <v>54141</v>
          </cell>
          <cell r="U37">
            <v>97675</v>
          </cell>
          <cell r="V37">
            <v>102478</v>
          </cell>
          <cell r="W37">
            <v>110991</v>
          </cell>
          <cell r="X37">
            <v>102840</v>
          </cell>
          <cell r="Y37">
            <v>40500</v>
          </cell>
          <cell r="Z37">
            <v>118713</v>
          </cell>
          <cell r="AA37">
            <v>80608</v>
          </cell>
          <cell r="AB37">
            <v>55278</v>
          </cell>
          <cell r="AC37">
            <v>75328</v>
          </cell>
          <cell r="AD37">
            <v>112160</v>
          </cell>
          <cell r="AE37">
            <v>71940</v>
          </cell>
          <cell r="AF37">
            <v>64486</v>
          </cell>
          <cell r="AG37">
            <v>130782</v>
          </cell>
          <cell r="AH37">
            <v>90418</v>
          </cell>
          <cell r="AI37">
            <v>61811</v>
          </cell>
          <cell r="AJ37">
            <v>53747</v>
          </cell>
          <cell r="AK37">
            <v>74660</v>
          </cell>
          <cell r="AL37">
            <v>56801</v>
          </cell>
          <cell r="AM37">
            <v>50700</v>
          </cell>
          <cell r="AN37">
            <v>92970</v>
          </cell>
          <cell r="AO37">
            <v>77102</v>
          </cell>
          <cell r="AP37">
            <v>84158</v>
          </cell>
          <cell r="AQ37">
            <v>107439</v>
          </cell>
          <cell r="AR37">
            <v>110463</v>
          </cell>
          <cell r="AS37">
            <v>85554</v>
          </cell>
          <cell r="AT37">
            <v>86422</v>
          </cell>
          <cell r="AU37">
            <v>90324</v>
          </cell>
          <cell r="AV37">
            <v>86419</v>
          </cell>
          <cell r="AW37">
            <v>90331</v>
          </cell>
          <cell r="AX37">
            <v>86422</v>
          </cell>
          <cell r="AY37">
            <v>86414</v>
          </cell>
          <cell r="AZ37">
            <v>126964</v>
          </cell>
          <cell r="BA37">
            <v>125162</v>
          </cell>
          <cell r="BB37">
            <v>135200</v>
          </cell>
          <cell r="BC37">
            <v>116360</v>
          </cell>
          <cell r="BD37">
            <v>125785</v>
          </cell>
          <cell r="BE37">
            <v>125162</v>
          </cell>
          <cell r="BF37">
            <v>118296</v>
          </cell>
          <cell r="BG37">
            <v>123043</v>
          </cell>
          <cell r="BH37">
            <v>130896</v>
          </cell>
          <cell r="BI37">
            <v>123983</v>
          </cell>
          <cell r="BJ37">
            <v>118296</v>
          </cell>
          <cell r="BK37">
            <v>123043</v>
          </cell>
          <cell r="BL37">
            <v>134512</v>
          </cell>
          <cell r="BM37">
            <v>132710</v>
          </cell>
          <cell r="BN37">
            <v>131269</v>
          </cell>
          <cell r="BO37">
            <v>122650</v>
          </cell>
          <cell r="BP37">
            <v>133144</v>
          </cell>
          <cell r="BQ37">
            <v>132710</v>
          </cell>
          <cell r="BR37">
            <v>125655</v>
          </cell>
          <cell r="BS37">
            <v>130403</v>
          </cell>
          <cell r="BT37">
            <v>139072</v>
          </cell>
          <cell r="BU37">
            <v>131342</v>
          </cell>
          <cell r="BV37">
            <v>125655</v>
          </cell>
          <cell r="BW37">
            <v>130403</v>
          </cell>
          <cell r="BX37">
            <v>142248</v>
          </cell>
          <cell r="BY37">
            <v>83320</v>
          </cell>
          <cell r="BZ37">
            <v>77244</v>
          </cell>
          <cell r="CA37">
            <v>82317</v>
          </cell>
          <cell r="CB37">
            <v>85246</v>
          </cell>
        </row>
        <row r="38">
          <cell r="A38" t="str">
            <v>Scotts Emulsion</v>
          </cell>
          <cell r="B38">
            <v>1609896.38</v>
          </cell>
          <cell r="C38">
            <v>223854.95</v>
          </cell>
          <cell r="D38">
            <v>1098714</v>
          </cell>
          <cell r="E38">
            <v>1778980</v>
          </cell>
          <cell r="F38">
            <v>1711848</v>
          </cell>
          <cell r="G38">
            <v>2974907</v>
          </cell>
          <cell r="H38">
            <v>1110455</v>
          </cell>
          <cell r="I38">
            <v>1357990</v>
          </cell>
          <cell r="J38">
            <v>1671594</v>
          </cell>
          <cell r="K38">
            <v>750940</v>
          </cell>
          <cell r="L38">
            <v>1375999</v>
          </cell>
          <cell r="M38">
            <v>2307355</v>
          </cell>
          <cell r="N38">
            <v>2248850</v>
          </cell>
          <cell r="O38">
            <v>1101058</v>
          </cell>
          <cell r="P38">
            <v>1538883</v>
          </cell>
          <cell r="Q38">
            <v>1580293</v>
          </cell>
          <cell r="R38">
            <v>2382171</v>
          </cell>
          <cell r="S38">
            <v>2227475</v>
          </cell>
          <cell r="T38">
            <v>817411</v>
          </cell>
          <cell r="U38">
            <v>1273803</v>
          </cell>
          <cell r="V38">
            <v>433257</v>
          </cell>
          <cell r="W38">
            <v>1081140</v>
          </cell>
          <cell r="X38">
            <v>969416</v>
          </cell>
          <cell r="Y38">
            <v>1505381</v>
          </cell>
          <cell r="Z38">
            <v>1537031</v>
          </cell>
          <cell r="AA38">
            <v>1587767</v>
          </cell>
          <cell r="AB38">
            <v>1132788</v>
          </cell>
          <cell r="AC38">
            <v>1307198</v>
          </cell>
          <cell r="AD38">
            <v>1844359</v>
          </cell>
          <cell r="AE38">
            <v>1240831</v>
          </cell>
          <cell r="AF38">
            <v>895964</v>
          </cell>
          <cell r="AG38">
            <v>2019495</v>
          </cell>
          <cell r="AH38">
            <v>1444721</v>
          </cell>
          <cell r="AI38">
            <v>1027961</v>
          </cell>
          <cell r="AJ38">
            <v>1039643</v>
          </cell>
          <cell r="AK38">
            <v>1312462</v>
          </cell>
          <cell r="AL38">
            <v>1057033</v>
          </cell>
          <cell r="AM38">
            <v>496911</v>
          </cell>
          <cell r="AN38">
            <v>1266607</v>
          </cell>
          <cell r="AO38">
            <v>1069006</v>
          </cell>
          <cell r="AP38">
            <v>1268036</v>
          </cell>
          <cell r="AQ38">
            <v>1650578</v>
          </cell>
          <cell r="AR38">
            <v>1451139</v>
          </cell>
          <cell r="AS38">
            <v>1256524</v>
          </cell>
          <cell r="AT38">
            <v>1259354</v>
          </cell>
          <cell r="AU38">
            <v>1229833</v>
          </cell>
          <cell r="AV38">
            <v>1142550</v>
          </cell>
          <cell r="AW38">
            <v>1736093</v>
          </cell>
          <cell r="AX38">
            <v>973484</v>
          </cell>
          <cell r="AY38">
            <v>1145747</v>
          </cell>
          <cell r="AZ38">
            <v>1436579</v>
          </cell>
          <cell r="BA38">
            <v>1420904</v>
          </cell>
          <cell r="BB38">
            <v>1455379</v>
          </cell>
          <cell r="BC38">
            <v>1570005</v>
          </cell>
          <cell r="BD38">
            <v>1598114</v>
          </cell>
          <cell r="BE38">
            <v>1532873</v>
          </cell>
          <cell r="BF38">
            <v>1446883</v>
          </cell>
          <cell r="BG38">
            <v>1424407</v>
          </cell>
          <cell r="BH38">
            <v>1437724</v>
          </cell>
          <cell r="BI38">
            <v>1549615</v>
          </cell>
          <cell r="BJ38">
            <v>1575960</v>
          </cell>
          <cell r="BK38">
            <v>1517948</v>
          </cell>
          <cell r="BL38">
            <v>1444718</v>
          </cell>
          <cell r="BM38">
            <v>1426502</v>
          </cell>
          <cell r="BN38">
            <v>1459322</v>
          </cell>
          <cell r="BO38">
            <v>1573066</v>
          </cell>
          <cell r="BP38">
            <v>1600382</v>
          </cell>
          <cell r="BQ38">
            <v>1534468</v>
          </cell>
          <cell r="BR38">
            <v>1447994</v>
          </cell>
          <cell r="BS38">
            <v>1425196</v>
          </cell>
          <cell r="BT38">
            <v>1438293</v>
          </cell>
          <cell r="BU38">
            <v>1550057</v>
          </cell>
          <cell r="BV38">
            <v>1576292</v>
          </cell>
          <cell r="BW38">
            <v>1518184</v>
          </cell>
          <cell r="BX38">
            <v>1535477</v>
          </cell>
          <cell r="BY38">
            <v>1516070</v>
          </cell>
          <cell r="BZ38">
            <v>1550917</v>
          </cell>
          <cell r="CA38">
            <v>1671774</v>
          </cell>
          <cell r="CB38">
            <v>1700785</v>
          </cell>
        </row>
        <row r="39">
          <cell r="A39" t="str">
            <v>Total</v>
          </cell>
          <cell r="B39">
            <v>17566409.75</v>
          </cell>
          <cell r="C39">
            <v>7702730.0499999998</v>
          </cell>
          <cell r="D39">
            <v>16916810</v>
          </cell>
          <cell r="E39">
            <v>17254837</v>
          </cell>
          <cell r="F39">
            <v>19715163</v>
          </cell>
          <cell r="G39">
            <v>21430267</v>
          </cell>
          <cell r="H39">
            <v>18096490</v>
          </cell>
          <cell r="I39">
            <v>18644980</v>
          </cell>
          <cell r="J39">
            <v>18859868</v>
          </cell>
          <cell r="K39">
            <v>17471164</v>
          </cell>
          <cell r="L39">
            <v>18810236</v>
          </cell>
          <cell r="M39">
            <v>20838352</v>
          </cell>
          <cell r="N39">
            <v>19969108</v>
          </cell>
          <cell r="O39">
            <v>15885262</v>
          </cell>
          <cell r="P39">
            <v>18483317</v>
          </cell>
          <cell r="Q39">
            <v>13611209</v>
          </cell>
          <cell r="R39">
            <v>22787806</v>
          </cell>
          <cell r="S39">
            <v>15884142</v>
          </cell>
          <cell r="T39">
            <v>17147050</v>
          </cell>
          <cell r="U39">
            <v>20304534</v>
          </cell>
          <cell r="V39">
            <v>19071184</v>
          </cell>
          <cell r="W39">
            <v>19314791</v>
          </cell>
          <cell r="X39">
            <v>18310642</v>
          </cell>
          <cell r="Y39">
            <v>17177899</v>
          </cell>
          <cell r="Z39">
            <v>19419906</v>
          </cell>
          <cell r="AA39">
            <v>14410333</v>
          </cell>
          <cell r="AB39">
            <v>16329050</v>
          </cell>
          <cell r="AC39">
            <v>14569892</v>
          </cell>
          <cell r="AD39">
            <v>22750779</v>
          </cell>
          <cell r="AE39">
            <v>17704218</v>
          </cell>
          <cell r="AF39">
            <v>17247615</v>
          </cell>
          <cell r="AG39">
            <v>18773257</v>
          </cell>
          <cell r="AH39">
            <v>18533654</v>
          </cell>
          <cell r="AI39">
            <v>17678183</v>
          </cell>
          <cell r="AJ39">
            <v>17507765</v>
          </cell>
          <cell r="AK39">
            <v>13101885</v>
          </cell>
          <cell r="AL39">
            <v>14614706</v>
          </cell>
          <cell r="AM39">
            <v>13612619</v>
          </cell>
          <cell r="AN39">
            <v>20407042</v>
          </cell>
          <cell r="AO39">
            <v>13995086</v>
          </cell>
          <cell r="AP39">
            <v>21399520</v>
          </cell>
          <cell r="AQ39">
            <v>20250332</v>
          </cell>
          <cell r="AR39">
            <v>23937748</v>
          </cell>
          <cell r="AS39">
            <v>19650939</v>
          </cell>
          <cell r="AT39">
            <v>19595594</v>
          </cell>
          <cell r="AU39">
            <v>19760366</v>
          </cell>
          <cell r="AV39">
            <v>20787928</v>
          </cell>
          <cell r="AW39">
            <v>21151777</v>
          </cell>
          <cell r="AX39">
            <v>19559567</v>
          </cell>
          <cell r="AY39">
            <v>19015680</v>
          </cell>
          <cell r="AZ39">
            <v>18186108</v>
          </cell>
          <cell r="BA39">
            <v>18340639</v>
          </cell>
          <cell r="BB39">
            <v>19896494</v>
          </cell>
          <cell r="BC39">
            <v>20200760</v>
          </cell>
          <cell r="BD39">
            <v>19690903</v>
          </cell>
          <cell r="BE39">
            <v>19659371</v>
          </cell>
          <cell r="BF39">
            <v>19271631</v>
          </cell>
          <cell r="BG39">
            <v>19401758</v>
          </cell>
          <cell r="BH39">
            <v>19815973</v>
          </cell>
          <cell r="BI39">
            <v>20173749</v>
          </cell>
          <cell r="BJ39">
            <v>19981864</v>
          </cell>
          <cell r="BK39">
            <v>19360074</v>
          </cell>
          <cell r="BL39">
            <v>19166228</v>
          </cell>
          <cell r="BM39">
            <v>19170440</v>
          </cell>
          <cell r="BN39">
            <v>20502177</v>
          </cell>
          <cell r="BO39">
            <v>21361685</v>
          </cell>
          <cell r="BP39">
            <v>21290175</v>
          </cell>
          <cell r="BQ39">
            <v>21067122</v>
          </cell>
          <cell r="BR39">
            <v>20571226</v>
          </cell>
          <cell r="BS39">
            <v>20585816</v>
          </cell>
          <cell r="BT39">
            <v>21042922</v>
          </cell>
          <cell r="BU39">
            <v>21277159</v>
          </cell>
          <cell r="BV39">
            <v>21230983</v>
          </cell>
          <cell r="BW39">
            <v>21304098</v>
          </cell>
          <cell r="BX39">
            <v>20069589</v>
          </cell>
          <cell r="BY39">
            <v>19962764</v>
          </cell>
          <cell r="BZ39">
            <v>20726798</v>
          </cell>
          <cell r="CA39">
            <v>21074445</v>
          </cell>
          <cell r="CB39">
            <v>19381777</v>
          </cell>
        </row>
      </sheetData>
      <sheetData sheetId="4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</row>
        <row r="2">
          <cell r="B2" t="str">
            <v>Nov 03</v>
          </cell>
          <cell r="C2">
            <v>37957</v>
          </cell>
          <cell r="D2">
            <v>37988</v>
          </cell>
          <cell r="E2">
            <v>38019</v>
          </cell>
          <cell r="F2">
            <v>38050</v>
          </cell>
          <cell r="G2">
            <v>38081</v>
          </cell>
          <cell r="H2">
            <v>38112</v>
          </cell>
          <cell r="I2">
            <v>38143</v>
          </cell>
          <cell r="J2">
            <v>38174</v>
          </cell>
          <cell r="K2">
            <v>38205</v>
          </cell>
          <cell r="L2">
            <v>38236</v>
          </cell>
          <cell r="M2">
            <v>38267</v>
          </cell>
          <cell r="N2">
            <v>38298</v>
          </cell>
          <cell r="O2">
            <v>38329</v>
          </cell>
          <cell r="P2">
            <v>38360</v>
          </cell>
          <cell r="Q2">
            <v>38391</v>
          </cell>
          <cell r="R2">
            <v>38422</v>
          </cell>
          <cell r="S2">
            <v>38453</v>
          </cell>
          <cell r="T2">
            <v>38484</v>
          </cell>
          <cell r="U2">
            <v>38515</v>
          </cell>
          <cell r="V2">
            <v>38546</v>
          </cell>
          <cell r="W2">
            <v>38577</v>
          </cell>
          <cell r="X2">
            <v>38608</v>
          </cell>
          <cell r="Y2">
            <v>38639</v>
          </cell>
          <cell r="Z2">
            <v>38670</v>
          </cell>
          <cell r="AA2">
            <v>38701</v>
          </cell>
          <cell r="AB2">
            <v>38732</v>
          </cell>
          <cell r="AC2">
            <v>38763</v>
          </cell>
          <cell r="AD2">
            <v>38794</v>
          </cell>
          <cell r="AE2">
            <v>38825</v>
          </cell>
          <cell r="AF2">
            <v>38856</v>
          </cell>
          <cell r="AG2">
            <v>38887</v>
          </cell>
          <cell r="AH2">
            <v>38918</v>
          </cell>
          <cell r="AI2">
            <v>38949</v>
          </cell>
          <cell r="AJ2">
            <v>38980</v>
          </cell>
          <cell r="AK2">
            <v>39011</v>
          </cell>
          <cell r="AL2">
            <v>39042</v>
          </cell>
          <cell r="AM2">
            <v>39073</v>
          </cell>
          <cell r="AN2">
            <v>39104</v>
          </cell>
          <cell r="AO2">
            <v>39135</v>
          </cell>
          <cell r="AP2">
            <v>39166</v>
          </cell>
          <cell r="AQ2">
            <v>39197</v>
          </cell>
          <cell r="AR2">
            <v>39228</v>
          </cell>
          <cell r="AS2">
            <v>39259</v>
          </cell>
          <cell r="AT2">
            <v>39290</v>
          </cell>
          <cell r="AU2">
            <v>39321</v>
          </cell>
          <cell r="AV2">
            <v>39352</v>
          </cell>
          <cell r="AW2">
            <v>39383</v>
          </cell>
          <cell r="AX2">
            <v>39414</v>
          </cell>
          <cell r="AY2">
            <v>39445</v>
          </cell>
          <cell r="AZ2">
            <v>39476</v>
          </cell>
          <cell r="BA2">
            <v>39507</v>
          </cell>
          <cell r="BB2">
            <v>39538</v>
          </cell>
          <cell r="BC2">
            <v>39568</v>
          </cell>
          <cell r="BD2">
            <v>39598</v>
          </cell>
          <cell r="BE2">
            <v>39628</v>
          </cell>
          <cell r="BF2">
            <v>39658</v>
          </cell>
          <cell r="BG2">
            <v>39688</v>
          </cell>
          <cell r="BH2">
            <v>39718</v>
          </cell>
          <cell r="BI2">
            <v>39748</v>
          </cell>
          <cell r="BJ2">
            <v>39778</v>
          </cell>
          <cell r="BK2">
            <v>39808</v>
          </cell>
          <cell r="BL2">
            <v>39838</v>
          </cell>
          <cell r="BM2">
            <v>39868</v>
          </cell>
          <cell r="BN2">
            <v>39898</v>
          </cell>
          <cell r="BO2">
            <v>39928</v>
          </cell>
          <cell r="BP2">
            <v>39958</v>
          </cell>
          <cell r="BQ2">
            <v>39988</v>
          </cell>
          <cell r="BR2">
            <v>40018</v>
          </cell>
          <cell r="BS2">
            <v>40048</v>
          </cell>
          <cell r="BT2">
            <v>40078</v>
          </cell>
          <cell r="BU2">
            <v>40108</v>
          </cell>
          <cell r="BV2">
            <v>40138</v>
          </cell>
          <cell r="BW2">
            <v>40168</v>
          </cell>
          <cell r="BX2">
            <v>40198</v>
          </cell>
          <cell r="BY2">
            <v>40228</v>
          </cell>
          <cell r="BZ2">
            <v>40258</v>
          </cell>
          <cell r="CA2">
            <v>40288</v>
          </cell>
          <cell r="CB2">
            <v>40318</v>
          </cell>
        </row>
        <row r="3">
          <cell r="A3" t="str">
            <v>AQUAFRESH TOOTHBRUSH</v>
          </cell>
          <cell r="B3">
            <v>261179</v>
          </cell>
          <cell r="C3">
            <v>-281483</v>
          </cell>
          <cell r="D3">
            <v>294494</v>
          </cell>
          <cell r="E3">
            <v>378398</v>
          </cell>
          <cell r="F3">
            <v>317609</v>
          </cell>
          <cell r="G3">
            <v>461122</v>
          </cell>
          <cell r="H3">
            <v>588332</v>
          </cell>
          <cell r="I3">
            <v>585656</v>
          </cell>
          <cell r="J3">
            <v>368687</v>
          </cell>
          <cell r="K3">
            <v>285805</v>
          </cell>
          <cell r="L3">
            <v>261833</v>
          </cell>
          <cell r="M3">
            <v>230945</v>
          </cell>
          <cell r="N3">
            <v>327747</v>
          </cell>
          <cell r="O3">
            <v>181148</v>
          </cell>
          <cell r="P3">
            <v>451881</v>
          </cell>
          <cell r="Q3">
            <v>216137</v>
          </cell>
          <cell r="R3">
            <v>397490</v>
          </cell>
          <cell r="S3">
            <v>244300</v>
          </cell>
          <cell r="T3">
            <v>615765</v>
          </cell>
          <cell r="U3">
            <v>366702</v>
          </cell>
          <cell r="V3">
            <v>333666</v>
          </cell>
          <cell r="W3">
            <v>331467</v>
          </cell>
          <cell r="X3">
            <v>209637</v>
          </cell>
          <cell r="Y3">
            <v>212263</v>
          </cell>
          <cell r="Z3">
            <v>137811</v>
          </cell>
          <cell r="AA3">
            <v>211696</v>
          </cell>
          <cell r="AB3">
            <v>369043</v>
          </cell>
          <cell r="AC3">
            <v>184878</v>
          </cell>
          <cell r="AD3">
            <v>227116</v>
          </cell>
          <cell r="AE3">
            <v>230087</v>
          </cell>
          <cell r="AF3">
            <v>335205</v>
          </cell>
          <cell r="AG3">
            <v>320177</v>
          </cell>
          <cell r="AH3">
            <v>300855</v>
          </cell>
          <cell r="AI3">
            <v>201572</v>
          </cell>
          <cell r="AJ3">
            <v>240226</v>
          </cell>
          <cell r="AK3">
            <v>129947</v>
          </cell>
          <cell r="AL3">
            <v>233306</v>
          </cell>
          <cell r="AM3">
            <v>183223</v>
          </cell>
          <cell r="AN3">
            <v>206609</v>
          </cell>
          <cell r="AO3">
            <v>215162</v>
          </cell>
          <cell r="AP3">
            <v>201385</v>
          </cell>
          <cell r="AQ3">
            <v>236692</v>
          </cell>
          <cell r="AR3">
            <v>235668</v>
          </cell>
          <cell r="AS3">
            <v>234283</v>
          </cell>
          <cell r="AT3">
            <v>204040</v>
          </cell>
          <cell r="AU3">
            <v>201870</v>
          </cell>
          <cell r="AV3">
            <v>202237</v>
          </cell>
          <cell r="AW3">
            <v>179248</v>
          </cell>
          <cell r="AX3">
            <v>182496</v>
          </cell>
          <cell r="AY3">
            <v>189807</v>
          </cell>
          <cell r="AZ3">
            <v>217764</v>
          </cell>
          <cell r="BA3">
            <v>214676</v>
          </cell>
          <cell r="BB3">
            <v>218251</v>
          </cell>
          <cell r="BC3">
            <v>258757</v>
          </cell>
          <cell r="BD3">
            <v>262971</v>
          </cell>
          <cell r="BE3">
            <v>260753</v>
          </cell>
          <cell r="BF3">
            <v>229021</v>
          </cell>
          <cell r="BG3">
            <v>225884</v>
          </cell>
          <cell r="BH3">
            <v>220421</v>
          </cell>
          <cell r="BI3">
            <v>206015</v>
          </cell>
          <cell r="BJ3">
            <v>211613</v>
          </cell>
          <cell r="BK3">
            <v>215839</v>
          </cell>
          <cell r="BL3">
            <v>219878</v>
          </cell>
          <cell r="BM3">
            <v>212293</v>
          </cell>
          <cell r="BN3">
            <v>216331</v>
          </cell>
          <cell r="BO3">
            <v>250421</v>
          </cell>
          <cell r="BP3">
            <v>262812</v>
          </cell>
          <cell r="BQ3">
            <v>263501</v>
          </cell>
          <cell r="BR3">
            <v>231256</v>
          </cell>
          <cell r="BS3">
            <v>228058</v>
          </cell>
          <cell r="BT3">
            <v>218007</v>
          </cell>
          <cell r="BU3">
            <v>206795</v>
          </cell>
          <cell r="BV3">
            <v>203417</v>
          </cell>
          <cell r="BW3">
            <v>215875</v>
          </cell>
          <cell r="BX3">
            <v>230924</v>
          </cell>
          <cell r="BY3">
            <v>221973</v>
          </cell>
          <cell r="BZ3">
            <v>226501</v>
          </cell>
          <cell r="CA3">
            <v>257008</v>
          </cell>
          <cell r="CB3">
            <v>270362</v>
          </cell>
        </row>
        <row r="4">
          <cell r="A4" t="str">
            <v>Panadol Adult</v>
          </cell>
          <cell r="B4">
            <v>1667691</v>
          </cell>
          <cell r="C4">
            <v>2362666</v>
          </cell>
          <cell r="D4">
            <v>1669620</v>
          </cell>
          <cell r="E4">
            <v>2846450</v>
          </cell>
          <cell r="F4">
            <v>5160414</v>
          </cell>
          <cell r="G4">
            <v>5560019</v>
          </cell>
          <cell r="H4">
            <v>1413986</v>
          </cell>
          <cell r="I4">
            <v>2965725</v>
          </cell>
          <cell r="J4">
            <v>3955316</v>
          </cell>
          <cell r="K4">
            <v>5496622</v>
          </cell>
          <cell r="L4">
            <v>2508839</v>
          </cell>
          <cell r="M4">
            <v>2421876</v>
          </cell>
          <cell r="N4">
            <v>4007852</v>
          </cell>
          <cell r="O4">
            <v>3354681</v>
          </cell>
          <cell r="P4">
            <v>3342824</v>
          </cell>
          <cell r="Q4">
            <v>2672144</v>
          </cell>
          <cell r="R4">
            <v>5302328</v>
          </cell>
          <cell r="S4">
            <v>1050734</v>
          </cell>
          <cell r="T4">
            <v>3183575</v>
          </cell>
          <cell r="U4">
            <v>3659268</v>
          </cell>
          <cell r="V4">
            <v>5036733</v>
          </cell>
          <cell r="W4">
            <v>2279637</v>
          </cell>
          <cell r="X4">
            <v>2290645</v>
          </cell>
          <cell r="Y4">
            <v>2435678</v>
          </cell>
          <cell r="Z4">
            <v>5029385</v>
          </cell>
          <cell r="AA4">
            <v>1452841</v>
          </cell>
          <cell r="AB4">
            <v>1665672</v>
          </cell>
          <cell r="AC4">
            <v>3790254</v>
          </cell>
          <cell r="AD4">
            <v>5763005</v>
          </cell>
          <cell r="AE4">
            <v>826909</v>
          </cell>
          <cell r="AF4">
            <v>1490103</v>
          </cell>
          <cell r="AG4">
            <v>1234031</v>
          </cell>
          <cell r="AH4">
            <v>2691153</v>
          </cell>
          <cell r="AI4">
            <v>2183774</v>
          </cell>
          <cell r="AJ4">
            <v>2365239</v>
          </cell>
          <cell r="AK4">
            <v>1290298</v>
          </cell>
          <cell r="AL4">
            <v>1323246</v>
          </cell>
          <cell r="AM4">
            <v>1540753</v>
          </cell>
          <cell r="AN4">
            <v>2885021</v>
          </cell>
          <cell r="AO4">
            <v>1735243</v>
          </cell>
          <cell r="AP4">
            <v>3082942</v>
          </cell>
          <cell r="AQ4">
            <v>3243167</v>
          </cell>
          <cell r="AR4">
            <v>2768681</v>
          </cell>
          <cell r="AS4">
            <v>2128548</v>
          </cell>
          <cell r="AT4">
            <v>2263831</v>
          </cell>
          <cell r="AU4">
            <v>2176664</v>
          </cell>
          <cell r="AV4">
            <v>3030541</v>
          </cell>
          <cell r="AW4">
            <v>3181447</v>
          </cell>
          <cell r="AX4">
            <v>2292918</v>
          </cell>
          <cell r="AY4">
            <v>2295906</v>
          </cell>
          <cell r="AZ4">
            <v>2345209</v>
          </cell>
          <cell r="BA4">
            <v>2372928</v>
          </cell>
          <cell r="BB4">
            <v>2385340</v>
          </cell>
          <cell r="BC4">
            <v>2417919</v>
          </cell>
          <cell r="BD4">
            <v>2459906</v>
          </cell>
          <cell r="BE4">
            <v>2491736</v>
          </cell>
          <cell r="BF4">
            <v>2496747</v>
          </cell>
          <cell r="BG4">
            <v>2545539</v>
          </cell>
          <cell r="BH4">
            <v>2548093</v>
          </cell>
          <cell r="BI4">
            <v>2563367</v>
          </cell>
          <cell r="BJ4">
            <v>2556763</v>
          </cell>
          <cell r="BK4">
            <v>2597443</v>
          </cell>
          <cell r="BL4">
            <v>2620599</v>
          </cell>
          <cell r="BM4">
            <v>2616112</v>
          </cell>
          <cell r="BN4">
            <v>2630963</v>
          </cell>
          <cell r="BO4">
            <v>2628511</v>
          </cell>
          <cell r="BP4">
            <v>2641077</v>
          </cell>
          <cell r="BQ4">
            <v>2651627</v>
          </cell>
          <cell r="BR4">
            <v>2658165</v>
          </cell>
          <cell r="BS4">
            <v>2683894</v>
          </cell>
          <cell r="BT4">
            <v>2667093</v>
          </cell>
          <cell r="BU4">
            <v>2668363</v>
          </cell>
          <cell r="BV4">
            <v>2662745</v>
          </cell>
          <cell r="BW4">
            <v>2688282</v>
          </cell>
          <cell r="BX4">
            <v>2793717</v>
          </cell>
          <cell r="BY4">
            <v>2779551</v>
          </cell>
          <cell r="BZ4">
            <v>2795594</v>
          </cell>
          <cell r="CA4">
            <v>2782760</v>
          </cell>
          <cell r="CB4">
            <v>2787131</v>
          </cell>
        </row>
        <row r="5">
          <cell r="A5" t="str">
            <v>Panadol Menstrual</v>
          </cell>
          <cell r="B5">
            <v>33762</v>
          </cell>
          <cell r="C5">
            <v>38026</v>
          </cell>
          <cell r="D5">
            <v>35669</v>
          </cell>
          <cell r="E5">
            <v>56382</v>
          </cell>
          <cell r="F5">
            <v>35903</v>
          </cell>
          <cell r="G5">
            <v>37603</v>
          </cell>
          <cell r="H5">
            <v>19507</v>
          </cell>
          <cell r="I5">
            <v>26904</v>
          </cell>
          <cell r="J5">
            <v>9848</v>
          </cell>
          <cell r="K5">
            <v>17080</v>
          </cell>
          <cell r="L5">
            <v>63692</v>
          </cell>
          <cell r="M5">
            <v>58378</v>
          </cell>
          <cell r="N5">
            <v>60740</v>
          </cell>
          <cell r="O5">
            <v>14357</v>
          </cell>
          <cell r="P5">
            <v>58330</v>
          </cell>
          <cell r="Q5">
            <v>30757</v>
          </cell>
          <cell r="R5">
            <v>33903</v>
          </cell>
          <cell r="S5">
            <v>52041</v>
          </cell>
          <cell r="T5">
            <v>55762</v>
          </cell>
          <cell r="U5">
            <v>43164</v>
          </cell>
          <cell r="V5">
            <v>41591</v>
          </cell>
          <cell r="W5">
            <v>70196</v>
          </cell>
          <cell r="X5">
            <v>61783</v>
          </cell>
          <cell r="Y5">
            <v>78511</v>
          </cell>
          <cell r="Z5">
            <v>80727</v>
          </cell>
          <cell r="AA5">
            <v>70565</v>
          </cell>
          <cell r="AB5">
            <v>64566</v>
          </cell>
          <cell r="AC5">
            <v>68776</v>
          </cell>
          <cell r="AD5">
            <v>59749</v>
          </cell>
          <cell r="AE5">
            <v>86833</v>
          </cell>
          <cell r="AF5">
            <v>52389</v>
          </cell>
          <cell r="AG5">
            <v>56886</v>
          </cell>
          <cell r="AH5">
            <v>84543</v>
          </cell>
          <cell r="AI5">
            <v>77150</v>
          </cell>
          <cell r="AJ5">
            <v>68543</v>
          </cell>
          <cell r="AK5">
            <v>80394</v>
          </cell>
          <cell r="AL5">
            <v>83272</v>
          </cell>
          <cell r="AM5">
            <v>71725</v>
          </cell>
          <cell r="AN5">
            <v>73608</v>
          </cell>
          <cell r="AO5">
            <v>56040</v>
          </cell>
          <cell r="AP5">
            <v>77439</v>
          </cell>
          <cell r="AQ5">
            <v>63719</v>
          </cell>
          <cell r="AR5">
            <v>69052</v>
          </cell>
          <cell r="AS5">
            <v>69039</v>
          </cell>
          <cell r="AT5">
            <v>69034</v>
          </cell>
          <cell r="AU5">
            <v>69045</v>
          </cell>
          <cell r="AV5">
            <v>69037</v>
          </cell>
          <cell r="AW5">
            <v>69044</v>
          </cell>
          <cell r="AX5">
            <v>69032</v>
          </cell>
          <cell r="AY5">
            <v>69042</v>
          </cell>
          <cell r="AZ5">
            <v>85040</v>
          </cell>
          <cell r="BA5">
            <v>91712</v>
          </cell>
          <cell r="BB5">
            <v>96438</v>
          </cell>
          <cell r="BC5">
            <v>96326</v>
          </cell>
          <cell r="BD5">
            <v>85565</v>
          </cell>
          <cell r="BE5">
            <v>90142</v>
          </cell>
          <cell r="BF5">
            <v>90369</v>
          </cell>
          <cell r="BG5">
            <v>95705</v>
          </cell>
          <cell r="BH5">
            <v>106538</v>
          </cell>
          <cell r="BI5">
            <v>114783</v>
          </cell>
          <cell r="BJ5">
            <v>108480</v>
          </cell>
          <cell r="BK5">
            <v>95045</v>
          </cell>
          <cell r="BL5">
            <v>96575</v>
          </cell>
          <cell r="BM5">
            <v>104013</v>
          </cell>
          <cell r="BN5">
            <v>109230</v>
          </cell>
          <cell r="BO5">
            <v>108963</v>
          </cell>
          <cell r="BP5">
            <v>96668</v>
          </cell>
          <cell r="BQ5">
            <v>101714</v>
          </cell>
          <cell r="BR5">
            <v>101848</v>
          </cell>
          <cell r="BS5">
            <v>107735</v>
          </cell>
          <cell r="BT5">
            <v>119790</v>
          </cell>
          <cell r="BU5">
            <v>128914</v>
          </cell>
          <cell r="BV5">
            <v>121699</v>
          </cell>
          <cell r="BW5">
            <v>106511</v>
          </cell>
          <cell r="BX5">
            <v>115501</v>
          </cell>
          <cell r="BY5">
            <v>124267</v>
          </cell>
          <cell r="BZ5">
            <v>130364</v>
          </cell>
          <cell r="CA5">
            <v>129914</v>
          </cell>
          <cell r="CB5">
            <v>115141</v>
          </cell>
        </row>
        <row r="6">
          <cell r="A6" t="str">
            <v>Panadol Children</v>
          </cell>
          <cell r="B6">
            <v>155016</v>
          </cell>
          <cell r="C6">
            <v>411258</v>
          </cell>
          <cell r="D6">
            <v>200222</v>
          </cell>
          <cell r="E6">
            <v>402936</v>
          </cell>
          <cell r="F6">
            <v>284279</v>
          </cell>
          <cell r="G6">
            <v>210062</v>
          </cell>
          <cell r="H6">
            <v>478802</v>
          </cell>
          <cell r="I6">
            <v>231715</v>
          </cell>
          <cell r="J6">
            <v>232525</v>
          </cell>
          <cell r="K6">
            <v>384775</v>
          </cell>
          <cell r="L6">
            <v>232354</v>
          </cell>
          <cell r="M6">
            <v>228004</v>
          </cell>
          <cell r="N6">
            <v>344842</v>
          </cell>
          <cell r="O6">
            <v>306225</v>
          </cell>
          <cell r="P6">
            <v>267660</v>
          </cell>
          <cell r="Q6">
            <v>197830</v>
          </cell>
          <cell r="R6">
            <v>385074</v>
          </cell>
          <cell r="S6">
            <v>160092</v>
          </cell>
          <cell r="T6">
            <v>397499</v>
          </cell>
          <cell r="U6">
            <v>256314</v>
          </cell>
          <cell r="V6">
            <v>246913</v>
          </cell>
          <cell r="W6">
            <v>326612</v>
          </cell>
          <cell r="X6">
            <v>291026</v>
          </cell>
          <cell r="Y6">
            <v>292136</v>
          </cell>
          <cell r="Z6">
            <v>134116</v>
          </cell>
          <cell r="AA6">
            <v>198243</v>
          </cell>
          <cell r="AB6">
            <v>212225</v>
          </cell>
          <cell r="AC6">
            <v>380170</v>
          </cell>
          <cell r="AD6">
            <v>307677</v>
          </cell>
          <cell r="AE6">
            <v>381157</v>
          </cell>
          <cell r="AF6">
            <v>289624</v>
          </cell>
          <cell r="AG6">
            <v>185308</v>
          </cell>
          <cell r="AH6">
            <v>415040</v>
          </cell>
          <cell r="AI6">
            <v>227180</v>
          </cell>
          <cell r="AJ6">
            <v>284974</v>
          </cell>
          <cell r="AK6">
            <v>218658</v>
          </cell>
          <cell r="AL6">
            <v>273397</v>
          </cell>
          <cell r="AM6">
            <v>162850</v>
          </cell>
          <cell r="AN6">
            <v>397125</v>
          </cell>
          <cell r="AO6">
            <v>301620</v>
          </cell>
          <cell r="AP6">
            <v>395004</v>
          </cell>
          <cell r="AQ6">
            <v>273203</v>
          </cell>
          <cell r="AR6">
            <v>286344</v>
          </cell>
          <cell r="AS6">
            <v>298567</v>
          </cell>
          <cell r="AT6">
            <v>395520</v>
          </cell>
          <cell r="AU6">
            <v>306329</v>
          </cell>
          <cell r="AV6">
            <v>334304</v>
          </cell>
          <cell r="AW6">
            <v>371700</v>
          </cell>
          <cell r="AX6">
            <v>281305</v>
          </cell>
          <cell r="AY6">
            <v>281318</v>
          </cell>
          <cell r="AZ6">
            <v>248830</v>
          </cell>
          <cell r="BA6">
            <v>267625</v>
          </cell>
          <cell r="BB6">
            <v>301880</v>
          </cell>
          <cell r="BC6">
            <v>303265</v>
          </cell>
          <cell r="BD6">
            <v>247988</v>
          </cell>
          <cell r="BE6">
            <v>276704</v>
          </cell>
          <cell r="BF6">
            <v>335333</v>
          </cell>
          <cell r="BG6">
            <v>267629</v>
          </cell>
          <cell r="BH6">
            <v>281710</v>
          </cell>
          <cell r="BI6">
            <v>209415</v>
          </cell>
          <cell r="BJ6">
            <v>363482</v>
          </cell>
          <cell r="BK6">
            <v>266643</v>
          </cell>
          <cell r="BL6">
            <v>294380</v>
          </cell>
          <cell r="BM6">
            <v>243258</v>
          </cell>
          <cell r="BN6">
            <v>319547</v>
          </cell>
          <cell r="BO6">
            <v>295874</v>
          </cell>
          <cell r="BP6">
            <v>223152</v>
          </cell>
          <cell r="BQ6">
            <v>270281</v>
          </cell>
          <cell r="BR6">
            <v>325221</v>
          </cell>
          <cell r="BS6">
            <v>313554</v>
          </cell>
          <cell r="BT6">
            <v>257100</v>
          </cell>
          <cell r="BU6">
            <v>227273</v>
          </cell>
          <cell r="BV6">
            <v>356012</v>
          </cell>
          <cell r="BW6">
            <v>242207</v>
          </cell>
          <cell r="BX6">
            <v>295022</v>
          </cell>
          <cell r="BY6">
            <v>265151</v>
          </cell>
          <cell r="BZ6">
            <v>339802</v>
          </cell>
          <cell r="CA6">
            <v>288236</v>
          </cell>
          <cell r="CB6">
            <v>186610</v>
          </cell>
        </row>
        <row r="7">
          <cell r="A7" t="str">
            <v>Panadol Actifast</v>
          </cell>
          <cell r="B7">
            <v>0</v>
          </cell>
          <cell r="C7">
            <v>0</v>
          </cell>
          <cell r="D7">
            <v>722291</v>
          </cell>
          <cell r="E7">
            <v>733935</v>
          </cell>
          <cell r="F7">
            <v>625431</v>
          </cell>
          <cell r="G7">
            <v>658498</v>
          </cell>
          <cell r="H7">
            <v>539373</v>
          </cell>
          <cell r="I7">
            <v>489376</v>
          </cell>
          <cell r="J7">
            <v>751491</v>
          </cell>
          <cell r="K7">
            <v>627406</v>
          </cell>
          <cell r="L7">
            <v>729022</v>
          </cell>
          <cell r="M7">
            <v>800407</v>
          </cell>
          <cell r="N7">
            <v>794711</v>
          </cell>
          <cell r="O7">
            <v>1132570</v>
          </cell>
          <cell r="P7">
            <v>698603</v>
          </cell>
          <cell r="Q7">
            <v>512189</v>
          </cell>
          <cell r="R7">
            <v>1162848</v>
          </cell>
          <cell r="S7">
            <v>641345</v>
          </cell>
          <cell r="T7">
            <v>928201</v>
          </cell>
          <cell r="U7">
            <v>738179</v>
          </cell>
          <cell r="V7">
            <v>992259</v>
          </cell>
          <cell r="W7">
            <v>1216519</v>
          </cell>
          <cell r="X7">
            <v>1095996</v>
          </cell>
          <cell r="Y7">
            <v>682833</v>
          </cell>
          <cell r="Z7">
            <v>1514807</v>
          </cell>
          <cell r="AA7">
            <v>1292191</v>
          </cell>
          <cell r="AB7">
            <v>1387588</v>
          </cell>
          <cell r="AC7">
            <v>760030</v>
          </cell>
          <cell r="AD7">
            <v>800368</v>
          </cell>
          <cell r="AE7">
            <v>1520098</v>
          </cell>
          <cell r="AF7">
            <v>2030881</v>
          </cell>
          <cell r="AG7">
            <v>1645325</v>
          </cell>
          <cell r="AH7">
            <v>2790938</v>
          </cell>
          <cell r="AI7">
            <v>1074402</v>
          </cell>
          <cell r="AJ7">
            <v>599538</v>
          </cell>
          <cell r="AK7">
            <v>352309</v>
          </cell>
          <cell r="AL7">
            <v>1062452</v>
          </cell>
          <cell r="AM7">
            <v>1346123</v>
          </cell>
          <cell r="AN7">
            <v>2005811</v>
          </cell>
          <cell r="AO7">
            <v>998138</v>
          </cell>
          <cell r="AP7">
            <v>1466322</v>
          </cell>
          <cell r="AQ7">
            <v>1638856</v>
          </cell>
          <cell r="AR7">
            <v>2041618</v>
          </cell>
          <cell r="AS7">
            <v>1964294</v>
          </cell>
          <cell r="AT7">
            <v>1943490</v>
          </cell>
          <cell r="AU7">
            <v>2016271</v>
          </cell>
          <cell r="AV7">
            <v>1975579</v>
          </cell>
          <cell r="AW7">
            <v>2145744</v>
          </cell>
          <cell r="AX7">
            <v>1903916</v>
          </cell>
          <cell r="AY7">
            <v>1944306</v>
          </cell>
          <cell r="AZ7">
            <v>1135042</v>
          </cell>
          <cell r="BA7">
            <v>1219548</v>
          </cell>
          <cell r="BB7">
            <v>1327086</v>
          </cell>
          <cell r="BC7">
            <v>1299714</v>
          </cell>
          <cell r="BD7">
            <v>1193268</v>
          </cell>
          <cell r="BE7">
            <v>992732</v>
          </cell>
          <cell r="BF7">
            <v>1064208</v>
          </cell>
          <cell r="BG7">
            <v>1143199</v>
          </cell>
          <cell r="BH7">
            <v>1211814</v>
          </cell>
          <cell r="BI7">
            <v>1337500</v>
          </cell>
          <cell r="BJ7">
            <v>1285974</v>
          </cell>
          <cell r="BK7">
            <v>1202207</v>
          </cell>
          <cell r="BL7">
            <v>985597</v>
          </cell>
          <cell r="BM7">
            <v>1075022</v>
          </cell>
          <cell r="BN7">
            <v>1129779</v>
          </cell>
          <cell r="BO7">
            <v>1220969</v>
          </cell>
          <cell r="BP7">
            <v>1330531</v>
          </cell>
          <cell r="BQ7">
            <v>1296898</v>
          </cell>
          <cell r="BR7">
            <v>1188876</v>
          </cell>
          <cell r="BS7">
            <v>994811</v>
          </cell>
          <cell r="BT7">
            <v>1068098</v>
          </cell>
          <cell r="BU7">
            <v>1140733</v>
          </cell>
          <cell r="BV7">
            <v>1207662</v>
          </cell>
          <cell r="BW7">
            <v>1339762</v>
          </cell>
          <cell r="BX7">
            <v>1349975</v>
          </cell>
          <cell r="BY7">
            <v>1255427</v>
          </cell>
          <cell r="BZ7">
            <v>1026765</v>
          </cell>
          <cell r="CA7">
            <v>1127024</v>
          </cell>
          <cell r="CB7">
            <v>1186331</v>
          </cell>
        </row>
        <row r="8">
          <cell r="A8" t="str">
            <v>Panadol Extend</v>
          </cell>
          <cell r="B8">
            <v>0</v>
          </cell>
          <cell r="C8">
            <v>0</v>
          </cell>
          <cell r="D8">
            <v>-15409</v>
          </cell>
          <cell r="E8">
            <v>-392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15801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78131</v>
          </cell>
          <cell r="AH8">
            <v>982692</v>
          </cell>
          <cell r="AI8">
            <v>546994</v>
          </cell>
          <cell r="AJ8">
            <v>711918</v>
          </cell>
          <cell r="AK8">
            <v>350500</v>
          </cell>
          <cell r="AL8">
            <v>852449</v>
          </cell>
          <cell r="AM8">
            <v>545362</v>
          </cell>
          <cell r="AN8">
            <v>915331</v>
          </cell>
          <cell r="AO8">
            <v>677171</v>
          </cell>
          <cell r="AP8">
            <v>934318</v>
          </cell>
          <cell r="AQ8">
            <v>732623</v>
          </cell>
          <cell r="AR8">
            <v>919538</v>
          </cell>
          <cell r="AS8">
            <v>923394</v>
          </cell>
          <cell r="AT8">
            <v>922394</v>
          </cell>
          <cell r="AU8">
            <v>922394</v>
          </cell>
          <cell r="AV8">
            <v>922394</v>
          </cell>
          <cell r="AW8">
            <v>922394</v>
          </cell>
          <cell r="AX8">
            <v>922394</v>
          </cell>
          <cell r="AY8">
            <v>922394</v>
          </cell>
          <cell r="AZ8">
            <v>595671</v>
          </cell>
          <cell r="BA8">
            <v>595671</v>
          </cell>
          <cell r="BB8">
            <v>595671</v>
          </cell>
          <cell r="BC8">
            <v>595671</v>
          </cell>
          <cell r="BD8">
            <v>595671</v>
          </cell>
          <cell r="BE8">
            <v>595671</v>
          </cell>
          <cell r="BF8">
            <v>595671</v>
          </cell>
          <cell r="BG8">
            <v>595671</v>
          </cell>
          <cell r="BH8">
            <v>595671</v>
          </cell>
          <cell r="BI8">
            <v>595671</v>
          </cell>
          <cell r="BJ8">
            <v>595671</v>
          </cell>
          <cell r="BK8">
            <v>595671</v>
          </cell>
          <cell r="BL8">
            <v>595671</v>
          </cell>
          <cell r="BM8">
            <v>595671</v>
          </cell>
          <cell r="BN8">
            <v>595671</v>
          </cell>
          <cell r="BO8">
            <v>595671</v>
          </cell>
          <cell r="BP8">
            <v>595671</v>
          </cell>
          <cell r="BQ8">
            <v>595671</v>
          </cell>
          <cell r="BR8">
            <v>595671</v>
          </cell>
          <cell r="BS8">
            <v>595671</v>
          </cell>
          <cell r="BT8">
            <v>595671</v>
          </cell>
          <cell r="BU8">
            <v>595671</v>
          </cell>
          <cell r="BV8">
            <v>595671</v>
          </cell>
          <cell r="BW8">
            <v>595671</v>
          </cell>
          <cell r="BX8">
            <v>616636</v>
          </cell>
          <cell r="BY8">
            <v>616636</v>
          </cell>
          <cell r="BZ8">
            <v>616636</v>
          </cell>
          <cell r="CA8">
            <v>616636</v>
          </cell>
          <cell r="CB8">
            <v>616636</v>
          </cell>
        </row>
        <row r="9">
          <cell r="A9" t="str">
            <v>Panasol Soluble</v>
          </cell>
          <cell r="B9">
            <v>347104</v>
          </cell>
          <cell r="C9">
            <v>443190</v>
          </cell>
          <cell r="D9">
            <v>382007</v>
          </cell>
          <cell r="E9">
            <v>875226</v>
          </cell>
          <cell r="F9">
            <v>389446</v>
          </cell>
          <cell r="G9">
            <v>387337</v>
          </cell>
          <cell r="H9">
            <v>319311</v>
          </cell>
          <cell r="I9">
            <v>1228029</v>
          </cell>
          <cell r="J9">
            <v>270723</v>
          </cell>
          <cell r="K9">
            <v>626141</v>
          </cell>
          <cell r="L9">
            <v>265224</v>
          </cell>
          <cell r="M9">
            <v>427628</v>
          </cell>
          <cell r="N9">
            <v>561159</v>
          </cell>
          <cell r="O9">
            <v>403688</v>
          </cell>
          <cell r="P9">
            <v>315250</v>
          </cell>
          <cell r="Q9">
            <v>157497</v>
          </cell>
          <cell r="R9">
            <v>838301</v>
          </cell>
          <cell r="S9">
            <v>281230</v>
          </cell>
          <cell r="T9">
            <v>582168</v>
          </cell>
          <cell r="U9">
            <v>315309</v>
          </cell>
          <cell r="V9">
            <v>225185</v>
          </cell>
          <cell r="W9">
            <v>808816</v>
          </cell>
          <cell r="X9">
            <v>352718</v>
          </cell>
          <cell r="Y9">
            <v>661457</v>
          </cell>
          <cell r="Z9">
            <v>333400</v>
          </cell>
          <cell r="AA9">
            <v>525106</v>
          </cell>
          <cell r="AB9">
            <v>516221</v>
          </cell>
          <cell r="AC9">
            <v>243269</v>
          </cell>
          <cell r="AD9">
            <v>230081</v>
          </cell>
          <cell r="AE9">
            <v>640118</v>
          </cell>
          <cell r="AF9">
            <v>303294</v>
          </cell>
          <cell r="AG9">
            <v>438548</v>
          </cell>
          <cell r="AH9">
            <v>249436</v>
          </cell>
          <cell r="AI9">
            <v>566768</v>
          </cell>
          <cell r="AJ9">
            <v>396274</v>
          </cell>
          <cell r="AK9">
            <v>432613</v>
          </cell>
          <cell r="AL9">
            <v>579934</v>
          </cell>
          <cell r="AM9">
            <v>507420</v>
          </cell>
          <cell r="AN9">
            <v>616854</v>
          </cell>
          <cell r="AO9">
            <v>458579</v>
          </cell>
          <cell r="AP9">
            <v>593827</v>
          </cell>
          <cell r="AQ9">
            <v>596059</v>
          </cell>
          <cell r="AR9">
            <v>713032</v>
          </cell>
          <cell r="AS9">
            <v>713500</v>
          </cell>
          <cell r="AT9">
            <v>713485</v>
          </cell>
          <cell r="AU9">
            <v>713479</v>
          </cell>
          <cell r="AV9">
            <v>713484</v>
          </cell>
          <cell r="AW9">
            <v>731707</v>
          </cell>
          <cell r="AX9">
            <v>802912</v>
          </cell>
          <cell r="AY9">
            <v>802912</v>
          </cell>
          <cell r="AZ9">
            <v>512790</v>
          </cell>
          <cell r="BA9">
            <v>476295</v>
          </cell>
          <cell r="BB9">
            <v>447354</v>
          </cell>
          <cell r="BC9">
            <v>411483</v>
          </cell>
          <cell r="BD9">
            <v>386136</v>
          </cell>
          <cell r="BE9">
            <v>423161</v>
          </cell>
          <cell r="BF9">
            <v>419378</v>
          </cell>
          <cell r="BG9">
            <v>500147</v>
          </cell>
          <cell r="BH9">
            <v>464874</v>
          </cell>
          <cell r="BI9">
            <v>436783</v>
          </cell>
          <cell r="BJ9">
            <v>401873</v>
          </cell>
          <cell r="BK9">
            <v>377266</v>
          </cell>
          <cell r="BL9">
            <v>413587</v>
          </cell>
          <cell r="BM9">
            <v>409993</v>
          </cell>
          <cell r="BN9">
            <v>488941</v>
          </cell>
          <cell r="BO9">
            <v>454406</v>
          </cell>
          <cell r="BP9">
            <v>426972</v>
          </cell>
          <cell r="BQ9">
            <v>392974</v>
          </cell>
          <cell r="BR9">
            <v>369134</v>
          </cell>
          <cell r="BS9">
            <v>404735</v>
          </cell>
          <cell r="BT9">
            <v>401210</v>
          </cell>
          <cell r="BU9">
            <v>478250</v>
          </cell>
          <cell r="BV9">
            <v>444283</v>
          </cell>
          <cell r="BW9">
            <v>417436</v>
          </cell>
          <cell r="BX9">
            <v>399931</v>
          </cell>
          <cell r="BY9">
            <v>375932</v>
          </cell>
          <cell r="BZ9">
            <v>412223</v>
          </cell>
          <cell r="CA9">
            <v>408581</v>
          </cell>
          <cell r="CB9">
            <v>486731</v>
          </cell>
        </row>
        <row r="10">
          <cell r="A10" t="str">
            <v>OXY</v>
          </cell>
          <cell r="B10">
            <v>112564</v>
          </cell>
          <cell r="C10">
            <v>34584</v>
          </cell>
          <cell r="D10">
            <v>151329</v>
          </cell>
          <cell r="E10">
            <v>119310</v>
          </cell>
          <cell r="F10">
            <v>139838</v>
          </cell>
          <cell r="G10">
            <v>118287</v>
          </cell>
          <cell r="H10">
            <v>79477</v>
          </cell>
          <cell r="I10">
            <v>124954</v>
          </cell>
          <cell r="J10">
            <v>261328</v>
          </cell>
          <cell r="K10">
            <v>144094</v>
          </cell>
          <cell r="L10">
            <v>104494</v>
          </cell>
          <cell r="M10">
            <v>83641</v>
          </cell>
          <cell r="N10">
            <v>180125</v>
          </cell>
          <cell r="O10">
            <v>104004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</row>
        <row r="11">
          <cell r="A11" t="str">
            <v>OXY Wash</v>
          </cell>
          <cell r="B11">
            <v>36973</v>
          </cell>
          <cell r="C11">
            <v>32116</v>
          </cell>
          <cell r="D11">
            <v>37061</v>
          </cell>
          <cell r="E11">
            <v>32727</v>
          </cell>
          <cell r="F11">
            <v>35295</v>
          </cell>
          <cell r="G11">
            <v>10851</v>
          </cell>
          <cell r="H11">
            <v>32511</v>
          </cell>
          <cell r="I11">
            <v>48706</v>
          </cell>
          <cell r="J11">
            <v>45063</v>
          </cell>
          <cell r="K11">
            <v>7874</v>
          </cell>
          <cell r="L11">
            <v>7799</v>
          </cell>
          <cell r="M11">
            <v>985</v>
          </cell>
          <cell r="N11">
            <v>-764</v>
          </cell>
          <cell r="O11">
            <v>483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</row>
        <row r="12">
          <cell r="A12" t="str">
            <v>ENO</v>
          </cell>
          <cell r="B12">
            <v>239636</v>
          </cell>
          <cell r="C12">
            <v>243391</v>
          </cell>
          <cell r="D12">
            <v>643008</v>
          </cell>
          <cell r="E12">
            <v>866924</v>
          </cell>
          <cell r="F12">
            <v>262338</v>
          </cell>
          <cell r="G12">
            <v>368890</v>
          </cell>
          <cell r="H12">
            <v>865805</v>
          </cell>
          <cell r="I12">
            <v>937111</v>
          </cell>
          <cell r="J12">
            <v>241971</v>
          </cell>
          <cell r="K12">
            <v>272392</v>
          </cell>
          <cell r="L12">
            <v>374573</v>
          </cell>
          <cell r="M12">
            <v>945330</v>
          </cell>
          <cell r="N12">
            <v>432313</v>
          </cell>
          <cell r="O12">
            <v>226267</v>
          </cell>
          <cell r="P12">
            <v>573360</v>
          </cell>
          <cell r="Q12">
            <v>579734</v>
          </cell>
          <cell r="R12">
            <v>333969</v>
          </cell>
          <cell r="S12">
            <v>278354</v>
          </cell>
          <cell r="T12">
            <v>785343</v>
          </cell>
          <cell r="U12">
            <v>177056</v>
          </cell>
          <cell r="V12">
            <v>491060</v>
          </cell>
          <cell r="W12">
            <v>568750</v>
          </cell>
          <cell r="X12">
            <v>438624</v>
          </cell>
          <cell r="Y12">
            <v>658475</v>
          </cell>
          <cell r="Z12">
            <v>356056</v>
          </cell>
          <cell r="AA12">
            <v>446230</v>
          </cell>
          <cell r="AB12">
            <v>684893</v>
          </cell>
          <cell r="AC12">
            <v>774447</v>
          </cell>
          <cell r="AD12">
            <v>609389</v>
          </cell>
          <cell r="AE12">
            <v>610005</v>
          </cell>
          <cell r="AF12">
            <v>505513</v>
          </cell>
          <cell r="AG12">
            <v>499042</v>
          </cell>
          <cell r="AH12">
            <v>709083</v>
          </cell>
          <cell r="AI12">
            <v>603892</v>
          </cell>
          <cell r="AJ12">
            <v>1162225</v>
          </cell>
          <cell r="AK12">
            <v>702812</v>
          </cell>
          <cell r="AL12">
            <v>436698</v>
          </cell>
          <cell r="AM12">
            <v>401667</v>
          </cell>
          <cell r="AN12">
            <v>847185</v>
          </cell>
          <cell r="AO12">
            <v>391456</v>
          </cell>
          <cell r="AP12">
            <v>699224</v>
          </cell>
          <cell r="AQ12">
            <v>618427</v>
          </cell>
          <cell r="AR12">
            <v>705680</v>
          </cell>
          <cell r="AS12">
            <v>758720</v>
          </cell>
          <cell r="AT12">
            <v>563287</v>
          </cell>
          <cell r="AU12">
            <v>613930</v>
          </cell>
          <cell r="AV12">
            <v>618948</v>
          </cell>
          <cell r="AW12">
            <v>714714</v>
          </cell>
          <cell r="AX12">
            <v>614390</v>
          </cell>
          <cell r="AY12">
            <v>619046</v>
          </cell>
          <cell r="AZ12">
            <v>796048</v>
          </cell>
          <cell r="BA12">
            <v>782801</v>
          </cell>
          <cell r="BB12">
            <v>663672</v>
          </cell>
          <cell r="BC12">
            <v>611268</v>
          </cell>
          <cell r="BD12">
            <v>809882</v>
          </cell>
          <cell r="BE12">
            <v>746380</v>
          </cell>
          <cell r="BF12">
            <v>645651</v>
          </cell>
          <cell r="BG12">
            <v>636797</v>
          </cell>
          <cell r="BH12">
            <v>813987</v>
          </cell>
          <cell r="BI12">
            <v>762578</v>
          </cell>
          <cell r="BJ12">
            <v>625809</v>
          </cell>
          <cell r="BK12">
            <v>589141</v>
          </cell>
          <cell r="BL12">
            <v>826588</v>
          </cell>
          <cell r="BM12">
            <v>803621</v>
          </cell>
          <cell r="BN12">
            <v>687765</v>
          </cell>
          <cell r="BO12">
            <v>645205</v>
          </cell>
          <cell r="BP12">
            <v>845491</v>
          </cell>
          <cell r="BQ12">
            <v>780632</v>
          </cell>
          <cell r="BR12">
            <v>678244</v>
          </cell>
          <cell r="BS12">
            <v>664457</v>
          </cell>
          <cell r="BT12">
            <v>848092</v>
          </cell>
          <cell r="BU12">
            <v>800154</v>
          </cell>
          <cell r="BV12">
            <v>672315</v>
          </cell>
          <cell r="BW12">
            <v>633878</v>
          </cell>
          <cell r="BX12">
            <v>909694</v>
          </cell>
          <cell r="BY12">
            <v>881171</v>
          </cell>
          <cell r="BZ12">
            <v>765226</v>
          </cell>
          <cell r="CA12">
            <v>728333</v>
          </cell>
          <cell r="CB12">
            <v>925865</v>
          </cell>
        </row>
        <row r="13">
          <cell r="A13" t="str">
            <v>ZENTEL</v>
          </cell>
          <cell r="B13">
            <v>371640</v>
          </cell>
          <cell r="C13">
            <v>472644</v>
          </cell>
          <cell r="D13">
            <v>177206</v>
          </cell>
          <cell r="E13">
            <v>244063</v>
          </cell>
          <cell r="F13">
            <v>452124</v>
          </cell>
          <cell r="G13">
            <v>361506</v>
          </cell>
          <cell r="H13">
            <v>205254</v>
          </cell>
          <cell r="I13">
            <v>239320</v>
          </cell>
          <cell r="J13">
            <v>405910</v>
          </cell>
          <cell r="K13">
            <v>232993</v>
          </cell>
          <cell r="L13">
            <v>499624</v>
          </cell>
          <cell r="M13">
            <v>420470</v>
          </cell>
          <cell r="N13">
            <v>134116</v>
          </cell>
          <cell r="O13">
            <v>608235</v>
          </cell>
          <cell r="P13">
            <v>146836</v>
          </cell>
          <cell r="Q13">
            <v>102072</v>
          </cell>
          <cell r="R13">
            <v>306001</v>
          </cell>
          <cell r="S13">
            <v>133894</v>
          </cell>
          <cell r="T13">
            <v>228141</v>
          </cell>
          <cell r="U13">
            <v>197618</v>
          </cell>
          <cell r="V13">
            <v>266814</v>
          </cell>
          <cell r="W13">
            <v>121078</v>
          </cell>
          <cell r="X13">
            <v>208026</v>
          </cell>
          <cell r="Y13">
            <v>306178</v>
          </cell>
          <cell r="Z13">
            <v>268552</v>
          </cell>
          <cell r="AA13">
            <v>375975</v>
          </cell>
          <cell r="AB13">
            <v>255621</v>
          </cell>
          <cell r="AC13">
            <v>288430</v>
          </cell>
          <cell r="AD13">
            <v>376576</v>
          </cell>
          <cell r="AE13">
            <v>162543</v>
          </cell>
          <cell r="AF13">
            <v>249878</v>
          </cell>
          <cell r="AG13">
            <v>262644</v>
          </cell>
          <cell r="AH13">
            <v>193186</v>
          </cell>
          <cell r="AI13">
            <v>248277</v>
          </cell>
          <cell r="AJ13">
            <v>296789</v>
          </cell>
          <cell r="AK13">
            <v>215292</v>
          </cell>
          <cell r="AL13">
            <v>191020</v>
          </cell>
          <cell r="AM13">
            <v>175935</v>
          </cell>
          <cell r="AN13">
            <v>232566</v>
          </cell>
          <cell r="AO13">
            <v>193775</v>
          </cell>
          <cell r="AP13">
            <v>260695</v>
          </cell>
          <cell r="AQ13">
            <v>256080</v>
          </cell>
          <cell r="AR13">
            <v>225261</v>
          </cell>
          <cell r="AS13">
            <v>220588</v>
          </cell>
          <cell r="AT13">
            <v>274897</v>
          </cell>
          <cell r="AU13">
            <v>275100</v>
          </cell>
          <cell r="AV13">
            <v>235734</v>
          </cell>
          <cell r="AW13">
            <v>245519</v>
          </cell>
          <cell r="AX13">
            <v>283879</v>
          </cell>
          <cell r="AY13">
            <v>245726</v>
          </cell>
          <cell r="AZ13">
            <v>262655</v>
          </cell>
          <cell r="BA13">
            <v>264531</v>
          </cell>
          <cell r="BB13">
            <v>288060</v>
          </cell>
          <cell r="BC13">
            <v>280795</v>
          </cell>
          <cell r="BD13">
            <v>275754</v>
          </cell>
          <cell r="BE13">
            <v>263068</v>
          </cell>
          <cell r="BF13">
            <v>269161</v>
          </cell>
          <cell r="BG13">
            <v>259911</v>
          </cell>
          <cell r="BH13">
            <v>279951</v>
          </cell>
          <cell r="BI13">
            <v>282265</v>
          </cell>
          <cell r="BJ13">
            <v>288004</v>
          </cell>
          <cell r="BK13">
            <v>270313</v>
          </cell>
          <cell r="BL13">
            <v>276487</v>
          </cell>
          <cell r="BM13">
            <v>261585</v>
          </cell>
          <cell r="BN13">
            <v>265737</v>
          </cell>
          <cell r="BO13">
            <v>273312</v>
          </cell>
          <cell r="BP13">
            <v>294799</v>
          </cell>
          <cell r="BQ13">
            <v>279641</v>
          </cell>
          <cell r="BR13">
            <v>275528</v>
          </cell>
          <cell r="BS13">
            <v>269318</v>
          </cell>
          <cell r="BT13">
            <v>273727</v>
          </cell>
          <cell r="BU13">
            <v>257028</v>
          </cell>
          <cell r="BV13">
            <v>278257</v>
          </cell>
          <cell r="BW13">
            <v>287396</v>
          </cell>
          <cell r="BX13">
            <v>308257</v>
          </cell>
          <cell r="BY13">
            <v>281888</v>
          </cell>
          <cell r="BZ13">
            <v>289794</v>
          </cell>
          <cell r="CA13">
            <v>281419</v>
          </cell>
          <cell r="CB13">
            <v>284272</v>
          </cell>
        </row>
        <row r="14">
          <cell r="A14" t="str">
            <v>VALDA</v>
          </cell>
          <cell r="B14">
            <v>-63</v>
          </cell>
          <cell r="C14">
            <v>-11012</v>
          </cell>
          <cell r="D14">
            <v>-521</v>
          </cell>
          <cell r="E14">
            <v>-12</v>
          </cell>
          <cell r="F14">
            <v>0</v>
          </cell>
          <cell r="G14">
            <v>-150</v>
          </cell>
          <cell r="H14">
            <v>0</v>
          </cell>
          <cell r="I14">
            <v>0</v>
          </cell>
          <cell r="J14">
            <v>-304</v>
          </cell>
          <cell r="K14">
            <v>0</v>
          </cell>
          <cell r="L14">
            <v>-730</v>
          </cell>
          <cell r="M14">
            <v>-2</v>
          </cell>
          <cell r="N14">
            <v>0</v>
          </cell>
          <cell r="O14">
            <v>-408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</row>
        <row r="15">
          <cell r="A15" t="str">
            <v>CORTAL</v>
          </cell>
          <cell r="B15">
            <v>45123</v>
          </cell>
          <cell r="C15">
            <v>64750</v>
          </cell>
          <cell r="D15">
            <v>62016</v>
          </cell>
          <cell r="E15">
            <v>107662</v>
          </cell>
          <cell r="F15">
            <v>74916</v>
          </cell>
          <cell r="G15">
            <v>272982</v>
          </cell>
          <cell r="H15">
            <v>77538</v>
          </cell>
          <cell r="I15">
            <v>66432</v>
          </cell>
          <cell r="J15">
            <v>125394</v>
          </cell>
          <cell r="K15">
            <v>50767</v>
          </cell>
          <cell r="L15">
            <v>126219</v>
          </cell>
          <cell r="M15">
            <v>55718</v>
          </cell>
          <cell r="N15">
            <v>82341</v>
          </cell>
          <cell r="O15">
            <v>72915</v>
          </cell>
          <cell r="P15">
            <v>62381</v>
          </cell>
          <cell r="Q15">
            <v>48096</v>
          </cell>
          <cell r="R15">
            <v>82856</v>
          </cell>
          <cell r="S15">
            <v>51212</v>
          </cell>
          <cell r="T15">
            <v>192154</v>
          </cell>
          <cell r="U15">
            <v>107810</v>
          </cell>
          <cell r="V15">
            <v>96024</v>
          </cell>
          <cell r="W15">
            <v>76774</v>
          </cell>
          <cell r="X15">
            <v>37376</v>
          </cell>
          <cell r="Y15">
            <v>77145</v>
          </cell>
          <cell r="Z15">
            <v>36952</v>
          </cell>
          <cell r="AA15">
            <v>44298</v>
          </cell>
          <cell r="AB15">
            <v>72397</v>
          </cell>
          <cell r="AC15">
            <v>45861</v>
          </cell>
          <cell r="AD15">
            <v>68720</v>
          </cell>
          <cell r="AE15">
            <v>129560</v>
          </cell>
          <cell r="AF15">
            <v>47732</v>
          </cell>
          <cell r="AG15">
            <v>35792</v>
          </cell>
          <cell r="AH15">
            <v>62764</v>
          </cell>
          <cell r="AI15">
            <v>54396</v>
          </cell>
          <cell r="AJ15">
            <v>129261</v>
          </cell>
          <cell r="AK15">
            <v>23171</v>
          </cell>
          <cell r="AL15">
            <v>129334</v>
          </cell>
          <cell r="AM15">
            <v>5630</v>
          </cell>
          <cell r="AN15">
            <v>78065</v>
          </cell>
          <cell r="AO15">
            <v>60843</v>
          </cell>
          <cell r="AP15">
            <v>75845</v>
          </cell>
          <cell r="AQ15">
            <v>60735</v>
          </cell>
          <cell r="AR15">
            <v>60666</v>
          </cell>
          <cell r="AS15">
            <v>75902</v>
          </cell>
          <cell r="AT15">
            <v>68321</v>
          </cell>
          <cell r="AU15">
            <v>60742</v>
          </cell>
          <cell r="AV15">
            <v>60727</v>
          </cell>
          <cell r="AW15">
            <v>68323</v>
          </cell>
          <cell r="AX15">
            <v>60734</v>
          </cell>
          <cell r="AY15">
            <v>60728</v>
          </cell>
          <cell r="AZ15">
            <v>55819</v>
          </cell>
          <cell r="BA15">
            <v>55110</v>
          </cell>
          <cell r="BB15">
            <v>58287</v>
          </cell>
          <cell r="BC15">
            <v>80086</v>
          </cell>
          <cell r="BD15">
            <v>87315</v>
          </cell>
          <cell r="BE15">
            <v>88644</v>
          </cell>
          <cell r="BF15">
            <v>76782</v>
          </cell>
          <cell r="BG15">
            <v>70728</v>
          </cell>
          <cell r="BH15">
            <v>58046</v>
          </cell>
          <cell r="BI15">
            <v>56010</v>
          </cell>
          <cell r="BJ15">
            <v>53074</v>
          </cell>
          <cell r="BK15">
            <v>58654</v>
          </cell>
          <cell r="BL15">
            <v>55819</v>
          </cell>
          <cell r="BM15">
            <v>55110</v>
          </cell>
          <cell r="BN15">
            <v>58287</v>
          </cell>
          <cell r="BO15">
            <v>80086</v>
          </cell>
          <cell r="BP15">
            <v>87315</v>
          </cell>
          <cell r="BQ15">
            <v>88644</v>
          </cell>
          <cell r="BR15">
            <v>76782</v>
          </cell>
          <cell r="BS15">
            <v>70728</v>
          </cell>
          <cell r="BT15">
            <v>58046</v>
          </cell>
          <cell r="BU15">
            <v>56010</v>
          </cell>
          <cell r="BV15">
            <v>53074</v>
          </cell>
          <cell r="BW15">
            <v>58654</v>
          </cell>
          <cell r="BX15">
            <v>59636</v>
          </cell>
          <cell r="BY15">
            <v>58878</v>
          </cell>
          <cell r="BZ15">
            <v>62272</v>
          </cell>
          <cell r="CA15">
            <v>85562</v>
          </cell>
          <cell r="CB15">
            <v>93285</v>
          </cell>
        </row>
        <row r="16">
          <cell r="A16" t="str">
            <v>Sensodyne</v>
          </cell>
          <cell r="B16">
            <v>567265</v>
          </cell>
          <cell r="C16">
            <v>501680</v>
          </cell>
          <cell r="D16">
            <v>535846</v>
          </cell>
          <cell r="E16">
            <v>144336</v>
          </cell>
          <cell r="F16">
            <v>112321</v>
          </cell>
          <cell r="G16">
            <v>386821</v>
          </cell>
          <cell r="H16">
            <v>795082</v>
          </cell>
          <cell r="I16">
            <v>1179378</v>
          </cell>
          <cell r="J16">
            <v>756831</v>
          </cell>
          <cell r="K16">
            <v>855384</v>
          </cell>
          <cell r="L16">
            <v>553234</v>
          </cell>
          <cell r="M16">
            <v>551936</v>
          </cell>
          <cell r="N16">
            <v>650619</v>
          </cell>
          <cell r="O16">
            <v>642118</v>
          </cell>
          <cell r="P16">
            <v>495226</v>
          </cell>
          <cell r="Q16">
            <v>301399</v>
          </cell>
          <cell r="R16">
            <v>707680</v>
          </cell>
          <cell r="S16">
            <v>547475</v>
          </cell>
          <cell r="T16">
            <v>639572</v>
          </cell>
          <cell r="U16">
            <v>585921</v>
          </cell>
          <cell r="V16">
            <v>764198</v>
          </cell>
          <cell r="W16">
            <v>802788</v>
          </cell>
          <cell r="X16">
            <v>702431</v>
          </cell>
          <cell r="Y16">
            <v>375197</v>
          </cell>
          <cell r="Z16">
            <v>748692</v>
          </cell>
          <cell r="AA16">
            <v>820308</v>
          </cell>
          <cell r="AB16">
            <v>683904</v>
          </cell>
          <cell r="AC16">
            <v>480731</v>
          </cell>
          <cell r="AD16">
            <v>815498</v>
          </cell>
          <cell r="AE16">
            <v>777291</v>
          </cell>
          <cell r="AF16">
            <v>737120</v>
          </cell>
          <cell r="AG16">
            <v>828611</v>
          </cell>
          <cell r="AH16">
            <v>527641</v>
          </cell>
          <cell r="AI16">
            <v>474352</v>
          </cell>
          <cell r="AJ16">
            <v>886453</v>
          </cell>
          <cell r="AK16">
            <v>394384</v>
          </cell>
          <cell r="AL16">
            <v>594405</v>
          </cell>
          <cell r="AM16">
            <v>912805</v>
          </cell>
          <cell r="AN16">
            <v>1328422</v>
          </cell>
          <cell r="AO16">
            <v>338853</v>
          </cell>
          <cell r="AP16">
            <v>1173629</v>
          </cell>
          <cell r="AQ16">
            <v>1299591</v>
          </cell>
          <cell r="AR16">
            <v>1122527</v>
          </cell>
          <cell r="AS16">
            <v>733313</v>
          </cell>
          <cell r="AT16">
            <v>813816</v>
          </cell>
          <cell r="AU16">
            <v>938692</v>
          </cell>
          <cell r="AV16">
            <v>866193</v>
          </cell>
          <cell r="AW16">
            <v>1016175</v>
          </cell>
          <cell r="AX16">
            <v>944557</v>
          </cell>
          <cell r="AY16">
            <v>743233</v>
          </cell>
          <cell r="AZ16">
            <v>755545</v>
          </cell>
          <cell r="BA16">
            <v>665882</v>
          </cell>
          <cell r="BB16">
            <v>1354475</v>
          </cell>
          <cell r="BC16">
            <v>816463</v>
          </cell>
          <cell r="BD16">
            <v>927763</v>
          </cell>
          <cell r="BE16">
            <v>925288</v>
          </cell>
          <cell r="BF16">
            <v>918572</v>
          </cell>
          <cell r="BG16">
            <v>914820</v>
          </cell>
          <cell r="BH16">
            <v>863966</v>
          </cell>
          <cell r="BI16">
            <v>1245177</v>
          </cell>
          <cell r="BJ16">
            <v>1166397</v>
          </cell>
          <cell r="BK16">
            <v>856333</v>
          </cell>
          <cell r="BL16">
            <v>930425</v>
          </cell>
          <cell r="BM16">
            <v>800458</v>
          </cell>
          <cell r="BN16">
            <v>1405881</v>
          </cell>
          <cell r="BO16">
            <v>1219506</v>
          </cell>
          <cell r="BP16">
            <v>1265046</v>
          </cell>
          <cell r="BQ16">
            <v>1177117</v>
          </cell>
          <cell r="BR16">
            <v>1193991</v>
          </cell>
          <cell r="BS16">
            <v>1201586</v>
          </cell>
          <cell r="BT16">
            <v>1240530</v>
          </cell>
          <cell r="BU16">
            <v>1621168</v>
          </cell>
          <cell r="BV16">
            <v>1553397</v>
          </cell>
          <cell r="BW16">
            <v>1181287</v>
          </cell>
          <cell r="BX16">
            <v>1174459</v>
          </cell>
          <cell r="BY16">
            <v>1099621</v>
          </cell>
          <cell r="BZ16">
            <v>1258764</v>
          </cell>
          <cell r="CA16">
            <v>1182061</v>
          </cell>
          <cell r="CB16">
            <v>564092</v>
          </cell>
        </row>
        <row r="17">
          <cell r="A17" t="str">
            <v>POLIDENT</v>
          </cell>
          <cell r="B17">
            <v>13762</v>
          </cell>
          <cell r="C17">
            <v>13192</v>
          </cell>
          <cell r="D17">
            <v>48713</v>
          </cell>
          <cell r="E17">
            <v>20721</v>
          </cell>
          <cell r="F17">
            <v>29524</v>
          </cell>
          <cell r="G17">
            <v>10689</v>
          </cell>
          <cell r="H17">
            <v>6533</v>
          </cell>
          <cell r="I17">
            <v>12168</v>
          </cell>
          <cell r="J17">
            <v>10554</v>
          </cell>
          <cell r="K17">
            <v>11268</v>
          </cell>
          <cell r="L17">
            <v>11660</v>
          </cell>
          <cell r="M17">
            <v>30820</v>
          </cell>
          <cell r="N17">
            <v>12587</v>
          </cell>
          <cell r="O17">
            <v>12296</v>
          </cell>
          <cell r="P17">
            <v>20799</v>
          </cell>
          <cell r="Q17">
            <v>25388</v>
          </cell>
          <cell r="R17">
            <v>17900</v>
          </cell>
          <cell r="S17">
            <v>38760</v>
          </cell>
          <cell r="T17">
            <v>32804</v>
          </cell>
          <cell r="U17">
            <v>11215</v>
          </cell>
          <cell r="V17">
            <v>40729</v>
          </cell>
          <cell r="W17">
            <v>9795</v>
          </cell>
          <cell r="X17">
            <v>11142</v>
          </cell>
          <cell r="Y17">
            <v>15908</v>
          </cell>
          <cell r="Z17">
            <v>38936</v>
          </cell>
          <cell r="AA17">
            <v>23807</v>
          </cell>
          <cell r="AB17">
            <v>13213</v>
          </cell>
          <cell r="AC17">
            <v>18236</v>
          </cell>
          <cell r="AD17">
            <v>32123</v>
          </cell>
          <cell r="AE17">
            <v>9268</v>
          </cell>
          <cell r="AF17">
            <v>24952</v>
          </cell>
          <cell r="AG17">
            <v>107240</v>
          </cell>
          <cell r="AH17">
            <v>-44332</v>
          </cell>
          <cell r="AI17">
            <v>15030</v>
          </cell>
          <cell r="AJ17">
            <v>12989</v>
          </cell>
          <cell r="AK17">
            <v>18593</v>
          </cell>
          <cell r="AL17">
            <v>25152</v>
          </cell>
          <cell r="AM17">
            <v>23246</v>
          </cell>
          <cell r="AN17">
            <v>22055</v>
          </cell>
          <cell r="AO17">
            <v>16280</v>
          </cell>
          <cell r="AP17">
            <v>20004</v>
          </cell>
          <cell r="AQ17">
            <v>42451</v>
          </cell>
          <cell r="AR17">
            <v>38160</v>
          </cell>
          <cell r="AS17">
            <v>27589</v>
          </cell>
          <cell r="AT17">
            <v>31836</v>
          </cell>
          <cell r="AU17">
            <v>37144</v>
          </cell>
          <cell r="AV17">
            <v>31829</v>
          </cell>
          <cell r="AW17">
            <v>31836</v>
          </cell>
          <cell r="AX17">
            <v>27595</v>
          </cell>
          <cell r="AY17">
            <v>23347</v>
          </cell>
          <cell r="AZ17">
            <v>16065</v>
          </cell>
          <cell r="BA17">
            <v>17854</v>
          </cell>
          <cell r="BB17">
            <v>16895</v>
          </cell>
          <cell r="BC17">
            <v>18990</v>
          </cell>
          <cell r="BD17">
            <v>29988</v>
          </cell>
          <cell r="BE17">
            <v>22745</v>
          </cell>
          <cell r="BF17">
            <v>13499</v>
          </cell>
          <cell r="BG17">
            <v>13982</v>
          </cell>
          <cell r="BH17">
            <v>13920</v>
          </cell>
          <cell r="BI17">
            <v>17408</v>
          </cell>
          <cell r="BJ17">
            <v>17219</v>
          </cell>
          <cell r="BK17">
            <v>17718</v>
          </cell>
          <cell r="BL17">
            <v>16065</v>
          </cell>
          <cell r="BM17">
            <v>17854</v>
          </cell>
          <cell r="BN17">
            <v>16895</v>
          </cell>
          <cell r="BO17">
            <v>18990</v>
          </cell>
          <cell r="BP17">
            <v>29988</v>
          </cell>
          <cell r="BQ17">
            <v>22745</v>
          </cell>
          <cell r="BR17">
            <v>13499</v>
          </cell>
          <cell r="BS17">
            <v>13982</v>
          </cell>
          <cell r="BT17">
            <v>13920</v>
          </cell>
          <cell r="BU17">
            <v>17408</v>
          </cell>
          <cell r="BV17">
            <v>17219</v>
          </cell>
          <cell r="BW17">
            <v>17718</v>
          </cell>
          <cell r="BX17">
            <v>16805</v>
          </cell>
          <cell r="BY17">
            <v>18675</v>
          </cell>
          <cell r="BZ17">
            <v>17672</v>
          </cell>
          <cell r="CA17">
            <v>19864</v>
          </cell>
          <cell r="CB17">
            <v>31368</v>
          </cell>
        </row>
        <row r="18">
          <cell r="A18" t="str">
            <v>POLI-GRIP ADHESIVE 60G</v>
          </cell>
          <cell r="B18">
            <v>34242</v>
          </cell>
          <cell r="C18">
            <v>44068</v>
          </cell>
          <cell r="D18">
            <v>75806</v>
          </cell>
          <cell r="E18">
            <v>36674</v>
          </cell>
          <cell r="F18">
            <v>69939</v>
          </cell>
          <cell r="G18">
            <v>44621</v>
          </cell>
          <cell r="H18">
            <v>34995</v>
          </cell>
          <cell r="I18">
            <v>45763</v>
          </cell>
          <cell r="J18">
            <v>37952</v>
          </cell>
          <cell r="K18">
            <v>57367</v>
          </cell>
          <cell r="L18">
            <v>143322</v>
          </cell>
          <cell r="M18">
            <v>99934</v>
          </cell>
          <cell r="N18">
            <v>75509</v>
          </cell>
          <cell r="O18">
            <v>28963</v>
          </cell>
          <cell r="P18">
            <v>47506</v>
          </cell>
          <cell r="Q18">
            <v>89268</v>
          </cell>
          <cell r="R18">
            <v>61721</v>
          </cell>
          <cell r="S18">
            <v>83409</v>
          </cell>
          <cell r="T18">
            <v>107281</v>
          </cell>
          <cell r="U18">
            <v>77420</v>
          </cell>
          <cell r="V18">
            <v>137735</v>
          </cell>
          <cell r="W18">
            <v>49937</v>
          </cell>
          <cell r="X18">
            <v>123571</v>
          </cell>
          <cell r="Y18">
            <v>98814</v>
          </cell>
          <cell r="Z18">
            <v>85740</v>
          </cell>
          <cell r="AA18">
            <v>82456</v>
          </cell>
          <cell r="AB18">
            <v>84954</v>
          </cell>
          <cell r="AC18">
            <v>60995</v>
          </cell>
          <cell r="AD18">
            <v>81624</v>
          </cell>
          <cell r="AE18">
            <v>117645</v>
          </cell>
          <cell r="AF18">
            <v>71279</v>
          </cell>
          <cell r="AG18">
            <v>112668</v>
          </cell>
          <cell r="AH18">
            <v>83612</v>
          </cell>
          <cell r="AI18">
            <v>59540</v>
          </cell>
          <cell r="AJ18">
            <v>85151</v>
          </cell>
          <cell r="AK18">
            <v>70673</v>
          </cell>
          <cell r="AL18">
            <v>76427</v>
          </cell>
          <cell r="AM18">
            <v>89890</v>
          </cell>
          <cell r="AN18">
            <v>97252</v>
          </cell>
          <cell r="AO18">
            <v>76471</v>
          </cell>
          <cell r="AP18">
            <v>94667</v>
          </cell>
          <cell r="AQ18">
            <v>110217</v>
          </cell>
          <cell r="AR18">
            <v>96813</v>
          </cell>
          <cell r="AS18">
            <v>88175</v>
          </cell>
          <cell r="AT18">
            <v>110216</v>
          </cell>
          <cell r="AU18">
            <v>111684</v>
          </cell>
          <cell r="AV18">
            <v>96986</v>
          </cell>
          <cell r="AW18">
            <v>88172</v>
          </cell>
          <cell r="AX18">
            <v>82297</v>
          </cell>
          <cell r="AY18">
            <v>76416</v>
          </cell>
          <cell r="AZ18">
            <v>90850</v>
          </cell>
          <cell r="BA18">
            <v>98637</v>
          </cell>
          <cell r="BB18">
            <v>98311</v>
          </cell>
          <cell r="BC18">
            <v>94533</v>
          </cell>
          <cell r="BD18">
            <v>85263</v>
          </cell>
          <cell r="BE18">
            <v>82356</v>
          </cell>
          <cell r="BF18">
            <v>90481</v>
          </cell>
          <cell r="BG18">
            <v>95362</v>
          </cell>
          <cell r="BH18">
            <v>103149</v>
          </cell>
          <cell r="BI18">
            <v>102824</v>
          </cell>
          <cell r="BJ18">
            <v>99045</v>
          </cell>
          <cell r="BK18">
            <v>89775</v>
          </cell>
          <cell r="BL18">
            <v>86868</v>
          </cell>
          <cell r="BM18">
            <v>94993</v>
          </cell>
          <cell r="BN18">
            <v>99874</v>
          </cell>
          <cell r="BO18">
            <v>107661</v>
          </cell>
          <cell r="BP18">
            <v>107336</v>
          </cell>
          <cell r="BQ18">
            <v>103557</v>
          </cell>
          <cell r="BR18">
            <v>94287</v>
          </cell>
          <cell r="BS18">
            <v>91380</v>
          </cell>
          <cell r="BT18">
            <v>99505</v>
          </cell>
          <cell r="BU18">
            <v>104387</v>
          </cell>
          <cell r="BV18">
            <v>112173</v>
          </cell>
          <cell r="BW18">
            <v>111848</v>
          </cell>
          <cell r="BX18">
            <v>112221</v>
          </cell>
          <cell r="BY18">
            <v>102595</v>
          </cell>
          <cell r="BZ18">
            <v>99577</v>
          </cell>
          <cell r="CA18">
            <v>108014</v>
          </cell>
          <cell r="CB18">
            <v>113083</v>
          </cell>
        </row>
        <row r="19">
          <cell r="A19" t="str">
            <v>HI WHITE F TOOTHPASTE</v>
          </cell>
          <cell r="B19">
            <v>-85</v>
          </cell>
          <cell r="C19">
            <v>-1302</v>
          </cell>
          <cell r="D19">
            <v>0</v>
          </cell>
          <cell r="E19">
            <v>-423</v>
          </cell>
          <cell r="F19">
            <v>-1133</v>
          </cell>
          <cell r="G19">
            <v>-372</v>
          </cell>
          <cell r="H19">
            <v>-947</v>
          </cell>
          <cell r="I19">
            <v>-220</v>
          </cell>
          <cell r="J19">
            <v>-34</v>
          </cell>
          <cell r="K19">
            <v>0</v>
          </cell>
          <cell r="L19">
            <v>-1861</v>
          </cell>
          <cell r="M19">
            <v>0</v>
          </cell>
          <cell r="N19">
            <v>0</v>
          </cell>
          <cell r="O19">
            <v>41</v>
          </cell>
          <cell r="P19">
            <v>-897</v>
          </cell>
          <cell r="Q19">
            <v>-5</v>
          </cell>
          <cell r="R19">
            <v>0</v>
          </cell>
          <cell r="S19">
            <v>0</v>
          </cell>
          <cell r="T19">
            <v>-11</v>
          </cell>
          <cell r="U19">
            <v>-63</v>
          </cell>
          <cell r="V19">
            <v>0</v>
          </cell>
          <cell r="W19">
            <v>0</v>
          </cell>
          <cell r="X19">
            <v>-8</v>
          </cell>
          <cell r="Y19">
            <v>-249</v>
          </cell>
          <cell r="Z19">
            <v>0</v>
          </cell>
          <cell r="AA19">
            <v>-16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</row>
        <row r="20">
          <cell r="A20" t="str">
            <v>Panadol RT</v>
          </cell>
          <cell r="B20">
            <v>280</v>
          </cell>
          <cell r="C20">
            <v>39121</v>
          </cell>
          <cell r="D20">
            <v>115654</v>
          </cell>
          <cell r="E20">
            <v>-25764</v>
          </cell>
          <cell r="F20">
            <v>0</v>
          </cell>
          <cell r="G20">
            <v>21137</v>
          </cell>
          <cell r="H20">
            <v>0</v>
          </cell>
          <cell r="I20">
            <v>13551</v>
          </cell>
          <cell r="J20">
            <v>42120</v>
          </cell>
          <cell r="K20">
            <v>-1507</v>
          </cell>
          <cell r="L20">
            <v>158722</v>
          </cell>
          <cell r="M20">
            <v>80560</v>
          </cell>
          <cell r="N20">
            <v>35434</v>
          </cell>
          <cell r="O20">
            <v>51586</v>
          </cell>
          <cell r="P20">
            <v>3532</v>
          </cell>
          <cell r="Q20">
            <v>67757</v>
          </cell>
          <cell r="R20">
            <v>29098</v>
          </cell>
          <cell r="S20">
            <v>2525</v>
          </cell>
          <cell r="T20">
            <v>65582</v>
          </cell>
          <cell r="U20">
            <v>189272</v>
          </cell>
          <cell r="V20">
            <v>1474</v>
          </cell>
          <cell r="W20">
            <v>-7234</v>
          </cell>
          <cell r="X20">
            <v>46353</v>
          </cell>
          <cell r="Y20">
            <v>402</v>
          </cell>
          <cell r="Z20">
            <v>36145</v>
          </cell>
          <cell r="AA20">
            <v>-2607</v>
          </cell>
          <cell r="AB20">
            <v>64889</v>
          </cell>
          <cell r="AC20">
            <v>67826</v>
          </cell>
          <cell r="AD20">
            <v>31958</v>
          </cell>
          <cell r="AE20">
            <v>27130</v>
          </cell>
          <cell r="AF20">
            <v>44695</v>
          </cell>
          <cell r="AG20">
            <v>45217</v>
          </cell>
          <cell r="AH20">
            <v>61947</v>
          </cell>
          <cell r="AI20">
            <v>26989</v>
          </cell>
          <cell r="AJ20">
            <v>91820</v>
          </cell>
          <cell r="AK20">
            <v>15973</v>
          </cell>
          <cell r="AL20">
            <v>43279</v>
          </cell>
          <cell r="AM20">
            <v>61345</v>
          </cell>
          <cell r="AN20">
            <v>72309</v>
          </cell>
          <cell r="AO20">
            <v>72272</v>
          </cell>
          <cell r="AP20">
            <v>48167</v>
          </cell>
          <cell r="AQ20">
            <v>34855</v>
          </cell>
          <cell r="AR20">
            <v>39814</v>
          </cell>
          <cell r="AS20">
            <v>39800</v>
          </cell>
          <cell r="AT20">
            <v>49759</v>
          </cell>
          <cell r="AU20">
            <v>49774</v>
          </cell>
          <cell r="AV20">
            <v>29854</v>
          </cell>
          <cell r="AW20">
            <v>44785</v>
          </cell>
          <cell r="AX20">
            <v>39288</v>
          </cell>
          <cell r="AY20">
            <v>39301</v>
          </cell>
          <cell r="AZ20">
            <v>57898</v>
          </cell>
          <cell r="BA20">
            <v>66360</v>
          </cell>
          <cell r="BB20">
            <v>31140</v>
          </cell>
          <cell r="BC20">
            <v>34834</v>
          </cell>
          <cell r="BD20">
            <v>46263</v>
          </cell>
          <cell r="BE20">
            <v>54062</v>
          </cell>
          <cell r="BF20">
            <v>46136</v>
          </cell>
          <cell r="BG20">
            <v>27006</v>
          </cell>
          <cell r="BH20">
            <v>67698</v>
          </cell>
          <cell r="BI20">
            <v>36874</v>
          </cell>
          <cell r="BJ20">
            <v>51179</v>
          </cell>
          <cell r="BK20">
            <v>47285</v>
          </cell>
          <cell r="BL20">
            <v>57898</v>
          </cell>
          <cell r="BM20">
            <v>66360</v>
          </cell>
          <cell r="BN20">
            <v>31140</v>
          </cell>
          <cell r="BO20">
            <v>34834</v>
          </cell>
          <cell r="BP20">
            <v>46263</v>
          </cell>
          <cell r="BQ20">
            <v>54062</v>
          </cell>
          <cell r="BR20">
            <v>46136</v>
          </cell>
          <cell r="BS20">
            <v>27006</v>
          </cell>
          <cell r="BT20">
            <v>67698</v>
          </cell>
          <cell r="BU20">
            <v>36874</v>
          </cell>
          <cell r="BV20">
            <v>51179</v>
          </cell>
          <cell r="BW20">
            <v>47285</v>
          </cell>
          <cell r="BX20">
            <v>61529</v>
          </cell>
          <cell r="BY20">
            <v>70520</v>
          </cell>
          <cell r="BZ20">
            <v>33093</v>
          </cell>
          <cell r="CA20">
            <v>37018</v>
          </cell>
          <cell r="CB20">
            <v>49163</v>
          </cell>
        </row>
        <row r="21">
          <cell r="A21" t="str">
            <v>DEQUADIN</v>
          </cell>
          <cell r="B21">
            <v>63568</v>
          </cell>
          <cell r="C21">
            <v>91391</v>
          </cell>
          <cell r="D21">
            <v>39375</v>
          </cell>
          <cell r="E21">
            <v>181522</v>
          </cell>
          <cell r="F21">
            <v>132730</v>
          </cell>
          <cell r="G21">
            <v>147759</v>
          </cell>
          <cell r="H21">
            <v>90928</v>
          </cell>
          <cell r="I21">
            <v>106857</v>
          </cell>
          <cell r="J21">
            <v>97594</v>
          </cell>
          <cell r="K21">
            <v>77687</v>
          </cell>
          <cell r="L21">
            <v>92248</v>
          </cell>
          <cell r="M21">
            <v>78544</v>
          </cell>
          <cell r="N21">
            <v>92432</v>
          </cell>
          <cell r="O21">
            <v>98029</v>
          </cell>
          <cell r="P21">
            <v>90250</v>
          </cell>
          <cell r="Q21">
            <v>78422</v>
          </cell>
          <cell r="R21">
            <v>105061</v>
          </cell>
          <cell r="S21">
            <v>76921</v>
          </cell>
          <cell r="T21">
            <v>106932</v>
          </cell>
          <cell r="U21">
            <v>95822</v>
          </cell>
          <cell r="V21">
            <v>78809</v>
          </cell>
          <cell r="W21">
            <v>98784</v>
          </cell>
          <cell r="X21">
            <v>89383</v>
          </cell>
          <cell r="Y21">
            <v>91261</v>
          </cell>
          <cell r="Z21">
            <v>84096</v>
          </cell>
          <cell r="AA21">
            <v>95552</v>
          </cell>
          <cell r="AB21">
            <v>81945</v>
          </cell>
          <cell r="AC21">
            <v>103569</v>
          </cell>
          <cell r="AD21">
            <v>122853</v>
          </cell>
          <cell r="AE21">
            <v>86852</v>
          </cell>
          <cell r="AF21">
            <v>83175</v>
          </cell>
          <cell r="AG21">
            <v>85804</v>
          </cell>
          <cell r="AH21">
            <v>87207</v>
          </cell>
          <cell r="AI21">
            <v>113327</v>
          </cell>
          <cell r="AJ21">
            <v>85716</v>
          </cell>
          <cell r="AK21">
            <v>70500</v>
          </cell>
          <cell r="AL21">
            <v>71061</v>
          </cell>
          <cell r="AM21">
            <v>67327</v>
          </cell>
          <cell r="AN21">
            <v>103557</v>
          </cell>
          <cell r="AO21">
            <v>84132</v>
          </cell>
          <cell r="AP21">
            <v>107249</v>
          </cell>
          <cell r="AQ21">
            <v>92470</v>
          </cell>
          <cell r="AR21">
            <v>90645</v>
          </cell>
          <cell r="AS21">
            <v>92472</v>
          </cell>
          <cell r="AT21">
            <v>92470</v>
          </cell>
          <cell r="AU21">
            <v>93805</v>
          </cell>
          <cell r="AV21">
            <v>93806</v>
          </cell>
          <cell r="AW21">
            <v>93807</v>
          </cell>
          <cell r="AX21">
            <v>93804</v>
          </cell>
          <cell r="AY21">
            <v>93808</v>
          </cell>
          <cell r="AZ21">
            <v>71175</v>
          </cell>
          <cell r="BA21">
            <v>74715</v>
          </cell>
          <cell r="BB21">
            <v>84571</v>
          </cell>
          <cell r="BC21">
            <v>85440</v>
          </cell>
          <cell r="BD21">
            <v>83641</v>
          </cell>
          <cell r="BE21">
            <v>82392</v>
          </cell>
          <cell r="BF21">
            <v>83110</v>
          </cell>
          <cell r="BG21">
            <v>80463</v>
          </cell>
          <cell r="BH21">
            <v>77669</v>
          </cell>
          <cell r="BI21">
            <v>77382</v>
          </cell>
          <cell r="BJ21">
            <v>80124</v>
          </cell>
          <cell r="BK21">
            <v>71708</v>
          </cell>
          <cell r="BL21">
            <v>71175</v>
          </cell>
          <cell r="BM21">
            <v>74715</v>
          </cell>
          <cell r="BN21">
            <v>84571</v>
          </cell>
          <cell r="BO21">
            <v>85440</v>
          </cell>
          <cell r="BP21">
            <v>83641</v>
          </cell>
          <cell r="BQ21">
            <v>82392</v>
          </cell>
          <cell r="BR21">
            <v>83110</v>
          </cell>
          <cell r="BS21">
            <v>80463</v>
          </cell>
          <cell r="BT21">
            <v>77669</v>
          </cell>
          <cell r="BU21">
            <v>77382</v>
          </cell>
          <cell r="BV21">
            <v>80124</v>
          </cell>
          <cell r="BW21">
            <v>71708</v>
          </cell>
          <cell r="BX21">
            <v>75238</v>
          </cell>
          <cell r="BY21">
            <v>78980</v>
          </cell>
          <cell r="BZ21">
            <v>89398</v>
          </cell>
          <cell r="CA21">
            <v>90317</v>
          </cell>
          <cell r="CB21">
            <v>88415</v>
          </cell>
        </row>
        <row r="22">
          <cell r="A22" t="str">
            <v>CALPOL</v>
          </cell>
          <cell r="B22">
            <v>26736</v>
          </cell>
          <cell r="C22">
            <v>42809</v>
          </cell>
          <cell r="D22">
            <v>17938</v>
          </cell>
          <cell r="E22">
            <v>14108</v>
          </cell>
          <cell r="F22">
            <v>16269</v>
          </cell>
          <cell r="G22">
            <v>24142</v>
          </cell>
          <cell r="H22">
            <v>11501</v>
          </cell>
          <cell r="I22">
            <v>10964</v>
          </cell>
          <cell r="J22">
            <v>21607</v>
          </cell>
          <cell r="K22">
            <v>8955</v>
          </cell>
          <cell r="L22">
            <v>2319</v>
          </cell>
          <cell r="M22">
            <v>-3346</v>
          </cell>
          <cell r="N22">
            <v>-33</v>
          </cell>
          <cell r="O22">
            <v>-2274</v>
          </cell>
          <cell r="P22">
            <v>-3555</v>
          </cell>
          <cell r="Q22">
            <v>-840</v>
          </cell>
          <cell r="R22">
            <v>-525</v>
          </cell>
          <cell r="S22">
            <v>-192</v>
          </cell>
          <cell r="T22">
            <v>-385</v>
          </cell>
          <cell r="U22">
            <v>-668</v>
          </cell>
          <cell r="V22">
            <v>-319</v>
          </cell>
          <cell r="W22">
            <v>-881</v>
          </cell>
          <cell r="X22">
            <v>-1177</v>
          </cell>
          <cell r="Y22">
            <v>-291</v>
          </cell>
          <cell r="Z22">
            <v>-697</v>
          </cell>
          <cell r="AA22">
            <v>-1921</v>
          </cell>
          <cell r="AB22">
            <v>-556</v>
          </cell>
          <cell r="AC22">
            <v>-997</v>
          </cell>
          <cell r="AD22">
            <v>-522</v>
          </cell>
          <cell r="AE22">
            <v>-119</v>
          </cell>
          <cell r="AF22">
            <v>-809</v>
          </cell>
          <cell r="AG22">
            <v>-111</v>
          </cell>
          <cell r="AH22">
            <v>-194</v>
          </cell>
          <cell r="AI22">
            <v>-991</v>
          </cell>
          <cell r="AJ22">
            <v>-288</v>
          </cell>
          <cell r="AK22">
            <v>-109</v>
          </cell>
          <cell r="AL22">
            <v>-51</v>
          </cell>
          <cell r="AM22">
            <v>-170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</row>
        <row r="23">
          <cell r="A23" t="str">
            <v>DRAPOLENE</v>
          </cell>
          <cell r="B23">
            <v>157552</v>
          </cell>
          <cell r="C23">
            <v>232014</v>
          </cell>
          <cell r="D23">
            <v>201061</v>
          </cell>
          <cell r="E23">
            <v>219138</v>
          </cell>
          <cell r="F23">
            <v>286303</v>
          </cell>
          <cell r="G23">
            <v>333536</v>
          </cell>
          <cell r="H23">
            <v>244112</v>
          </cell>
          <cell r="I23">
            <v>214773</v>
          </cell>
          <cell r="J23">
            <v>210131</v>
          </cell>
          <cell r="K23">
            <v>244656</v>
          </cell>
          <cell r="L23">
            <v>276972</v>
          </cell>
          <cell r="M23">
            <v>336333</v>
          </cell>
          <cell r="N23">
            <v>244293</v>
          </cell>
          <cell r="O23">
            <v>334538</v>
          </cell>
          <cell r="P23">
            <v>359687</v>
          </cell>
          <cell r="Q23">
            <v>157384</v>
          </cell>
          <cell r="R23">
            <v>271127</v>
          </cell>
          <cell r="S23">
            <v>233040</v>
          </cell>
          <cell r="T23">
            <v>150098</v>
          </cell>
          <cell r="U23">
            <v>548330</v>
          </cell>
          <cell r="V23">
            <v>177851</v>
          </cell>
          <cell r="W23">
            <v>113454</v>
          </cell>
          <cell r="X23">
            <v>186324</v>
          </cell>
          <cell r="Y23">
            <v>205318</v>
          </cell>
          <cell r="Z23">
            <v>218159</v>
          </cell>
          <cell r="AA23">
            <v>151523</v>
          </cell>
          <cell r="AB23">
            <v>302843</v>
          </cell>
          <cell r="AC23">
            <v>175838</v>
          </cell>
          <cell r="AD23">
            <v>277450</v>
          </cell>
          <cell r="AE23">
            <v>404154</v>
          </cell>
          <cell r="AF23">
            <v>313242</v>
          </cell>
          <cell r="AG23">
            <v>400019</v>
          </cell>
          <cell r="AH23">
            <v>201299</v>
          </cell>
          <cell r="AI23">
            <v>106281</v>
          </cell>
          <cell r="AJ23">
            <v>122191</v>
          </cell>
          <cell r="AK23">
            <v>114346</v>
          </cell>
          <cell r="AL23">
            <v>139313</v>
          </cell>
          <cell r="AM23">
            <v>90742</v>
          </cell>
          <cell r="AN23">
            <v>235005</v>
          </cell>
          <cell r="AO23">
            <v>197266</v>
          </cell>
          <cell r="AP23">
            <v>253321</v>
          </cell>
          <cell r="AQ23">
            <v>249809</v>
          </cell>
          <cell r="AR23">
            <v>265392</v>
          </cell>
          <cell r="AS23">
            <v>249809</v>
          </cell>
          <cell r="AT23">
            <v>250545</v>
          </cell>
          <cell r="AU23">
            <v>309962</v>
          </cell>
          <cell r="AV23">
            <v>250547</v>
          </cell>
          <cell r="AW23">
            <v>250547</v>
          </cell>
          <cell r="AX23">
            <v>268704</v>
          </cell>
          <cell r="AY23">
            <v>250544</v>
          </cell>
          <cell r="AZ23">
            <v>163899</v>
          </cell>
          <cell r="BA23">
            <v>180730</v>
          </cell>
          <cell r="BB23">
            <v>222320</v>
          </cell>
          <cell r="BC23">
            <v>242847</v>
          </cell>
          <cell r="BD23">
            <v>375773</v>
          </cell>
          <cell r="BE23">
            <v>259202</v>
          </cell>
          <cell r="BF23">
            <v>221772</v>
          </cell>
          <cell r="BG23">
            <v>225087</v>
          </cell>
          <cell r="BH23">
            <v>180152</v>
          </cell>
          <cell r="BI23">
            <v>189784</v>
          </cell>
          <cell r="BJ23">
            <v>247721</v>
          </cell>
          <cell r="BK23">
            <v>182763</v>
          </cell>
          <cell r="BL23">
            <v>166289</v>
          </cell>
          <cell r="BM23">
            <v>182782</v>
          </cell>
          <cell r="BN23">
            <v>224286</v>
          </cell>
          <cell r="BO23">
            <v>244522</v>
          </cell>
          <cell r="BP23">
            <v>377474</v>
          </cell>
          <cell r="BQ23">
            <v>260289</v>
          </cell>
          <cell r="BR23">
            <v>222498</v>
          </cell>
          <cell r="BS23">
            <v>225511</v>
          </cell>
          <cell r="BT23">
            <v>180512</v>
          </cell>
          <cell r="BU23">
            <v>190080</v>
          </cell>
          <cell r="BV23">
            <v>247950</v>
          </cell>
          <cell r="BW23">
            <v>182937</v>
          </cell>
          <cell r="BX23">
            <v>172627</v>
          </cell>
          <cell r="BY23">
            <v>189718</v>
          </cell>
          <cell r="BZ23">
            <v>232767</v>
          </cell>
          <cell r="CA23">
            <v>253743</v>
          </cell>
          <cell r="CB23">
            <v>330030</v>
          </cell>
        </row>
        <row r="24">
          <cell r="A24" t="str">
            <v>EYE MO</v>
          </cell>
          <cell r="B24">
            <v>292959</v>
          </cell>
          <cell r="C24">
            <v>909119</v>
          </cell>
          <cell r="D24">
            <v>690965</v>
          </cell>
          <cell r="E24">
            <v>914700</v>
          </cell>
          <cell r="F24">
            <v>790426</v>
          </cell>
          <cell r="G24">
            <v>437427</v>
          </cell>
          <cell r="H24">
            <v>802686</v>
          </cell>
          <cell r="I24">
            <v>531675</v>
          </cell>
          <cell r="J24">
            <v>651203</v>
          </cell>
          <cell r="K24">
            <v>369494</v>
          </cell>
          <cell r="L24">
            <v>1278537</v>
          </cell>
          <cell r="M24">
            <v>837748</v>
          </cell>
          <cell r="N24">
            <v>377569</v>
          </cell>
          <cell r="O24">
            <v>415646</v>
          </cell>
          <cell r="P24">
            <v>771317</v>
          </cell>
          <cell r="Q24">
            <v>602659</v>
          </cell>
          <cell r="R24">
            <v>443935</v>
          </cell>
          <cell r="S24">
            <v>748939</v>
          </cell>
          <cell r="T24">
            <v>981488</v>
          </cell>
          <cell r="U24">
            <v>249423</v>
          </cell>
          <cell r="V24">
            <v>651806</v>
          </cell>
          <cell r="W24">
            <v>909320</v>
          </cell>
          <cell r="X24">
            <v>419276</v>
          </cell>
          <cell r="Y24">
            <v>587589</v>
          </cell>
          <cell r="Z24">
            <v>743047</v>
          </cell>
          <cell r="AA24">
            <v>490633</v>
          </cell>
          <cell r="AB24">
            <v>519192</v>
          </cell>
          <cell r="AC24">
            <v>188396</v>
          </cell>
          <cell r="AD24">
            <v>242758</v>
          </cell>
          <cell r="AE24">
            <v>713779</v>
          </cell>
          <cell r="AF24">
            <v>655499</v>
          </cell>
          <cell r="AG24">
            <v>900327</v>
          </cell>
          <cell r="AH24">
            <v>266173</v>
          </cell>
          <cell r="AI24">
            <v>546714</v>
          </cell>
          <cell r="AJ24">
            <v>617760</v>
          </cell>
          <cell r="AK24">
            <v>563850</v>
          </cell>
          <cell r="AL24">
            <v>480105</v>
          </cell>
          <cell r="AM24">
            <v>545482</v>
          </cell>
          <cell r="AN24">
            <v>766920</v>
          </cell>
          <cell r="AO24">
            <v>567914</v>
          </cell>
          <cell r="AP24">
            <v>679466</v>
          </cell>
          <cell r="AQ24">
            <v>784335</v>
          </cell>
          <cell r="AR24">
            <v>633014</v>
          </cell>
          <cell r="AS24">
            <v>577475</v>
          </cell>
          <cell r="AT24">
            <v>580002</v>
          </cell>
          <cell r="AU24">
            <v>1086078</v>
          </cell>
          <cell r="AV24">
            <v>692710</v>
          </cell>
          <cell r="AW24">
            <v>704852</v>
          </cell>
          <cell r="AX24">
            <v>642628</v>
          </cell>
          <cell r="AY24">
            <v>518379</v>
          </cell>
          <cell r="AZ24">
            <v>498346</v>
          </cell>
          <cell r="BA24">
            <v>466610</v>
          </cell>
          <cell r="BB24">
            <v>562641</v>
          </cell>
          <cell r="BC24">
            <v>644033</v>
          </cell>
          <cell r="BD24">
            <v>640190</v>
          </cell>
          <cell r="BE24">
            <v>599919</v>
          </cell>
          <cell r="BF24">
            <v>554912</v>
          </cell>
          <cell r="BG24">
            <v>612754</v>
          </cell>
          <cell r="BH24">
            <v>606220</v>
          </cell>
          <cell r="BI24">
            <v>682455</v>
          </cell>
          <cell r="BJ24">
            <v>578283</v>
          </cell>
          <cell r="BK24">
            <v>507257</v>
          </cell>
          <cell r="BL24">
            <v>499046</v>
          </cell>
          <cell r="BM24">
            <v>479031</v>
          </cell>
          <cell r="BN24">
            <v>512981</v>
          </cell>
          <cell r="BO24">
            <v>633953</v>
          </cell>
          <cell r="BP24">
            <v>720989</v>
          </cell>
          <cell r="BQ24">
            <v>593121</v>
          </cell>
          <cell r="BR24">
            <v>527583</v>
          </cell>
          <cell r="BS24">
            <v>613437</v>
          </cell>
          <cell r="BT24">
            <v>618631</v>
          </cell>
          <cell r="BU24">
            <v>632787</v>
          </cell>
          <cell r="BV24">
            <v>568196</v>
          </cell>
          <cell r="BW24">
            <v>588051</v>
          </cell>
          <cell r="BX24">
            <v>521999</v>
          </cell>
          <cell r="BY24">
            <v>479004</v>
          </cell>
          <cell r="BZ24">
            <v>544711</v>
          </cell>
          <cell r="CA24">
            <v>685433</v>
          </cell>
          <cell r="CB24">
            <v>711899</v>
          </cell>
        </row>
        <row r="25">
          <cell r="A25" t="str">
            <v>Overhead Allocation</v>
          </cell>
          <cell r="B25">
            <v>-6</v>
          </cell>
          <cell r="C25">
            <v>14</v>
          </cell>
          <cell r="D25">
            <v>-5</v>
          </cell>
          <cell r="E25">
            <v>6</v>
          </cell>
          <cell r="F25">
            <v>12</v>
          </cell>
          <cell r="G25">
            <v>4</v>
          </cell>
          <cell r="H25">
            <v>10</v>
          </cell>
          <cell r="I25">
            <v>2</v>
          </cell>
          <cell r="J25">
            <v>0</v>
          </cell>
          <cell r="K25">
            <v>0</v>
          </cell>
          <cell r="L25">
            <v>21</v>
          </cell>
          <cell r="M25">
            <v>0</v>
          </cell>
          <cell r="N25">
            <v>0</v>
          </cell>
          <cell r="O25">
            <v>-16</v>
          </cell>
          <cell r="P25">
            <v>16</v>
          </cell>
          <cell r="Q25">
            <v>1</v>
          </cell>
          <cell r="R25">
            <v>-1</v>
          </cell>
          <cell r="S25">
            <v>0</v>
          </cell>
          <cell r="T25">
            <v>-2</v>
          </cell>
          <cell r="U25">
            <v>2</v>
          </cell>
          <cell r="V25">
            <v>0</v>
          </cell>
          <cell r="W25">
            <v>0</v>
          </cell>
          <cell r="X25">
            <v>-8</v>
          </cell>
          <cell r="Y25">
            <v>15</v>
          </cell>
          <cell r="Z25">
            <v>-8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</row>
        <row r="26">
          <cell r="A26" t="str">
            <v>LUCOZADE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</row>
        <row r="27">
          <cell r="A27" t="str">
            <v>RIBENA</v>
          </cell>
          <cell r="B27">
            <v>2715401</v>
          </cell>
          <cell r="C27">
            <v>1308646</v>
          </cell>
          <cell r="D27">
            <v>2540516</v>
          </cell>
          <cell r="E27">
            <v>2060852</v>
          </cell>
          <cell r="F27">
            <v>4288688</v>
          </cell>
          <cell r="G27">
            <v>4500198</v>
          </cell>
          <cell r="H27">
            <v>3921035</v>
          </cell>
          <cell r="I27">
            <v>3823388</v>
          </cell>
          <cell r="J27">
            <v>3728155</v>
          </cell>
          <cell r="K27">
            <v>2969154</v>
          </cell>
          <cell r="L27">
            <v>4129188</v>
          </cell>
          <cell r="M27">
            <v>3787411</v>
          </cell>
          <cell r="N27">
            <v>3562051</v>
          </cell>
          <cell r="O27">
            <v>2999280</v>
          </cell>
          <cell r="P27">
            <v>2454298</v>
          </cell>
          <cell r="Q27">
            <v>1653332</v>
          </cell>
          <cell r="R27">
            <v>4019600</v>
          </cell>
          <cell r="S27">
            <v>3350030</v>
          </cell>
          <cell r="T27">
            <v>3921036</v>
          </cell>
          <cell r="U27">
            <v>4086932</v>
          </cell>
          <cell r="V27">
            <v>3134365</v>
          </cell>
          <cell r="W27">
            <v>3933714</v>
          </cell>
          <cell r="X27">
            <v>3108049</v>
          </cell>
          <cell r="Y27">
            <v>3752574</v>
          </cell>
          <cell r="Z27">
            <v>4631017</v>
          </cell>
          <cell r="AA27">
            <v>3855564</v>
          </cell>
          <cell r="AB27">
            <v>3666741</v>
          </cell>
          <cell r="AC27">
            <v>2691260</v>
          </cell>
          <cell r="AD27">
            <v>5993131</v>
          </cell>
          <cell r="AE27">
            <v>4870687</v>
          </cell>
          <cell r="AF27">
            <v>4406757</v>
          </cell>
          <cell r="AG27">
            <v>4966159</v>
          </cell>
          <cell r="AH27">
            <v>4160017</v>
          </cell>
          <cell r="AI27">
            <v>3859973</v>
          </cell>
          <cell r="AJ27">
            <v>3822888</v>
          </cell>
          <cell r="AK27">
            <v>2394948</v>
          </cell>
          <cell r="AL27">
            <v>2851509</v>
          </cell>
          <cell r="AM27">
            <v>2226511</v>
          </cell>
          <cell r="AN27">
            <v>4088254</v>
          </cell>
          <cell r="AO27">
            <v>3062844</v>
          </cell>
          <cell r="AP27">
            <v>4608729</v>
          </cell>
          <cell r="AQ27">
            <v>3856193</v>
          </cell>
          <cell r="AR27">
            <v>3959745</v>
          </cell>
          <cell r="AS27">
            <v>4907220</v>
          </cell>
          <cell r="AT27">
            <v>4227780</v>
          </cell>
          <cell r="AU27">
            <v>4078821</v>
          </cell>
          <cell r="AV27">
            <v>5166593</v>
          </cell>
          <cell r="AW27">
            <v>4189381</v>
          </cell>
          <cell r="AX27">
            <v>4508524</v>
          </cell>
          <cell r="AY27">
            <v>4440699</v>
          </cell>
          <cell r="AZ27">
            <v>4214303</v>
          </cell>
          <cell r="BA27">
            <v>4504203</v>
          </cell>
          <cell r="BB27">
            <v>4963652</v>
          </cell>
          <cell r="BC27">
            <v>5642630</v>
          </cell>
          <cell r="BD27">
            <v>4834992</v>
          </cell>
          <cell r="BE27">
            <v>5206293</v>
          </cell>
          <cell r="BF27">
            <v>4933024</v>
          </cell>
          <cell r="BG27">
            <v>4963944</v>
          </cell>
          <cell r="BH27">
            <v>5179908</v>
          </cell>
          <cell r="BI27">
            <v>5022269</v>
          </cell>
          <cell r="BJ27">
            <v>5181021</v>
          </cell>
          <cell r="BK27">
            <v>5224399</v>
          </cell>
          <cell r="BL27">
            <v>4712131</v>
          </cell>
          <cell r="BM27">
            <v>4955324</v>
          </cell>
          <cell r="BN27">
            <v>5405700</v>
          </cell>
          <cell r="BO27">
            <v>6126767</v>
          </cell>
          <cell r="BP27">
            <v>5544022</v>
          </cell>
          <cell r="BQ27">
            <v>5919307</v>
          </cell>
          <cell r="BR27">
            <v>5682716</v>
          </cell>
          <cell r="BS27">
            <v>5716706</v>
          </cell>
          <cell r="BT27">
            <v>5916875</v>
          </cell>
          <cell r="BU27">
            <v>5767072</v>
          </cell>
          <cell r="BV27">
            <v>5872396</v>
          </cell>
          <cell r="BW27">
            <v>6381757</v>
          </cell>
          <cell r="BX27">
            <v>4733175</v>
          </cell>
          <cell r="BY27">
            <v>5036960</v>
          </cell>
          <cell r="BZ27">
            <v>5518285</v>
          </cell>
          <cell r="CA27">
            <v>5558492</v>
          </cell>
          <cell r="CB27">
            <v>4683806</v>
          </cell>
        </row>
        <row r="28">
          <cell r="A28" t="str">
            <v>RIBENA RTD</v>
          </cell>
          <cell r="B28">
            <v>389946</v>
          </cell>
          <cell r="C28">
            <v>781802</v>
          </cell>
          <cell r="D28">
            <v>504482</v>
          </cell>
          <cell r="E28">
            <v>372689</v>
          </cell>
          <cell r="F28">
            <v>542007</v>
          </cell>
          <cell r="G28">
            <v>512196</v>
          </cell>
          <cell r="H28">
            <v>423097</v>
          </cell>
          <cell r="I28">
            <v>432656</v>
          </cell>
          <cell r="J28">
            <v>384871</v>
          </cell>
          <cell r="K28">
            <v>389097</v>
          </cell>
          <cell r="L28">
            <v>445255</v>
          </cell>
          <cell r="M28">
            <v>491318</v>
          </cell>
          <cell r="N28">
            <v>486071</v>
          </cell>
          <cell r="O28">
            <v>513089</v>
          </cell>
          <cell r="P28">
            <v>400127</v>
          </cell>
          <cell r="Q28">
            <v>300256</v>
          </cell>
          <cell r="R28">
            <v>468008</v>
          </cell>
          <cell r="S28">
            <v>476254</v>
          </cell>
          <cell r="T28">
            <v>389107</v>
          </cell>
          <cell r="U28">
            <v>273690</v>
          </cell>
          <cell r="V28">
            <v>412000</v>
          </cell>
          <cell r="W28">
            <v>311539</v>
          </cell>
          <cell r="X28">
            <v>440509</v>
          </cell>
          <cell r="Y28">
            <v>414624</v>
          </cell>
          <cell r="Z28">
            <v>376273</v>
          </cell>
          <cell r="AA28">
            <v>360092</v>
          </cell>
          <cell r="AB28">
            <v>492314</v>
          </cell>
          <cell r="AC28">
            <v>233865</v>
          </cell>
          <cell r="AD28">
            <v>387907</v>
          </cell>
          <cell r="AE28">
            <v>438922</v>
          </cell>
          <cell r="AF28">
            <v>355216</v>
          </cell>
          <cell r="AG28">
            <v>339709</v>
          </cell>
          <cell r="AH28">
            <v>450618</v>
          </cell>
          <cell r="AI28">
            <v>389964</v>
          </cell>
          <cell r="AJ28">
            <v>458813</v>
          </cell>
          <cell r="AK28">
            <v>413900</v>
          </cell>
          <cell r="AL28">
            <v>593567</v>
          </cell>
          <cell r="AM28">
            <v>406946</v>
          </cell>
          <cell r="AN28">
            <v>689153</v>
          </cell>
          <cell r="AO28">
            <v>446559</v>
          </cell>
          <cell r="AP28">
            <v>643897</v>
          </cell>
          <cell r="AQ28">
            <v>613623</v>
          </cell>
          <cell r="AR28">
            <v>674085</v>
          </cell>
          <cell r="AS28">
            <v>591165</v>
          </cell>
          <cell r="AT28">
            <v>839809</v>
          </cell>
          <cell r="AU28">
            <v>696225</v>
          </cell>
          <cell r="AV28">
            <v>689551</v>
          </cell>
          <cell r="AW28">
            <v>623543</v>
          </cell>
          <cell r="AX28">
            <v>676710</v>
          </cell>
          <cell r="AY28">
            <v>676710</v>
          </cell>
          <cell r="AZ28">
            <v>765528</v>
          </cell>
          <cell r="BA28">
            <v>618856</v>
          </cell>
          <cell r="BB28">
            <v>667030</v>
          </cell>
          <cell r="BC28">
            <v>692252</v>
          </cell>
          <cell r="BD28">
            <v>646700</v>
          </cell>
          <cell r="BE28">
            <v>653441</v>
          </cell>
          <cell r="BF28">
            <v>684136</v>
          </cell>
          <cell r="BG28">
            <v>642575</v>
          </cell>
          <cell r="BH28">
            <v>649366</v>
          </cell>
          <cell r="BI28">
            <v>676564</v>
          </cell>
          <cell r="BJ28">
            <v>639429</v>
          </cell>
          <cell r="BK28">
            <v>665159</v>
          </cell>
          <cell r="BL28">
            <v>816247</v>
          </cell>
          <cell r="BM28">
            <v>670619</v>
          </cell>
          <cell r="BN28">
            <v>718239</v>
          </cell>
          <cell r="BO28">
            <v>743034</v>
          </cell>
          <cell r="BP28">
            <v>697309</v>
          </cell>
          <cell r="BQ28">
            <v>705625</v>
          </cell>
          <cell r="BR28">
            <v>736349</v>
          </cell>
          <cell r="BS28">
            <v>694730</v>
          </cell>
          <cell r="BT28">
            <v>701018</v>
          </cell>
          <cell r="BU28">
            <v>727705</v>
          </cell>
          <cell r="BV28">
            <v>690549</v>
          </cell>
          <cell r="BW28">
            <v>716269</v>
          </cell>
          <cell r="BX28">
            <v>573195</v>
          </cell>
          <cell r="BY28">
            <v>418713</v>
          </cell>
          <cell r="BZ28">
            <v>468987</v>
          </cell>
          <cell r="CA28">
            <v>495014</v>
          </cell>
          <cell r="CB28">
            <v>238438</v>
          </cell>
        </row>
        <row r="29">
          <cell r="A29" t="str">
            <v>SPARKLING RIBENA</v>
          </cell>
          <cell r="B29">
            <v>81399</v>
          </cell>
          <cell r="C29">
            <v>216690</v>
          </cell>
          <cell r="D29">
            <v>84191</v>
          </cell>
          <cell r="E29">
            <v>90885</v>
          </cell>
          <cell r="F29">
            <v>118004</v>
          </cell>
          <cell r="G29">
            <v>84023</v>
          </cell>
          <cell r="H29">
            <v>70582</v>
          </cell>
          <cell r="I29">
            <v>92542</v>
          </cell>
          <cell r="J29">
            <v>103336</v>
          </cell>
          <cell r="K29">
            <v>84670</v>
          </cell>
          <cell r="L29">
            <v>91167</v>
          </cell>
          <cell r="M29">
            <v>48868</v>
          </cell>
          <cell r="N29">
            <v>73125</v>
          </cell>
          <cell r="O29">
            <v>78331</v>
          </cell>
          <cell r="P29">
            <v>109897</v>
          </cell>
          <cell r="Q29">
            <v>76941</v>
          </cell>
          <cell r="R29">
            <v>112470</v>
          </cell>
          <cell r="S29">
            <v>116868</v>
          </cell>
          <cell r="T29">
            <v>76181</v>
          </cell>
          <cell r="U29">
            <v>130998</v>
          </cell>
          <cell r="V29">
            <v>96493</v>
          </cell>
          <cell r="W29">
            <v>98330</v>
          </cell>
          <cell r="X29">
            <v>111238</v>
          </cell>
          <cell r="Y29">
            <v>99772</v>
          </cell>
          <cell r="Z29">
            <v>94996</v>
          </cell>
          <cell r="AA29">
            <v>75485</v>
          </cell>
          <cell r="AB29">
            <v>100147</v>
          </cell>
          <cell r="AC29">
            <v>72408</v>
          </cell>
          <cell r="AD29">
            <v>102733</v>
          </cell>
          <cell r="AE29">
            <v>95419</v>
          </cell>
          <cell r="AF29">
            <v>96917</v>
          </cell>
          <cell r="AG29">
            <v>92293</v>
          </cell>
          <cell r="AH29">
            <v>102333</v>
          </cell>
          <cell r="AI29">
            <v>123771</v>
          </cell>
          <cell r="AJ29">
            <v>95060</v>
          </cell>
          <cell r="AK29">
            <v>79417</v>
          </cell>
          <cell r="AL29">
            <v>100687</v>
          </cell>
          <cell r="AM29">
            <v>79931</v>
          </cell>
          <cell r="AN29">
            <v>100180</v>
          </cell>
          <cell r="AO29">
            <v>66862</v>
          </cell>
          <cell r="AP29">
            <v>80828</v>
          </cell>
          <cell r="AQ29">
            <v>94143</v>
          </cell>
          <cell r="AR29">
            <v>93324</v>
          </cell>
          <cell r="AS29">
            <v>94144</v>
          </cell>
          <cell r="AT29">
            <v>94840</v>
          </cell>
          <cell r="AU29">
            <v>94839</v>
          </cell>
          <cell r="AV29">
            <v>94840</v>
          </cell>
          <cell r="AW29">
            <v>78052</v>
          </cell>
          <cell r="AX29">
            <v>94839</v>
          </cell>
          <cell r="AY29">
            <v>94840</v>
          </cell>
          <cell r="AZ29">
            <v>88779</v>
          </cell>
          <cell r="BA29">
            <v>98041</v>
          </cell>
          <cell r="BB29">
            <v>105008</v>
          </cell>
          <cell r="BC29">
            <v>108514</v>
          </cell>
          <cell r="BD29">
            <v>108626</v>
          </cell>
          <cell r="BE29">
            <v>105566</v>
          </cell>
          <cell r="BF29">
            <v>112131</v>
          </cell>
          <cell r="BG29">
            <v>108891</v>
          </cell>
          <cell r="BH29">
            <v>102420</v>
          </cell>
          <cell r="BI29">
            <v>94232</v>
          </cell>
          <cell r="BJ29">
            <v>88040</v>
          </cell>
          <cell r="BK29">
            <v>88742</v>
          </cell>
          <cell r="BL29">
            <v>88779</v>
          </cell>
          <cell r="BM29">
            <v>98041</v>
          </cell>
          <cell r="BN29">
            <v>105008</v>
          </cell>
          <cell r="BO29">
            <v>108514</v>
          </cell>
          <cell r="BP29">
            <v>108626</v>
          </cell>
          <cell r="BQ29">
            <v>105566</v>
          </cell>
          <cell r="BR29">
            <v>112131</v>
          </cell>
          <cell r="BS29">
            <v>108891</v>
          </cell>
          <cell r="BT29">
            <v>102420</v>
          </cell>
          <cell r="BU29">
            <v>94232</v>
          </cell>
          <cell r="BV29">
            <v>88040</v>
          </cell>
          <cell r="BW29">
            <v>88742</v>
          </cell>
          <cell r="BX29">
            <v>92865</v>
          </cell>
          <cell r="BY29">
            <v>102554</v>
          </cell>
          <cell r="BZ29">
            <v>109841</v>
          </cell>
          <cell r="CA29">
            <v>113508</v>
          </cell>
          <cell r="CB29">
            <v>113625</v>
          </cell>
        </row>
        <row r="30">
          <cell r="A30" t="str">
            <v>RIBENA PASTILLE</v>
          </cell>
          <cell r="B30">
            <v>310321</v>
          </cell>
          <cell r="C30">
            <v>412797</v>
          </cell>
          <cell r="D30">
            <v>333273</v>
          </cell>
          <cell r="E30">
            <v>409282</v>
          </cell>
          <cell r="F30">
            <v>405215</v>
          </cell>
          <cell r="G30">
            <v>409034</v>
          </cell>
          <cell r="H30">
            <v>358664</v>
          </cell>
          <cell r="I30">
            <v>354682</v>
          </cell>
          <cell r="J30">
            <v>347514</v>
          </cell>
          <cell r="K30">
            <v>354603</v>
          </cell>
          <cell r="L30">
            <v>403679</v>
          </cell>
          <cell r="M30">
            <v>330991</v>
          </cell>
          <cell r="N30">
            <v>303114</v>
          </cell>
          <cell r="O30">
            <v>351827</v>
          </cell>
          <cell r="P30">
            <v>320210</v>
          </cell>
          <cell r="Q30">
            <v>250977</v>
          </cell>
          <cell r="R30">
            <v>290354</v>
          </cell>
          <cell r="S30">
            <v>305892</v>
          </cell>
          <cell r="T30">
            <v>335814</v>
          </cell>
          <cell r="U30">
            <v>336463</v>
          </cell>
          <cell r="V30">
            <v>363180</v>
          </cell>
          <cell r="W30">
            <v>234856</v>
          </cell>
          <cell r="X30">
            <v>351717</v>
          </cell>
          <cell r="Y30">
            <v>255907</v>
          </cell>
          <cell r="Z30">
            <v>265646</v>
          </cell>
          <cell r="AA30">
            <v>334074</v>
          </cell>
          <cell r="AB30">
            <v>326304</v>
          </cell>
          <cell r="AC30">
            <v>287523</v>
          </cell>
          <cell r="AD30">
            <v>376469</v>
          </cell>
          <cell r="AE30">
            <v>335179</v>
          </cell>
          <cell r="AF30">
            <v>292999</v>
          </cell>
          <cell r="AG30">
            <v>329022</v>
          </cell>
          <cell r="AH30">
            <v>319874</v>
          </cell>
          <cell r="AI30">
            <v>308708</v>
          </cell>
          <cell r="AJ30">
            <v>342709</v>
          </cell>
          <cell r="AK30">
            <v>299012</v>
          </cell>
          <cell r="AL30">
            <v>334417</v>
          </cell>
          <cell r="AM30">
            <v>266361</v>
          </cell>
          <cell r="AN30">
            <v>274620</v>
          </cell>
          <cell r="AO30">
            <v>248253</v>
          </cell>
          <cell r="AP30">
            <v>294136</v>
          </cell>
          <cell r="AQ30">
            <v>292991</v>
          </cell>
          <cell r="AR30">
            <v>269969</v>
          </cell>
          <cell r="AS30">
            <v>272402</v>
          </cell>
          <cell r="AT30">
            <v>273852</v>
          </cell>
          <cell r="AU30">
            <v>273853</v>
          </cell>
          <cell r="AV30">
            <v>273852</v>
          </cell>
          <cell r="AW30">
            <v>265652</v>
          </cell>
          <cell r="AX30">
            <v>276845</v>
          </cell>
          <cell r="AY30">
            <v>273357</v>
          </cell>
          <cell r="AZ30">
            <v>263597</v>
          </cell>
          <cell r="BA30">
            <v>247692</v>
          </cell>
          <cell r="BB30">
            <v>263310</v>
          </cell>
          <cell r="BC30">
            <v>250097</v>
          </cell>
          <cell r="BD30">
            <v>246175</v>
          </cell>
          <cell r="BE30">
            <v>259479</v>
          </cell>
          <cell r="BF30">
            <v>263139</v>
          </cell>
          <cell r="BG30">
            <v>248126</v>
          </cell>
          <cell r="BH30">
            <v>263010</v>
          </cell>
          <cell r="BI30">
            <v>249115</v>
          </cell>
          <cell r="BJ30">
            <v>246263</v>
          </cell>
          <cell r="BK30">
            <v>260398</v>
          </cell>
          <cell r="BL30">
            <v>262823</v>
          </cell>
          <cell r="BM30">
            <v>246872</v>
          </cell>
          <cell r="BN30">
            <v>263102</v>
          </cell>
          <cell r="BO30">
            <v>250370</v>
          </cell>
          <cell r="BP30">
            <v>246214</v>
          </cell>
          <cell r="BQ30">
            <v>259047</v>
          </cell>
          <cell r="BR30">
            <v>262691</v>
          </cell>
          <cell r="BS30">
            <v>248128</v>
          </cell>
          <cell r="BT30">
            <v>263283</v>
          </cell>
          <cell r="BU30">
            <v>249158</v>
          </cell>
          <cell r="BV30">
            <v>245979</v>
          </cell>
          <cell r="BW30">
            <v>260148</v>
          </cell>
          <cell r="BX30">
            <v>280868</v>
          </cell>
          <cell r="BY30">
            <v>263970</v>
          </cell>
          <cell r="BZ30">
            <v>281112</v>
          </cell>
          <cell r="CA30">
            <v>267276</v>
          </cell>
          <cell r="CB30">
            <v>262900</v>
          </cell>
        </row>
        <row r="31">
          <cell r="A31" t="str">
            <v>RIBENA MOBILE</v>
          </cell>
          <cell r="B31">
            <v>773978</v>
          </cell>
          <cell r="C31">
            <v>992990</v>
          </cell>
          <cell r="D31">
            <v>625026</v>
          </cell>
          <cell r="E31">
            <v>827205</v>
          </cell>
          <cell r="F31">
            <v>876436</v>
          </cell>
          <cell r="G31">
            <v>914346</v>
          </cell>
          <cell r="H31">
            <v>788540</v>
          </cell>
          <cell r="I31">
            <v>897912</v>
          </cell>
          <cell r="J31">
            <v>888037</v>
          </cell>
          <cell r="K31">
            <v>1048913</v>
          </cell>
          <cell r="L31">
            <v>1023853</v>
          </cell>
          <cell r="M31">
            <v>831517</v>
          </cell>
          <cell r="N31">
            <v>705397</v>
          </cell>
          <cell r="O31">
            <v>929340</v>
          </cell>
          <cell r="P31">
            <v>974769</v>
          </cell>
          <cell r="Q31">
            <v>619146</v>
          </cell>
          <cell r="R31">
            <v>1193710</v>
          </cell>
          <cell r="S31">
            <v>918628</v>
          </cell>
          <cell r="T31">
            <v>927771</v>
          </cell>
          <cell r="U31">
            <v>879766</v>
          </cell>
          <cell r="V31">
            <v>963025</v>
          </cell>
          <cell r="W31">
            <v>1085326</v>
          </cell>
          <cell r="X31">
            <v>1249371</v>
          </cell>
          <cell r="Y31">
            <v>1078824</v>
          </cell>
          <cell r="Z31">
            <v>973625</v>
          </cell>
          <cell r="AA31">
            <v>888799</v>
          </cell>
          <cell r="AB31">
            <v>801078</v>
          </cell>
          <cell r="AC31">
            <v>596037</v>
          </cell>
          <cell r="AD31">
            <v>978108</v>
          </cell>
          <cell r="AE31">
            <v>778625</v>
          </cell>
          <cell r="AF31">
            <v>1013372</v>
          </cell>
          <cell r="AG31">
            <v>761621</v>
          </cell>
          <cell r="AH31">
            <v>615487</v>
          </cell>
          <cell r="AI31">
            <v>704509</v>
          </cell>
          <cell r="AJ31">
            <v>734298</v>
          </cell>
          <cell r="AK31">
            <v>570070</v>
          </cell>
          <cell r="AL31">
            <v>628586</v>
          </cell>
          <cell r="AM31">
            <v>590942</v>
          </cell>
          <cell r="AN31">
            <v>718389</v>
          </cell>
          <cell r="AO31">
            <v>566060</v>
          </cell>
          <cell r="AP31">
            <v>711755</v>
          </cell>
          <cell r="AQ31">
            <v>752344</v>
          </cell>
          <cell r="AR31">
            <v>562540</v>
          </cell>
          <cell r="AS31">
            <v>582211</v>
          </cell>
          <cell r="AT31">
            <v>642093</v>
          </cell>
          <cell r="AU31">
            <v>751445</v>
          </cell>
          <cell r="AV31">
            <v>502417</v>
          </cell>
          <cell r="AW31">
            <v>577314</v>
          </cell>
          <cell r="AX31">
            <v>609435</v>
          </cell>
          <cell r="AY31">
            <v>608077</v>
          </cell>
          <cell r="AZ31">
            <v>714441</v>
          </cell>
          <cell r="BA31">
            <v>722251</v>
          </cell>
          <cell r="BB31">
            <v>699739</v>
          </cell>
          <cell r="BC31">
            <v>635259</v>
          </cell>
          <cell r="BD31">
            <v>630569</v>
          </cell>
          <cell r="BE31">
            <v>661230</v>
          </cell>
          <cell r="BF31">
            <v>680421</v>
          </cell>
          <cell r="BG31">
            <v>738563</v>
          </cell>
          <cell r="BH31">
            <v>744323</v>
          </cell>
          <cell r="BI31">
            <v>719509</v>
          </cell>
          <cell r="BJ31">
            <v>652375</v>
          </cell>
          <cell r="BK31">
            <v>646393</v>
          </cell>
          <cell r="BL31">
            <v>678119</v>
          </cell>
          <cell r="BM31">
            <v>696374</v>
          </cell>
          <cell r="BN31">
            <v>754038</v>
          </cell>
          <cell r="BO31">
            <v>758840</v>
          </cell>
          <cell r="BP31">
            <v>732968</v>
          </cell>
          <cell r="BQ31">
            <v>664630</v>
          </cell>
          <cell r="BR31">
            <v>658033</v>
          </cell>
          <cell r="BS31">
            <v>687485</v>
          </cell>
          <cell r="BT31">
            <v>705285</v>
          </cell>
          <cell r="BU31">
            <v>762696</v>
          </cell>
          <cell r="BV31">
            <v>767041</v>
          </cell>
          <cell r="BW31">
            <v>740670</v>
          </cell>
          <cell r="BX31">
            <v>668566</v>
          </cell>
          <cell r="BY31">
            <v>661272</v>
          </cell>
          <cell r="BZ31">
            <v>692183</v>
          </cell>
          <cell r="CA31">
            <v>710754</v>
          </cell>
          <cell r="CB31">
            <v>771290</v>
          </cell>
        </row>
        <row r="32">
          <cell r="A32" t="str">
            <v>HORLICKS MALT</v>
          </cell>
          <cell r="B32">
            <v>3201072</v>
          </cell>
          <cell r="C32">
            <v>2011818</v>
          </cell>
          <cell r="D32">
            <v>2654165</v>
          </cell>
          <cell r="E32">
            <v>3740412</v>
          </cell>
          <cell r="F32">
            <v>4847519</v>
          </cell>
          <cell r="G32">
            <v>3934196</v>
          </cell>
          <cell r="H32">
            <v>3939034</v>
          </cell>
          <cell r="I32">
            <v>3887346</v>
          </cell>
          <cell r="J32">
            <v>3538787</v>
          </cell>
          <cell r="K32">
            <v>3427876</v>
          </cell>
          <cell r="L32">
            <v>4105960</v>
          </cell>
          <cell r="M32">
            <v>3943616</v>
          </cell>
          <cell r="N32">
            <v>3543205</v>
          </cell>
          <cell r="O32">
            <v>3725725</v>
          </cell>
          <cell r="P32">
            <v>2651107</v>
          </cell>
          <cell r="Q32">
            <v>2017048</v>
          </cell>
          <cell r="R32">
            <v>3690144</v>
          </cell>
          <cell r="S32">
            <v>2951556</v>
          </cell>
          <cell r="T32">
            <v>2642082</v>
          </cell>
          <cell r="U32">
            <v>3030291</v>
          </cell>
          <cell r="V32">
            <v>3236211</v>
          </cell>
          <cell r="W32">
            <v>2758150</v>
          </cell>
          <cell r="X32">
            <v>3180577</v>
          </cell>
          <cell r="Y32">
            <v>2351841</v>
          </cell>
          <cell r="Z32">
            <v>2293473</v>
          </cell>
          <cell r="AA32">
            <v>2457938</v>
          </cell>
          <cell r="AB32">
            <v>2266752</v>
          </cell>
          <cell r="AC32">
            <v>2377320</v>
          </cell>
          <cell r="AD32">
            <v>3100192</v>
          </cell>
          <cell r="AE32">
            <v>2364657</v>
          </cell>
          <cell r="AF32">
            <v>2431817</v>
          </cell>
          <cell r="AG32">
            <v>2703622</v>
          </cell>
          <cell r="AH32">
            <v>2619713</v>
          </cell>
          <cell r="AI32">
            <v>2802952</v>
          </cell>
          <cell r="AJ32">
            <v>2631072</v>
          </cell>
          <cell r="AK32">
            <v>2128815</v>
          </cell>
          <cell r="AL32">
            <v>2052258</v>
          </cell>
          <cell r="AM32">
            <v>2120958</v>
          </cell>
          <cell r="AN32">
            <v>2418580</v>
          </cell>
          <cell r="AO32">
            <v>1825572</v>
          </cell>
          <cell r="AP32">
            <v>3286025</v>
          </cell>
          <cell r="AQ32">
            <v>2299992</v>
          </cell>
          <cell r="AR32">
            <v>2501184</v>
          </cell>
          <cell r="AS32">
            <v>2452615</v>
          </cell>
          <cell r="AT32">
            <v>2614449</v>
          </cell>
          <cell r="AU32">
            <v>2362072</v>
          </cell>
          <cell r="AV32">
            <v>2395790</v>
          </cell>
          <cell r="AW32">
            <v>2522053</v>
          </cell>
          <cell r="AX32">
            <v>2606851</v>
          </cell>
          <cell r="AY32">
            <v>2308561</v>
          </cell>
          <cell r="AZ32">
            <v>2488971</v>
          </cell>
          <cell r="BA32">
            <v>2512365</v>
          </cell>
          <cell r="BB32">
            <v>2664012</v>
          </cell>
          <cell r="BC32">
            <v>2699995</v>
          </cell>
          <cell r="BD32">
            <v>2717826</v>
          </cell>
          <cell r="BE32">
            <v>2666097</v>
          </cell>
          <cell r="BF32">
            <v>2690456</v>
          </cell>
          <cell r="BG32">
            <v>2639963</v>
          </cell>
          <cell r="BH32">
            <v>2619657</v>
          </cell>
          <cell r="BI32">
            <v>2628613</v>
          </cell>
          <cell r="BJ32">
            <v>2564199</v>
          </cell>
          <cell r="BK32">
            <v>2613722</v>
          </cell>
          <cell r="BL32">
            <v>2635554</v>
          </cell>
          <cell r="BM32">
            <v>2669811</v>
          </cell>
          <cell r="BN32">
            <v>2595122</v>
          </cell>
          <cell r="BO32">
            <v>2585329</v>
          </cell>
          <cell r="BP32">
            <v>2602166</v>
          </cell>
          <cell r="BQ32">
            <v>2535454</v>
          </cell>
          <cell r="BR32">
            <v>2670385</v>
          </cell>
          <cell r="BS32">
            <v>2785392</v>
          </cell>
          <cell r="BT32">
            <v>2775733</v>
          </cell>
          <cell r="BU32">
            <v>2561315</v>
          </cell>
          <cell r="BV32">
            <v>2453380</v>
          </cell>
          <cell r="BW32">
            <v>2501573</v>
          </cell>
          <cell r="BX32">
            <v>2637432</v>
          </cell>
          <cell r="BY32">
            <v>2787398</v>
          </cell>
          <cell r="BZ32">
            <v>2882656</v>
          </cell>
          <cell r="CA32">
            <v>2886583</v>
          </cell>
          <cell r="CB32">
            <v>2483502</v>
          </cell>
        </row>
        <row r="33">
          <cell r="A33" t="str">
            <v>HORLICKS 3 IN 1</v>
          </cell>
          <cell r="B33">
            <v>38267</v>
          </cell>
          <cell r="C33">
            <v>98625</v>
          </cell>
          <cell r="D33">
            <v>35026</v>
          </cell>
          <cell r="E33">
            <v>45350</v>
          </cell>
          <cell r="F33">
            <v>62202</v>
          </cell>
          <cell r="G33">
            <v>65194</v>
          </cell>
          <cell r="H33">
            <v>44720</v>
          </cell>
          <cell r="I33">
            <v>72450</v>
          </cell>
          <cell r="J33">
            <v>82889</v>
          </cell>
          <cell r="K33">
            <v>59156</v>
          </cell>
          <cell r="L33">
            <v>97571</v>
          </cell>
          <cell r="M33">
            <v>91250</v>
          </cell>
          <cell r="N33">
            <v>83490</v>
          </cell>
          <cell r="O33">
            <v>52830</v>
          </cell>
          <cell r="P33">
            <v>71602</v>
          </cell>
          <cell r="Q33">
            <v>86768</v>
          </cell>
          <cell r="R33">
            <v>62025</v>
          </cell>
          <cell r="S33">
            <v>57632</v>
          </cell>
          <cell r="T33">
            <v>93974</v>
          </cell>
          <cell r="U33">
            <v>40032</v>
          </cell>
          <cell r="V33">
            <v>99097</v>
          </cell>
          <cell r="W33">
            <v>67196</v>
          </cell>
          <cell r="X33">
            <v>73363</v>
          </cell>
          <cell r="Y33">
            <v>68155</v>
          </cell>
          <cell r="Z33">
            <v>55454</v>
          </cell>
          <cell r="AA33">
            <v>50214</v>
          </cell>
          <cell r="AB33">
            <v>58890</v>
          </cell>
          <cell r="AC33">
            <v>64142</v>
          </cell>
          <cell r="AD33">
            <v>63959</v>
          </cell>
          <cell r="AE33">
            <v>85659</v>
          </cell>
          <cell r="AF33">
            <v>49446</v>
          </cell>
          <cell r="AG33">
            <v>49628</v>
          </cell>
          <cell r="AH33">
            <v>94099</v>
          </cell>
          <cell r="AI33">
            <v>76017</v>
          </cell>
          <cell r="AJ33">
            <v>70902</v>
          </cell>
          <cell r="AK33">
            <v>22079</v>
          </cell>
          <cell r="AL33">
            <v>84571</v>
          </cell>
          <cell r="AM33">
            <v>52399</v>
          </cell>
          <cell r="AN33">
            <v>77227</v>
          </cell>
          <cell r="AO33">
            <v>58125</v>
          </cell>
          <cell r="AP33">
            <v>77830</v>
          </cell>
          <cell r="AQ33">
            <v>82325</v>
          </cell>
          <cell r="AR33">
            <v>51722</v>
          </cell>
          <cell r="AS33">
            <v>54473</v>
          </cell>
          <cell r="AT33">
            <v>63461</v>
          </cell>
          <cell r="AU33">
            <v>63461</v>
          </cell>
          <cell r="AV33">
            <v>63463</v>
          </cell>
          <cell r="AW33">
            <v>63461</v>
          </cell>
          <cell r="AX33">
            <v>63462</v>
          </cell>
          <cell r="AY33">
            <v>63459</v>
          </cell>
          <cell r="AZ33">
            <v>53548</v>
          </cell>
          <cell r="BA33">
            <v>55788</v>
          </cell>
          <cell r="BB33">
            <v>64873</v>
          </cell>
          <cell r="BC33">
            <v>66163</v>
          </cell>
          <cell r="BD33">
            <v>63006</v>
          </cell>
          <cell r="BE33">
            <v>69688</v>
          </cell>
          <cell r="BF33">
            <v>65597</v>
          </cell>
          <cell r="BG33">
            <v>73731</v>
          </cell>
          <cell r="BH33">
            <v>68360</v>
          </cell>
          <cell r="BI33">
            <v>68395</v>
          </cell>
          <cell r="BJ33">
            <v>58290</v>
          </cell>
          <cell r="BK33">
            <v>50894</v>
          </cell>
          <cell r="BL33">
            <v>53548</v>
          </cell>
          <cell r="BM33">
            <v>55788</v>
          </cell>
          <cell r="BN33">
            <v>64873</v>
          </cell>
          <cell r="BO33">
            <v>66163</v>
          </cell>
          <cell r="BP33">
            <v>63006</v>
          </cell>
          <cell r="BQ33">
            <v>69688</v>
          </cell>
          <cell r="BR33">
            <v>65597</v>
          </cell>
          <cell r="BS33">
            <v>73731</v>
          </cell>
          <cell r="BT33">
            <v>68360</v>
          </cell>
          <cell r="BU33">
            <v>68395</v>
          </cell>
          <cell r="BV33">
            <v>58290</v>
          </cell>
          <cell r="BW33">
            <v>50894</v>
          </cell>
          <cell r="BX33">
            <v>57210</v>
          </cell>
          <cell r="BY33">
            <v>59603</v>
          </cell>
          <cell r="BZ33">
            <v>69309</v>
          </cell>
          <cell r="CA33">
            <v>70687</v>
          </cell>
          <cell r="CB33">
            <v>67314</v>
          </cell>
        </row>
        <row r="34">
          <cell r="A34" t="str">
            <v>HORLICKS NCD</v>
          </cell>
          <cell r="B34">
            <v>79654</v>
          </cell>
          <cell r="C34">
            <v>56287</v>
          </cell>
          <cell r="D34">
            <v>34132</v>
          </cell>
          <cell r="E34">
            <v>38258</v>
          </cell>
          <cell r="F34">
            <v>92632</v>
          </cell>
          <cell r="G34">
            <v>58283</v>
          </cell>
          <cell r="H34">
            <v>28104</v>
          </cell>
          <cell r="I34">
            <v>33633</v>
          </cell>
          <cell r="J34">
            <v>39678</v>
          </cell>
          <cell r="K34">
            <v>75543</v>
          </cell>
          <cell r="L34">
            <v>63406</v>
          </cell>
          <cell r="M34">
            <v>50475</v>
          </cell>
          <cell r="N34">
            <v>36125</v>
          </cell>
          <cell r="O34">
            <v>30795</v>
          </cell>
          <cell r="P34">
            <v>37156</v>
          </cell>
          <cell r="Q34">
            <v>32370</v>
          </cell>
          <cell r="R34">
            <v>47592</v>
          </cell>
          <cell r="S34">
            <v>35734</v>
          </cell>
          <cell r="T34">
            <v>27713</v>
          </cell>
          <cell r="U34">
            <v>27135</v>
          </cell>
          <cell r="V34">
            <v>38938</v>
          </cell>
          <cell r="W34">
            <v>34679</v>
          </cell>
          <cell r="X34">
            <v>35220</v>
          </cell>
          <cell r="Y34">
            <v>23365</v>
          </cell>
          <cell r="Z34">
            <v>21460</v>
          </cell>
          <cell r="AA34">
            <v>12944</v>
          </cell>
          <cell r="AB34">
            <v>15015</v>
          </cell>
          <cell r="AC34">
            <v>20327</v>
          </cell>
          <cell r="AD34">
            <v>26782</v>
          </cell>
          <cell r="AE34">
            <v>17812</v>
          </cell>
          <cell r="AF34">
            <v>19206</v>
          </cell>
          <cell r="AG34">
            <v>25464</v>
          </cell>
          <cell r="AH34">
            <v>29646</v>
          </cell>
          <cell r="AI34">
            <v>37697</v>
          </cell>
          <cell r="AJ34">
            <v>31971</v>
          </cell>
          <cell r="AK34">
            <v>25122</v>
          </cell>
          <cell r="AL34">
            <v>27622</v>
          </cell>
          <cell r="AM34">
            <v>20425</v>
          </cell>
          <cell r="AN34">
            <v>23606</v>
          </cell>
          <cell r="AO34">
            <v>24011</v>
          </cell>
          <cell r="AP34">
            <v>24765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</row>
        <row r="35">
          <cell r="A35" t="str">
            <v>HORLICKS SAC</v>
          </cell>
          <cell r="B35">
            <v>163742</v>
          </cell>
          <cell r="C35">
            <v>212468</v>
          </cell>
          <cell r="D35">
            <v>139598</v>
          </cell>
          <cell r="E35">
            <v>199690</v>
          </cell>
          <cell r="F35">
            <v>151470</v>
          </cell>
          <cell r="G35">
            <v>232951</v>
          </cell>
          <cell r="H35">
            <v>145869</v>
          </cell>
          <cell r="I35">
            <v>200534</v>
          </cell>
          <cell r="J35">
            <v>173718</v>
          </cell>
          <cell r="K35">
            <v>173380</v>
          </cell>
          <cell r="L35">
            <v>196437</v>
          </cell>
          <cell r="M35">
            <v>158590</v>
          </cell>
          <cell r="N35">
            <v>187319</v>
          </cell>
          <cell r="O35">
            <v>232922</v>
          </cell>
          <cell r="P35">
            <v>129904</v>
          </cell>
          <cell r="Q35">
            <v>131777</v>
          </cell>
          <cell r="R35">
            <v>157063</v>
          </cell>
          <cell r="S35">
            <v>172694</v>
          </cell>
          <cell r="T35">
            <v>140360</v>
          </cell>
          <cell r="U35">
            <v>129771</v>
          </cell>
          <cell r="V35">
            <v>186047</v>
          </cell>
          <cell r="W35">
            <v>125793</v>
          </cell>
          <cell r="X35">
            <v>198680</v>
          </cell>
          <cell r="Y35">
            <v>118645</v>
          </cell>
          <cell r="Z35">
            <v>140025</v>
          </cell>
          <cell r="AA35">
            <v>162782</v>
          </cell>
          <cell r="AB35">
            <v>143404</v>
          </cell>
          <cell r="AC35">
            <v>113795</v>
          </cell>
          <cell r="AD35">
            <v>157926</v>
          </cell>
          <cell r="AE35">
            <v>123953</v>
          </cell>
          <cell r="AF35">
            <v>135736</v>
          </cell>
          <cell r="AG35">
            <v>151344</v>
          </cell>
          <cell r="AH35">
            <v>117789</v>
          </cell>
          <cell r="AI35">
            <v>141650</v>
          </cell>
          <cell r="AJ35">
            <v>122923</v>
          </cell>
          <cell r="AK35">
            <v>89673</v>
          </cell>
          <cell r="AL35">
            <v>130454</v>
          </cell>
          <cell r="AM35">
            <v>102838</v>
          </cell>
          <cell r="AN35">
            <v>145872</v>
          </cell>
          <cell r="AO35">
            <v>109478</v>
          </cell>
          <cell r="AP35">
            <v>155858</v>
          </cell>
          <cell r="AQ35">
            <v>167413</v>
          </cell>
          <cell r="AR35">
            <v>139013</v>
          </cell>
          <cell r="AS35">
            <v>159165</v>
          </cell>
          <cell r="AT35">
            <v>146594</v>
          </cell>
          <cell r="AU35">
            <v>136530</v>
          </cell>
          <cell r="AV35">
            <v>147542</v>
          </cell>
          <cell r="AW35">
            <v>145883</v>
          </cell>
          <cell r="AX35">
            <v>150145</v>
          </cell>
          <cell r="AY35">
            <v>141602</v>
          </cell>
          <cell r="AZ35">
            <v>124750</v>
          </cell>
          <cell r="BA35">
            <v>123692</v>
          </cell>
          <cell r="BB35">
            <v>125899</v>
          </cell>
          <cell r="BC35">
            <v>127062</v>
          </cell>
          <cell r="BD35">
            <v>125776</v>
          </cell>
          <cell r="BE35">
            <v>124590</v>
          </cell>
          <cell r="BF35">
            <v>126744</v>
          </cell>
          <cell r="BG35">
            <v>127828</v>
          </cell>
          <cell r="BH35">
            <v>126430</v>
          </cell>
          <cell r="BI35">
            <v>125163</v>
          </cell>
          <cell r="BJ35">
            <v>127283</v>
          </cell>
          <cell r="BK35">
            <v>128317</v>
          </cell>
          <cell r="BL35">
            <v>126848</v>
          </cell>
          <cell r="BM35">
            <v>125529</v>
          </cell>
          <cell r="BN35">
            <v>127627</v>
          </cell>
          <cell r="BO35">
            <v>128629</v>
          </cell>
          <cell r="BP35">
            <v>127114</v>
          </cell>
          <cell r="BQ35">
            <v>125762</v>
          </cell>
          <cell r="BR35">
            <v>127846</v>
          </cell>
          <cell r="BS35">
            <v>128828</v>
          </cell>
          <cell r="BT35">
            <v>127285</v>
          </cell>
          <cell r="BU35">
            <v>125911</v>
          </cell>
          <cell r="BV35">
            <v>127987</v>
          </cell>
          <cell r="BW35">
            <v>128955</v>
          </cell>
          <cell r="BX35">
            <v>134381</v>
          </cell>
          <cell r="BY35">
            <v>132918</v>
          </cell>
          <cell r="BZ35">
            <v>135102</v>
          </cell>
          <cell r="CA35">
            <v>136115</v>
          </cell>
          <cell r="CB35">
            <v>134455</v>
          </cell>
        </row>
        <row r="36">
          <cell r="A36" t="str">
            <v>Horlicks RTD</v>
          </cell>
          <cell r="B36">
            <v>615433</v>
          </cell>
          <cell r="C36">
            <v>714238</v>
          </cell>
          <cell r="D36">
            <v>338494</v>
          </cell>
          <cell r="E36">
            <v>361307</v>
          </cell>
          <cell r="F36">
            <v>525481</v>
          </cell>
          <cell r="G36">
            <v>297870</v>
          </cell>
          <cell r="H36">
            <v>203950</v>
          </cell>
          <cell r="I36">
            <v>232767</v>
          </cell>
          <cell r="J36">
            <v>203392</v>
          </cell>
          <cell r="K36">
            <v>111447</v>
          </cell>
          <cell r="L36">
            <v>-74457</v>
          </cell>
          <cell r="M36">
            <v>11308</v>
          </cell>
          <cell r="N36">
            <v>68894</v>
          </cell>
          <cell r="O36">
            <v>24001</v>
          </cell>
          <cell r="P36">
            <v>35573</v>
          </cell>
          <cell r="Q36">
            <v>21266</v>
          </cell>
          <cell r="R36">
            <v>13861</v>
          </cell>
          <cell r="S36">
            <v>-5653</v>
          </cell>
          <cell r="T36">
            <v>-36422</v>
          </cell>
          <cell r="U36">
            <v>-22137</v>
          </cell>
          <cell r="V36">
            <v>43449</v>
          </cell>
          <cell r="W36">
            <v>55641</v>
          </cell>
          <cell r="X36">
            <v>69532</v>
          </cell>
          <cell r="Y36">
            <v>12978</v>
          </cell>
          <cell r="Z36">
            <v>9484</v>
          </cell>
          <cell r="AA36">
            <v>10264</v>
          </cell>
          <cell r="AB36">
            <v>65552</v>
          </cell>
          <cell r="AC36">
            <v>39448</v>
          </cell>
          <cell r="AD36">
            <v>41971</v>
          </cell>
          <cell r="AE36">
            <v>36080</v>
          </cell>
          <cell r="AF36">
            <v>19738</v>
          </cell>
          <cell r="AG36">
            <v>1556</v>
          </cell>
          <cell r="AH36">
            <v>-6094</v>
          </cell>
          <cell r="AI36">
            <v>-7391</v>
          </cell>
          <cell r="AJ36">
            <v>-13636</v>
          </cell>
          <cell r="AK36">
            <v>-9783</v>
          </cell>
          <cell r="AL36">
            <v>-14319</v>
          </cell>
          <cell r="AM36">
            <v>-7399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</row>
        <row r="37">
          <cell r="A37" t="str">
            <v>CLO</v>
          </cell>
          <cell r="B37">
            <v>96608</v>
          </cell>
          <cell r="C37">
            <v>73435</v>
          </cell>
          <cell r="D37">
            <v>111127</v>
          </cell>
          <cell r="E37">
            <v>121548</v>
          </cell>
          <cell r="F37">
            <v>69404</v>
          </cell>
          <cell r="G37">
            <v>112985</v>
          </cell>
          <cell r="H37">
            <v>188412</v>
          </cell>
          <cell r="I37">
            <v>86782</v>
          </cell>
          <cell r="J37">
            <v>37457</v>
          </cell>
          <cell r="K37">
            <v>52519</v>
          </cell>
          <cell r="L37">
            <v>133642</v>
          </cell>
          <cell r="M37">
            <v>56345</v>
          </cell>
          <cell r="N37">
            <v>105982</v>
          </cell>
          <cell r="O37">
            <v>97799</v>
          </cell>
          <cell r="P37">
            <v>100575</v>
          </cell>
          <cell r="Q37">
            <v>46457</v>
          </cell>
          <cell r="R37">
            <v>57280</v>
          </cell>
          <cell r="S37">
            <v>112278</v>
          </cell>
          <cell r="T37">
            <v>68359</v>
          </cell>
          <cell r="U37">
            <v>53692</v>
          </cell>
          <cell r="V37">
            <v>95665</v>
          </cell>
          <cell r="W37">
            <v>72250</v>
          </cell>
          <cell r="X37">
            <v>64659</v>
          </cell>
          <cell r="Y37">
            <v>60140</v>
          </cell>
          <cell r="Z37">
            <v>67014</v>
          </cell>
          <cell r="AA37">
            <v>76171</v>
          </cell>
          <cell r="AB37">
            <v>75906</v>
          </cell>
          <cell r="AC37">
            <v>83171</v>
          </cell>
          <cell r="AD37">
            <v>86329</v>
          </cell>
          <cell r="AE37">
            <v>64029</v>
          </cell>
          <cell r="AF37">
            <v>76755</v>
          </cell>
          <cell r="AG37">
            <v>117655</v>
          </cell>
          <cell r="AH37">
            <v>62751</v>
          </cell>
          <cell r="AI37">
            <v>43094</v>
          </cell>
          <cell r="AJ37">
            <v>103020</v>
          </cell>
          <cell r="AK37">
            <v>40696</v>
          </cell>
          <cell r="AL37">
            <v>48081</v>
          </cell>
          <cell r="AM37">
            <v>40556</v>
          </cell>
          <cell r="AN37">
            <v>92970</v>
          </cell>
          <cell r="AO37">
            <v>77102</v>
          </cell>
          <cell r="AP37">
            <v>84158</v>
          </cell>
          <cell r="AQ37">
            <v>107439</v>
          </cell>
          <cell r="AR37">
            <v>87906</v>
          </cell>
          <cell r="AS37">
            <v>85554</v>
          </cell>
          <cell r="AT37">
            <v>86422</v>
          </cell>
          <cell r="AU37">
            <v>90324</v>
          </cell>
          <cell r="AV37">
            <v>86419</v>
          </cell>
          <cell r="AW37">
            <v>90331</v>
          </cell>
          <cell r="AX37">
            <v>86422</v>
          </cell>
          <cell r="AY37">
            <v>86414</v>
          </cell>
          <cell r="AZ37">
            <v>126964</v>
          </cell>
          <cell r="BA37">
            <v>125162</v>
          </cell>
          <cell r="BB37">
            <v>135200</v>
          </cell>
          <cell r="BC37">
            <v>116360</v>
          </cell>
          <cell r="BD37">
            <v>125785</v>
          </cell>
          <cell r="BE37">
            <v>125162</v>
          </cell>
          <cell r="BF37">
            <v>118296</v>
          </cell>
          <cell r="BG37">
            <v>123043</v>
          </cell>
          <cell r="BH37">
            <v>130896</v>
          </cell>
          <cell r="BI37">
            <v>123983</v>
          </cell>
          <cell r="BJ37">
            <v>118296</v>
          </cell>
          <cell r="BK37">
            <v>123043</v>
          </cell>
          <cell r="BL37">
            <v>134512</v>
          </cell>
          <cell r="BM37">
            <v>132710</v>
          </cell>
          <cell r="BN37">
            <v>131269</v>
          </cell>
          <cell r="BO37">
            <v>122650</v>
          </cell>
          <cell r="BP37">
            <v>133144</v>
          </cell>
          <cell r="BQ37">
            <v>132710</v>
          </cell>
          <cell r="BR37">
            <v>125655</v>
          </cell>
          <cell r="BS37">
            <v>130403</v>
          </cell>
          <cell r="BT37">
            <v>139072</v>
          </cell>
          <cell r="BU37">
            <v>131342</v>
          </cell>
          <cell r="BV37">
            <v>125655</v>
          </cell>
          <cell r="BW37">
            <v>130403</v>
          </cell>
          <cell r="BX37">
            <v>142248</v>
          </cell>
          <cell r="BY37">
            <v>83320</v>
          </cell>
          <cell r="BZ37">
            <v>77244</v>
          </cell>
          <cell r="CA37">
            <v>82317</v>
          </cell>
          <cell r="CB37">
            <v>85246</v>
          </cell>
        </row>
        <row r="38">
          <cell r="A38" t="str">
            <v>Scotts Emulsion</v>
          </cell>
          <cell r="B38">
            <v>2126230</v>
          </cell>
          <cell r="C38">
            <v>484144</v>
          </cell>
          <cell r="D38">
            <v>1224567</v>
          </cell>
          <cell r="E38">
            <v>1348047</v>
          </cell>
          <cell r="F38">
            <v>1977825</v>
          </cell>
          <cell r="G38">
            <v>2252577</v>
          </cell>
          <cell r="H38">
            <v>1528339</v>
          </cell>
          <cell r="I38">
            <v>1766581</v>
          </cell>
          <cell r="J38">
            <v>1400156</v>
          </cell>
          <cell r="K38">
            <v>1125315</v>
          </cell>
          <cell r="L38">
            <v>1739532</v>
          </cell>
          <cell r="M38">
            <v>2113349</v>
          </cell>
          <cell r="N38">
            <v>2036460</v>
          </cell>
          <cell r="O38">
            <v>1517582</v>
          </cell>
          <cell r="P38">
            <v>1848420</v>
          </cell>
          <cell r="Q38">
            <v>1075498</v>
          </cell>
          <cell r="R38">
            <v>1488041</v>
          </cell>
          <cell r="S38">
            <v>1494222</v>
          </cell>
          <cell r="T38">
            <v>1134654</v>
          </cell>
          <cell r="U38">
            <v>2214407</v>
          </cell>
          <cell r="V38">
            <v>478131</v>
          </cell>
          <cell r="W38">
            <v>1442293</v>
          </cell>
          <cell r="X38">
            <v>1150335</v>
          </cell>
          <cell r="Y38">
            <v>1257722</v>
          </cell>
          <cell r="Z38">
            <v>1503940</v>
          </cell>
          <cell r="AA38">
            <v>1666290</v>
          </cell>
          <cell r="AB38">
            <v>1420227</v>
          </cell>
          <cell r="AC38">
            <v>1231734</v>
          </cell>
          <cell r="AD38">
            <v>1972276</v>
          </cell>
          <cell r="AE38">
            <v>1166594</v>
          </cell>
          <cell r="AF38">
            <v>1386367</v>
          </cell>
          <cell r="AG38">
            <v>1375679</v>
          </cell>
          <cell r="AH38">
            <v>1400786</v>
          </cell>
          <cell r="AI38">
            <v>1243278</v>
          </cell>
          <cell r="AJ38">
            <v>1115869</v>
          </cell>
          <cell r="AK38">
            <v>855534</v>
          </cell>
          <cell r="AL38">
            <v>637565</v>
          </cell>
          <cell r="AM38">
            <v>619311</v>
          </cell>
          <cell r="AN38">
            <v>1277228</v>
          </cell>
          <cell r="AO38">
            <v>1069006</v>
          </cell>
          <cell r="AP38">
            <v>1268036</v>
          </cell>
          <cell r="AQ38">
            <v>1650578</v>
          </cell>
          <cell r="AR38">
            <v>1185021</v>
          </cell>
          <cell r="AS38">
            <v>1256524</v>
          </cell>
          <cell r="AT38">
            <v>1259354</v>
          </cell>
          <cell r="AU38">
            <v>1229833</v>
          </cell>
          <cell r="AV38">
            <v>1142550</v>
          </cell>
          <cell r="AW38">
            <v>1736093</v>
          </cell>
          <cell r="AX38">
            <v>973484</v>
          </cell>
          <cell r="AY38">
            <v>1145747</v>
          </cell>
          <cell r="AZ38">
            <v>1436579</v>
          </cell>
          <cell r="BA38">
            <v>1420904</v>
          </cell>
          <cell r="BB38">
            <v>1455379</v>
          </cell>
          <cell r="BC38">
            <v>1570005</v>
          </cell>
          <cell r="BD38">
            <v>1598114</v>
          </cell>
          <cell r="BE38">
            <v>1532873</v>
          </cell>
          <cell r="BF38">
            <v>1446883</v>
          </cell>
          <cell r="BG38">
            <v>1424407</v>
          </cell>
          <cell r="BH38">
            <v>1437724</v>
          </cell>
          <cell r="BI38">
            <v>1549615</v>
          </cell>
          <cell r="BJ38">
            <v>1575960</v>
          </cell>
          <cell r="BK38">
            <v>1517948</v>
          </cell>
          <cell r="BL38">
            <v>1444718</v>
          </cell>
          <cell r="BM38">
            <v>1426502</v>
          </cell>
          <cell r="BN38">
            <v>1459322</v>
          </cell>
          <cell r="BO38">
            <v>1573066</v>
          </cell>
          <cell r="BP38">
            <v>1600382</v>
          </cell>
          <cell r="BQ38">
            <v>1534468</v>
          </cell>
          <cell r="BR38">
            <v>1447994</v>
          </cell>
          <cell r="BS38">
            <v>1425196</v>
          </cell>
          <cell r="BT38">
            <v>1438293</v>
          </cell>
          <cell r="BU38">
            <v>1550057</v>
          </cell>
          <cell r="BV38">
            <v>1576292</v>
          </cell>
          <cell r="BW38">
            <v>1518184</v>
          </cell>
          <cell r="BX38">
            <v>1535477</v>
          </cell>
          <cell r="BY38">
            <v>1516070</v>
          </cell>
          <cell r="BZ38">
            <v>1550917</v>
          </cell>
          <cell r="CA38">
            <v>1671774</v>
          </cell>
          <cell r="CB38">
            <v>1700785</v>
          </cell>
        </row>
        <row r="39">
          <cell r="A39" t="str">
            <v>Total</v>
          </cell>
          <cell r="B39">
            <v>15018950</v>
          </cell>
          <cell r="C39">
            <v>13046177</v>
          </cell>
          <cell r="D39">
            <v>14708945</v>
          </cell>
          <cell r="E39">
            <v>17784152</v>
          </cell>
          <cell r="F39">
            <v>23170868</v>
          </cell>
          <cell r="G39">
            <v>23226622</v>
          </cell>
          <cell r="H39">
            <v>18245143</v>
          </cell>
          <cell r="I39">
            <v>20940114</v>
          </cell>
          <cell r="J39">
            <v>19423900</v>
          </cell>
          <cell r="K39">
            <v>19656730</v>
          </cell>
          <cell r="L39">
            <v>20043349</v>
          </cell>
          <cell r="M39">
            <v>19840132</v>
          </cell>
          <cell r="N39">
            <v>20661924</v>
          </cell>
          <cell r="O39">
            <v>19474905</v>
          </cell>
          <cell r="P39">
            <v>17405352</v>
          </cell>
          <cell r="Q39">
            <v>12766418</v>
          </cell>
          <cell r="R39">
            <v>22931395</v>
          </cell>
          <cell r="S39">
            <v>15242985</v>
          </cell>
          <cell r="T39">
            <v>19232104</v>
          </cell>
          <cell r="U39">
            <v>19407395</v>
          </cell>
          <cell r="V39">
            <v>19144551</v>
          </cell>
          <cell r="W39">
            <v>18309365</v>
          </cell>
          <cell r="X39">
            <v>16949987</v>
          </cell>
          <cell r="Y39">
            <v>16607997</v>
          </cell>
          <cell r="Z39">
            <v>20801574</v>
          </cell>
          <cell r="AA39">
            <v>16565073</v>
          </cell>
          <cell r="AB39">
            <v>16604691</v>
          </cell>
          <cell r="AC39">
            <v>15653799</v>
          </cell>
          <cell r="AD39">
            <v>23528285</v>
          </cell>
          <cell r="AE39">
            <v>17228722</v>
          </cell>
          <cell r="AF39">
            <v>17602722</v>
          </cell>
          <cell r="AG39">
            <v>18191957</v>
          </cell>
          <cell r="AH39">
            <v>19616470</v>
          </cell>
          <cell r="AI39">
            <v>16800205</v>
          </cell>
          <cell r="AJ39">
            <v>17568543</v>
          </cell>
          <cell r="AK39">
            <v>11883742</v>
          </cell>
          <cell r="AL39">
            <v>13868094</v>
          </cell>
          <cell r="AM39">
            <v>13148187</v>
          </cell>
          <cell r="AN39">
            <v>20789773</v>
          </cell>
          <cell r="AO39">
            <v>13995086</v>
          </cell>
          <cell r="AP39">
            <v>21399520</v>
          </cell>
          <cell r="AQ39">
            <v>20250332</v>
          </cell>
          <cell r="AR39">
            <v>19836412</v>
          </cell>
          <cell r="AS39">
            <v>19650939</v>
          </cell>
          <cell r="AT39">
            <v>19595594</v>
          </cell>
          <cell r="AU39">
            <v>19760366</v>
          </cell>
          <cell r="AV39">
            <v>20787928</v>
          </cell>
          <cell r="AW39">
            <v>21151777</v>
          </cell>
          <cell r="AX39">
            <v>19559567</v>
          </cell>
          <cell r="AY39">
            <v>19015680</v>
          </cell>
          <cell r="AZ39">
            <v>18186108</v>
          </cell>
          <cell r="BA39">
            <v>18340639</v>
          </cell>
          <cell r="BB39">
            <v>19896494</v>
          </cell>
          <cell r="BC39">
            <v>20200760</v>
          </cell>
          <cell r="BD39">
            <v>19690903</v>
          </cell>
          <cell r="BE39">
            <v>19659371</v>
          </cell>
          <cell r="BF39">
            <v>19271631</v>
          </cell>
          <cell r="BG39">
            <v>19401758</v>
          </cell>
          <cell r="BH39">
            <v>19815973</v>
          </cell>
          <cell r="BI39">
            <v>20173749</v>
          </cell>
          <cell r="BJ39">
            <v>19981864</v>
          </cell>
          <cell r="BK39">
            <v>19360074</v>
          </cell>
          <cell r="BL39">
            <v>19166228</v>
          </cell>
          <cell r="BM39">
            <v>19170440</v>
          </cell>
          <cell r="BN39">
            <v>20502177</v>
          </cell>
          <cell r="BO39">
            <v>21361685</v>
          </cell>
          <cell r="BP39">
            <v>21290175</v>
          </cell>
          <cell r="BQ39">
            <v>21067122</v>
          </cell>
          <cell r="BR39">
            <v>20571226</v>
          </cell>
          <cell r="BS39">
            <v>20585816</v>
          </cell>
          <cell r="BT39">
            <v>21042922</v>
          </cell>
          <cell r="BU39">
            <v>21277159</v>
          </cell>
          <cell r="BV39">
            <v>21230983</v>
          </cell>
          <cell r="BW39">
            <v>21304098</v>
          </cell>
          <cell r="BX39">
            <v>20069589</v>
          </cell>
          <cell r="BY39">
            <v>19962764</v>
          </cell>
          <cell r="BZ39">
            <v>20726798</v>
          </cell>
          <cell r="CA39">
            <v>21074445</v>
          </cell>
          <cell r="CB39">
            <v>19381777</v>
          </cell>
        </row>
      </sheetData>
      <sheetData sheetId="5" refreshError="1"/>
      <sheetData sheetId="6" refreshError="1"/>
      <sheetData sheetId="7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</row>
        <row r="2">
          <cell r="B2">
            <v>37987</v>
          </cell>
          <cell r="C2">
            <v>38018</v>
          </cell>
          <cell r="D2">
            <v>38047</v>
          </cell>
          <cell r="E2">
            <v>38078</v>
          </cell>
          <cell r="F2">
            <v>38108</v>
          </cell>
          <cell r="G2">
            <v>38139</v>
          </cell>
          <cell r="H2">
            <v>38169</v>
          </cell>
          <cell r="I2">
            <v>38200</v>
          </cell>
          <cell r="J2">
            <v>38231</v>
          </cell>
          <cell r="K2">
            <v>38261</v>
          </cell>
          <cell r="L2">
            <v>38292</v>
          </cell>
          <cell r="M2">
            <v>38322</v>
          </cell>
          <cell r="N2">
            <v>38353</v>
          </cell>
          <cell r="O2">
            <v>38384</v>
          </cell>
          <cell r="P2">
            <v>38412</v>
          </cell>
          <cell r="Q2">
            <v>38443</v>
          </cell>
          <cell r="R2">
            <v>38473</v>
          </cell>
          <cell r="S2">
            <v>38504</v>
          </cell>
          <cell r="T2">
            <v>38534</v>
          </cell>
          <cell r="U2">
            <v>38565</v>
          </cell>
          <cell r="V2">
            <v>38596</v>
          </cell>
          <cell r="W2">
            <v>38626</v>
          </cell>
          <cell r="X2">
            <v>38657</v>
          </cell>
          <cell r="Y2">
            <v>38687</v>
          </cell>
          <cell r="Z2">
            <v>38718</v>
          </cell>
          <cell r="AA2">
            <v>38749</v>
          </cell>
          <cell r="AB2">
            <v>38777</v>
          </cell>
          <cell r="AC2">
            <v>38808</v>
          </cell>
          <cell r="AD2">
            <v>38838</v>
          </cell>
          <cell r="AE2">
            <v>38869</v>
          </cell>
          <cell r="AF2">
            <v>38899</v>
          </cell>
          <cell r="AG2">
            <v>38930</v>
          </cell>
          <cell r="AH2">
            <v>38961</v>
          </cell>
          <cell r="AI2">
            <v>38991</v>
          </cell>
          <cell r="AJ2">
            <v>39022</v>
          </cell>
          <cell r="AK2">
            <v>39052</v>
          </cell>
          <cell r="AL2">
            <v>39083</v>
          </cell>
          <cell r="AM2">
            <v>39114</v>
          </cell>
          <cell r="AN2">
            <v>39142</v>
          </cell>
          <cell r="AO2">
            <v>39173</v>
          </cell>
          <cell r="AP2">
            <v>39203</v>
          </cell>
          <cell r="AQ2">
            <v>39234</v>
          </cell>
          <cell r="AR2">
            <v>39264</v>
          </cell>
          <cell r="AS2">
            <v>39295</v>
          </cell>
          <cell r="AT2">
            <v>39326</v>
          </cell>
          <cell r="AU2">
            <v>39356</v>
          </cell>
          <cell r="AV2">
            <v>39387</v>
          </cell>
          <cell r="AW2">
            <v>39417</v>
          </cell>
        </row>
        <row r="3">
          <cell r="A3" t="str">
            <v>RIBENA</v>
          </cell>
          <cell r="B3">
            <v>29375954.75</v>
          </cell>
          <cell r="C3">
            <v>29690147.5</v>
          </cell>
          <cell r="D3">
            <v>29690147.5</v>
          </cell>
          <cell r="E3">
            <v>29792154.25</v>
          </cell>
          <cell r="F3">
            <v>29792154.25</v>
          </cell>
          <cell r="G3">
            <v>29908203.75</v>
          </cell>
          <cell r="H3">
            <v>29908203.75</v>
          </cell>
          <cell r="I3">
            <v>29755022.5</v>
          </cell>
          <cell r="J3">
            <v>29755022.5</v>
          </cell>
          <cell r="K3">
            <v>30321100</v>
          </cell>
          <cell r="L3">
            <v>30321100</v>
          </cell>
          <cell r="M3">
            <v>29894082.25</v>
          </cell>
          <cell r="N3">
            <v>29894082.25</v>
          </cell>
          <cell r="O3">
            <v>29680993.5</v>
          </cell>
          <cell r="P3">
            <v>29680993.5</v>
          </cell>
          <cell r="Q3">
            <v>30179785.5</v>
          </cell>
          <cell r="R3">
            <v>30179785.5</v>
          </cell>
          <cell r="S3">
            <v>29739647.5</v>
          </cell>
          <cell r="T3">
            <v>29739647.5</v>
          </cell>
          <cell r="U3">
            <v>29200449.75</v>
          </cell>
          <cell r="V3">
            <v>29200449.75</v>
          </cell>
          <cell r="W3">
            <v>28220113.25</v>
          </cell>
          <cell r="X3">
            <v>28220113.25</v>
          </cell>
          <cell r="Y3">
            <v>28518627</v>
          </cell>
          <cell r="Z3">
            <v>28518627</v>
          </cell>
          <cell r="AA3">
            <v>28969065.5</v>
          </cell>
          <cell r="AB3">
            <v>28969065.5</v>
          </cell>
          <cell r="AC3">
            <v>28717300</v>
          </cell>
          <cell r="AD3">
            <v>28717300</v>
          </cell>
          <cell r="AE3">
            <v>29151750</v>
          </cell>
          <cell r="AF3">
            <v>29151750</v>
          </cell>
          <cell r="AG3">
            <v>30145325.75</v>
          </cell>
          <cell r="AH3">
            <v>30145325.75</v>
          </cell>
          <cell r="AI3">
            <v>30399737</v>
          </cell>
          <cell r="AJ3">
            <v>30399737</v>
          </cell>
        </row>
        <row r="4">
          <cell r="A4" t="str">
            <v>Ribena RTC</v>
          </cell>
          <cell r="B4">
            <v>20516059.559999999</v>
          </cell>
          <cell r="C4">
            <v>20236813.260000002</v>
          </cell>
          <cell r="D4">
            <v>20236813.260000002</v>
          </cell>
          <cell r="E4">
            <v>20251198.710000001</v>
          </cell>
          <cell r="F4">
            <v>20251198.710000001</v>
          </cell>
          <cell r="G4">
            <v>20214150.329999998</v>
          </cell>
          <cell r="H4">
            <v>20214150.329999998</v>
          </cell>
          <cell r="I4">
            <v>20977122.77</v>
          </cell>
          <cell r="J4">
            <v>20977122.77</v>
          </cell>
          <cell r="K4">
            <v>21460391.030000001</v>
          </cell>
          <cell r="L4">
            <v>21460391.030000001</v>
          </cell>
          <cell r="M4">
            <v>22208001.870000001</v>
          </cell>
          <cell r="N4">
            <v>22208001.870000001</v>
          </cell>
          <cell r="O4">
            <v>22410557.489999998</v>
          </cell>
          <cell r="P4">
            <v>22410557.489999998</v>
          </cell>
          <cell r="Q4">
            <v>21984220.98</v>
          </cell>
          <cell r="R4">
            <v>21984220.98</v>
          </cell>
          <cell r="S4">
            <v>21313950.690000001</v>
          </cell>
          <cell r="T4">
            <v>21313950.690000001</v>
          </cell>
          <cell r="U4">
            <v>20373658.370000001</v>
          </cell>
          <cell r="V4">
            <v>20373658.370000001</v>
          </cell>
          <cell r="W4">
            <v>20077635.359999999</v>
          </cell>
          <cell r="X4">
            <v>20077635.359999999</v>
          </cell>
          <cell r="Y4">
            <v>19737295.609999999</v>
          </cell>
          <cell r="Z4">
            <v>19737295.609999999</v>
          </cell>
          <cell r="AA4">
            <v>19285972.73</v>
          </cell>
          <cell r="AB4">
            <v>19285972.73</v>
          </cell>
          <cell r="AC4">
            <v>19691106.989999998</v>
          </cell>
          <cell r="AD4">
            <v>19691106.989999998</v>
          </cell>
          <cell r="AE4">
            <v>20275756.649999999</v>
          </cell>
          <cell r="AF4">
            <v>20275756.649999999</v>
          </cell>
          <cell r="AG4">
            <v>20398300.850000001</v>
          </cell>
          <cell r="AH4">
            <v>20398300.850000001</v>
          </cell>
          <cell r="AI4">
            <v>20357124.789999999</v>
          </cell>
          <cell r="AJ4">
            <v>20357124.789999999</v>
          </cell>
        </row>
        <row r="5">
          <cell r="A5" t="str">
            <v>HORLICKS MALT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35402000</v>
          </cell>
          <cell r="O5">
            <v>35402000</v>
          </cell>
          <cell r="P5">
            <v>35574000</v>
          </cell>
          <cell r="Q5">
            <v>35574000</v>
          </cell>
          <cell r="R5">
            <v>35789000</v>
          </cell>
          <cell r="S5">
            <v>35789000</v>
          </cell>
          <cell r="T5">
            <v>35479000</v>
          </cell>
          <cell r="U5">
            <v>35479000</v>
          </cell>
          <cell r="V5">
            <v>35109000</v>
          </cell>
          <cell r="W5">
            <v>35109000</v>
          </cell>
          <cell r="X5">
            <v>34745000</v>
          </cell>
          <cell r="Y5">
            <v>34745000</v>
          </cell>
          <cell r="Z5">
            <v>32980000</v>
          </cell>
          <cell r="AA5">
            <v>32980000</v>
          </cell>
          <cell r="AB5">
            <v>31612000</v>
          </cell>
          <cell r="AC5">
            <v>31612000</v>
          </cell>
          <cell r="AD5">
            <v>30233000</v>
          </cell>
          <cell r="AE5">
            <v>30233000</v>
          </cell>
          <cell r="AF5">
            <v>29315000</v>
          </cell>
          <cell r="AG5">
            <v>29315000</v>
          </cell>
          <cell r="AH5">
            <v>28577000</v>
          </cell>
          <cell r="AI5">
            <v>28577000</v>
          </cell>
        </row>
        <row r="6">
          <cell r="A6" t="str">
            <v>Eye Mo</v>
          </cell>
        </row>
        <row r="7">
          <cell r="A7" t="str">
            <v>Sensodyne</v>
          </cell>
          <cell r="B7">
            <v>6568299.5</v>
          </cell>
          <cell r="C7">
            <v>6470526.7999999998</v>
          </cell>
          <cell r="D7">
            <v>6470526.7999999998</v>
          </cell>
          <cell r="E7">
            <v>6174408.7000000002</v>
          </cell>
          <cell r="F7">
            <v>6174408.7000000002</v>
          </cell>
          <cell r="G7">
            <v>6502354.4000000004</v>
          </cell>
          <cell r="H7">
            <v>6502354.4000000004</v>
          </cell>
          <cell r="I7">
            <v>6616670.4000000004</v>
          </cell>
          <cell r="J7">
            <v>6616670.4000000004</v>
          </cell>
          <cell r="K7">
            <v>6784106.7000000002</v>
          </cell>
          <cell r="L7">
            <v>6784106.7000000002</v>
          </cell>
          <cell r="M7">
            <v>6940383.7000000002</v>
          </cell>
          <cell r="N7">
            <v>6940383.7000000002</v>
          </cell>
          <cell r="O7">
            <v>7263415.2999999998</v>
          </cell>
          <cell r="P7">
            <v>7263415.2999999998</v>
          </cell>
          <cell r="Q7">
            <v>7614898.9000000004</v>
          </cell>
          <cell r="R7">
            <v>7614898.9000000004</v>
          </cell>
          <cell r="S7">
            <v>7471350.5</v>
          </cell>
          <cell r="T7">
            <v>7471350.5</v>
          </cell>
          <cell r="U7">
            <v>7322405.7999999998</v>
          </cell>
          <cell r="V7">
            <v>7322405.7999999998</v>
          </cell>
          <cell r="W7">
            <v>7219406</v>
          </cell>
          <cell r="X7">
            <v>7219406</v>
          </cell>
          <cell r="Y7">
            <v>7463513.4000000004</v>
          </cell>
          <cell r="Z7">
            <v>7463513.4000000004</v>
          </cell>
          <cell r="AA7">
            <v>7572126.5</v>
          </cell>
          <cell r="AB7">
            <v>7572126.5</v>
          </cell>
          <cell r="AC7">
            <v>7794385</v>
          </cell>
          <cell r="AD7">
            <v>7794385</v>
          </cell>
          <cell r="AE7">
            <v>7947794.2999999998</v>
          </cell>
          <cell r="AF7">
            <v>7947794.2999999998</v>
          </cell>
          <cell r="AG7">
            <v>8118552</v>
          </cell>
          <cell r="AH7">
            <v>8118552</v>
          </cell>
          <cell r="AI7">
            <v>8181604.2000000002</v>
          </cell>
          <cell r="AJ7">
            <v>8181604.2000000002</v>
          </cell>
        </row>
        <row r="8">
          <cell r="A8" t="str">
            <v>Panadol Adult</v>
          </cell>
          <cell r="B8">
            <v>31595493</v>
          </cell>
          <cell r="C8">
            <v>31595493</v>
          </cell>
          <cell r="D8">
            <v>31646709.5</v>
          </cell>
          <cell r="E8">
            <v>31646709.5</v>
          </cell>
          <cell r="F8">
            <v>31685976.5</v>
          </cell>
          <cell r="G8">
            <v>31685976.5</v>
          </cell>
          <cell r="H8">
            <v>32149354</v>
          </cell>
          <cell r="I8">
            <v>32149354</v>
          </cell>
          <cell r="J8">
            <v>32460749</v>
          </cell>
          <cell r="K8">
            <v>32460749</v>
          </cell>
          <cell r="L8">
            <v>32435642</v>
          </cell>
          <cell r="M8">
            <v>32435642</v>
          </cell>
          <cell r="N8">
            <v>31285532</v>
          </cell>
          <cell r="O8">
            <v>31285532</v>
          </cell>
          <cell r="P8">
            <v>30249789.5</v>
          </cell>
          <cell r="Q8">
            <v>30249789.5</v>
          </cell>
          <cell r="R8">
            <v>29618721</v>
          </cell>
          <cell r="S8">
            <v>29618721</v>
          </cell>
          <cell r="T8">
            <v>28536708</v>
          </cell>
          <cell r="U8">
            <v>28536708</v>
          </cell>
          <cell r="V8">
            <v>27711168.5</v>
          </cell>
          <cell r="W8">
            <v>27711168.5</v>
          </cell>
          <cell r="X8">
            <v>27252696</v>
          </cell>
          <cell r="Y8">
            <v>27252696</v>
          </cell>
          <cell r="Z8">
            <v>27590524</v>
          </cell>
          <cell r="AA8">
            <v>27590524</v>
          </cell>
          <cell r="AB8">
            <v>28071299</v>
          </cell>
          <cell r="AC8">
            <v>28071299</v>
          </cell>
          <cell r="AD8">
            <v>28429504</v>
          </cell>
          <cell r="AE8">
            <v>28429504</v>
          </cell>
          <cell r="AF8">
            <v>28585420.5</v>
          </cell>
          <cell r="AG8">
            <v>28585420.5</v>
          </cell>
          <cell r="AH8">
            <v>28950001.5</v>
          </cell>
          <cell r="AI8">
            <v>28950001.5</v>
          </cell>
        </row>
        <row r="9">
          <cell r="A9" t="str">
            <v>Panadol Actifast</v>
          </cell>
          <cell r="B9">
            <v>146680.20000000001</v>
          </cell>
          <cell r="C9">
            <v>146680.20000000001</v>
          </cell>
          <cell r="D9">
            <v>686938.2</v>
          </cell>
          <cell r="E9">
            <v>686938.2</v>
          </cell>
          <cell r="F9">
            <v>1429656.2</v>
          </cell>
          <cell r="G9">
            <v>1429656.2</v>
          </cell>
          <cell r="H9">
            <v>2423075.2999999998</v>
          </cell>
          <cell r="I9">
            <v>2423075.2999999998</v>
          </cell>
          <cell r="J9">
            <v>3516712.1</v>
          </cell>
          <cell r="K9">
            <v>3516712.1</v>
          </cell>
          <cell r="L9">
            <v>4759999.0999999996</v>
          </cell>
          <cell r="M9">
            <v>4759999.0999999996</v>
          </cell>
          <cell r="N9">
            <v>5712921.5</v>
          </cell>
          <cell r="O9">
            <v>5712921.5</v>
          </cell>
          <cell r="P9">
            <v>6332499.2999999998</v>
          </cell>
          <cell r="Q9">
            <v>6332499.2999999998</v>
          </cell>
          <cell r="R9">
            <v>6873163.9000000004</v>
          </cell>
          <cell r="S9">
            <v>6873163.9000000004</v>
          </cell>
          <cell r="T9">
            <v>7167092.2999999998</v>
          </cell>
          <cell r="U9">
            <v>7167092.2999999998</v>
          </cell>
          <cell r="V9">
            <v>7621403.5999999996</v>
          </cell>
          <cell r="W9">
            <v>7621403.5999999996</v>
          </cell>
          <cell r="X9">
            <v>8152660.4000000004</v>
          </cell>
          <cell r="Y9">
            <v>8152660.4000000004</v>
          </cell>
          <cell r="Z9">
            <v>9204763.9000000004</v>
          </cell>
          <cell r="AA9">
            <v>9204763.9000000004</v>
          </cell>
          <cell r="AB9">
            <v>10150203.1</v>
          </cell>
          <cell r="AC9">
            <v>10150203.1</v>
          </cell>
          <cell r="AD9">
            <v>11068451</v>
          </cell>
          <cell r="AE9">
            <v>11068451</v>
          </cell>
          <cell r="AF9">
            <v>12178036.5</v>
          </cell>
          <cell r="AG9">
            <v>12178036.5</v>
          </cell>
          <cell r="AH9">
            <v>13222154.9</v>
          </cell>
          <cell r="AI9">
            <v>13222154.9</v>
          </cell>
        </row>
        <row r="10">
          <cell r="A10" t="str">
            <v>Panadol Extend</v>
          </cell>
          <cell r="AD10">
            <v>5941.6</v>
          </cell>
          <cell r="AE10">
            <v>5941.6</v>
          </cell>
          <cell r="AF10">
            <v>167341.5</v>
          </cell>
          <cell r="AG10">
            <v>167341.5</v>
          </cell>
          <cell r="AH10">
            <v>876999.8</v>
          </cell>
          <cell r="AI10">
            <v>876999.8</v>
          </cell>
        </row>
        <row r="11">
          <cell r="A11" t="str">
            <v>Eno</v>
          </cell>
        </row>
        <row r="12">
          <cell r="A12" t="str">
            <v>Scotts Emulsion</v>
          </cell>
          <cell r="B12">
            <v>12513000</v>
          </cell>
          <cell r="C12">
            <v>12487000</v>
          </cell>
          <cell r="D12">
            <v>12460000</v>
          </cell>
          <cell r="E12">
            <v>12294000</v>
          </cell>
          <cell r="F12">
            <v>12128000</v>
          </cell>
          <cell r="G12">
            <v>11990000</v>
          </cell>
          <cell r="H12">
            <v>11851000</v>
          </cell>
          <cell r="I12">
            <v>11940000</v>
          </cell>
          <cell r="J12">
            <v>12029000</v>
          </cell>
          <cell r="K12">
            <v>12109000</v>
          </cell>
          <cell r="L12">
            <v>12188000</v>
          </cell>
          <cell r="M12">
            <v>12238000</v>
          </cell>
          <cell r="N12">
            <v>12288000</v>
          </cell>
          <cell r="O12">
            <v>12365000</v>
          </cell>
          <cell r="P12">
            <v>12442000</v>
          </cell>
          <cell r="Q12">
            <v>12437000</v>
          </cell>
          <cell r="R12">
            <v>12432000</v>
          </cell>
          <cell r="S12">
            <v>12387000</v>
          </cell>
          <cell r="T12">
            <v>12343000</v>
          </cell>
          <cell r="U12">
            <v>12209000</v>
          </cell>
          <cell r="V12">
            <v>12076000</v>
          </cell>
          <cell r="W12">
            <v>11730000</v>
          </cell>
          <cell r="X12">
            <v>11383000</v>
          </cell>
          <cell r="Y12">
            <v>11303000</v>
          </cell>
          <cell r="Z12">
            <v>11223000</v>
          </cell>
          <cell r="AA12">
            <v>10864000</v>
          </cell>
          <cell r="AB12">
            <v>10504000</v>
          </cell>
          <cell r="AC12">
            <v>10389000</v>
          </cell>
          <cell r="AD12">
            <v>10273000</v>
          </cell>
          <cell r="AE12">
            <v>10121000</v>
          </cell>
          <cell r="AF12">
            <v>9969000</v>
          </cell>
          <cell r="AG12">
            <v>9969000</v>
          </cell>
          <cell r="AH12">
            <v>9969000</v>
          </cell>
          <cell r="AI12">
            <v>9969000</v>
          </cell>
          <cell r="AJ12">
            <v>9969000</v>
          </cell>
          <cell r="AK12">
            <v>9969000</v>
          </cell>
          <cell r="AL12">
            <v>9969000</v>
          </cell>
          <cell r="AM12">
            <v>9969000</v>
          </cell>
          <cell r="AN12">
            <v>9969000</v>
          </cell>
          <cell r="AO12">
            <v>9969000</v>
          </cell>
          <cell r="AP12">
            <v>9969000</v>
          </cell>
          <cell r="AQ12">
            <v>9969000</v>
          </cell>
          <cell r="AR12">
            <v>9969000</v>
          </cell>
          <cell r="AS12">
            <v>9969000</v>
          </cell>
          <cell r="AT12">
            <v>9969000</v>
          </cell>
          <cell r="AU12">
            <v>9969000</v>
          </cell>
          <cell r="AV12">
            <v>9969000</v>
          </cell>
          <cell r="AW12">
            <v>9969000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  <sheetName val="Consumption"/>
      <sheetName val="SI"/>
      <sheetName val="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R1">
            <v>-0.74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ariables"/>
      <sheetName val="Summary"/>
      <sheetName val="Perfstat"/>
      <sheetName val="Mag"/>
      <sheetName val="CF and BS"/>
      <sheetName val="Seg"/>
      <sheetName val="Vol"/>
      <sheetName val="Ops"/>
      <sheetName val="CapEx"/>
      <sheetName val="P&amp;L"/>
      <sheetName val="Pur"/>
      <sheetName val="Fin. Inv."/>
      <sheetName val="Graphs"/>
      <sheetName val="Graph Phasing"/>
      <sheetName val="GrfData"/>
      <sheetName val="Mag - Volumes"/>
      <sheetName val="P&amp;L - FDC"/>
      <sheetName val="MNA"/>
      <sheetName val="ROI Denominator"/>
      <sheetName val="CFS 1 - from FDC CFS"/>
      <sheetName val="CFS 2 - from FDC BS Calc'n"/>
      <sheetName val="Account (RUB)"/>
      <sheetName val="Phasing &amp; Prices"/>
      <sheetName val="2110 &amp; 2160"/>
      <sheetName val="1200 &amp; 2200"/>
      <sheetName val="2045 &amp; 2345"/>
      <sheetName val="2115 &amp; 2165"/>
      <sheetName val="2010 &amp; 2180"/>
      <sheetName val="2118 &amp; 2185"/>
      <sheetName val="2130 &amp; 2190"/>
      <sheetName val="2135 &amp; 2195"/>
      <sheetName val="2120 &amp; 2170"/>
      <sheetName val="2150"/>
      <sheetName val="1095 &amp; 2095"/>
      <sheetName val="1999 &amp; 2999"/>
      <sheetName val="1899 &amp; 2899"/>
    </sheetNames>
    <sheetDataSet>
      <sheetData sheetId="0" refreshError="1">
        <row r="27">
          <cell r="C27" t="str">
            <v>Euro</v>
          </cell>
        </row>
        <row r="29">
          <cell r="C29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Letter"/>
      <sheetName val="Invoice template"/>
      <sheetName val="Invoice Details"/>
      <sheetName val="Support Cost"/>
      <sheetName val="Contacts"/>
      <sheetName val="Markup data"/>
      <sheetName val="Data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Unilever Australia Pty Limited</v>
          </cell>
        </row>
        <row r="3">
          <cell r="D3" t="str">
            <v>Unilever New Zealand Limited</v>
          </cell>
        </row>
        <row r="4">
          <cell r="D4" t="str">
            <v>Unilever Bangladesh Limited</v>
          </cell>
        </row>
        <row r="5">
          <cell r="D5" t="str">
            <v>Unilever (China) Investing Company Limited</v>
          </cell>
        </row>
        <row r="6">
          <cell r="D6" t="str">
            <v>Unilever (Shanghai) Company Limited</v>
          </cell>
        </row>
        <row r="7">
          <cell r="D7" t="str">
            <v>Unilever Foods (China) Company Limited</v>
          </cell>
        </row>
        <row r="8">
          <cell r="D8" t="str">
            <v>Unilever (China) Company Limited</v>
          </cell>
        </row>
        <row r="9">
          <cell r="D9" t="str">
            <v>Unilever Services (Hefei) Company Limited</v>
          </cell>
        </row>
        <row r="10">
          <cell r="D10" t="str">
            <v>Bestfoods (Guangzhou) Company Limited</v>
          </cell>
        </row>
        <row r="11">
          <cell r="D11" t="str">
            <v>Bestfoods (Shandong) Company Limited</v>
          </cell>
        </row>
        <row r="12">
          <cell r="D12" t="str">
            <v>Wall's (China) Company Limited</v>
          </cell>
        </row>
        <row r="13">
          <cell r="D13" t="str">
            <v>Unilever Hong Kong Limited</v>
          </cell>
        </row>
        <row r="14">
          <cell r="D14" t="str">
            <v>Hindustan Unilever Limited</v>
          </cell>
        </row>
        <row r="15">
          <cell r="D15" t="str">
            <v>PT Unilever Indonesia Tbk</v>
          </cell>
        </row>
        <row r="16">
          <cell r="D16" t="str">
            <v>Unilever Israel Foods Limited</v>
          </cell>
        </row>
        <row r="17">
          <cell r="D17" t="str">
            <v>Unilever Japan KK</v>
          </cell>
        </row>
        <row r="18">
          <cell r="D18" t="str">
            <v>Unilever (Malaysia) Holdings Sdn Bhd</v>
          </cell>
        </row>
        <row r="19">
          <cell r="D19" t="str">
            <v>Unilever Foods (Malaysia) Sdn Bhd</v>
          </cell>
        </row>
        <row r="20">
          <cell r="D20" t="str">
            <v>Unilever Maghreb SA (located in Morocco)</v>
          </cell>
        </row>
        <row r="21">
          <cell r="D21" t="str">
            <v>Unilever Tunisia</v>
          </cell>
        </row>
        <row r="22">
          <cell r="D22" t="str">
            <v>Unilever Algérie S.P.A</v>
          </cell>
        </row>
        <row r="23">
          <cell r="D23" t="str">
            <v>Unilever Mashreq Company</v>
          </cell>
        </row>
        <row r="24">
          <cell r="D24" t="str">
            <v>Unilever Pakistan Limited</v>
          </cell>
        </row>
        <row r="25">
          <cell r="D25" t="str">
            <v>Unilever Philippines Inc.</v>
          </cell>
        </row>
        <row r="26">
          <cell r="D26" t="str">
            <v>Unilever Gulf  FZE</v>
          </cell>
        </row>
        <row r="27">
          <cell r="D27" t="str">
            <v>Binzagr Unilever Limited</v>
          </cell>
        </row>
        <row r="28">
          <cell r="D28" t="str">
            <v>Unilever Singapore Pte Limited</v>
          </cell>
        </row>
        <row r="29">
          <cell r="D29" t="str">
            <v>Unilever South Africa (Pty) Ltd</v>
          </cell>
        </row>
        <row r="30">
          <cell r="D30" t="str">
            <v>Unilever Korea Chusik Hoisa</v>
          </cell>
        </row>
        <row r="31">
          <cell r="D31" t="str">
            <v>Unilever Sri Lanka Limited</v>
          </cell>
        </row>
        <row r="32">
          <cell r="D32" t="str">
            <v>Unilever Taiwan Limited</v>
          </cell>
        </row>
        <row r="33">
          <cell r="D33" t="str">
            <v>Unilever Thai Trading Limited</v>
          </cell>
        </row>
        <row r="34">
          <cell r="D34" t="str">
            <v>Unilever Sanayi ve Ticaret Turk A.S</v>
          </cell>
        </row>
        <row r="35">
          <cell r="D35" t="str">
            <v>Unilever Vietnam Joint Venture Company Limited</v>
          </cell>
        </row>
        <row r="36">
          <cell r="D36" t="str">
            <v>Unilever Vietnam Company Limited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Letter"/>
      <sheetName val="Invoice template"/>
      <sheetName val="Invoice Details"/>
      <sheetName val="Support Cost"/>
      <sheetName val="Contacts"/>
      <sheetName val="Markup 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Unilever Australia Pty Limited</v>
          </cell>
        </row>
        <row r="3">
          <cell r="D3" t="str">
            <v>Unilever New Zealand Limited</v>
          </cell>
        </row>
        <row r="4">
          <cell r="D4" t="str">
            <v>Unilever Bangladesh Limited</v>
          </cell>
        </row>
        <row r="5">
          <cell r="D5" t="str">
            <v>Unilever (China) Investing Company Limited</v>
          </cell>
        </row>
        <row r="6">
          <cell r="D6" t="str">
            <v>Unilever (Shanghai) Company Limited</v>
          </cell>
        </row>
        <row r="7">
          <cell r="D7" t="str">
            <v>Unilever Foods (China) Company Limited</v>
          </cell>
        </row>
        <row r="8">
          <cell r="D8" t="str">
            <v>Unilever (China) Company Limited</v>
          </cell>
        </row>
        <row r="9">
          <cell r="D9" t="str">
            <v>Unilever Services (Hefei) Company Limited</v>
          </cell>
        </row>
        <row r="10">
          <cell r="D10" t="str">
            <v>Bestfoods (Guangzhou) Company Limited</v>
          </cell>
        </row>
        <row r="11">
          <cell r="D11" t="str">
            <v>Bestfoods (Shandong) Company Limited</v>
          </cell>
        </row>
        <row r="12">
          <cell r="D12" t="str">
            <v>Wall's (China) Company Limited</v>
          </cell>
        </row>
        <row r="13">
          <cell r="D13" t="str">
            <v>Unilever Hong Kong Limited</v>
          </cell>
        </row>
        <row r="14">
          <cell r="D14" t="str">
            <v>Hindustan Unilever Limited</v>
          </cell>
        </row>
        <row r="15">
          <cell r="D15" t="str">
            <v>PT Unilever Indonesia Tbk</v>
          </cell>
        </row>
        <row r="16">
          <cell r="D16" t="str">
            <v>Unilever Israel Foods Limited</v>
          </cell>
        </row>
        <row r="17">
          <cell r="D17" t="str">
            <v>Unilever Japan KK</v>
          </cell>
        </row>
        <row r="18">
          <cell r="D18" t="str">
            <v>Unilever (Malaysia) Holdings Sdn Bhd</v>
          </cell>
        </row>
        <row r="19">
          <cell r="D19" t="str">
            <v>Unilever Foods (Malaysia) Sdn Bhd</v>
          </cell>
        </row>
        <row r="20">
          <cell r="D20" t="str">
            <v>Unilever Maghreb SA (located in Morocco)</v>
          </cell>
        </row>
        <row r="21">
          <cell r="D21" t="str">
            <v>Unilever Tunisia</v>
          </cell>
        </row>
        <row r="22">
          <cell r="D22" t="str">
            <v>Unilever Algérie S.P.A</v>
          </cell>
        </row>
        <row r="23">
          <cell r="D23" t="str">
            <v>Unilever Mashreq Company</v>
          </cell>
        </row>
        <row r="24">
          <cell r="D24" t="str">
            <v>Unilever Pakistan Limited</v>
          </cell>
        </row>
        <row r="25">
          <cell r="D25" t="str">
            <v>Unilever Philippines Inc.</v>
          </cell>
        </row>
        <row r="26">
          <cell r="D26" t="str">
            <v>Unilever Gulf  FZE</v>
          </cell>
        </row>
        <row r="27">
          <cell r="D27" t="str">
            <v>Binzagr Unilever Limited</v>
          </cell>
        </row>
        <row r="28">
          <cell r="D28" t="str">
            <v>Unilever Singapore Pte Limited</v>
          </cell>
        </row>
        <row r="29">
          <cell r="D29" t="str">
            <v>Unilever South Africa (Pty) Ltd</v>
          </cell>
        </row>
        <row r="30">
          <cell r="D30" t="str">
            <v>Unilever Korea Chusik Hoisa</v>
          </cell>
        </row>
        <row r="31">
          <cell r="D31" t="str">
            <v>Unilever Sri Lanka Limited</v>
          </cell>
        </row>
        <row r="32">
          <cell r="D32" t="str">
            <v>Unilever Taiwan Limited</v>
          </cell>
        </row>
        <row r="33">
          <cell r="D33" t="str">
            <v>Unilever Thai Trading Limited</v>
          </cell>
        </row>
        <row r="34">
          <cell r="D34" t="str">
            <v>Unilever Sanayi ve Ticaret Turk A.S</v>
          </cell>
        </row>
        <row r="35">
          <cell r="D35" t="str">
            <v>Unilever Vietnam Joint Venture Company Limited</v>
          </cell>
        </row>
        <row r="36">
          <cell r="D36" t="str">
            <v>Unilever Vietnam Company Limited</v>
          </cell>
        </row>
      </sheetData>
      <sheetData sheetId="5" refreshError="1"/>
      <sheetData sheetId="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Information Form"/>
      <sheetName val="Countries"/>
      <sheetName val="Contacts"/>
    </sheetNames>
    <sheetDataSet>
      <sheetData sheetId="0" refreshError="1"/>
      <sheetData sheetId="1" refreshError="1">
        <row r="2">
          <cell r="A2" t="str">
            <v>Algeria</v>
          </cell>
          <cell r="B2" t="str">
            <v>Africa</v>
          </cell>
        </row>
        <row r="3">
          <cell r="A3" t="str">
            <v>Argentina</v>
          </cell>
          <cell r="B3" t="str">
            <v>Americas</v>
          </cell>
        </row>
        <row r="4">
          <cell r="A4" t="str">
            <v>Australia</v>
          </cell>
          <cell r="B4" t="str">
            <v>Asia Pacific</v>
          </cell>
        </row>
        <row r="5">
          <cell r="A5" t="str">
            <v>Bahrain</v>
          </cell>
          <cell r="B5" t="str">
            <v>Western Asia and Middle East</v>
          </cell>
        </row>
        <row r="6">
          <cell r="A6" t="str">
            <v>Bangladesh</v>
          </cell>
          <cell r="B6" t="str">
            <v>South-Central Asia</v>
          </cell>
        </row>
        <row r="7">
          <cell r="A7" t="str">
            <v>Bolivia</v>
          </cell>
          <cell r="B7" t="str">
            <v>Americas</v>
          </cell>
        </row>
        <row r="8">
          <cell r="A8" t="str">
            <v>Botswana</v>
          </cell>
          <cell r="B8" t="str">
            <v>Africa</v>
          </cell>
        </row>
        <row r="9">
          <cell r="A9" t="str">
            <v>Brazil</v>
          </cell>
          <cell r="B9" t="str">
            <v>Americas</v>
          </cell>
        </row>
        <row r="10">
          <cell r="A10" t="str">
            <v>Cambodia</v>
          </cell>
          <cell r="B10" t="str">
            <v>South-East Asia</v>
          </cell>
        </row>
        <row r="11">
          <cell r="A11" t="str">
            <v>Cameroon</v>
          </cell>
          <cell r="B11" t="str">
            <v>Africa</v>
          </cell>
        </row>
        <row r="12">
          <cell r="A12" t="str">
            <v>Canada</v>
          </cell>
          <cell r="B12" t="str">
            <v>Americas</v>
          </cell>
        </row>
        <row r="13">
          <cell r="A13" t="str">
            <v>Chile</v>
          </cell>
          <cell r="B13" t="str">
            <v>Americas</v>
          </cell>
        </row>
        <row r="14">
          <cell r="A14" t="str">
            <v>China</v>
          </cell>
          <cell r="B14" t="str">
            <v>Eastern Asia</v>
          </cell>
        </row>
        <row r="15">
          <cell r="A15" t="str">
            <v>China, Hong Kong SAR</v>
          </cell>
          <cell r="B15" t="str">
            <v>Eastern Asia</v>
          </cell>
        </row>
        <row r="16">
          <cell r="A16" t="str">
            <v>Colombia</v>
          </cell>
          <cell r="B16" t="str">
            <v>Americas</v>
          </cell>
        </row>
        <row r="17">
          <cell r="A17" t="str">
            <v>Costa Rica</v>
          </cell>
          <cell r="B17" t="str">
            <v>Americas</v>
          </cell>
        </row>
        <row r="18">
          <cell r="A18" t="str">
            <v>Côte d'Ivoire</v>
          </cell>
          <cell r="B18" t="str">
            <v>Africa</v>
          </cell>
        </row>
        <row r="19">
          <cell r="A19" t="str">
            <v>Dominican Republic</v>
          </cell>
          <cell r="B19" t="str">
            <v>Americas</v>
          </cell>
        </row>
        <row r="20">
          <cell r="A20" t="str">
            <v>Ecuador</v>
          </cell>
          <cell r="B20" t="str">
            <v>Americas</v>
          </cell>
        </row>
        <row r="21">
          <cell r="A21" t="str">
            <v>Egypt</v>
          </cell>
          <cell r="B21" t="str">
            <v>Africa</v>
          </cell>
        </row>
        <row r="22">
          <cell r="A22" t="str">
            <v>El Salvador</v>
          </cell>
          <cell r="B22" t="str">
            <v>Americas</v>
          </cell>
        </row>
        <row r="23">
          <cell r="A23" t="str">
            <v>Ghana</v>
          </cell>
          <cell r="B23" t="str">
            <v>Africa</v>
          </cell>
        </row>
        <row r="24">
          <cell r="A24" t="str">
            <v>Guatemala</v>
          </cell>
          <cell r="B24" t="str">
            <v>Americas</v>
          </cell>
        </row>
        <row r="25">
          <cell r="A25" t="str">
            <v>Honduras</v>
          </cell>
          <cell r="B25" t="str">
            <v>Americas</v>
          </cell>
        </row>
        <row r="26">
          <cell r="A26" t="str">
            <v>India</v>
          </cell>
          <cell r="B26" t="str">
            <v>South-Central Asia</v>
          </cell>
        </row>
        <row r="27">
          <cell r="A27" t="str">
            <v>Indonesia</v>
          </cell>
          <cell r="B27" t="str">
            <v>South-East Asia</v>
          </cell>
        </row>
        <row r="28">
          <cell r="A28" t="str">
            <v>Israel</v>
          </cell>
          <cell r="B28" t="str">
            <v>Western Asia and Middle East</v>
          </cell>
        </row>
        <row r="29">
          <cell r="A29" t="str">
            <v>Japan</v>
          </cell>
          <cell r="B29" t="str">
            <v>Eastern Asia</v>
          </cell>
        </row>
        <row r="30">
          <cell r="A30" t="str">
            <v>Jordan</v>
          </cell>
          <cell r="B30" t="str">
            <v>Western Asia and Middle East</v>
          </cell>
        </row>
        <row r="31">
          <cell r="A31" t="str">
            <v>Kenya</v>
          </cell>
          <cell r="B31" t="str">
            <v>Africa</v>
          </cell>
        </row>
        <row r="32">
          <cell r="A32" t="str">
            <v>Korea (South)</v>
          </cell>
          <cell r="B32" t="str">
            <v>Eastern Asia</v>
          </cell>
        </row>
        <row r="33">
          <cell r="A33" t="str">
            <v>Kuwait</v>
          </cell>
          <cell r="B33" t="str">
            <v>Western Asia and Middle East</v>
          </cell>
        </row>
        <row r="34">
          <cell r="A34" t="str">
            <v>Lebanon</v>
          </cell>
          <cell r="B34" t="str">
            <v>Western Asia and Middle East</v>
          </cell>
        </row>
        <row r="35">
          <cell r="A35" t="str">
            <v>Malawi</v>
          </cell>
          <cell r="B35" t="str">
            <v>Africa</v>
          </cell>
        </row>
        <row r="36">
          <cell r="A36" t="str">
            <v>Malaysia</v>
          </cell>
          <cell r="B36" t="str">
            <v>South-East Asia</v>
          </cell>
        </row>
        <row r="37">
          <cell r="A37" t="str">
            <v>Malaysia</v>
          </cell>
        </row>
        <row r="38">
          <cell r="A38" t="str">
            <v>Mexico</v>
          </cell>
          <cell r="B38" t="str">
            <v>Americas</v>
          </cell>
        </row>
        <row r="39">
          <cell r="A39" t="str">
            <v>Morocco (excluding Western Sahara)</v>
          </cell>
          <cell r="B39" t="str">
            <v>Africa</v>
          </cell>
        </row>
        <row r="40">
          <cell r="A40" t="str">
            <v>Mozambique</v>
          </cell>
          <cell r="B40" t="str">
            <v>Africa</v>
          </cell>
        </row>
        <row r="41">
          <cell r="A41" t="str">
            <v>Namibia</v>
          </cell>
          <cell r="B41" t="str">
            <v>Africa</v>
          </cell>
        </row>
        <row r="42">
          <cell r="A42" t="str">
            <v>New Zealand</v>
          </cell>
          <cell r="B42" t="str">
            <v>Asia Pacific</v>
          </cell>
        </row>
        <row r="43">
          <cell r="A43" t="str">
            <v>Nicaragua</v>
          </cell>
          <cell r="B43" t="str">
            <v>Americas</v>
          </cell>
        </row>
        <row r="44">
          <cell r="A44" t="str">
            <v>Niger</v>
          </cell>
          <cell r="B44" t="str">
            <v>Africa</v>
          </cell>
        </row>
        <row r="45">
          <cell r="A45" t="str">
            <v>Nigeria</v>
          </cell>
          <cell r="B45" t="str">
            <v>Africa</v>
          </cell>
        </row>
        <row r="46">
          <cell r="A46" t="str">
            <v>Oman</v>
          </cell>
          <cell r="B46" t="str">
            <v>Western Asia and Middle East</v>
          </cell>
        </row>
        <row r="47">
          <cell r="A47" t="str">
            <v>Pakistan</v>
          </cell>
          <cell r="B47" t="str">
            <v>South-Central Asia</v>
          </cell>
        </row>
        <row r="48">
          <cell r="A48" t="str">
            <v>Pakistan</v>
          </cell>
        </row>
        <row r="49">
          <cell r="A49" t="str">
            <v>Palestine</v>
          </cell>
          <cell r="B49" t="str">
            <v>Western Asia and Middle East</v>
          </cell>
        </row>
        <row r="50">
          <cell r="A50" t="str">
            <v>Panama</v>
          </cell>
          <cell r="B50" t="str">
            <v>Americas</v>
          </cell>
        </row>
        <row r="51">
          <cell r="A51" t="str">
            <v>Paraguay</v>
          </cell>
          <cell r="B51" t="str">
            <v>Americas</v>
          </cell>
        </row>
        <row r="52">
          <cell r="A52" t="str">
            <v>Peru</v>
          </cell>
          <cell r="B52" t="str">
            <v>Americas</v>
          </cell>
        </row>
        <row r="53">
          <cell r="A53" t="str">
            <v>Philippines</v>
          </cell>
          <cell r="B53" t="str">
            <v>South-East Asia</v>
          </cell>
        </row>
        <row r="54">
          <cell r="A54" t="str">
            <v>Qatar</v>
          </cell>
          <cell r="B54" t="str">
            <v>Western Asia and Middle East</v>
          </cell>
        </row>
        <row r="55">
          <cell r="A55" t="str">
            <v>Saudi Arabia</v>
          </cell>
          <cell r="B55" t="str">
            <v>Western Asia and Middle East</v>
          </cell>
        </row>
        <row r="56">
          <cell r="A56" t="str">
            <v>Singapore</v>
          </cell>
          <cell r="B56" t="str">
            <v>South-East Asia</v>
          </cell>
        </row>
        <row r="57">
          <cell r="A57" t="str">
            <v>South Africa</v>
          </cell>
          <cell r="B57" t="str">
            <v>Africa</v>
          </cell>
        </row>
        <row r="58">
          <cell r="A58" t="str">
            <v>Sri Lanka</v>
          </cell>
          <cell r="B58" t="str">
            <v>South-Central Asia</v>
          </cell>
        </row>
        <row r="59">
          <cell r="A59" t="str">
            <v>Syria</v>
          </cell>
          <cell r="B59" t="str">
            <v>Western Asia and Middle East</v>
          </cell>
        </row>
        <row r="60">
          <cell r="A60" t="str">
            <v>Taiwan</v>
          </cell>
          <cell r="B60" t="str">
            <v>Eastern Asia</v>
          </cell>
        </row>
        <row r="61">
          <cell r="A61" t="str">
            <v>Tanzania</v>
          </cell>
          <cell r="B61" t="str">
            <v>Africa</v>
          </cell>
        </row>
        <row r="62">
          <cell r="A62" t="str">
            <v>Thailand</v>
          </cell>
          <cell r="B62" t="str">
            <v>South-East Asia</v>
          </cell>
        </row>
        <row r="63">
          <cell r="A63" t="str">
            <v>Trinidad and Tobago</v>
          </cell>
          <cell r="B63" t="str">
            <v>Americas</v>
          </cell>
        </row>
        <row r="64">
          <cell r="A64" t="str">
            <v>Tunisia</v>
          </cell>
          <cell r="B64" t="str">
            <v>Africa</v>
          </cell>
        </row>
        <row r="65">
          <cell r="A65" t="str">
            <v>Turkey</v>
          </cell>
          <cell r="B65" t="str">
            <v>Western Asia and Middle East</v>
          </cell>
        </row>
        <row r="66">
          <cell r="A66" t="str">
            <v>Uganda</v>
          </cell>
          <cell r="B66" t="str">
            <v>Africa</v>
          </cell>
        </row>
        <row r="67">
          <cell r="A67" t="str">
            <v>United Arab Emirates</v>
          </cell>
          <cell r="B67" t="str">
            <v>Western Asia and Middle East</v>
          </cell>
        </row>
        <row r="68">
          <cell r="A68" t="str">
            <v>United States</v>
          </cell>
          <cell r="B68" t="str">
            <v>Americas</v>
          </cell>
        </row>
        <row r="69">
          <cell r="A69" t="str">
            <v>Uruguay</v>
          </cell>
          <cell r="B69" t="str">
            <v>Americas</v>
          </cell>
        </row>
        <row r="70">
          <cell r="A70" t="str">
            <v>Venezuela</v>
          </cell>
          <cell r="B70" t="str">
            <v>Americas</v>
          </cell>
        </row>
        <row r="71">
          <cell r="A71" t="str">
            <v>Vietnam</v>
          </cell>
          <cell r="B71" t="str">
            <v>South-East Asia</v>
          </cell>
        </row>
        <row r="72">
          <cell r="A72" t="str">
            <v>Western Sahara (Administered by Morocco)</v>
          </cell>
          <cell r="B72" t="str">
            <v>Africa</v>
          </cell>
        </row>
        <row r="73">
          <cell r="A73" t="str">
            <v>Yemen</v>
          </cell>
          <cell r="B73" t="str">
            <v>Western Asia and Middle East</v>
          </cell>
        </row>
        <row r="74">
          <cell r="A74" t="str">
            <v>Zambia</v>
          </cell>
          <cell r="B74" t="str">
            <v>Africa</v>
          </cell>
        </row>
        <row r="75">
          <cell r="A75" t="str">
            <v>Zimbabwe</v>
          </cell>
          <cell r="B75" t="str">
            <v>Africa</v>
          </cell>
        </row>
      </sheetData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Card"/>
      <sheetName val="data"/>
      <sheetName val="ScorecardTemplate_Final"/>
      <sheetName val="Countries"/>
    </sheetNames>
    <sheetDataSet>
      <sheetData sheetId="0" refreshError="1"/>
      <sheetData sheetId="1" refreshError="1">
        <row r="8">
          <cell r="A8" t="str">
            <v>Algeria</v>
          </cell>
        </row>
        <row r="9">
          <cell r="A9" t="str">
            <v>Arabia</v>
          </cell>
        </row>
        <row r="10">
          <cell r="A10" t="str">
            <v>Australia</v>
          </cell>
        </row>
        <row r="11">
          <cell r="A11" t="str">
            <v>Bangladesh</v>
          </cell>
        </row>
        <row r="12">
          <cell r="A12" t="str">
            <v>China</v>
          </cell>
        </row>
        <row r="13">
          <cell r="A13" t="str">
            <v>CDI</v>
          </cell>
        </row>
        <row r="14">
          <cell r="A14" t="str">
            <v>Egypt</v>
          </cell>
        </row>
        <row r="15">
          <cell r="A15" t="str">
            <v>Ghana</v>
          </cell>
        </row>
        <row r="16">
          <cell r="A16" t="str">
            <v>Hongkong</v>
          </cell>
        </row>
        <row r="17">
          <cell r="A17" t="str">
            <v>India</v>
          </cell>
        </row>
        <row r="18">
          <cell r="A18" t="str">
            <v>Indonesia</v>
          </cell>
        </row>
        <row r="19">
          <cell r="A19" t="str">
            <v>Iran</v>
          </cell>
        </row>
        <row r="20">
          <cell r="A20" t="str">
            <v>Israel</v>
          </cell>
        </row>
        <row r="21">
          <cell r="A21" t="str">
            <v>Japan</v>
          </cell>
        </row>
        <row r="22">
          <cell r="A22" t="str">
            <v>Kenya</v>
          </cell>
        </row>
        <row r="23">
          <cell r="A23" t="str">
            <v>Korea</v>
          </cell>
        </row>
        <row r="24">
          <cell r="A24" t="str">
            <v>Maghreb</v>
          </cell>
        </row>
        <row r="25">
          <cell r="A25" t="str">
            <v>Malawi</v>
          </cell>
        </row>
        <row r="26">
          <cell r="A26" t="str">
            <v>Malaysia</v>
          </cell>
        </row>
        <row r="27">
          <cell r="A27" t="str">
            <v>Mashreq</v>
          </cell>
        </row>
        <row r="28">
          <cell r="A28" t="str">
            <v>Morocco</v>
          </cell>
        </row>
        <row r="29">
          <cell r="A29" t="str">
            <v>Mozambique</v>
          </cell>
        </row>
        <row r="30">
          <cell r="A30" t="str">
            <v>Nigeria</v>
          </cell>
        </row>
        <row r="31">
          <cell r="A31" t="str">
            <v>NZ</v>
          </cell>
        </row>
        <row r="32">
          <cell r="A32" t="str">
            <v>Pakistan</v>
          </cell>
        </row>
        <row r="33">
          <cell r="A33" t="str">
            <v xml:space="preserve">Palestine </v>
          </cell>
        </row>
        <row r="34">
          <cell r="A34" t="str">
            <v>Philippines</v>
          </cell>
        </row>
        <row r="35">
          <cell r="A35" t="str">
            <v xml:space="preserve">Singapore </v>
          </cell>
        </row>
        <row r="36">
          <cell r="A36" t="str">
            <v>South Africa</v>
          </cell>
        </row>
        <row r="37">
          <cell r="A37" t="str">
            <v>Srilanka</v>
          </cell>
        </row>
        <row r="38">
          <cell r="A38" t="str">
            <v>Taiwan</v>
          </cell>
        </row>
        <row r="39">
          <cell r="A39" t="str">
            <v>Tanzania</v>
          </cell>
        </row>
        <row r="40">
          <cell r="A40" t="str">
            <v>Thailand</v>
          </cell>
        </row>
        <row r="41">
          <cell r="A41" t="str">
            <v>Tunisia</v>
          </cell>
        </row>
        <row r="42">
          <cell r="A42" t="str">
            <v>Turkey</v>
          </cell>
        </row>
        <row r="43">
          <cell r="A43" t="str">
            <v>Uganda</v>
          </cell>
        </row>
        <row r="44">
          <cell r="A44" t="str">
            <v>Vietnam</v>
          </cell>
        </row>
        <row r="45">
          <cell r="A45" t="str">
            <v>Zambia</v>
          </cell>
        </row>
        <row r="46">
          <cell r="A46" t="str">
            <v>Zimbabwe</v>
          </cell>
        </row>
        <row r="47">
          <cell r="A47" t="str">
            <v>None</v>
          </cell>
        </row>
      </sheetData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Foods_Retail"/>
      <sheetName val="Tea"/>
      <sheetName val="Other_Bev"/>
      <sheetName val="Culinary"/>
      <sheetName val="FS"/>
      <sheetName val="data"/>
    </sheetNames>
    <sheetDataSet>
      <sheetData sheetId="0" refreshError="1">
        <row r="1">
          <cell r="G1" t="str">
            <v>'000 €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X_Rates"/>
      <sheetName val="Top 20 New 2008"/>
      <sheetName val="Feuil2"/>
      <sheetName val="Top 20AinBenian"/>
      <sheetName val="TOP 20 RM &amp; PM AIN SEBAA DEC07"/>
      <sheetName val="Top 20 Laval"/>
      <sheetName val="Top 20 Waltloo"/>
      <sheetName val="Waltloo RMAT3"/>
      <sheetName val="Top 20 Jurong"/>
      <sheetName val="Total"/>
    </sheetNames>
    <sheetDataSet>
      <sheetData sheetId="0" refreshError="1"/>
      <sheetData sheetId="1" refreshError="1">
        <row r="77">
          <cell r="A77" t="str">
            <v>ARS  Argentine Peso</v>
          </cell>
        </row>
        <row r="78">
          <cell r="A78" t="str">
            <v>AUD  Australian Dollar</v>
          </cell>
        </row>
        <row r="79">
          <cell r="A79" t="str">
            <v>BDT  Bangladeshi Taka</v>
          </cell>
        </row>
        <row r="80">
          <cell r="A80" t="str">
            <v>BRL  Brazilian Real</v>
          </cell>
        </row>
        <row r="81">
          <cell r="A81" t="str">
            <v>CAD  Canadian Dollar</v>
          </cell>
        </row>
        <row r="82">
          <cell r="A82" t="str">
            <v>CHF  Swiss Franc</v>
          </cell>
        </row>
        <row r="83">
          <cell r="A83" t="str">
            <v>CLP  Chilean Peso</v>
          </cell>
        </row>
        <row r="84">
          <cell r="A84" t="str">
            <v>CNY  Chinese Yuan</v>
          </cell>
        </row>
        <row r="85">
          <cell r="A85" t="str">
            <v>COP  Colombian Peso</v>
          </cell>
        </row>
        <row r="86">
          <cell r="A86" t="str">
            <v>CZK  Czech Koruna</v>
          </cell>
        </row>
        <row r="87">
          <cell r="A87" t="str">
            <v>DKK  Danish Krone</v>
          </cell>
        </row>
        <row r="88">
          <cell r="A88" t="str">
            <v>DOP  Dominican R. Peso</v>
          </cell>
        </row>
        <row r="89">
          <cell r="A89" t="str">
            <v>DZD  Algerian Dinar</v>
          </cell>
        </row>
        <row r="90">
          <cell r="A90" t="str">
            <v>EEK  Estonian Kroon</v>
          </cell>
        </row>
        <row r="91">
          <cell r="A91" t="str">
            <v>EGP  Egyptian Pound</v>
          </cell>
        </row>
        <row r="92">
          <cell r="A92" t="str">
            <v>EUR  Euro</v>
          </cell>
        </row>
        <row r="93">
          <cell r="A93" t="str">
            <v>GBP  UK Pound</v>
          </cell>
        </row>
        <row r="94">
          <cell r="A94" t="str">
            <v>GTQ  Guatemalan Quetzal</v>
          </cell>
        </row>
        <row r="95">
          <cell r="A95" t="str">
            <v>HKD  Hong Kong Dollar</v>
          </cell>
        </row>
        <row r="96">
          <cell r="A96" t="str">
            <v>HUF  Hungarian Forint</v>
          </cell>
        </row>
        <row r="97">
          <cell r="A97" t="str">
            <v>IDR  Indonesian Rupee</v>
          </cell>
        </row>
        <row r="98">
          <cell r="A98" t="str">
            <v>ILS  Israeli New Shekel</v>
          </cell>
        </row>
        <row r="99">
          <cell r="A99" t="str">
            <v>INR  Indian Rupee</v>
          </cell>
        </row>
        <row r="100">
          <cell r="A100" t="str">
            <v>JPY  Japanese Yen</v>
          </cell>
        </row>
        <row r="101">
          <cell r="A101" t="str">
            <v>KES  Kenyan Schilling</v>
          </cell>
        </row>
        <row r="102">
          <cell r="A102" t="str">
            <v>KRW  Korean Won</v>
          </cell>
        </row>
        <row r="103">
          <cell r="A103" t="str">
            <v>LTL  Lithuanian Litas</v>
          </cell>
        </row>
        <row r="104">
          <cell r="A104" t="str">
            <v>LVL  Latvian Lats</v>
          </cell>
        </row>
        <row r="105">
          <cell r="A105" t="str">
            <v>MAD  Moroccan Dirham</v>
          </cell>
        </row>
        <row r="106">
          <cell r="A106" t="str">
            <v>MXN  Mexican Peso</v>
          </cell>
        </row>
        <row r="107">
          <cell r="A107" t="str">
            <v>MYR  Malaysian Ringgit</v>
          </cell>
        </row>
        <row r="108">
          <cell r="A108" t="str">
            <v>NOK  Norwegian Krone</v>
          </cell>
        </row>
        <row r="109">
          <cell r="A109" t="str">
            <v>NZD  New Zealand Dollar</v>
          </cell>
        </row>
        <row r="110">
          <cell r="A110" t="str">
            <v>PEN  Peruvian New Sol</v>
          </cell>
        </row>
        <row r="111">
          <cell r="A111" t="str">
            <v>PHP  Philippine Peso</v>
          </cell>
        </row>
        <row r="112">
          <cell r="A112" t="str">
            <v>PKR  Pakistan Rupee</v>
          </cell>
        </row>
        <row r="113">
          <cell r="A113" t="str">
            <v>PLN  Polish Zloty</v>
          </cell>
        </row>
        <row r="114">
          <cell r="A114" t="str">
            <v>PYG  Paraguay Guarani</v>
          </cell>
        </row>
        <row r="115">
          <cell r="A115" t="str">
            <v>ROL  Romanian Leu</v>
          </cell>
        </row>
        <row r="116">
          <cell r="A116" t="str">
            <v>RUB  Russian Ruble</v>
          </cell>
        </row>
        <row r="117">
          <cell r="A117" t="str">
            <v>SEK  Swedish Krona</v>
          </cell>
        </row>
        <row r="118">
          <cell r="A118" t="str">
            <v>SGD  Singapore Dollar</v>
          </cell>
        </row>
        <row r="119">
          <cell r="A119" t="str">
            <v>SKK  Slovakian Crown</v>
          </cell>
        </row>
        <row r="120">
          <cell r="A120" t="str">
            <v>THB  Thai Baht</v>
          </cell>
        </row>
        <row r="121">
          <cell r="A121" t="str">
            <v>TND  Tunisian Dinar</v>
          </cell>
        </row>
        <row r="122">
          <cell r="A122" t="str">
            <v>TRY  Turkish Lira</v>
          </cell>
        </row>
        <row r="123">
          <cell r="A123" t="str">
            <v>TWD  Taiwan Dollar</v>
          </cell>
        </row>
        <row r="124">
          <cell r="A124" t="str">
            <v>USD  US Dollar</v>
          </cell>
        </row>
        <row r="125">
          <cell r="A125" t="str">
            <v>UYU  Uruguayan Peso</v>
          </cell>
        </row>
        <row r="126">
          <cell r="A126" t="str">
            <v>VEB  Bolivar</v>
          </cell>
        </row>
        <row r="127">
          <cell r="A127" t="str">
            <v>VND  Vietnamese Dong</v>
          </cell>
        </row>
        <row r="128">
          <cell r="A128" t="str">
            <v>XOF  CFA Franc BCEAO</v>
          </cell>
        </row>
        <row r="129">
          <cell r="A129" t="str">
            <v>ZAR  South African Rand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_code_description"/>
      <sheetName val="X_Rates"/>
      <sheetName val="PPV 08 Summary LC"/>
      <sheetName val="PPV 08 Summary €"/>
      <sheetName val="Top 20-80"/>
    </sheetNames>
    <sheetDataSet>
      <sheetData sheetId="0" refreshError="1">
        <row r="2">
          <cell r="A2" t="str">
            <v>ARS Argentine Peso</v>
          </cell>
        </row>
        <row r="3">
          <cell r="A3" t="str">
            <v>AUD Australian Dollar</v>
          </cell>
        </row>
        <row r="4">
          <cell r="A4" t="str">
            <v>BDT Bangladeshi Taka</v>
          </cell>
        </row>
        <row r="5">
          <cell r="A5" t="str">
            <v>BRL Brazilian Real</v>
          </cell>
        </row>
        <row r="6">
          <cell r="A6" t="str">
            <v>CAD Canadian Dollar</v>
          </cell>
        </row>
        <row r="7">
          <cell r="A7" t="str">
            <v>CHF Swiss Franc</v>
          </cell>
        </row>
        <row r="8">
          <cell r="A8" t="str">
            <v>CLP Chilean Peso</v>
          </cell>
        </row>
        <row r="9">
          <cell r="A9" t="str">
            <v>CNY Chinese Yuan</v>
          </cell>
        </row>
        <row r="10">
          <cell r="A10" t="str">
            <v>COP Colombian Peso</v>
          </cell>
        </row>
        <row r="11">
          <cell r="A11" t="str">
            <v>CZK Czech Koruna</v>
          </cell>
        </row>
        <row r="12">
          <cell r="A12" t="str">
            <v>DKK Danish Krone</v>
          </cell>
        </row>
        <row r="13">
          <cell r="A13" t="str">
            <v>DOP Dominican R. Peso</v>
          </cell>
        </row>
        <row r="14">
          <cell r="A14" t="str">
            <v>DZD Algerian Dinar</v>
          </cell>
        </row>
        <row r="15">
          <cell r="A15" t="str">
            <v>EEK Estonian Kroon</v>
          </cell>
        </row>
        <row r="16">
          <cell r="A16" t="str">
            <v>EGP Egyptian Pound</v>
          </cell>
        </row>
        <row r="17">
          <cell r="A17" t="str">
            <v>EUR Euro</v>
          </cell>
        </row>
        <row r="18">
          <cell r="A18" t="str">
            <v>GBP UK Pound</v>
          </cell>
        </row>
        <row r="19">
          <cell r="A19" t="str">
            <v>GTQ Guatemalan Quetzal</v>
          </cell>
        </row>
        <row r="20">
          <cell r="A20" t="str">
            <v>HKD Hong Kong Dollar</v>
          </cell>
        </row>
        <row r="21">
          <cell r="A21" t="str">
            <v>HUF Hungarian Forint</v>
          </cell>
        </row>
        <row r="22">
          <cell r="A22" t="str">
            <v>IDR Indonesian Rupee</v>
          </cell>
        </row>
        <row r="23">
          <cell r="A23" t="str">
            <v>ILS Israeli New Shekel</v>
          </cell>
        </row>
        <row r="24">
          <cell r="A24" t="str">
            <v>INR Indian Rupee</v>
          </cell>
        </row>
        <row r="25">
          <cell r="A25" t="str">
            <v>JPY Japanese Yen</v>
          </cell>
        </row>
        <row r="26">
          <cell r="A26" t="str">
            <v>KES Kenyan Schilling</v>
          </cell>
        </row>
        <row r="27">
          <cell r="A27" t="str">
            <v>KRW Korean Won</v>
          </cell>
        </row>
        <row r="28">
          <cell r="A28" t="str">
            <v>LTL Lithuanian Litas</v>
          </cell>
        </row>
        <row r="29">
          <cell r="A29" t="str">
            <v>LVL Latvian Lats</v>
          </cell>
        </row>
        <row r="30">
          <cell r="A30" t="str">
            <v>MAD Moroccan Dirham</v>
          </cell>
        </row>
        <row r="31">
          <cell r="A31" t="str">
            <v>MXN Mexican Peso</v>
          </cell>
        </row>
        <row r="32">
          <cell r="A32" t="str">
            <v>MYR Malaysian Ringgit</v>
          </cell>
        </row>
        <row r="33">
          <cell r="A33" t="str">
            <v>NOK Norwegian Krone</v>
          </cell>
        </row>
        <row r="34">
          <cell r="A34" t="str">
            <v>NZD New Zealand Dollar</v>
          </cell>
        </row>
        <row r="35">
          <cell r="A35" t="str">
            <v>PEN Peruvian New Sol</v>
          </cell>
        </row>
        <row r="36">
          <cell r="A36" t="str">
            <v>PHP Philippine Peso</v>
          </cell>
        </row>
        <row r="37">
          <cell r="A37" t="str">
            <v>PKR Pakistan Rupee</v>
          </cell>
        </row>
        <row r="38">
          <cell r="A38" t="str">
            <v>PLN Polish Zloty</v>
          </cell>
        </row>
        <row r="39">
          <cell r="A39" t="str">
            <v>PYG Paraguay Guarani</v>
          </cell>
        </row>
        <row r="40">
          <cell r="A40" t="str">
            <v>ROL Romanian Leu</v>
          </cell>
        </row>
        <row r="41">
          <cell r="A41" t="str">
            <v>RUB Russian Ruble</v>
          </cell>
        </row>
        <row r="42">
          <cell r="A42" t="str">
            <v>SEK Swedish Krona</v>
          </cell>
        </row>
        <row r="43">
          <cell r="A43" t="str">
            <v>SGD Singapore Dollar</v>
          </cell>
        </row>
        <row r="44">
          <cell r="A44" t="str">
            <v>SKK Slovakian Crown</v>
          </cell>
        </row>
        <row r="45">
          <cell r="A45" t="str">
            <v>THB Thai Baht</v>
          </cell>
        </row>
        <row r="46">
          <cell r="A46" t="str">
            <v>TND Tunisian Dinar</v>
          </cell>
        </row>
        <row r="47">
          <cell r="A47" t="str">
            <v>TRY Turkish Lira</v>
          </cell>
        </row>
        <row r="48">
          <cell r="A48" t="str">
            <v>TWD Taiwan Dollar</v>
          </cell>
        </row>
        <row r="49">
          <cell r="A49" t="str">
            <v>USD US Dollar</v>
          </cell>
        </row>
        <row r="50">
          <cell r="A50" t="str">
            <v>UYU Uruguayan Peso</v>
          </cell>
        </row>
        <row r="51">
          <cell r="A51" t="str">
            <v>VEB Bolivar</v>
          </cell>
        </row>
        <row r="52">
          <cell r="A52" t="str">
            <v>VND Vietnamese Dong</v>
          </cell>
        </row>
        <row r="53">
          <cell r="A53" t="str">
            <v>XOF CFA Franc BCEAO</v>
          </cell>
        </row>
        <row r="54">
          <cell r="A54" t="str">
            <v>ZAR South African Rand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"/>
      <sheetName val="SPS"/>
      <sheetName val="NKC"/>
      <sheetName val="socai"/>
      <sheetName val="Sheet6"/>
      <sheetName val="Sheet5"/>
      <sheetName val="Sheet4"/>
      <sheetName val="Sheet3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2019"/>
      <sheetName val="Cơ cấu"/>
      <sheetName val="Data 2020"/>
      <sheetName val="Sheet2"/>
      <sheetName val="Variance analysis"/>
      <sheetName val="Sheet1"/>
      <sheetName val="KE30 YTD09-201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ân tích LK 5 tháng vs 2018"/>
      <sheetName val="Data chart_LK 5m"/>
      <sheetName val="Phân tích tháng 5"/>
      <sheetName val="Sheet1"/>
      <sheetName val="Data chart May,19"/>
      <sheetName val="YTD2019"/>
      <sheetName val="2018"/>
      <sheetName val="By product"/>
      <sheetName val="May19"/>
      <sheetName val="May19_theo nhóm hàng"/>
      <sheetName val="B2C_2019_ SKU"/>
      <sheetName val="By customer"/>
    </sheetNames>
    <sheetDataSet>
      <sheetData sheetId="0"/>
      <sheetData sheetId="1">
        <row r="51">
          <cell r="K51" t="str">
            <v>Giá nhựa nhập kho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T1"/>
        </row>
      </sheetData>
      <sheetData sheetId="1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checkmodul"/>
      <sheetName val="MT Monthly Report"/>
      <sheetName val="Maersk Tankers"/>
      <sheetName val="CFROI"/>
      <sheetName val="CFROI Overview"/>
      <sheetName val="MT Monthly Report Crude"/>
      <sheetName val="Overview Crude"/>
      <sheetName val="MT Monthly Report Product"/>
      <sheetName val="Overview Product"/>
      <sheetName val="MT Monthly Report Gas"/>
      <sheetName val="Overview Gas"/>
      <sheetName val="MT Monthly Report LNG"/>
      <sheetName val="Overview LNG"/>
      <sheetName val="MT Monthly Report PCTC"/>
      <sheetName val="Overview PCTC"/>
      <sheetName val="MT Monthly Report Bulk"/>
      <sheetName val="Overview Bulk"/>
      <sheetName val="General"/>
      <sheetName val="Ratio Debt Interest"/>
      <sheetName val="CPH"/>
      <sheetName val="OWN"/>
      <sheetName val="SIN"/>
      <sheetName val="IOM"/>
      <sheetName val="MHL"/>
      <sheetName val="USA"/>
      <sheetName val="VEN"/>
      <sheetName val="BER"/>
      <sheetName val="RT"/>
      <sheetName val="Elim"/>
      <sheetName val="LNG1 AS"/>
      <sheetName val="KSM1"/>
      <sheetName val="LNG2 AS"/>
      <sheetName val="KSM2"/>
      <sheetName val="MSL"/>
      <sheetName val="LR2 KS"/>
      <sheetName val="LR2 AS"/>
      <sheetName val="ST AS"/>
      <sheetName val="Minority"/>
      <sheetName val="COMPANY_TJEK"/>
      <sheetName val="Chart3"/>
      <sheetName val="Overview Variance"/>
      <sheetName val="GLOBAL_200710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>
            <v>39386</v>
          </cell>
        </row>
        <row r="4">
          <cell r="B4">
            <v>39355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ontent"/>
      <sheetName val="Checks"/>
      <sheetName val="MC_TABLE"/>
      <sheetName val="X_Rates"/>
      <sheetName val="mafeuil"/>
      <sheetName val="B00"/>
      <sheetName val="B01"/>
      <sheetName val="B02_1°1ph"/>
      <sheetName val="B02_1°2ph"/>
      <sheetName val="B02_1°1ch"/>
      <sheetName val="B02_1°2ch"/>
      <sheetName val="B02_1a°1ph"/>
      <sheetName val="B02_1a°2ph"/>
      <sheetName val="B02_3°1"/>
      <sheetName val="B02_3°2"/>
      <sheetName val="B12"/>
      <sheetName val="B21"/>
      <sheetName val="B30"/>
      <sheetName val="B31"/>
      <sheetName val="B32_a"/>
      <sheetName val="B32_b"/>
      <sheetName val="B42_a"/>
      <sheetName val="B42_b"/>
      <sheetName val="B42_c"/>
      <sheetName val="B42_d"/>
      <sheetName val="B42IS"/>
      <sheetName val="B51_a"/>
      <sheetName val="B51_b"/>
      <sheetName val="B51_c"/>
      <sheetName val="B51_d"/>
      <sheetName val="B51_g"/>
      <sheetName val="B52"/>
      <sheetName val="B53"/>
      <sheetName val="B54"/>
      <sheetName val="B55"/>
      <sheetName val="B55_ph"/>
      <sheetName val="B56"/>
      <sheetName val="B57"/>
      <sheetName val="B59"/>
      <sheetName val="B60"/>
      <sheetName val="B61"/>
      <sheetName val="B02_3°1_€"/>
      <sheetName val="B02_3°2_€"/>
      <sheetName val="B21_€"/>
      <sheetName val="B42_c_€"/>
      <sheetName val="B42_d_€"/>
      <sheetName val="B42IS_€"/>
      <sheetName val="B51_a_€"/>
      <sheetName val="B51_aMgt_€"/>
      <sheetName val="B51_b_€"/>
      <sheetName val="B51_c_€"/>
      <sheetName val="B51_d_€"/>
      <sheetName val="B51_g_€"/>
      <sheetName val="B52_€"/>
      <sheetName val="B54_€"/>
      <sheetName val="B55_€"/>
      <sheetName val="B56_€"/>
      <sheetName val="B57_€"/>
      <sheetName val="B59_€"/>
      <sheetName val="B60_€"/>
      <sheetName val="B60Mgt_€"/>
      <sheetName val="B61_€"/>
      <sheetName val="B61Mgt_€"/>
      <sheetName val="General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AAA02</v>
          </cell>
        </row>
        <row r="3">
          <cell r="B3" t="str">
            <v>AAA07</v>
          </cell>
        </row>
        <row r="4">
          <cell r="B4" t="str">
            <v>AAC01</v>
          </cell>
        </row>
        <row r="5">
          <cell r="B5" t="str">
            <v>AAC02</v>
          </cell>
        </row>
        <row r="6">
          <cell r="B6" t="str">
            <v>AAD01</v>
          </cell>
        </row>
        <row r="7">
          <cell r="B7" t="str">
            <v>AAP01</v>
          </cell>
        </row>
        <row r="8">
          <cell r="B8" t="str">
            <v>AAP02</v>
          </cell>
        </row>
        <row r="9">
          <cell r="B9" t="str">
            <v>AAP03</v>
          </cell>
        </row>
        <row r="10">
          <cell r="B10" t="str">
            <v>AAP04</v>
          </cell>
        </row>
        <row r="11">
          <cell r="B11" t="str">
            <v>AAP05</v>
          </cell>
        </row>
        <row r="12">
          <cell r="B12" t="str">
            <v>AAP07</v>
          </cell>
        </row>
        <row r="13">
          <cell r="B13" t="str">
            <v>AAP08</v>
          </cell>
        </row>
        <row r="14">
          <cell r="B14" t="str">
            <v>AAP09</v>
          </cell>
        </row>
        <row r="15">
          <cell r="B15" t="str">
            <v>AAP10</v>
          </cell>
        </row>
        <row r="16">
          <cell r="B16" t="str">
            <v>AAP11</v>
          </cell>
        </row>
        <row r="17">
          <cell r="B17" t="str">
            <v>AAP12</v>
          </cell>
        </row>
        <row r="18">
          <cell r="B18" t="str">
            <v>AAP14</v>
          </cell>
        </row>
        <row r="19">
          <cell r="B19" t="str">
            <v>ARP01</v>
          </cell>
        </row>
        <row r="20">
          <cell r="B20" t="str">
            <v>ART01</v>
          </cell>
        </row>
        <row r="21">
          <cell r="B21" t="str">
            <v>ATT01</v>
          </cell>
        </row>
        <row r="22">
          <cell r="B22" t="str">
            <v>AUT01</v>
          </cell>
        </row>
        <row r="23">
          <cell r="B23" t="str">
            <v>BDP01</v>
          </cell>
        </row>
        <row r="24">
          <cell r="B24" t="str">
            <v>BDP02</v>
          </cell>
        </row>
        <row r="25">
          <cell r="B25" t="str">
            <v>BDP03</v>
          </cell>
        </row>
        <row r="26">
          <cell r="B26" t="str">
            <v>BDP04</v>
          </cell>
        </row>
        <row r="27">
          <cell r="B27" t="str">
            <v>BRP01</v>
          </cell>
        </row>
        <row r="28">
          <cell r="B28" t="str">
            <v>BRP02</v>
          </cell>
        </row>
        <row r="29">
          <cell r="B29" t="str">
            <v>BRP03</v>
          </cell>
        </row>
        <row r="30">
          <cell r="B30" t="str">
            <v>CAP01</v>
          </cell>
        </row>
        <row r="31">
          <cell r="B31" t="str">
            <v>CAP02</v>
          </cell>
        </row>
        <row r="32">
          <cell r="B32" t="str">
            <v>CAP03</v>
          </cell>
        </row>
        <row r="33">
          <cell r="B33" t="str">
            <v>CAT01</v>
          </cell>
        </row>
        <row r="34">
          <cell r="B34" t="str">
            <v>CHT01</v>
          </cell>
        </row>
        <row r="35">
          <cell r="B35" t="str">
            <v>CLT01</v>
          </cell>
        </row>
        <row r="36">
          <cell r="B36" t="str">
            <v>CNP01</v>
          </cell>
        </row>
        <row r="37">
          <cell r="B37" t="str">
            <v>CNP02</v>
          </cell>
        </row>
        <row r="38">
          <cell r="B38" t="str">
            <v>CNP03</v>
          </cell>
        </row>
        <row r="39">
          <cell r="B39" t="str">
            <v>COP01</v>
          </cell>
        </row>
        <row r="40">
          <cell r="B40" t="str">
            <v>COP02</v>
          </cell>
        </row>
        <row r="41">
          <cell r="B41" t="str">
            <v>COT01</v>
          </cell>
        </row>
        <row r="42">
          <cell r="B42" t="str">
            <v>CZT01</v>
          </cell>
        </row>
        <row r="43">
          <cell r="B43" t="str">
            <v>DEC02</v>
          </cell>
        </row>
        <row r="44">
          <cell r="B44" t="str">
            <v>DEC03</v>
          </cell>
        </row>
        <row r="45">
          <cell r="B45" t="str">
            <v>DEC04</v>
          </cell>
        </row>
        <row r="46">
          <cell r="B46" t="str">
            <v>DEC05</v>
          </cell>
        </row>
        <row r="47">
          <cell r="B47" t="str">
            <v>DEC06</v>
          </cell>
        </row>
        <row r="48">
          <cell r="B48" t="str">
            <v>DEC07</v>
          </cell>
        </row>
        <row r="49">
          <cell r="B49" t="str">
            <v>DEC08</v>
          </cell>
        </row>
        <row r="50">
          <cell r="B50" t="str">
            <v>DEC09</v>
          </cell>
        </row>
        <row r="51">
          <cell r="B51" t="str">
            <v>DEC10</v>
          </cell>
        </row>
        <row r="52">
          <cell r="B52" t="str">
            <v>DED01</v>
          </cell>
        </row>
        <row r="53">
          <cell r="B53" t="str">
            <v>DED02</v>
          </cell>
        </row>
        <row r="54">
          <cell r="B54" t="str">
            <v>DEF01</v>
          </cell>
        </row>
        <row r="55">
          <cell r="B55" t="str">
            <v>DEF02</v>
          </cell>
        </row>
        <row r="56">
          <cell r="B56" t="str">
            <v>DEF03</v>
          </cell>
        </row>
        <row r="57">
          <cell r="B57" t="str">
            <v>DEF04</v>
          </cell>
        </row>
        <row r="58">
          <cell r="B58" t="str">
            <v>DEF05</v>
          </cell>
        </row>
        <row r="59">
          <cell r="B59" t="str">
            <v>DEF06</v>
          </cell>
        </row>
        <row r="60">
          <cell r="B60" t="str">
            <v>DEF07</v>
          </cell>
        </row>
        <row r="61">
          <cell r="B61" t="str">
            <v>DEF08</v>
          </cell>
        </row>
        <row r="62">
          <cell r="B62" t="str">
            <v>DEH02</v>
          </cell>
        </row>
        <row r="63">
          <cell r="B63" t="str">
            <v>DEP01</v>
          </cell>
        </row>
        <row r="64">
          <cell r="B64" t="str">
            <v>DEP02</v>
          </cell>
        </row>
        <row r="65">
          <cell r="B65" t="str">
            <v>DEP03</v>
          </cell>
        </row>
        <row r="66">
          <cell r="B66" t="str">
            <v>DEP04</v>
          </cell>
        </row>
        <row r="67">
          <cell r="B67" t="str">
            <v>DEP05</v>
          </cell>
        </row>
        <row r="68">
          <cell r="B68" t="str">
            <v>DEP06</v>
          </cell>
        </row>
        <row r="69">
          <cell r="B69" t="str">
            <v>DEP07</v>
          </cell>
        </row>
        <row r="70">
          <cell r="B70" t="str">
            <v>DKT01</v>
          </cell>
        </row>
        <row r="71">
          <cell r="B71" t="str">
            <v>DOT01</v>
          </cell>
        </row>
        <row r="72">
          <cell r="B72" t="str">
            <v>DZP01</v>
          </cell>
        </row>
        <row r="73">
          <cell r="B73" t="str">
            <v>DZP02</v>
          </cell>
        </row>
        <row r="74">
          <cell r="B74" t="str">
            <v>DZT01</v>
          </cell>
        </row>
        <row r="75">
          <cell r="B75" t="str">
            <v>ECT01</v>
          </cell>
        </row>
        <row r="76">
          <cell r="B76" t="str">
            <v>EGP01</v>
          </cell>
        </row>
        <row r="77">
          <cell r="B77" t="str">
            <v>EGP02</v>
          </cell>
        </row>
        <row r="78">
          <cell r="B78" t="str">
            <v>ESP01</v>
          </cell>
        </row>
        <row r="79">
          <cell r="B79" t="str">
            <v>ESP02</v>
          </cell>
        </row>
        <row r="80">
          <cell r="B80" t="str">
            <v>ESP03</v>
          </cell>
        </row>
        <row r="81">
          <cell r="B81" t="str">
            <v>ESP04</v>
          </cell>
        </row>
        <row r="82">
          <cell r="B82" t="str">
            <v>ESP05</v>
          </cell>
        </row>
        <row r="83">
          <cell r="B83" t="str">
            <v>FIT01</v>
          </cell>
        </row>
        <row r="84">
          <cell r="B84" t="str">
            <v>FRC01</v>
          </cell>
        </row>
        <row r="85">
          <cell r="B85" t="str">
            <v>FRC02a</v>
          </cell>
        </row>
        <row r="86">
          <cell r="B86" t="str">
            <v>FRC02b</v>
          </cell>
        </row>
        <row r="87">
          <cell r="B87" t="str">
            <v>FRC03</v>
          </cell>
        </row>
        <row r="88">
          <cell r="B88" t="str">
            <v>FRC04</v>
          </cell>
        </row>
        <row r="89">
          <cell r="B89" t="str">
            <v>FRC06</v>
          </cell>
        </row>
        <row r="90">
          <cell r="B90" t="str">
            <v>FRC07</v>
          </cell>
        </row>
        <row r="91">
          <cell r="B91" t="str">
            <v>FRC08</v>
          </cell>
        </row>
        <row r="92">
          <cell r="B92" t="str">
            <v>FRC09</v>
          </cell>
        </row>
        <row r="93">
          <cell r="B93" t="str">
            <v>FRC10</v>
          </cell>
        </row>
        <row r="94">
          <cell r="B94" t="str">
            <v>FRC11</v>
          </cell>
        </row>
        <row r="95">
          <cell r="B95" t="str">
            <v>FRC12a</v>
          </cell>
        </row>
        <row r="96">
          <cell r="B96" t="str">
            <v>FRC12b</v>
          </cell>
        </row>
        <row r="97">
          <cell r="B97" t="str">
            <v>FRC13</v>
          </cell>
        </row>
        <row r="98">
          <cell r="B98" t="str">
            <v>FRC14</v>
          </cell>
        </row>
        <row r="99">
          <cell r="B99" t="str">
            <v>FRC15</v>
          </cell>
        </row>
        <row r="100">
          <cell r="B100" t="str">
            <v>FRC16</v>
          </cell>
        </row>
        <row r="101">
          <cell r="B101" t="str">
            <v>FRC18</v>
          </cell>
        </row>
        <row r="102">
          <cell r="B102" t="str">
            <v>FRC19</v>
          </cell>
        </row>
        <row r="103">
          <cell r="B103" t="str">
            <v>FRC20</v>
          </cell>
        </row>
        <row r="104">
          <cell r="B104" t="str">
            <v>FRC23</v>
          </cell>
        </row>
        <row r="105">
          <cell r="B105" t="str">
            <v>FRC25</v>
          </cell>
        </row>
        <row r="106">
          <cell r="B106" t="str">
            <v>FRC27</v>
          </cell>
        </row>
        <row r="107">
          <cell r="B107" t="str">
            <v>FRC28</v>
          </cell>
        </row>
        <row r="108">
          <cell r="B108" t="str">
            <v>FRC29</v>
          </cell>
        </row>
        <row r="109">
          <cell r="B109" t="str">
            <v>FRC30</v>
          </cell>
        </row>
        <row r="110">
          <cell r="B110" t="str">
            <v>FRC31</v>
          </cell>
        </row>
        <row r="111">
          <cell r="B111" t="str">
            <v>FRC32</v>
          </cell>
        </row>
        <row r="112">
          <cell r="B112" t="str">
            <v>FRD01</v>
          </cell>
        </row>
        <row r="113">
          <cell r="B113" t="str">
            <v>FRD02</v>
          </cell>
        </row>
        <row r="114">
          <cell r="B114" t="str">
            <v>FRD03</v>
          </cell>
        </row>
        <row r="115">
          <cell r="B115" t="str">
            <v>FRD04</v>
          </cell>
        </row>
        <row r="116">
          <cell r="B116" t="str">
            <v>FRD05</v>
          </cell>
        </row>
        <row r="117">
          <cell r="B117" t="str">
            <v>FRD06</v>
          </cell>
        </row>
        <row r="118">
          <cell r="B118" t="str">
            <v>FRD07</v>
          </cell>
        </row>
        <row r="119">
          <cell r="B119" t="str">
            <v>FRD08</v>
          </cell>
        </row>
        <row r="120">
          <cell r="B120" t="str">
            <v>FRD09</v>
          </cell>
        </row>
        <row r="121">
          <cell r="B121" t="str">
            <v>FRD10</v>
          </cell>
        </row>
        <row r="122">
          <cell r="B122" t="str">
            <v>FRF02</v>
          </cell>
        </row>
        <row r="123">
          <cell r="B123" t="str">
            <v>FRF03</v>
          </cell>
        </row>
        <row r="124">
          <cell r="B124" t="str">
            <v>FRF04</v>
          </cell>
        </row>
        <row r="125">
          <cell r="B125" t="str">
            <v>FRF05</v>
          </cell>
        </row>
        <row r="126">
          <cell r="B126" t="str">
            <v>FRF06</v>
          </cell>
        </row>
        <row r="127">
          <cell r="B127" t="str">
            <v>FRF07</v>
          </cell>
        </row>
        <row r="128">
          <cell r="B128" t="str">
            <v>FRF08</v>
          </cell>
        </row>
        <row r="129">
          <cell r="B129" t="str">
            <v>FRF09</v>
          </cell>
        </row>
        <row r="130">
          <cell r="B130" t="str">
            <v>FRF10</v>
          </cell>
        </row>
        <row r="131">
          <cell r="B131" t="str">
            <v>FRF11</v>
          </cell>
        </row>
        <row r="132">
          <cell r="B132" t="str">
            <v>FRF12</v>
          </cell>
        </row>
        <row r="133">
          <cell r="B133" t="str">
            <v>FRF13</v>
          </cell>
        </row>
        <row r="134">
          <cell r="B134" t="str">
            <v>FRF14</v>
          </cell>
        </row>
        <row r="135">
          <cell r="B135" t="str">
            <v>FRF15</v>
          </cell>
        </row>
        <row r="136">
          <cell r="B136" t="str">
            <v>FRF16</v>
          </cell>
        </row>
        <row r="137">
          <cell r="B137" t="str">
            <v>FRH01</v>
          </cell>
        </row>
        <row r="138">
          <cell r="B138" t="str">
            <v>FRH02</v>
          </cell>
        </row>
        <row r="139">
          <cell r="B139" t="str">
            <v>FRH03</v>
          </cell>
        </row>
        <row r="140">
          <cell r="B140" t="str">
            <v>FRH04</v>
          </cell>
        </row>
        <row r="141">
          <cell r="B141" t="str">
            <v>FRH06</v>
          </cell>
        </row>
        <row r="142">
          <cell r="B142" t="str">
            <v>FRH07</v>
          </cell>
        </row>
        <row r="143">
          <cell r="B143" t="str">
            <v>FRP01</v>
          </cell>
        </row>
        <row r="144">
          <cell r="B144" t="str">
            <v>FRP02</v>
          </cell>
        </row>
        <row r="145">
          <cell r="B145" t="str">
            <v>FRP03</v>
          </cell>
        </row>
        <row r="146">
          <cell r="B146" t="str">
            <v>FRP04</v>
          </cell>
        </row>
        <row r="147">
          <cell r="B147" t="str">
            <v>FRP05</v>
          </cell>
        </row>
        <row r="148">
          <cell r="B148" t="str">
            <v>FRP10</v>
          </cell>
        </row>
        <row r="149">
          <cell r="B149" t="str">
            <v>FRP11</v>
          </cell>
        </row>
        <row r="150">
          <cell r="B150" t="str">
            <v>FRP12</v>
          </cell>
        </row>
        <row r="151">
          <cell r="B151" t="str">
            <v>FRP13</v>
          </cell>
        </row>
        <row r="152">
          <cell r="B152" t="str">
            <v>FRP14</v>
          </cell>
        </row>
        <row r="153">
          <cell r="B153" t="str">
            <v>FRP15</v>
          </cell>
        </row>
        <row r="154">
          <cell r="B154" t="str">
            <v>FRP16</v>
          </cell>
        </row>
        <row r="155">
          <cell r="B155" t="str">
            <v>FRP17</v>
          </cell>
        </row>
        <row r="156">
          <cell r="B156" t="str">
            <v>FRP18</v>
          </cell>
        </row>
        <row r="157">
          <cell r="B157" t="str">
            <v>FRP19</v>
          </cell>
        </row>
        <row r="158">
          <cell r="B158" t="str">
            <v>FRP20</v>
          </cell>
        </row>
        <row r="159">
          <cell r="B159" t="str">
            <v>FRP21</v>
          </cell>
        </row>
        <row r="160">
          <cell r="B160" t="str">
            <v>FRP22</v>
          </cell>
        </row>
        <row r="161">
          <cell r="B161" t="str">
            <v>FRP23</v>
          </cell>
        </row>
        <row r="162">
          <cell r="B162" t="str">
            <v>FRP24</v>
          </cell>
        </row>
        <row r="163">
          <cell r="B163" t="str">
            <v>FRP25</v>
          </cell>
        </row>
        <row r="164">
          <cell r="B164" t="str">
            <v>FRP26</v>
          </cell>
        </row>
        <row r="165">
          <cell r="B165" t="str">
            <v>FRP27</v>
          </cell>
        </row>
        <row r="166">
          <cell r="B166" t="str">
            <v>FRP28</v>
          </cell>
        </row>
        <row r="167">
          <cell r="B167" t="str">
            <v>FRP29</v>
          </cell>
        </row>
        <row r="168">
          <cell r="B168" t="str">
            <v>FRP30</v>
          </cell>
        </row>
        <row r="169">
          <cell r="B169" t="str">
            <v>FRT01</v>
          </cell>
        </row>
        <row r="170">
          <cell r="B170" t="str">
            <v>GBD01</v>
          </cell>
        </row>
        <row r="171">
          <cell r="B171" t="str">
            <v>GBH02</v>
          </cell>
        </row>
        <row r="172">
          <cell r="B172" t="str">
            <v>GBP01</v>
          </cell>
        </row>
        <row r="173">
          <cell r="B173" t="str">
            <v>GBP02</v>
          </cell>
        </row>
        <row r="174">
          <cell r="B174" t="str">
            <v>GBP03</v>
          </cell>
        </row>
        <row r="175">
          <cell r="B175" t="str">
            <v>GBP04</v>
          </cell>
        </row>
        <row r="176">
          <cell r="B176" t="str">
            <v>GBP05</v>
          </cell>
        </row>
        <row r="177">
          <cell r="B177" t="str">
            <v>GBP06</v>
          </cell>
        </row>
        <row r="178">
          <cell r="B178" t="str">
            <v>GRT01</v>
          </cell>
        </row>
        <row r="179">
          <cell r="B179" t="str">
            <v>GTP01</v>
          </cell>
        </row>
        <row r="180">
          <cell r="B180" t="str">
            <v>GTP02</v>
          </cell>
        </row>
        <row r="181">
          <cell r="B181" t="str">
            <v>HKT01</v>
          </cell>
        </row>
        <row r="182">
          <cell r="B182" t="str">
            <v>HUC01</v>
          </cell>
        </row>
        <row r="183">
          <cell r="B183" t="str">
            <v>HUC02</v>
          </cell>
        </row>
        <row r="184">
          <cell r="B184" t="str">
            <v>HUC03</v>
          </cell>
        </row>
        <row r="185">
          <cell r="B185" t="str">
            <v>HUD01</v>
          </cell>
        </row>
        <row r="186">
          <cell r="B186" t="str">
            <v>HUF01</v>
          </cell>
        </row>
        <row r="187">
          <cell r="B187" t="str">
            <v>HUP01</v>
          </cell>
        </row>
        <row r="188">
          <cell r="B188" t="str">
            <v>HUP02</v>
          </cell>
        </row>
        <row r="189">
          <cell r="B189" t="str">
            <v>HUP03</v>
          </cell>
        </row>
        <row r="190">
          <cell r="B190" t="str">
            <v>HUP04</v>
          </cell>
        </row>
        <row r="191">
          <cell r="B191" t="str">
            <v>HUP05</v>
          </cell>
        </row>
        <row r="192">
          <cell r="B192" t="str">
            <v>HUP06</v>
          </cell>
        </row>
        <row r="193">
          <cell r="B193" t="str">
            <v>IDP01</v>
          </cell>
        </row>
        <row r="194">
          <cell r="B194" t="str">
            <v>IDP02</v>
          </cell>
        </row>
        <row r="195">
          <cell r="B195" t="str">
            <v>IEP01</v>
          </cell>
        </row>
        <row r="196">
          <cell r="B196" t="str">
            <v>IEP02</v>
          </cell>
        </row>
        <row r="197">
          <cell r="B197" t="str">
            <v>IET01</v>
          </cell>
        </row>
        <row r="198">
          <cell r="B198" t="str">
            <v>ILT01</v>
          </cell>
        </row>
        <row r="199">
          <cell r="B199" t="str">
            <v>INC01</v>
          </cell>
        </row>
        <row r="200">
          <cell r="B200" t="str">
            <v>INH01</v>
          </cell>
        </row>
        <row r="201">
          <cell r="B201" t="str">
            <v>INP01</v>
          </cell>
        </row>
        <row r="202">
          <cell r="B202" t="str">
            <v>INP02</v>
          </cell>
        </row>
        <row r="203">
          <cell r="B203" t="str">
            <v>INP03</v>
          </cell>
        </row>
        <row r="204">
          <cell r="B204" t="str">
            <v>INP04</v>
          </cell>
        </row>
        <row r="205">
          <cell r="B205" t="str">
            <v>INP05</v>
          </cell>
        </row>
        <row r="206">
          <cell r="B206" t="str">
            <v>INT01</v>
          </cell>
        </row>
        <row r="207">
          <cell r="B207" t="str">
            <v>ITC01</v>
          </cell>
        </row>
        <row r="208">
          <cell r="B208" t="str">
            <v>ITC02</v>
          </cell>
        </row>
        <row r="209">
          <cell r="B209" t="str">
            <v>ITC03</v>
          </cell>
        </row>
        <row r="210">
          <cell r="B210" t="str">
            <v>ITD01</v>
          </cell>
        </row>
        <row r="211">
          <cell r="B211" t="str">
            <v>ITP01</v>
          </cell>
        </row>
        <row r="212">
          <cell r="B212" t="str">
            <v>ITP02</v>
          </cell>
        </row>
        <row r="213">
          <cell r="B213" t="str">
            <v>ITP03</v>
          </cell>
        </row>
        <row r="214">
          <cell r="B214" t="str">
            <v>ITP04</v>
          </cell>
        </row>
        <row r="215">
          <cell r="B215" t="str">
            <v>ITP05</v>
          </cell>
        </row>
        <row r="216">
          <cell r="B216" t="str">
            <v>ITP06</v>
          </cell>
        </row>
        <row r="217">
          <cell r="B217" t="str">
            <v>ITP07</v>
          </cell>
        </row>
        <row r="218">
          <cell r="B218" t="str">
            <v>ITP08</v>
          </cell>
        </row>
        <row r="219">
          <cell r="B219" t="str">
            <v>ITT01</v>
          </cell>
        </row>
        <row r="220">
          <cell r="B220" t="str">
            <v>JPD01</v>
          </cell>
        </row>
        <row r="221">
          <cell r="B221" t="str">
            <v>JPP01</v>
          </cell>
        </row>
        <row r="222">
          <cell r="B222" t="str">
            <v>JPP02</v>
          </cell>
        </row>
        <row r="223">
          <cell r="B223" t="str">
            <v>JPP03</v>
          </cell>
        </row>
        <row r="224">
          <cell r="B224" t="str">
            <v>JPP04</v>
          </cell>
        </row>
        <row r="225">
          <cell r="B225" t="str">
            <v>JPT01</v>
          </cell>
        </row>
        <row r="226">
          <cell r="B226" t="str">
            <v>KRP01</v>
          </cell>
        </row>
        <row r="227">
          <cell r="B227" t="str">
            <v>KRT01</v>
          </cell>
        </row>
        <row r="228">
          <cell r="B228" t="str">
            <v>KRT02</v>
          </cell>
        </row>
        <row r="229">
          <cell r="B229" t="str">
            <v>MAP01</v>
          </cell>
        </row>
        <row r="230">
          <cell r="B230" t="str">
            <v>MAP02</v>
          </cell>
        </row>
        <row r="231">
          <cell r="B231" t="str">
            <v>MAP03</v>
          </cell>
        </row>
        <row r="232">
          <cell r="B232" t="str">
            <v>MAP04</v>
          </cell>
        </row>
        <row r="233">
          <cell r="B233" t="str">
            <v>MXP01</v>
          </cell>
        </row>
        <row r="234">
          <cell r="B234" t="str">
            <v>MXP02</v>
          </cell>
        </row>
        <row r="235">
          <cell r="B235" t="str">
            <v>MXP03</v>
          </cell>
        </row>
        <row r="236">
          <cell r="B236" t="str">
            <v>MXT01</v>
          </cell>
        </row>
        <row r="237">
          <cell r="B237" t="str">
            <v>MYT01</v>
          </cell>
        </row>
        <row r="238">
          <cell r="B238" t="str">
            <v>NLT01</v>
          </cell>
        </row>
        <row r="239">
          <cell r="B239" t="str">
            <v>NOT01</v>
          </cell>
        </row>
        <row r="240">
          <cell r="B240" t="str">
            <v>NZT01</v>
          </cell>
        </row>
        <row r="241">
          <cell r="B241" t="str">
            <v>PAD01</v>
          </cell>
        </row>
        <row r="242">
          <cell r="B242" t="str">
            <v>PAT01</v>
          </cell>
        </row>
        <row r="243">
          <cell r="B243" t="str">
            <v>PET01</v>
          </cell>
        </row>
        <row r="244">
          <cell r="B244" t="str">
            <v>PHT01</v>
          </cell>
        </row>
        <row r="245">
          <cell r="B245" t="str">
            <v>PKP01</v>
          </cell>
        </row>
        <row r="246">
          <cell r="B246" t="str">
            <v>PKP02</v>
          </cell>
        </row>
        <row r="247">
          <cell r="B247" t="str">
            <v>PKP03</v>
          </cell>
        </row>
        <row r="248">
          <cell r="B248" t="str">
            <v>PLP01</v>
          </cell>
        </row>
        <row r="249">
          <cell r="B249" t="str">
            <v>PLP02</v>
          </cell>
        </row>
        <row r="250">
          <cell r="B250" t="str">
            <v>PLT01</v>
          </cell>
        </row>
        <row r="251">
          <cell r="B251" t="str">
            <v>PTP01</v>
          </cell>
        </row>
        <row r="252">
          <cell r="B252" t="str">
            <v>PTP02</v>
          </cell>
        </row>
        <row r="253">
          <cell r="B253" t="str">
            <v>PYT01</v>
          </cell>
        </row>
        <row r="254">
          <cell r="B254" t="str">
            <v>RUT01</v>
          </cell>
        </row>
        <row r="255">
          <cell r="B255" t="str">
            <v>SET01</v>
          </cell>
        </row>
        <row r="256">
          <cell r="B256" t="str">
            <v>SGC01</v>
          </cell>
        </row>
        <row r="257">
          <cell r="B257" t="str">
            <v>SGC02</v>
          </cell>
        </row>
        <row r="258">
          <cell r="B258" t="str">
            <v>SGC03</v>
          </cell>
        </row>
        <row r="259">
          <cell r="B259" t="str">
            <v>SGD01</v>
          </cell>
        </row>
        <row r="260">
          <cell r="B260" t="str">
            <v>SGT01</v>
          </cell>
        </row>
        <row r="261">
          <cell r="B261" t="str">
            <v>SKP01</v>
          </cell>
        </row>
        <row r="262">
          <cell r="B262" t="str">
            <v>SKP02</v>
          </cell>
        </row>
        <row r="263">
          <cell r="B263" t="str">
            <v>SKT01</v>
          </cell>
        </row>
        <row r="264">
          <cell r="B264" t="str">
            <v>SNP01</v>
          </cell>
        </row>
        <row r="265">
          <cell r="B265" t="str">
            <v>THT01</v>
          </cell>
        </row>
        <row r="266">
          <cell r="B266" t="str">
            <v>TNP01</v>
          </cell>
        </row>
        <row r="267">
          <cell r="B267" t="str">
            <v>TNP02</v>
          </cell>
        </row>
        <row r="268">
          <cell r="B268" t="str">
            <v>TNP03</v>
          </cell>
        </row>
        <row r="269">
          <cell r="B269" t="str">
            <v>TRP01</v>
          </cell>
        </row>
        <row r="270">
          <cell r="B270" t="str">
            <v>TRT01</v>
          </cell>
        </row>
        <row r="271">
          <cell r="B271" t="str">
            <v>TWT01</v>
          </cell>
        </row>
        <row r="272">
          <cell r="B272" t="str">
            <v>USH02</v>
          </cell>
        </row>
        <row r="273">
          <cell r="B273" t="str">
            <v>USP01</v>
          </cell>
        </row>
        <row r="274">
          <cell r="B274" t="str">
            <v>USP02</v>
          </cell>
        </row>
        <row r="275">
          <cell r="B275" t="str">
            <v>USP03</v>
          </cell>
        </row>
        <row r="276">
          <cell r="B276" t="str">
            <v>USP04</v>
          </cell>
        </row>
        <row r="277">
          <cell r="B277" t="str">
            <v>USP05</v>
          </cell>
        </row>
        <row r="278">
          <cell r="B278" t="str">
            <v>USP06</v>
          </cell>
        </row>
        <row r="279">
          <cell r="B279" t="str">
            <v>USP07</v>
          </cell>
        </row>
        <row r="280">
          <cell r="B280" t="str">
            <v>UST01</v>
          </cell>
        </row>
        <row r="281">
          <cell r="B281" t="str">
            <v>UYT01</v>
          </cell>
        </row>
        <row r="282">
          <cell r="B282" t="str">
            <v>VEP01</v>
          </cell>
        </row>
        <row r="283">
          <cell r="B283" t="str">
            <v>VNP01</v>
          </cell>
        </row>
        <row r="284">
          <cell r="B284" t="str">
            <v>VNP02</v>
          </cell>
        </row>
        <row r="285">
          <cell r="B285" t="str">
            <v>VNP03</v>
          </cell>
        </row>
        <row r="286">
          <cell r="B286" t="str">
            <v>WEF05</v>
          </cell>
        </row>
        <row r="287">
          <cell r="B287" t="str">
            <v>WEF07</v>
          </cell>
        </row>
        <row r="288">
          <cell r="B288" t="str">
            <v>WEF12</v>
          </cell>
        </row>
        <row r="289">
          <cell r="B289" t="str">
            <v>WEF13</v>
          </cell>
        </row>
        <row r="290">
          <cell r="B290" t="str">
            <v>WEF17</v>
          </cell>
        </row>
        <row r="291">
          <cell r="B291" t="str">
            <v>WEF18</v>
          </cell>
        </row>
        <row r="292">
          <cell r="B292" t="str">
            <v>WEF21</v>
          </cell>
        </row>
        <row r="293">
          <cell r="B293" t="str">
            <v>WEF24</v>
          </cell>
        </row>
        <row r="294">
          <cell r="B294" t="str">
            <v>WEF25</v>
          </cell>
        </row>
        <row r="295">
          <cell r="B295" t="str">
            <v>WEF29</v>
          </cell>
        </row>
        <row r="296">
          <cell r="B296" t="str">
            <v>ZAP01</v>
          </cell>
        </row>
        <row r="297">
          <cell r="B297" t="str">
            <v>ZAP02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P&amp;L Summary"/>
      <sheetName val="YTD Net Sales"/>
      <sheetName val="Monthy Net Sales"/>
      <sheetName val="Net Sales Comments"/>
      <sheetName val="Cost of Goods Sold"/>
      <sheetName val="innovation schedule"/>
      <sheetName val="Contribution budget"/>
      <sheetName val="Contribution2004"/>
      <sheetName val="Contribution fc1"/>
      <sheetName val="Media Spend"/>
      <sheetName val="Promo Spend"/>
      <sheetName val="Distri-Overheads-Sundries"/>
      <sheetName val="working capiltal"/>
      <sheetName val="MC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E1" t="str">
            <v>YTD Dec</v>
          </cell>
          <cell r="F1" t="str">
            <v>K Euros</v>
          </cell>
          <cell r="G1" t="str">
            <v>IFRS</v>
          </cell>
          <cell r="H1" t="str">
            <v>Exercise</v>
          </cell>
          <cell r="I1" t="str">
            <v>Account Code</v>
          </cell>
          <cell r="J1" t="str">
            <v>Cost Center</v>
          </cell>
        </row>
        <row r="4">
          <cell r="C4" t="str">
            <v>Contribution Analysis</v>
          </cell>
        </row>
        <row r="5">
          <cell r="C5" t="str">
            <v>IFRS.</v>
          </cell>
        </row>
        <row r="8">
          <cell r="E8" t="str">
            <v>Sales</v>
          </cell>
          <cell r="F8" t="str">
            <v>Cost of Goods Sold</v>
          </cell>
          <cell r="G8" t="str">
            <v>GROSS PROFIT</v>
          </cell>
          <cell r="H8" t="str">
            <v>Advertising</v>
          </cell>
          <cell r="I8" t="str">
            <v>Promotion Marketing</v>
          </cell>
          <cell r="J8" t="str">
            <v>Promotion Commercial</v>
          </cell>
          <cell r="K8" t="str">
            <v>Promotion Trade</v>
          </cell>
          <cell r="L8" t="str">
            <v>Promotion Dental</v>
          </cell>
          <cell r="M8" t="str">
            <v>NLP Promo</v>
          </cell>
          <cell r="N8" t="str">
            <v>Total Promotion</v>
          </cell>
          <cell r="O8" t="str">
            <v>Total Adv &amp; Promo</v>
          </cell>
          <cell r="P8" t="str">
            <v>CONTRIBUTION</v>
          </cell>
          <cell r="R8" t="str">
            <v>GROSS PROFIT</v>
          </cell>
          <cell r="W8" t="str">
            <v>CONTRIBUTION</v>
          </cell>
        </row>
        <row r="9">
          <cell r="E9" t="str">
            <v>Budget Unison 2005</v>
          </cell>
          <cell r="F9" t="str">
            <v>Budget Unison 2005</v>
          </cell>
          <cell r="G9" t="str">
            <v>Budget Unison 2005</v>
          </cell>
          <cell r="H9" t="str">
            <v>Budget Unison 2005</v>
          </cell>
          <cell r="I9" t="str">
            <v>Budget Unison 2005</v>
          </cell>
          <cell r="J9" t="str">
            <v>Budget Unison 2005</v>
          </cell>
          <cell r="K9" t="str">
            <v>Budget Unison 2005</v>
          </cell>
          <cell r="L9" t="str">
            <v>Budget Unison 2005</v>
          </cell>
          <cell r="M9" t="str">
            <v>Budget Unison 2005</v>
          </cell>
          <cell r="N9" t="str">
            <v>Budget Unison 2005</v>
          </cell>
          <cell r="O9" t="str">
            <v>Budget Unison 2005</v>
          </cell>
          <cell r="P9" t="str">
            <v>Budget Unison 2005</v>
          </cell>
          <cell r="R9" t="str">
            <v>Actual 2004</v>
          </cell>
          <cell r="S9" t="str">
            <v>Budget Unison 2005</v>
          </cell>
          <cell r="T9" t="str">
            <v>vs Fcst</v>
          </cell>
          <cell r="U9" t="str">
            <v>vs Bud</v>
          </cell>
          <cell r="W9" t="str">
            <v>Actual 2004</v>
          </cell>
          <cell r="X9" t="str">
            <v>Budget Unison 2005</v>
          </cell>
          <cell r="Y9" t="str">
            <v>vs Fcst</v>
          </cell>
          <cell r="Z9" t="str">
            <v>vs Bud</v>
          </cell>
        </row>
        <row r="10">
          <cell r="D10" t="str">
            <v>Premium toothpaste</v>
          </cell>
          <cell r="E10">
            <v>-3767.5391100000002</v>
          </cell>
          <cell r="F10">
            <v>1493.3818100000001</v>
          </cell>
          <cell r="G10">
            <v>-2274.1573000000003</v>
          </cell>
          <cell r="H10">
            <v>2759.5642800000005</v>
          </cell>
          <cell r="I10">
            <v>119.5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>
            <v>119.5</v>
          </cell>
          <cell r="O10">
            <v>2879.0642800000005</v>
          </cell>
          <cell r="P10">
            <v>604.90697999999986</v>
          </cell>
          <cell r="R10">
            <v>-2038.3745200000001</v>
          </cell>
          <cell r="S10">
            <v>-2274.1573000000003</v>
          </cell>
          <cell r="T10">
            <v>0.11567196199057679</v>
          </cell>
          <cell r="U10">
            <v>0</v>
          </cell>
          <cell r="W10">
            <v>580.30495999999971</v>
          </cell>
          <cell r="X10">
            <v>604.90697999999986</v>
          </cell>
          <cell r="Y10">
            <v>4.2394984871403071E-2</v>
          </cell>
          <cell r="Z10">
            <v>0</v>
          </cell>
        </row>
        <row r="11">
          <cell r="D11" t="str">
            <v>Regular 3 stripe toothpaste</v>
          </cell>
          <cell r="E11">
            <v>-8822.5440400000007</v>
          </cell>
          <cell r="F11">
            <v>3873.9094800000003</v>
          </cell>
          <cell r="G11">
            <v>-4948.6345600000004</v>
          </cell>
          <cell r="H11">
            <v>264.9999600000001</v>
          </cell>
          <cell r="I11">
            <v>425.37004000000002</v>
          </cell>
          <cell r="J11" t="str">
            <v>0</v>
          </cell>
          <cell r="K11">
            <v>238.66774000000001</v>
          </cell>
          <cell r="L11" t="str">
            <v>0</v>
          </cell>
          <cell r="M11" t="str">
            <v>0</v>
          </cell>
          <cell r="N11">
            <v>664.03778</v>
          </cell>
          <cell r="O11">
            <v>929.03773999999999</v>
          </cell>
          <cell r="P11">
            <v>-4019.5968199999998</v>
          </cell>
          <cell r="R11">
            <v>-5591.4503399999994</v>
          </cell>
          <cell r="S11">
            <v>-4948.6345600000004</v>
          </cell>
          <cell r="T11">
            <v>-0.11496405063305973</v>
          </cell>
          <cell r="U11">
            <v>0</v>
          </cell>
          <cell r="W11">
            <v>-4818.8325999999988</v>
          </cell>
          <cell r="X11">
            <v>-4019.5968199999998</v>
          </cell>
          <cell r="Y11">
            <v>-0.16585672222770287</v>
          </cell>
          <cell r="Z11">
            <v>0</v>
          </cell>
        </row>
        <row r="12">
          <cell r="D12" t="str">
            <v>Whitening toothpaste</v>
          </cell>
          <cell r="E12">
            <v>-9375.1333899999991</v>
          </cell>
          <cell r="F12">
            <v>2849.4105600000003</v>
          </cell>
          <cell r="G12">
            <v>-6525.7228299999988</v>
          </cell>
          <cell r="H12" t="str">
            <v>0</v>
          </cell>
          <cell r="I12">
            <v>58.5</v>
          </cell>
          <cell r="J12" t="str">
            <v>0</v>
          </cell>
          <cell r="K12">
            <v>54</v>
          </cell>
          <cell r="L12" t="str">
            <v>0</v>
          </cell>
          <cell r="M12" t="str">
            <v>0</v>
          </cell>
          <cell r="N12">
            <v>112.5</v>
          </cell>
          <cell r="O12">
            <v>112.5</v>
          </cell>
          <cell r="P12">
            <v>-6413.2228299999988</v>
          </cell>
          <cell r="R12">
            <v>-6168.8628499999995</v>
          </cell>
          <cell r="S12">
            <v>-6525.7228299999988</v>
          </cell>
          <cell r="T12">
            <v>5.7848583876362124E-2</v>
          </cell>
          <cell r="U12">
            <v>0</v>
          </cell>
          <cell r="W12">
            <v>-5921.9233100000001</v>
          </cell>
          <cell r="X12">
            <v>-6413.2228299999988</v>
          </cell>
          <cell r="Y12">
            <v>8.2962830533514401E-2</v>
          </cell>
          <cell r="Z12">
            <v>0</v>
          </cell>
        </row>
        <row r="13">
          <cell r="D13" t="str">
            <v>Child toothpaste</v>
          </cell>
          <cell r="E13">
            <v>-859.24315000000001</v>
          </cell>
          <cell r="F13">
            <v>481.00113999999991</v>
          </cell>
          <cell r="G13">
            <v>-378.24200999999999</v>
          </cell>
          <cell r="H13" t="str">
            <v>0</v>
          </cell>
          <cell r="I13">
            <v>17.5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>
            <v>17.5</v>
          </cell>
          <cell r="O13">
            <v>17.5</v>
          </cell>
          <cell r="P13">
            <v>-360.74201000000005</v>
          </cell>
          <cell r="R13">
            <v>-31.788649999999961</v>
          </cell>
          <cell r="S13">
            <v>-378.24200999999999</v>
          </cell>
          <cell r="T13">
            <v>10.898649675277197</v>
          </cell>
          <cell r="U13">
            <v>0</v>
          </cell>
          <cell r="W13">
            <v>-14.165739999999987</v>
          </cell>
          <cell r="X13">
            <v>-360.74201000000005</v>
          </cell>
          <cell r="Y13">
            <v>24.465807645770738</v>
          </cell>
          <cell r="Z13">
            <v>0</v>
          </cell>
        </row>
        <row r="14">
          <cell r="D14" t="str">
            <v>Aquafresh Other</v>
          </cell>
          <cell r="E14">
            <v>-107.57728</v>
          </cell>
          <cell r="F14">
            <v>28.645379999999999</v>
          </cell>
          <cell r="G14">
            <v>-78.931899999999999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-78.931899999999999</v>
          </cell>
          <cell r="R14">
            <v>-107.15694999999998</v>
          </cell>
          <cell r="S14">
            <v>-78.931899999999999</v>
          </cell>
          <cell r="T14">
            <v>-0.26339915423124666</v>
          </cell>
          <cell r="U14">
            <v>0</v>
          </cell>
          <cell r="W14">
            <v>-107.15694999999998</v>
          </cell>
          <cell r="X14">
            <v>-78.931899999999999</v>
          </cell>
          <cell r="Y14">
            <v>-0.26339915423124666</v>
          </cell>
          <cell r="Z14">
            <v>0</v>
          </cell>
        </row>
        <row r="15">
          <cell r="D15" t="str">
            <v>Aquafresh Paste</v>
          </cell>
          <cell r="E15">
            <v>-22932.036970000001</v>
          </cell>
          <cell r="F15">
            <v>8726.3483699999997</v>
          </cell>
          <cell r="G15">
            <v>-14205.688599999998</v>
          </cell>
          <cell r="H15">
            <v>3024.5642400000006</v>
          </cell>
          <cell r="I15">
            <v>620.87004000000002</v>
          </cell>
          <cell r="J15" t="str">
            <v>0</v>
          </cell>
          <cell r="K15">
            <v>292.66773999999998</v>
          </cell>
          <cell r="L15" t="str">
            <v>0</v>
          </cell>
          <cell r="M15" t="str">
            <v>0</v>
          </cell>
          <cell r="N15">
            <v>913.53778</v>
          </cell>
          <cell r="O15">
            <v>3938.1020200000003</v>
          </cell>
          <cell r="P15">
            <v>-10267.586579999996</v>
          </cell>
          <cell r="R15">
            <v>-13937.633309999997</v>
          </cell>
          <cell r="S15">
            <v>-14205.688599999998</v>
          </cell>
          <cell r="T15">
            <v>1.9232482591407786E-2</v>
          </cell>
          <cell r="U15">
            <v>0</v>
          </cell>
          <cell r="W15">
            <v>-10281.773640000001</v>
          </cell>
          <cell r="X15">
            <v>-10267.586579999996</v>
          </cell>
          <cell r="Y15">
            <v>-1.3798261366903286E-3</v>
          </cell>
          <cell r="Z15">
            <v>0</v>
          </cell>
        </row>
        <row r="16">
          <cell r="D16" t="str">
            <v>Manual Brushes</v>
          </cell>
          <cell r="E16">
            <v>-11967.247380000001</v>
          </cell>
          <cell r="F16">
            <v>3794.9704299999999</v>
          </cell>
          <cell r="G16">
            <v>-8172.2769500000013</v>
          </cell>
          <cell r="H16">
            <v>2167.2660000000001</v>
          </cell>
          <cell r="I16">
            <v>39.5</v>
          </cell>
          <cell r="J16" t="str">
            <v>0</v>
          </cell>
          <cell r="K16">
            <v>160.43563999999998</v>
          </cell>
          <cell r="L16">
            <v>11</v>
          </cell>
          <cell r="M16" t="str">
            <v>0</v>
          </cell>
          <cell r="N16">
            <v>210.93563999999998</v>
          </cell>
          <cell r="O16">
            <v>2378.2016399999998</v>
          </cell>
          <cell r="P16">
            <v>-5794.0753100000002</v>
          </cell>
          <cell r="R16">
            <v>-8083.8136399999994</v>
          </cell>
          <cell r="S16">
            <v>-8172.2769500000013</v>
          </cell>
          <cell r="T16">
            <v>1.0943264397174045E-2</v>
          </cell>
          <cell r="U16">
            <v>0</v>
          </cell>
          <cell r="W16">
            <v>-5707.8726699999988</v>
          </cell>
          <cell r="X16">
            <v>-5794.0753100000002</v>
          </cell>
          <cell r="Y16">
            <v>1.5102411175545959E-2</v>
          </cell>
          <cell r="Z16">
            <v>0</v>
          </cell>
        </row>
        <row r="17">
          <cell r="D17" t="str">
            <v>Electrical Brushes</v>
          </cell>
          <cell r="E17">
            <v>0</v>
          </cell>
          <cell r="F17" t="str">
            <v>0</v>
          </cell>
          <cell r="G17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>
            <v>46.042800000000007</v>
          </cell>
          <cell r="L17" t="str">
            <v>0</v>
          </cell>
          <cell r="M17" t="str">
            <v>0</v>
          </cell>
          <cell r="N17">
            <v>46.042800000000007</v>
          </cell>
          <cell r="O17">
            <v>46.042800000000007</v>
          </cell>
          <cell r="P17">
            <v>46.042800000000007</v>
          </cell>
          <cell r="R17">
            <v>-65.588519999999988</v>
          </cell>
          <cell r="S17">
            <v>0</v>
          </cell>
          <cell r="T17">
            <v>-1</v>
          </cell>
          <cell r="U17">
            <v>0</v>
          </cell>
          <cell r="W17">
            <v>-7.6717499999999923</v>
          </cell>
          <cell r="X17">
            <v>46.042800000000007</v>
          </cell>
          <cell r="Y17">
            <v>-7.0016032847785779</v>
          </cell>
          <cell r="Z17">
            <v>0</v>
          </cell>
        </row>
        <row r="18">
          <cell r="D18" t="str">
            <v>Aquafresh Brushes</v>
          </cell>
          <cell r="E18">
            <v>-11967.247380000001</v>
          </cell>
          <cell r="F18">
            <v>3794.9704299999999</v>
          </cell>
          <cell r="G18">
            <v>-8172.2769500000013</v>
          </cell>
          <cell r="H18">
            <v>2167.2660000000001</v>
          </cell>
          <cell r="I18">
            <v>39.5</v>
          </cell>
          <cell r="J18" t="str">
            <v>0</v>
          </cell>
          <cell r="K18">
            <v>206.47843999999998</v>
          </cell>
          <cell r="L18">
            <v>11</v>
          </cell>
          <cell r="M18" t="str">
            <v>0</v>
          </cell>
          <cell r="N18">
            <v>256.97843999999998</v>
          </cell>
          <cell r="O18">
            <v>2424.2444399999999</v>
          </cell>
          <cell r="P18">
            <v>-5748.0325099999991</v>
          </cell>
          <cell r="R18">
            <v>-8149.4021599999996</v>
          </cell>
          <cell r="S18">
            <v>-8172.2769500000013</v>
          </cell>
          <cell r="T18">
            <v>2.8069286005148711E-3</v>
          </cell>
          <cell r="U18">
            <v>0</v>
          </cell>
          <cell r="W18">
            <v>-5715.5444199999993</v>
          </cell>
          <cell r="X18">
            <v>-5748.0325099999991</v>
          </cell>
          <cell r="Y18">
            <v>5.6841636793717428E-3</v>
          </cell>
          <cell r="Z18">
            <v>0</v>
          </cell>
        </row>
        <row r="19">
          <cell r="D19" t="str">
            <v>Aquafresh Gum/Lozenges &amp; Mouthwash</v>
          </cell>
          <cell r="E19">
            <v>-288.33203000000003</v>
          </cell>
          <cell r="F19">
            <v>90.195030000000017</v>
          </cell>
          <cell r="G19">
            <v>-198.13699999999994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-198.13699999999994</v>
          </cell>
          <cell r="R19">
            <v>-518.25898999999993</v>
          </cell>
          <cell r="S19">
            <v>-198.13699999999994</v>
          </cell>
          <cell r="T19">
            <v>-0.617687287971599</v>
          </cell>
          <cell r="U19">
            <v>0</v>
          </cell>
          <cell r="W19">
            <v>-517.90807999999993</v>
          </cell>
          <cell r="X19">
            <v>-198.13699999999994</v>
          </cell>
          <cell r="Y19">
            <v>-0.61742825097457454</v>
          </cell>
          <cell r="Z19">
            <v>0</v>
          </cell>
        </row>
        <row r="20">
          <cell r="D20" t="str">
            <v>Aquafresh Exc WKIts</v>
          </cell>
          <cell r="E20">
            <v>-35187.616380000007</v>
          </cell>
          <cell r="F20">
            <v>12611.51383</v>
          </cell>
          <cell r="G20">
            <v>-22576.102549999996</v>
          </cell>
          <cell r="H20">
            <v>5191.8302400000002</v>
          </cell>
          <cell r="I20">
            <v>660.37004000000002</v>
          </cell>
          <cell r="J20" t="str">
            <v>0</v>
          </cell>
          <cell r="K20">
            <v>499.14617999999996</v>
          </cell>
          <cell r="L20">
            <v>11</v>
          </cell>
          <cell r="M20" t="str">
            <v>0</v>
          </cell>
          <cell r="N20">
            <v>1170.51622</v>
          </cell>
          <cell r="O20">
            <v>6362.3464600000007</v>
          </cell>
          <cell r="P20">
            <v>-16213.756089999997</v>
          </cell>
          <cell r="R20">
            <v>-22605.294459999997</v>
          </cell>
          <cell r="S20">
            <v>-22576.102549999996</v>
          </cell>
          <cell r="T20">
            <v>-1.291374905629138E-3</v>
          </cell>
          <cell r="U20">
            <v>0</v>
          </cell>
          <cell r="W20">
            <v>-16515.226139999995</v>
          </cell>
          <cell r="X20">
            <v>-16213.756089999997</v>
          </cell>
          <cell r="Y20">
            <v>-1.8254067334254387E-2</v>
          </cell>
          <cell r="Z20">
            <v>0</v>
          </cell>
        </row>
        <row r="21">
          <cell r="D21" t="str">
            <v>AQF Pure White</v>
          </cell>
          <cell r="E21">
            <v>0</v>
          </cell>
          <cell r="F21">
            <v>0</v>
          </cell>
          <cell r="G21">
            <v>0</v>
          </cell>
          <cell r="H21" t="str">
            <v>0</v>
          </cell>
          <cell r="I21">
            <v>0</v>
          </cell>
          <cell r="J21" t="str">
            <v>0</v>
          </cell>
          <cell r="K21">
            <v>0</v>
          </cell>
          <cell r="L21" t="str">
            <v>0</v>
          </cell>
          <cell r="M21" t="str">
            <v>0</v>
          </cell>
          <cell r="N21">
            <v>0</v>
          </cell>
          <cell r="O21">
            <v>0</v>
          </cell>
          <cell r="P21">
            <v>0</v>
          </cell>
          <cell r="R21">
            <v>-1252.28612</v>
          </cell>
          <cell r="S21">
            <v>0</v>
          </cell>
          <cell r="T21">
            <v>-1</v>
          </cell>
          <cell r="U21">
            <v>0</v>
          </cell>
          <cell r="W21">
            <v>-905.04724999999996</v>
          </cell>
          <cell r="X21">
            <v>0</v>
          </cell>
          <cell r="Y21">
            <v>-1</v>
          </cell>
          <cell r="Z21">
            <v>0</v>
          </cell>
        </row>
        <row r="22">
          <cell r="D22" t="str">
            <v>AQF Pure White Ultra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0</v>
          </cell>
          <cell r="K22">
            <v>0</v>
          </cell>
          <cell r="L22" t="str">
            <v>0</v>
          </cell>
          <cell r="M22" t="str">
            <v>0</v>
          </cell>
          <cell r="N22">
            <v>0</v>
          </cell>
          <cell r="O22">
            <v>0</v>
          </cell>
          <cell r="P22">
            <v>0</v>
          </cell>
          <cell r="R22">
            <v>-1593.7933000000003</v>
          </cell>
          <cell r="S22">
            <v>0</v>
          </cell>
          <cell r="T22">
            <v>-1</v>
          </cell>
          <cell r="U22">
            <v>0</v>
          </cell>
          <cell r="W22">
            <v>1333.3091499999998</v>
          </cell>
          <cell r="X22">
            <v>0</v>
          </cell>
          <cell r="Y22">
            <v>-1</v>
          </cell>
          <cell r="Z22">
            <v>0</v>
          </cell>
        </row>
        <row r="23">
          <cell r="D23" t="str">
            <v>Withening Kits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0</v>
          </cell>
          <cell r="K23">
            <v>0</v>
          </cell>
          <cell r="L23" t="str">
            <v>0</v>
          </cell>
          <cell r="M23" t="str">
            <v>0</v>
          </cell>
          <cell r="N23">
            <v>0</v>
          </cell>
          <cell r="O23">
            <v>0</v>
          </cell>
          <cell r="P23">
            <v>0</v>
          </cell>
          <cell r="R23">
            <v>-2846.07942</v>
          </cell>
          <cell r="S23">
            <v>0</v>
          </cell>
          <cell r="T23">
            <v>-1</v>
          </cell>
          <cell r="U23">
            <v>0</v>
          </cell>
          <cell r="W23">
            <v>428.26189999999974</v>
          </cell>
          <cell r="X23">
            <v>0</v>
          </cell>
          <cell r="Y23">
            <v>-1</v>
          </cell>
          <cell r="Z23">
            <v>0</v>
          </cell>
        </row>
        <row r="24">
          <cell r="D24" t="str">
            <v>AQUAFRESH</v>
          </cell>
          <cell r="E24">
            <v>-35187.616380000007</v>
          </cell>
          <cell r="F24">
            <v>12611.51383</v>
          </cell>
          <cell r="G24">
            <v>-22576.102549999996</v>
          </cell>
          <cell r="H24">
            <v>5191.8302400000002</v>
          </cell>
          <cell r="I24">
            <v>660.37004000000002</v>
          </cell>
          <cell r="J24" t="str">
            <v>0</v>
          </cell>
          <cell r="K24">
            <v>499.14617999999996</v>
          </cell>
          <cell r="L24">
            <v>11</v>
          </cell>
          <cell r="M24" t="str">
            <v>0</v>
          </cell>
          <cell r="N24">
            <v>1170.51622</v>
          </cell>
          <cell r="O24">
            <v>6362.3464600000007</v>
          </cell>
          <cell r="P24">
            <v>-16213.756089999997</v>
          </cell>
          <cell r="R24">
            <v>-25451.373879999996</v>
          </cell>
          <cell r="S24">
            <v>-22576.102549999996</v>
          </cell>
          <cell r="T24">
            <v>-0.11297116389694874</v>
          </cell>
          <cell r="U24">
            <v>0</v>
          </cell>
          <cell r="W24">
            <v>-16086.964239999994</v>
          </cell>
          <cell r="X24">
            <v>-16213.756089999997</v>
          </cell>
          <cell r="Y24">
            <v>7.8816517590520416E-3</v>
          </cell>
          <cell r="Z24">
            <v>0</v>
          </cell>
        </row>
        <row r="25">
          <cell r="D25" t="str">
            <v>Sensodyne Paste</v>
          </cell>
          <cell r="E25">
            <v>-14613.142950000001</v>
          </cell>
          <cell r="F25">
            <v>3741.9417399999998</v>
          </cell>
          <cell r="G25">
            <v>-10871.201209999999</v>
          </cell>
          <cell r="H25">
            <v>2829.2609200000006</v>
          </cell>
          <cell r="I25">
            <v>148.1</v>
          </cell>
          <cell r="J25" t="str">
            <v>0</v>
          </cell>
          <cell r="K25">
            <v>205.51420000000005</v>
          </cell>
          <cell r="L25">
            <v>356.5</v>
          </cell>
          <cell r="M25" t="str">
            <v>0</v>
          </cell>
          <cell r="N25">
            <v>710.11419999999998</v>
          </cell>
          <cell r="O25">
            <v>3539.3751200000002</v>
          </cell>
          <cell r="P25">
            <v>-7331.8260900000014</v>
          </cell>
          <cell r="R25">
            <v>-11055.50129</v>
          </cell>
          <cell r="S25">
            <v>-10871.201209999999</v>
          </cell>
          <cell r="T25">
            <v>-1.6670440820870356E-2</v>
          </cell>
          <cell r="U25">
            <v>0</v>
          </cell>
          <cell r="W25">
            <v>-7442.9642099999992</v>
          </cell>
          <cell r="X25">
            <v>-7331.8260900000014</v>
          </cell>
          <cell r="Y25">
            <v>-1.4931970229102823E-2</v>
          </cell>
          <cell r="Z25">
            <v>0</v>
          </cell>
        </row>
        <row r="26">
          <cell r="D26" t="str">
            <v>Sensodyne Brushes</v>
          </cell>
          <cell r="E26">
            <v>-1130.66578</v>
          </cell>
          <cell r="F26">
            <v>495.52854000000002</v>
          </cell>
          <cell r="G26">
            <v>-635.13723999999991</v>
          </cell>
          <cell r="H26">
            <v>389.84899999999999</v>
          </cell>
          <cell r="I26">
            <v>52</v>
          </cell>
          <cell r="J26" t="str">
            <v>0</v>
          </cell>
          <cell r="K26">
            <v>77.099999999999994</v>
          </cell>
          <cell r="L26" t="str">
            <v>0</v>
          </cell>
          <cell r="M26" t="str">
            <v>0</v>
          </cell>
          <cell r="N26">
            <v>129.1</v>
          </cell>
          <cell r="O26">
            <v>518.94899999999984</v>
          </cell>
          <cell r="P26">
            <v>-116.18823999999999</v>
          </cell>
          <cell r="R26">
            <v>-1.1492799999999983</v>
          </cell>
          <cell r="S26">
            <v>-635.13723999999991</v>
          </cell>
          <cell r="T26">
            <v>551.63925240150434</v>
          </cell>
          <cell r="U26">
            <v>0</v>
          </cell>
          <cell r="W26">
            <v>76.51033000000001</v>
          </cell>
          <cell r="X26">
            <v>-116.18823999999999</v>
          </cell>
          <cell r="Y26">
            <v>-2.5185954628610281</v>
          </cell>
          <cell r="Z26">
            <v>0</v>
          </cell>
        </row>
        <row r="27">
          <cell r="D27" t="str">
            <v>SENSODYNE</v>
          </cell>
          <cell r="E27">
            <v>-15743.808730000001</v>
          </cell>
          <cell r="F27">
            <v>4237.4702799999995</v>
          </cell>
          <cell r="G27">
            <v>-11506.338449999999</v>
          </cell>
          <cell r="H27">
            <v>3219.1099200000008</v>
          </cell>
          <cell r="I27">
            <v>200.1</v>
          </cell>
          <cell r="J27" t="str">
            <v>0</v>
          </cell>
          <cell r="K27">
            <v>282.61420000000004</v>
          </cell>
          <cell r="L27">
            <v>356.5</v>
          </cell>
          <cell r="M27" t="str">
            <v>0</v>
          </cell>
          <cell r="N27">
            <v>839.21419999999989</v>
          </cell>
          <cell r="O27">
            <v>4058.3241200000002</v>
          </cell>
          <cell r="P27">
            <v>-7448.0143300000009</v>
          </cell>
          <cell r="R27">
            <v>-11056.65057</v>
          </cell>
          <cell r="S27">
            <v>-11506.338449999999</v>
          </cell>
          <cell r="T27">
            <v>4.0671257281127908E-2</v>
          </cell>
          <cell r="U27">
            <v>0</v>
          </cell>
          <cell r="W27">
            <v>-7366.45388</v>
          </cell>
          <cell r="X27">
            <v>-7448.0143300000009</v>
          </cell>
          <cell r="Y27">
            <v>1.1071874110477815E-2</v>
          </cell>
          <cell r="Z27">
            <v>0</v>
          </cell>
        </row>
        <row r="28">
          <cell r="D28" t="str">
            <v>PARODONTAX</v>
          </cell>
          <cell r="E28">
            <v>-2883.1574800000003</v>
          </cell>
          <cell r="F28">
            <v>566.60463000000004</v>
          </cell>
          <cell r="G28">
            <v>-2316.55285</v>
          </cell>
          <cell r="H28">
            <v>135</v>
          </cell>
          <cell r="I28">
            <v>62.5</v>
          </cell>
          <cell r="J28" t="str">
            <v>0</v>
          </cell>
          <cell r="K28">
            <v>12.814500000000001</v>
          </cell>
          <cell r="L28">
            <v>196</v>
          </cell>
          <cell r="M28" t="str">
            <v>0</v>
          </cell>
          <cell r="N28">
            <v>271.31450000000001</v>
          </cell>
          <cell r="O28">
            <v>406.31450000000001</v>
          </cell>
          <cell r="P28">
            <v>-1910.2383499999999</v>
          </cell>
          <cell r="R28">
            <v>-2188.8384600000004</v>
          </cell>
          <cell r="S28">
            <v>-2316.55285</v>
          </cell>
          <cell r="T28">
            <v>5.8348019889964658E-2</v>
          </cell>
          <cell r="U28">
            <v>0</v>
          </cell>
          <cell r="W28">
            <v>-1849.3194200000003</v>
          </cell>
          <cell r="X28">
            <v>-1910.2383499999999</v>
          </cell>
          <cell r="Y28">
            <v>3.2941269821305172E-2</v>
          </cell>
          <cell r="Z28">
            <v>0</v>
          </cell>
        </row>
        <row r="29">
          <cell r="D29" t="str">
            <v>Polident Cleaners</v>
          </cell>
          <cell r="E29">
            <v>-6782.6071300000003</v>
          </cell>
          <cell r="F29">
            <v>3015.6109699999997</v>
          </cell>
          <cell r="G29">
            <v>-3766.9961600000006</v>
          </cell>
          <cell r="H29">
            <v>77.25</v>
          </cell>
          <cell r="I29">
            <v>0.89</v>
          </cell>
          <cell r="J29" t="str">
            <v>0</v>
          </cell>
          <cell r="K29">
            <v>81.497500000000002</v>
          </cell>
          <cell r="L29">
            <v>92.75</v>
          </cell>
          <cell r="M29" t="str">
            <v>0</v>
          </cell>
          <cell r="N29">
            <v>175.13749999999999</v>
          </cell>
          <cell r="O29">
            <v>252.38749999999999</v>
          </cell>
          <cell r="P29">
            <v>-3514.6086599999999</v>
          </cell>
          <cell r="R29">
            <v>-3846.4906500000006</v>
          </cell>
          <cell r="S29">
            <v>-3766.9961600000006</v>
          </cell>
          <cell r="T29">
            <v>-2.0666757632700868E-2</v>
          </cell>
          <cell r="U29">
            <v>0</v>
          </cell>
          <cell r="W29">
            <v>-3659.3179500000006</v>
          </cell>
          <cell r="X29">
            <v>-3514.6086599999999</v>
          </cell>
          <cell r="Y29">
            <v>-3.9545426764569791E-2</v>
          </cell>
          <cell r="Z29">
            <v>0</v>
          </cell>
        </row>
        <row r="30">
          <cell r="D30" t="str">
            <v>Polident Fixatives</v>
          </cell>
          <cell r="E30">
            <v>-9885.2891400000008</v>
          </cell>
          <cell r="F30">
            <v>3303.8333099999995</v>
          </cell>
          <cell r="G30">
            <v>-6581.4558300000008</v>
          </cell>
          <cell r="H30">
            <v>1551.999</v>
          </cell>
          <cell r="I30">
            <v>316.298</v>
          </cell>
          <cell r="J30" t="str">
            <v>0</v>
          </cell>
          <cell r="K30">
            <v>142.29750000000001</v>
          </cell>
          <cell r="L30">
            <v>55</v>
          </cell>
          <cell r="M30" t="str">
            <v>0</v>
          </cell>
          <cell r="N30">
            <v>513.59550000000002</v>
          </cell>
          <cell r="O30">
            <v>2065.5945000000002</v>
          </cell>
          <cell r="P30">
            <v>-4515.8613299999997</v>
          </cell>
          <cell r="R30">
            <v>-6021.8333899999989</v>
          </cell>
          <cell r="S30">
            <v>-6581.4558300000008</v>
          </cell>
          <cell r="T30">
            <v>9.293223570903246E-2</v>
          </cell>
          <cell r="U30">
            <v>0</v>
          </cell>
          <cell r="W30">
            <v>-4853.8276899999983</v>
          </cell>
          <cell r="X30">
            <v>-4515.8613299999997</v>
          </cell>
          <cell r="Y30">
            <v>-6.9628833486670122E-2</v>
          </cell>
          <cell r="Z30">
            <v>0</v>
          </cell>
        </row>
        <row r="31">
          <cell r="D31" t="str">
            <v>POLIDENT</v>
          </cell>
          <cell r="E31">
            <v>-16667.896270000001</v>
          </cell>
          <cell r="F31">
            <v>6319.4442799999997</v>
          </cell>
          <cell r="G31">
            <v>-10348.451990000001</v>
          </cell>
          <cell r="H31">
            <v>1629.249</v>
          </cell>
          <cell r="I31">
            <v>317.18799999999999</v>
          </cell>
          <cell r="J31" t="str">
            <v>0</v>
          </cell>
          <cell r="K31">
            <v>223.79499999999999</v>
          </cell>
          <cell r="L31">
            <v>147.75</v>
          </cell>
          <cell r="M31" t="str">
            <v>0</v>
          </cell>
          <cell r="N31">
            <v>688.73299999999995</v>
          </cell>
          <cell r="O31">
            <v>2317.982</v>
          </cell>
          <cell r="P31">
            <v>-8030.4699900000005</v>
          </cell>
          <cell r="R31">
            <v>-9868.3240399999995</v>
          </cell>
          <cell r="S31">
            <v>-10348.451990000001</v>
          </cell>
          <cell r="T31">
            <v>4.865344389319444E-2</v>
          </cell>
          <cell r="U31">
            <v>0</v>
          </cell>
          <cell r="W31">
            <v>-8513.1456399999988</v>
          </cell>
          <cell r="X31">
            <v>-8030.4699900000005</v>
          </cell>
          <cell r="Y31">
            <v>-5.6697685016933223E-2</v>
          </cell>
          <cell r="Z31">
            <v>0</v>
          </cell>
        </row>
        <row r="32">
          <cell r="D32" t="str">
            <v>Corega Cleaners</v>
          </cell>
          <cell r="E32">
            <v>-811.90970000000004</v>
          </cell>
          <cell r="F32">
            <v>224.2919</v>
          </cell>
          <cell r="G32">
            <v>-587.61779999999987</v>
          </cell>
          <cell r="H32" t="str">
            <v>0</v>
          </cell>
          <cell r="I32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>
            <v>0</v>
          </cell>
          <cell r="O32">
            <v>0</v>
          </cell>
          <cell r="P32">
            <v>-587.61779999999987</v>
          </cell>
          <cell r="R32">
            <v>-700.29869000000008</v>
          </cell>
          <cell r="S32">
            <v>-587.61779999999987</v>
          </cell>
          <cell r="T32">
            <v>-0.16090404224517427</v>
          </cell>
          <cell r="U32">
            <v>0</v>
          </cell>
          <cell r="W32">
            <v>-691.31180000000018</v>
          </cell>
          <cell r="X32">
            <v>-587.61779999999987</v>
          </cell>
          <cell r="Y32">
            <v>-0.14999599312495501</v>
          </cell>
          <cell r="Z32">
            <v>0</v>
          </cell>
        </row>
        <row r="33">
          <cell r="D33" t="str">
            <v>Corega Fixatives</v>
          </cell>
          <cell r="E33">
            <v>-3483.0516000000002</v>
          </cell>
          <cell r="F33">
            <v>832.85140999999999</v>
          </cell>
          <cell r="G33">
            <v>-2650.2001900000005</v>
          </cell>
          <cell r="H33" t="str">
            <v>0</v>
          </cell>
          <cell r="I33" t="str">
            <v>0</v>
          </cell>
          <cell r="J33" t="str">
            <v>0</v>
          </cell>
          <cell r="K33">
            <v>32.656060000000004</v>
          </cell>
          <cell r="L33" t="str">
            <v>0</v>
          </cell>
          <cell r="M33" t="str">
            <v>0</v>
          </cell>
          <cell r="N33">
            <v>32.656060000000004</v>
          </cell>
          <cell r="O33">
            <v>32.656060000000004</v>
          </cell>
          <cell r="P33">
            <v>-2617.5441300000002</v>
          </cell>
          <cell r="R33">
            <v>-2889.1072700000004</v>
          </cell>
          <cell r="S33">
            <v>-2650.2001900000005</v>
          </cell>
          <cell r="T33">
            <v>-8.269235361413213E-2</v>
          </cell>
          <cell r="U33">
            <v>0</v>
          </cell>
          <cell r="W33">
            <v>-2881.6313600000003</v>
          </cell>
          <cell r="X33">
            <v>-2617.5441300000002</v>
          </cell>
          <cell r="Y33">
            <v>-9.1645043035622736E-2</v>
          </cell>
          <cell r="Z33">
            <v>0</v>
          </cell>
        </row>
        <row r="34">
          <cell r="D34" t="str">
            <v>COREGA</v>
          </cell>
          <cell r="E34">
            <v>-4294.9613000000008</v>
          </cell>
          <cell r="F34">
            <v>1057.1433099999999</v>
          </cell>
          <cell r="G34">
            <v>-3237.81799</v>
          </cell>
          <cell r="H34" t="str">
            <v>0</v>
          </cell>
          <cell r="I34">
            <v>0</v>
          </cell>
          <cell r="J34" t="str">
            <v>0</v>
          </cell>
          <cell r="K34">
            <v>32.656060000000004</v>
          </cell>
          <cell r="L34" t="str">
            <v>0</v>
          </cell>
          <cell r="M34" t="str">
            <v>0</v>
          </cell>
          <cell r="N34">
            <v>32.656060000000004</v>
          </cell>
          <cell r="O34">
            <v>32.656060000000004</v>
          </cell>
          <cell r="P34">
            <v>-3205.1619300000002</v>
          </cell>
          <cell r="R34">
            <v>-3589.4059600000005</v>
          </cell>
          <cell r="S34">
            <v>-3237.81799</v>
          </cell>
          <cell r="T34">
            <v>-9.7951575808939831E-2</v>
          </cell>
          <cell r="U34">
            <v>0</v>
          </cell>
          <cell r="W34">
            <v>-3572.9431600000007</v>
          </cell>
          <cell r="X34">
            <v>-3205.1619300000002</v>
          </cell>
          <cell r="Y34">
            <v>-0.10293509119243879</v>
          </cell>
          <cell r="Z34">
            <v>0</v>
          </cell>
        </row>
        <row r="35">
          <cell r="D35" t="str">
            <v>POLIGRIP</v>
          </cell>
          <cell r="E35">
            <v>-498.93143999999995</v>
          </cell>
          <cell r="F35">
            <v>122.66923999999999</v>
          </cell>
          <cell r="G35">
            <v>-376.26219999999995</v>
          </cell>
          <cell r="H35" t="str">
            <v>0</v>
          </cell>
          <cell r="I35" t="str">
            <v>0</v>
          </cell>
          <cell r="J35" t="str">
            <v>0</v>
          </cell>
          <cell r="K35">
            <v>3.1248899999999993</v>
          </cell>
          <cell r="L35" t="str">
            <v>0</v>
          </cell>
          <cell r="M35" t="str">
            <v>0</v>
          </cell>
          <cell r="N35">
            <v>3.1248899999999993</v>
          </cell>
          <cell r="O35">
            <v>3.1248899999999993</v>
          </cell>
          <cell r="P35">
            <v>-373.13731000000001</v>
          </cell>
          <cell r="R35">
            <v>-375.64660000000003</v>
          </cell>
          <cell r="S35">
            <v>-376.26219999999995</v>
          </cell>
          <cell r="T35">
            <v>1.6387743160723809E-3</v>
          </cell>
          <cell r="U35">
            <v>0</v>
          </cell>
          <cell r="W35">
            <v>-375.64660000000003</v>
          </cell>
          <cell r="X35">
            <v>-373.13731000000001</v>
          </cell>
          <cell r="Y35">
            <v>-6.6799220331024457E-3</v>
          </cell>
          <cell r="Z35">
            <v>0</v>
          </cell>
        </row>
        <row r="36">
          <cell r="D36" t="str">
            <v>CORSODYL</v>
          </cell>
          <cell r="E36">
            <v>-77.756200000000007</v>
          </cell>
          <cell r="F36">
            <v>23.09939</v>
          </cell>
          <cell r="G36">
            <v>-54.656810000000007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>
            <v>-54.656810000000007</v>
          </cell>
          <cell r="R36">
            <v>-90.435720000000003</v>
          </cell>
          <cell r="S36">
            <v>-54.656810000000007</v>
          </cell>
          <cell r="T36">
            <v>-0.39562807704743208</v>
          </cell>
          <cell r="U36">
            <v>0</v>
          </cell>
          <cell r="W36">
            <v>-88.995559999999998</v>
          </cell>
          <cell r="X36">
            <v>-54.656810000000007</v>
          </cell>
          <cell r="Y36">
            <v>-0.38584790072673281</v>
          </cell>
          <cell r="Z36">
            <v>0</v>
          </cell>
        </row>
        <row r="37">
          <cell r="D37" t="str">
            <v>OTHER ORAL CARE</v>
          </cell>
          <cell r="E37">
            <v>-441</v>
          </cell>
          <cell r="F37">
            <v>227</v>
          </cell>
          <cell r="G37">
            <v>-214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>
            <v>70.287999999999997</v>
          </cell>
          <cell r="M37" t="str">
            <v>0</v>
          </cell>
          <cell r="N37">
            <v>70.287999999999997</v>
          </cell>
          <cell r="O37">
            <v>70.287999999999997</v>
          </cell>
          <cell r="P37">
            <v>-143.71199999999999</v>
          </cell>
          <cell r="R37">
            <v>-240.93941000000007</v>
          </cell>
          <cell r="S37">
            <v>-214</v>
          </cell>
          <cell r="T37">
            <v>-0.11180989444607696</v>
          </cell>
          <cell r="U37">
            <v>0</v>
          </cell>
          <cell r="W37">
            <v>-198.10613000000009</v>
          </cell>
          <cell r="X37">
            <v>-143.71199999999999</v>
          </cell>
          <cell r="Y37">
            <v>-0.27457065563796579</v>
          </cell>
          <cell r="Z37">
            <v>0</v>
          </cell>
        </row>
        <row r="38">
          <cell r="D38" t="str">
            <v>TOTAL ORAL CARE</v>
          </cell>
          <cell r="E38">
            <v>-75795.127800000017</v>
          </cell>
          <cell r="F38">
            <v>25164.944959999993</v>
          </cell>
          <cell r="G38">
            <v>-50630.182839999994</v>
          </cell>
          <cell r="H38">
            <v>10175.18916</v>
          </cell>
          <cell r="I38">
            <v>1240.1580400000005</v>
          </cell>
          <cell r="J38" t="str">
            <v>0</v>
          </cell>
          <cell r="K38">
            <v>1054.15083</v>
          </cell>
          <cell r="L38">
            <v>781.53800000000001</v>
          </cell>
          <cell r="M38" t="str">
            <v>0</v>
          </cell>
          <cell r="N38">
            <v>3075.8468699999999</v>
          </cell>
          <cell r="O38">
            <v>13251.036029999999</v>
          </cell>
          <cell r="P38">
            <v>-37379.146809999991</v>
          </cell>
          <cell r="R38">
            <v>-52861.61464</v>
          </cell>
          <cell r="S38">
            <v>-50630.182839999994</v>
          </cell>
          <cell r="T38">
            <v>-4.2212706047603347E-2</v>
          </cell>
          <cell r="U38">
            <v>0</v>
          </cell>
          <cell r="W38">
            <v>-38051.574629999981</v>
          </cell>
          <cell r="X38">
            <v>-37379.146809999991</v>
          </cell>
          <cell r="Y38">
            <v>-1.767148472930331E-2</v>
          </cell>
          <cell r="Z38">
            <v>0</v>
          </cell>
        </row>
        <row r="39">
          <cell r="D39" t="str">
            <v>Niquitin Patch</v>
          </cell>
          <cell r="E39">
            <v>-20425.117900000001</v>
          </cell>
          <cell r="F39">
            <v>7991.7225799999987</v>
          </cell>
          <cell r="G39">
            <v>-12433.395320000001</v>
          </cell>
          <cell r="H39">
            <v>3858.3266400000002</v>
          </cell>
          <cell r="I39">
            <v>2071.404</v>
          </cell>
          <cell r="J39" t="str">
            <v>0</v>
          </cell>
          <cell r="K39">
            <v>144.63603000000001</v>
          </cell>
          <cell r="L39" t="str">
            <v>0</v>
          </cell>
          <cell r="M39" t="str">
            <v>0</v>
          </cell>
          <cell r="N39">
            <v>2216.0400300000001</v>
          </cell>
          <cell r="O39">
            <v>6074.3666700000003</v>
          </cell>
          <cell r="P39">
            <v>-6359.0286500000011</v>
          </cell>
          <cell r="R39">
            <v>-9660.9420499999978</v>
          </cell>
          <cell r="S39">
            <v>-12433.395320000001</v>
          </cell>
          <cell r="T39">
            <v>0.28697545805069852</v>
          </cell>
          <cell r="U39">
            <v>0</v>
          </cell>
          <cell r="W39">
            <v>-4017.8981299999982</v>
          </cell>
          <cell r="X39">
            <v>-6359.0286500000011</v>
          </cell>
          <cell r="Y39">
            <v>0.58267542985217591</v>
          </cell>
          <cell r="Z39">
            <v>0</v>
          </cell>
        </row>
        <row r="40">
          <cell r="D40" t="str">
            <v>Niquitin Lozenges</v>
          </cell>
          <cell r="E40">
            <v>-2147.5153700000001</v>
          </cell>
          <cell r="F40">
            <v>614.41926999999998</v>
          </cell>
          <cell r="G40">
            <v>-1533.0960999999995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>
            <v>-1533.0960999999995</v>
          </cell>
          <cell r="R40">
            <v>-1530.85421</v>
          </cell>
          <cell r="S40">
            <v>-1533.0960999999995</v>
          </cell>
          <cell r="T40">
            <v>1.4644699575928641E-3</v>
          </cell>
          <cell r="U40">
            <v>0</v>
          </cell>
          <cell r="W40">
            <v>-1452.6107500000001</v>
          </cell>
          <cell r="X40">
            <v>-1533.0960999999995</v>
          </cell>
          <cell r="Y40">
            <v>5.5407375995255075E-2</v>
          </cell>
          <cell r="Z40">
            <v>0</v>
          </cell>
        </row>
        <row r="41">
          <cell r="D41" t="str">
            <v>NIQUITIN</v>
          </cell>
          <cell r="E41">
            <v>-22572.633270000002</v>
          </cell>
          <cell r="F41">
            <v>8606.1418499999982</v>
          </cell>
          <cell r="G41">
            <v>-13966.49142</v>
          </cell>
          <cell r="H41">
            <v>3858.3266400000002</v>
          </cell>
          <cell r="I41">
            <v>2071.404</v>
          </cell>
          <cell r="J41" t="str">
            <v>0</v>
          </cell>
          <cell r="K41">
            <v>144.63603000000001</v>
          </cell>
          <cell r="L41" t="str">
            <v>0</v>
          </cell>
          <cell r="M41" t="str">
            <v>0</v>
          </cell>
          <cell r="N41">
            <v>2216.0400300000001</v>
          </cell>
          <cell r="O41">
            <v>6074.3666700000003</v>
          </cell>
          <cell r="P41">
            <v>-7892.1247500000009</v>
          </cell>
          <cell r="R41">
            <v>-11191.796259999997</v>
          </cell>
          <cell r="S41">
            <v>-13966.49142</v>
          </cell>
          <cell r="T41">
            <v>0.24792223656866352</v>
          </cell>
          <cell r="U41">
            <v>0</v>
          </cell>
          <cell r="W41">
            <v>-5470.5088799999976</v>
          </cell>
          <cell r="X41">
            <v>-7892.1247500000009</v>
          </cell>
          <cell r="Y41">
            <v>0.44266738673130612</v>
          </cell>
          <cell r="Z41">
            <v>0</v>
          </cell>
        </row>
        <row r="42">
          <cell r="D42" t="str">
            <v>SYNTHOL</v>
          </cell>
          <cell r="E42">
            <v>-11191.398389999998</v>
          </cell>
          <cell r="F42">
            <v>2787.5367499999998</v>
          </cell>
          <cell r="G42">
            <v>-8403.8616399999992</v>
          </cell>
          <cell r="H42">
            <v>2100.4670000000001</v>
          </cell>
          <cell r="I42">
            <v>339.28</v>
          </cell>
          <cell r="J42" t="str">
            <v>0</v>
          </cell>
          <cell r="K42">
            <v>107.14839000000001</v>
          </cell>
          <cell r="L42" t="str">
            <v>0</v>
          </cell>
          <cell r="M42" t="str">
            <v>0</v>
          </cell>
          <cell r="N42">
            <v>446.42838999999998</v>
          </cell>
          <cell r="O42">
            <v>2546.8953900000001</v>
          </cell>
          <cell r="P42">
            <v>-5856.9662500000004</v>
          </cell>
          <cell r="R42">
            <v>-7937.2947999999988</v>
          </cell>
          <cell r="S42">
            <v>-8403.8616399999992</v>
          </cell>
          <cell r="T42">
            <v>5.8781593950624142E-2</v>
          </cell>
          <cell r="U42">
            <v>0</v>
          </cell>
          <cell r="W42">
            <v>-5113.5266999999985</v>
          </cell>
          <cell r="X42">
            <v>-5856.9662500000004</v>
          </cell>
          <cell r="Y42">
            <v>0.14538685209172802</v>
          </cell>
          <cell r="Z42">
            <v>0</v>
          </cell>
        </row>
        <row r="43">
          <cell r="D43" t="str">
            <v>ACTIVIR</v>
          </cell>
          <cell r="E43">
            <v>-7920.2584099999995</v>
          </cell>
          <cell r="F43">
            <v>1543.4894899999999</v>
          </cell>
          <cell r="G43">
            <v>-6376.7689199999995</v>
          </cell>
          <cell r="H43">
            <v>707.69500000000005</v>
          </cell>
          <cell r="I43">
            <v>267.98993999999999</v>
          </cell>
          <cell r="J43" t="str">
            <v>0</v>
          </cell>
          <cell r="K43">
            <v>54.204319999999996</v>
          </cell>
          <cell r="L43">
            <v>30</v>
          </cell>
          <cell r="M43" t="str">
            <v>0</v>
          </cell>
          <cell r="N43">
            <v>352.19425999999999</v>
          </cell>
          <cell r="O43">
            <v>1059.8892600000001</v>
          </cell>
          <cell r="P43">
            <v>-5316.8796599999996</v>
          </cell>
          <cell r="R43">
            <v>-6729.2304200000008</v>
          </cell>
          <cell r="S43">
            <v>-6376.7689199999995</v>
          </cell>
          <cell r="T43">
            <v>-5.2377683330986489E-2</v>
          </cell>
          <cell r="U43">
            <v>0</v>
          </cell>
          <cell r="W43">
            <v>-5333.2766900000006</v>
          </cell>
          <cell r="X43">
            <v>-5316.8796599999996</v>
          </cell>
          <cell r="Y43">
            <v>-3.0744757778544945E-3</v>
          </cell>
          <cell r="Z43">
            <v>0</v>
          </cell>
        </row>
        <row r="44">
          <cell r="D44" t="str">
            <v>Lactacyd Femina</v>
          </cell>
          <cell r="E44">
            <v>-6927.7130000000006</v>
          </cell>
          <cell r="F44">
            <v>1536.8304499999999</v>
          </cell>
          <cell r="G44">
            <v>-5390.8825500000003</v>
          </cell>
          <cell r="H44">
            <v>2100.3020000000001</v>
          </cell>
          <cell r="I44">
            <v>528.75599999999997</v>
          </cell>
          <cell r="J44" t="str">
            <v>0</v>
          </cell>
          <cell r="K44">
            <v>71.687899999999999</v>
          </cell>
          <cell r="L44" t="str">
            <v>0</v>
          </cell>
          <cell r="M44" t="str">
            <v>0</v>
          </cell>
          <cell r="N44">
            <v>600.44389999999987</v>
          </cell>
          <cell r="O44">
            <v>2700.7458999999994</v>
          </cell>
          <cell r="P44">
            <v>-2690.1366500000004</v>
          </cell>
          <cell r="R44">
            <v>-4122.7455399999999</v>
          </cell>
          <cell r="S44">
            <v>-5390.8825500000003</v>
          </cell>
          <cell r="T44">
            <v>0.30759526575098795</v>
          </cell>
          <cell r="U44">
            <v>0</v>
          </cell>
          <cell r="W44">
            <v>-2111.8264199999999</v>
          </cell>
          <cell r="X44">
            <v>-2690.1366500000004</v>
          </cell>
          <cell r="Y44">
            <v>0.27384363815279883</v>
          </cell>
          <cell r="Z44">
            <v>0</v>
          </cell>
        </row>
        <row r="45">
          <cell r="D45" t="str">
            <v>Lactacyd Derma</v>
          </cell>
          <cell r="E45">
            <v>-595.76537000000008</v>
          </cell>
          <cell r="F45">
            <v>172.90581</v>
          </cell>
          <cell r="G45">
            <v>-422.85955999999999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0</v>
          </cell>
          <cell r="L45" t="str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-422.85955999999999</v>
          </cell>
          <cell r="R45">
            <v>-462.16908000000006</v>
          </cell>
          <cell r="S45">
            <v>-422.85955999999999</v>
          </cell>
          <cell r="T45">
            <v>-8.5054413419435315E-2</v>
          </cell>
          <cell r="U45">
            <v>0</v>
          </cell>
          <cell r="W45">
            <v>-462.16908000000006</v>
          </cell>
          <cell r="X45">
            <v>-422.85955999999999</v>
          </cell>
          <cell r="Y45">
            <v>-8.5054413419435315E-2</v>
          </cell>
          <cell r="Z45">
            <v>0</v>
          </cell>
        </row>
        <row r="46">
          <cell r="D46" t="str">
            <v>LACTACYD</v>
          </cell>
          <cell r="E46">
            <v>-7523.4783700000007</v>
          </cell>
          <cell r="F46">
            <v>1709.7362599999999</v>
          </cell>
          <cell r="G46">
            <v>-5813.7421100000001</v>
          </cell>
          <cell r="H46">
            <v>2100.3020000000001</v>
          </cell>
          <cell r="I46">
            <v>528.75599999999997</v>
          </cell>
          <cell r="J46" t="str">
            <v>0</v>
          </cell>
          <cell r="K46">
            <v>71.687899999999999</v>
          </cell>
          <cell r="L46" t="str">
            <v>0</v>
          </cell>
          <cell r="M46" t="str">
            <v>0</v>
          </cell>
          <cell r="N46">
            <v>600.44389999999987</v>
          </cell>
          <cell r="O46">
            <v>2700.7458999999994</v>
          </cell>
          <cell r="P46">
            <v>-3112.9962100000002</v>
          </cell>
          <cell r="R46">
            <v>-4584.77819</v>
          </cell>
          <cell r="S46">
            <v>-5813.7421100000001</v>
          </cell>
          <cell r="T46">
            <v>0.26805308110227249</v>
          </cell>
          <cell r="U46">
            <v>0</v>
          </cell>
          <cell r="W46">
            <v>-2573.85907</v>
          </cell>
          <cell r="X46">
            <v>-3112.9962100000002</v>
          </cell>
          <cell r="Y46">
            <v>0.20946645691832702</v>
          </cell>
          <cell r="Z46">
            <v>0</v>
          </cell>
        </row>
        <row r="47">
          <cell r="D47" t="str">
            <v>VALDA / PULMOLL</v>
          </cell>
          <cell r="E47">
            <v>-3441.6622400000001</v>
          </cell>
          <cell r="F47">
            <v>1559.2033099999999</v>
          </cell>
          <cell r="G47">
            <v>-1882.4589299999998</v>
          </cell>
          <cell r="H47">
            <v>28.1</v>
          </cell>
          <cell r="I47">
            <v>170.267</v>
          </cell>
          <cell r="J47" t="str">
            <v>0</v>
          </cell>
          <cell r="K47">
            <v>17.679960000000001</v>
          </cell>
          <cell r="L47" t="str">
            <v>0</v>
          </cell>
          <cell r="M47" t="str">
            <v>0</v>
          </cell>
          <cell r="N47">
            <v>187.94695999999999</v>
          </cell>
          <cell r="O47">
            <v>216.04695999999998</v>
          </cell>
          <cell r="P47">
            <v>-1666.4119699999999</v>
          </cell>
          <cell r="R47">
            <v>-1913.0349199999998</v>
          </cell>
          <cell r="S47">
            <v>-1882.4589299999998</v>
          </cell>
          <cell r="T47">
            <v>-1.5982975365656186E-2</v>
          </cell>
          <cell r="U47">
            <v>0</v>
          </cell>
          <cell r="W47">
            <v>-1690.6487</v>
          </cell>
          <cell r="X47">
            <v>-1666.4119699999999</v>
          </cell>
          <cell r="Y47">
            <v>-1.4335757629601041E-2</v>
          </cell>
          <cell r="Z47">
            <v>0</v>
          </cell>
        </row>
        <row r="48">
          <cell r="D48" t="str">
            <v>AGEVIT</v>
          </cell>
          <cell r="E48" t="str">
            <v>0</v>
          </cell>
          <cell r="F48" t="str">
            <v>0</v>
          </cell>
          <cell r="G48" t="str">
            <v>0</v>
          </cell>
          <cell r="H48" t="str">
            <v>0</v>
          </cell>
          <cell r="I48" t="str">
            <v>0</v>
          </cell>
          <cell r="J48" t="str">
            <v>0</v>
          </cell>
          <cell r="K48" t="str">
            <v>0</v>
          </cell>
          <cell r="L48" t="str">
            <v>0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R48">
            <v>8.5519999999999999E-2</v>
          </cell>
          <cell r="S48" t="str">
            <v>0</v>
          </cell>
          <cell r="T48">
            <v>-1</v>
          </cell>
          <cell r="U48">
            <v>0</v>
          </cell>
          <cell r="W48">
            <v>3.3438899999999996</v>
          </cell>
          <cell r="X48" t="str">
            <v>0</v>
          </cell>
          <cell r="Y48">
            <v>-1</v>
          </cell>
          <cell r="Z48">
            <v>0</v>
          </cell>
        </row>
        <row r="49">
          <cell r="D49" t="str">
            <v>TAMARINE</v>
          </cell>
          <cell r="E49">
            <v>-419.32123000000001</v>
          </cell>
          <cell r="F49">
            <v>98.555290000000014</v>
          </cell>
          <cell r="G49">
            <v>-320.76594</v>
          </cell>
          <cell r="H49">
            <v>4.5</v>
          </cell>
          <cell r="I49" t="str">
            <v>0</v>
          </cell>
          <cell r="J49" t="str">
            <v>0</v>
          </cell>
          <cell r="K49">
            <v>2.1403600000000003</v>
          </cell>
          <cell r="L49" t="str">
            <v>0</v>
          </cell>
          <cell r="M49" t="str">
            <v>0</v>
          </cell>
          <cell r="N49">
            <v>2.1403600000000003</v>
          </cell>
          <cell r="O49">
            <v>6.6403599999999994</v>
          </cell>
          <cell r="P49">
            <v>-314.12557999999996</v>
          </cell>
          <cell r="R49">
            <v>-297.58100000000002</v>
          </cell>
          <cell r="S49">
            <v>-320.76594</v>
          </cell>
          <cell r="T49">
            <v>7.7911358588081833E-2</v>
          </cell>
          <cell r="U49">
            <v>0</v>
          </cell>
          <cell r="W49">
            <v>-294.92055000000005</v>
          </cell>
          <cell r="X49">
            <v>-314.12557999999996</v>
          </cell>
          <cell r="Y49">
            <v>6.5119334681831786E-2</v>
          </cell>
          <cell r="Z49">
            <v>0</v>
          </cell>
        </row>
        <row r="50">
          <cell r="D50" t="str">
            <v>STOMEDINE</v>
          </cell>
          <cell r="E50">
            <v>-1147.2428300000001</v>
          </cell>
          <cell r="F50">
            <v>390.90419999999995</v>
          </cell>
          <cell r="G50">
            <v>-756.33862999999985</v>
          </cell>
          <cell r="H50">
            <v>4.3</v>
          </cell>
          <cell r="I50">
            <v>0.1</v>
          </cell>
          <cell r="J50" t="str">
            <v>0</v>
          </cell>
          <cell r="K50">
            <v>6.7793199999999993</v>
          </cell>
          <cell r="L50" t="str">
            <v>0</v>
          </cell>
          <cell r="M50" t="str">
            <v>0</v>
          </cell>
          <cell r="N50">
            <v>6.8793199999999999</v>
          </cell>
          <cell r="O50">
            <v>11.179319999999997</v>
          </cell>
          <cell r="P50">
            <v>-745.15931</v>
          </cell>
          <cell r="R50">
            <v>-724.36067000000003</v>
          </cell>
          <cell r="S50">
            <v>-756.33862999999985</v>
          </cell>
          <cell r="T50">
            <v>4.4146460906001182E-2</v>
          </cell>
          <cell r="U50">
            <v>0</v>
          </cell>
          <cell r="W50">
            <v>-692.09326999999996</v>
          </cell>
          <cell r="X50">
            <v>-745.15931</v>
          </cell>
          <cell r="Y50">
            <v>7.6674694438222252E-2</v>
          </cell>
          <cell r="Z50">
            <v>0</v>
          </cell>
        </row>
        <row r="51">
          <cell r="D51" t="str">
            <v>OTHER DERMATOLOGICAL</v>
          </cell>
          <cell r="E51">
            <v>-307.74930000000001</v>
          </cell>
          <cell r="F51">
            <v>53.729930000000003</v>
          </cell>
          <cell r="G51">
            <v>-254.01937000000001</v>
          </cell>
          <cell r="H51">
            <v>1</v>
          </cell>
          <cell r="I51" t="str">
            <v>0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0</v>
          </cell>
          <cell r="N51" t="str">
            <v>0</v>
          </cell>
          <cell r="O51">
            <v>1</v>
          </cell>
          <cell r="P51">
            <v>-253.01937000000001</v>
          </cell>
          <cell r="R51">
            <v>-312.56857000000002</v>
          </cell>
          <cell r="S51">
            <v>-254.01937000000001</v>
          </cell>
          <cell r="T51">
            <v>-0.18731633829978495</v>
          </cell>
          <cell r="U51">
            <v>0</v>
          </cell>
          <cell r="W51">
            <v>-309.51652000000001</v>
          </cell>
          <cell r="X51">
            <v>-253.01937000000001</v>
          </cell>
          <cell r="Y51">
            <v>-0.18253355265172921</v>
          </cell>
          <cell r="Z51">
            <v>0</v>
          </cell>
        </row>
        <row r="52">
          <cell r="D52" t="str">
            <v>OTHER ANALGESICS</v>
          </cell>
          <cell r="E52">
            <v>-198.50642000000002</v>
          </cell>
          <cell r="F52">
            <v>38.252339999999997</v>
          </cell>
          <cell r="G52">
            <v>-160.25408000000002</v>
          </cell>
          <cell r="H52">
            <v>19.3</v>
          </cell>
          <cell r="I52" t="str">
            <v>0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0</v>
          </cell>
          <cell r="N52" t="str">
            <v>0</v>
          </cell>
          <cell r="O52">
            <v>19.3</v>
          </cell>
          <cell r="P52">
            <v>-140.95408</v>
          </cell>
          <cell r="R52">
            <v>-215.63236000000001</v>
          </cell>
          <cell r="S52">
            <v>-160.25408000000002</v>
          </cell>
          <cell r="T52">
            <v>-0.25681803974134487</v>
          </cell>
          <cell r="U52">
            <v>0</v>
          </cell>
          <cell r="W52">
            <v>-193.18572999999998</v>
          </cell>
          <cell r="X52">
            <v>-140.95408</v>
          </cell>
          <cell r="Y52">
            <v>-0.27037012516400655</v>
          </cell>
          <cell r="Z52">
            <v>0</v>
          </cell>
        </row>
        <row r="53">
          <cell r="D53" t="str">
            <v>OTHER RESPIRATORY TRACT</v>
          </cell>
          <cell r="E53">
            <v>-763.39878999999996</v>
          </cell>
          <cell r="F53">
            <v>189.06336999999999</v>
          </cell>
          <cell r="G53">
            <v>-574.33542</v>
          </cell>
          <cell r="H53" t="str">
            <v>0</v>
          </cell>
          <cell r="I53" t="str">
            <v>0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0</v>
          </cell>
          <cell r="N53" t="str">
            <v>0</v>
          </cell>
          <cell r="O53" t="str">
            <v>0</v>
          </cell>
          <cell r="P53">
            <v>-574.33542</v>
          </cell>
          <cell r="R53">
            <v>-670.89288999999997</v>
          </cell>
          <cell r="S53">
            <v>-574.33542</v>
          </cell>
          <cell r="T53">
            <v>-0.14392382366729206</v>
          </cell>
          <cell r="U53">
            <v>0</v>
          </cell>
          <cell r="W53">
            <v>-661.66374999999994</v>
          </cell>
          <cell r="X53">
            <v>-574.33542</v>
          </cell>
          <cell r="Y53">
            <v>-0.13198294450920114</v>
          </cell>
          <cell r="Z53">
            <v>0</v>
          </cell>
        </row>
        <row r="54">
          <cell r="D54" t="str">
            <v>OTHER GASTRO INTESTINAL</v>
          </cell>
          <cell r="E54">
            <v>-749.06669999999997</v>
          </cell>
          <cell r="F54">
            <v>304.04538000000002</v>
          </cell>
          <cell r="G54">
            <v>-445.02132</v>
          </cell>
          <cell r="H54" t="str">
            <v>0</v>
          </cell>
          <cell r="I54" t="str">
            <v>0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0</v>
          </cell>
          <cell r="N54" t="str">
            <v>0</v>
          </cell>
          <cell r="O54" t="str">
            <v>0</v>
          </cell>
          <cell r="P54">
            <v>-445.02132</v>
          </cell>
          <cell r="R54">
            <v>-752.71484000000009</v>
          </cell>
          <cell r="S54">
            <v>-445.02132</v>
          </cell>
          <cell r="T54">
            <v>-0.40877833629532273</v>
          </cell>
          <cell r="U54">
            <v>0</v>
          </cell>
          <cell r="W54">
            <v>-750.44428000000005</v>
          </cell>
          <cell r="X54">
            <v>-445.02132</v>
          </cell>
          <cell r="Y54">
            <v>-0.40698952359261109</v>
          </cell>
          <cell r="Z54">
            <v>0</v>
          </cell>
        </row>
        <row r="55">
          <cell r="D55" t="str">
            <v>OTHER VITAMINS</v>
          </cell>
          <cell r="E55">
            <v>-1513.9804200000001</v>
          </cell>
          <cell r="F55">
            <v>598.24704999999994</v>
          </cell>
          <cell r="G55">
            <v>-915.73337000000004</v>
          </cell>
          <cell r="H55">
            <v>5.3</v>
          </cell>
          <cell r="I55" t="str">
            <v>0</v>
          </cell>
          <cell r="J55" t="str">
            <v>0</v>
          </cell>
          <cell r="K55">
            <v>7.7698</v>
          </cell>
          <cell r="L55" t="str">
            <v>0</v>
          </cell>
          <cell r="M55" t="str">
            <v>0</v>
          </cell>
          <cell r="N55">
            <v>7.7698</v>
          </cell>
          <cell r="O55">
            <v>13.069800000000001</v>
          </cell>
          <cell r="P55">
            <v>-902.66357000000005</v>
          </cell>
          <cell r="R55">
            <v>-954.01050000000021</v>
          </cell>
          <cell r="S55">
            <v>-915.73337000000004</v>
          </cell>
          <cell r="T55">
            <v>-4.0122336179738233E-2</v>
          </cell>
          <cell r="U55">
            <v>0</v>
          </cell>
          <cell r="W55">
            <v>-947.34561000000019</v>
          </cell>
          <cell r="X55">
            <v>-902.66357000000005</v>
          </cell>
          <cell r="Y55">
            <v>-4.7165511222456748E-2</v>
          </cell>
          <cell r="Z55">
            <v>0</v>
          </cell>
        </row>
        <row r="56">
          <cell r="D56" t="str">
            <v>MISCELLANEOUS</v>
          </cell>
          <cell r="E56">
            <v>300</v>
          </cell>
          <cell r="F56">
            <v>298.00004000000001</v>
          </cell>
          <cell r="G56">
            <v>598.00004000000001</v>
          </cell>
          <cell r="H56" t="str">
            <v>0</v>
          </cell>
          <cell r="I56" t="str">
            <v>0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598.00004000000001</v>
          </cell>
          <cell r="R56">
            <v>1445.4782700000003</v>
          </cell>
          <cell r="S56">
            <v>598.00004000000001</v>
          </cell>
          <cell r="T56">
            <v>-0.58629607071159917</v>
          </cell>
          <cell r="U56">
            <v>0</v>
          </cell>
          <cell r="W56">
            <v>1445.4782700000003</v>
          </cell>
          <cell r="X56">
            <v>598.00004000000001</v>
          </cell>
          <cell r="Y56">
            <v>-0.58629607071159917</v>
          </cell>
          <cell r="Z56">
            <v>0</v>
          </cell>
        </row>
        <row r="57">
          <cell r="D57" t="str">
            <v>OTHER OTC</v>
          </cell>
          <cell r="E57">
            <v>-4799.2656900000002</v>
          </cell>
          <cell r="F57">
            <v>1970.7975999999999</v>
          </cell>
          <cell r="G57">
            <v>-2828.4680899999994</v>
          </cell>
          <cell r="H57">
            <v>34.4</v>
          </cell>
          <cell r="I57">
            <v>0.1</v>
          </cell>
          <cell r="J57" t="str">
            <v>0</v>
          </cell>
          <cell r="K57">
            <v>16.68948</v>
          </cell>
          <cell r="L57" t="str">
            <v>0</v>
          </cell>
          <cell r="M57" t="str">
            <v>0</v>
          </cell>
          <cell r="N57">
            <v>16.789480000000001</v>
          </cell>
          <cell r="O57">
            <v>51.189479999999996</v>
          </cell>
          <cell r="P57">
            <v>-2777.2786099999998</v>
          </cell>
          <cell r="R57">
            <v>-2482.1970400000005</v>
          </cell>
          <cell r="S57">
            <v>-2828.4680899999994</v>
          </cell>
          <cell r="T57">
            <v>0.13950183825857712</v>
          </cell>
          <cell r="U57">
            <v>0</v>
          </cell>
          <cell r="W57">
            <v>-2400.34755</v>
          </cell>
          <cell r="X57">
            <v>-2777.2786099999998</v>
          </cell>
          <cell r="Y57">
            <v>0.15703186815592596</v>
          </cell>
          <cell r="Z57">
            <v>0</v>
          </cell>
        </row>
        <row r="58">
          <cell r="D58" t="str">
            <v>TOTAL OTC</v>
          </cell>
          <cell r="E58">
            <v>-57448.696370000012</v>
          </cell>
          <cell r="F58">
            <v>18176.905259999992</v>
          </cell>
          <cell r="G58">
            <v>-39271.791110000006</v>
          </cell>
          <cell r="H58">
            <v>8829.2906399999993</v>
          </cell>
          <cell r="I58">
            <v>3377.7969400000002</v>
          </cell>
          <cell r="J58" t="str">
            <v>0</v>
          </cell>
          <cell r="K58">
            <v>412.04607999999996</v>
          </cell>
          <cell r="L58">
            <v>30</v>
          </cell>
          <cell r="M58" t="str">
            <v>0</v>
          </cell>
          <cell r="N58">
            <v>3819.8430199999998</v>
          </cell>
          <cell r="O58">
            <v>12649.133659999998</v>
          </cell>
          <cell r="P58">
            <v>-26622.65745000001</v>
          </cell>
          <cell r="R58">
            <v>-34838.331629999986</v>
          </cell>
          <cell r="S58">
            <v>-39271.791110000006</v>
          </cell>
          <cell r="T58">
            <v>0.1272580882197665</v>
          </cell>
          <cell r="U58">
            <v>0</v>
          </cell>
          <cell r="W58">
            <v>-22582.167589999979</v>
          </cell>
          <cell r="X58">
            <v>-26622.65745000001</v>
          </cell>
          <cell r="Y58">
            <v>0.17892391613413025</v>
          </cell>
          <cell r="Z58">
            <v>0</v>
          </cell>
        </row>
        <row r="59">
          <cell r="D59" t="str">
            <v>TOTAL PRODUCT</v>
          </cell>
          <cell r="E59">
            <v>-133243.82417000004</v>
          </cell>
          <cell r="F59">
            <v>43341.850219999993</v>
          </cell>
          <cell r="G59">
            <v>-89901.973949999985</v>
          </cell>
          <cell r="H59">
            <v>19004.479800000001</v>
          </cell>
          <cell r="I59">
            <v>4617.9549800000004</v>
          </cell>
          <cell r="J59" t="str">
            <v>0</v>
          </cell>
          <cell r="K59">
            <v>1466.1969100000003</v>
          </cell>
          <cell r="L59">
            <v>811.53800000000001</v>
          </cell>
          <cell r="M59" t="str">
            <v>0</v>
          </cell>
          <cell r="N59">
            <v>6895.6898900000015</v>
          </cell>
          <cell r="O59">
            <v>25900.169690000002</v>
          </cell>
          <cell r="P59">
            <v>-64001.804260000012</v>
          </cell>
          <cell r="R59">
            <v>-87699.946269999986</v>
          </cell>
          <cell r="S59">
            <v>-89901.973949999985</v>
          </cell>
          <cell r="T59">
            <v>2.5108654835667321E-2</v>
          </cell>
          <cell r="U59">
            <v>0</v>
          </cell>
          <cell r="W59">
            <v>-60633.742220000022</v>
          </cell>
          <cell r="X59">
            <v>-64001.804260000012</v>
          </cell>
          <cell r="Y59">
            <v>5.5547652456935694E-2</v>
          </cell>
          <cell r="Z5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F1" t="str">
            <v>K Euros</v>
          </cell>
          <cell r="G1" t="str">
            <v>IFRS</v>
          </cell>
          <cell r="H1" t="str">
            <v>Exercise</v>
          </cell>
          <cell r="I1" t="str">
            <v>Account Code</v>
          </cell>
          <cell r="J1" t="str">
            <v>Cost Center</v>
          </cell>
        </row>
        <row r="4">
          <cell r="C4" t="str">
            <v>Distri/Overheads/Sundries Summary</v>
          </cell>
        </row>
        <row r="8">
          <cell r="F8" t="str">
            <v>YTD Dec</v>
          </cell>
          <cell r="I8" t="str">
            <v>Variances</v>
          </cell>
          <cell r="M8" t="str">
            <v>Full year</v>
          </cell>
          <cell r="R8" t="str">
            <v>YTG</v>
          </cell>
        </row>
        <row r="9">
          <cell r="E9" t="str">
            <v>Actual 2005</v>
          </cell>
          <cell r="F9" t="str">
            <v>Actual 2004</v>
          </cell>
          <cell r="G9" t="str">
            <v>FLIV 2005</v>
          </cell>
          <cell r="H9" t="str">
            <v>Budget Unison 2005</v>
          </cell>
          <cell r="I9" t="str">
            <v>vs
2004</v>
          </cell>
          <cell r="J9" t="str">
            <v>vs
Fcst</v>
          </cell>
          <cell r="K9" t="str">
            <v>vs
Bud</v>
          </cell>
          <cell r="L9" t="str">
            <v>Actual 2004</v>
          </cell>
          <cell r="M9" t="str">
            <v>FLIV 2005</v>
          </cell>
          <cell r="N9" t="str">
            <v>Budget 2005</v>
          </cell>
          <cell r="O9" t="str">
            <v>vs
2003</v>
          </cell>
          <cell r="P9" t="str">
            <v>vs
Fcst</v>
          </cell>
          <cell r="Q9" t="str">
            <v>vs
Bud</v>
          </cell>
        </row>
        <row r="10">
          <cell r="D10" t="str">
            <v>Distribution Mass Market</v>
          </cell>
          <cell r="E10">
            <v>235.66327000000013</v>
          </cell>
          <cell r="F10">
            <v>541.26294999999993</v>
          </cell>
          <cell r="G10">
            <v>235.66327000000013</v>
          </cell>
          <cell r="H10">
            <v>246.49154000000013</v>
          </cell>
          <cell r="I10">
            <v>-0.56460483763021252</v>
          </cell>
          <cell r="J10">
            <v>0</v>
          </cell>
          <cell r="K10">
            <v>-4.392958070690782E-2</v>
          </cell>
          <cell r="L10">
            <v>1855.5343600000001</v>
          </cell>
          <cell r="M10">
            <v>2145.0265700000004</v>
          </cell>
          <cell r="N10">
            <v>2187.4812499999998</v>
          </cell>
        </row>
        <row r="11">
          <cell r="D11" t="str">
            <v>Distribution Pharmacy</v>
          </cell>
          <cell r="E11">
            <v>646.33672999999987</v>
          </cell>
          <cell r="F11">
            <v>853.76108000000011</v>
          </cell>
          <cell r="G11">
            <v>646.3367300000001</v>
          </cell>
          <cell r="H11">
            <v>929</v>
          </cell>
          <cell r="I11">
            <v>-0.24295362585513994</v>
          </cell>
          <cell r="J11">
            <v>-3.5178826281964822E-16</v>
          </cell>
          <cell r="K11">
            <v>-0.30426616792249744</v>
          </cell>
          <cell r="L11">
            <v>3902.4156399999997</v>
          </cell>
          <cell r="M11">
            <v>3635.8091199999999</v>
          </cell>
          <cell r="N11">
            <v>4254.54259</v>
          </cell>
        </row>
        <row r="12">
          <cell r="D12" t="str">
            <v>DISTRIBUTION</v>
          </cell>
          <cell r="E12">
            <v>882</v>
          </cell>
          <cell r="F12">
            <v>1395.02403</v>
          </cell>
          <cell r="G12">
            <v>882</v>
          </cell>
          <cell r="H12">
            <v>1175</v>
          </cell>
          <cell r="I12">
            <v>-0.36775282645131213</v>
          </cell>
          <cell r="J12">
            <v>0</v>
          </cell>
          <cell r="K12">
            <v>-0.24936170212765957</v>
          </cell>
          <cell r="L12">
            <v>5757.95</v>
          </cell>
          <cell r="M12">
            <v>5780.8356900000008</v>
          </cell>
          <cell r="N12">
            <v>6442.0238399999998</v>
          </cell>
        </row>
        <row r="13">
          <cell r="D13" t="str">
            <v>Selling Mass Market</v>
          </cell>
          <cell r="E13">
            <v>616.25412000000006</v>
          </cell>
          <cell r="F13">
            <v>605.60418000000016</v>
          </cell>
          <cell r="G13">
            <v>616.25411999999983</v>
          </cell>
          <cell r="H13">
            <v>589.21318999999994</v>
          </cell>
          <cell r="I13">
            <v>1.7585644801857047E-2</v>
          </cell>
          <cell r="J13">
            <v>3.6896090113479827E-16</v>
          </cell>
          <cell r="K13">
            <v>4.5893286944238498E-2</v>
          </cell>
          <cell r="L13">
            <v>3881.0027100000002</v>
          </cell>
          <cell r="M13">
            <v>4464.7120800000002</v>
          </cell>
          <cell r="N13">
            <v>4513.0834199999999</v>
          </cell>
        </row>
        <row r="14">
          <cell r="D14" t="str">
            <v>Selling Pharmacy</v>
          </cell>
          <cell r="E14">
            <v>779.85833000000002</v>
          </cell>
          <cell r="F14">
            <v>917.57349000000022</v>
          </cell>
          <cell r="G14">
            <v>779.85833000000002</v>
          </cell>
          <cell r="H14">
            <v>827.62715999999989</v>
          </cell>
          <cell r="I14">
            <v>-0.15008624540798379</v>
          </cell>
          <cell r="J14">
            <v>0</v>
          </cell>
          <cell r="K14">
            <v>-5.7717813417336221E-2</v>
          </cell>
          <cell r="L14">
            <v>5245.6786900000006</v>
          </cell>
          <cell r="M14">
            <v>5234.3645600000009</v>
          </cell>
          <cell r="N14">
            <v>5422.8263699999998</v>
          </cell>
        </row>
        <row r="15">
          <cell r="D15" t="str">
            <v>Dental Detailing</v>
          </cell>
          <cell r="E15">
            <v>308.77356000000003</v>
          </cell>
          <cell r="F15">
            <v>336.84434000000005</v>
          </cell>
          <cell r="G15">
            <v>308.77355999999997</v>
          </cell>
          <cell r="H15">
            <v>290.89568000000003</v>
          </cell>
          <cell r="I15">
            <v>-8.3334575252177343E-2</v>
          </cell>
          <cell r="J15">
            <v>1.8409419142237445E-16</v>
          </cell>
          <cell r="K15">
            <v>6.1458045715907517E-2</v>
          </cell>
          <cell r="L15">
            <v>1912.2071300000002</v>
          </cell>
          <cell r="M15">
            <v>1881.1525700000002</v>
          </cell>
          <cell r="N15">
            <v>1835.72829</v>
          </cell>
        </row>
        <row r="16">
          <cell r="D16" t="str">
            <v>Selling (inc Dental)</v>
          </cell>
          <cell r="E16">
            <v>1704.8860100000002</v>
          </cell>
          <cell r="F16">
            <v>1860.0220100000001</v>
          </cell>
          <cell r="G16">
            <v>1704.8860099999997</v>
          </cell>
          <cell r="H16">
            <v>1707.7360299999998</v>
          </cell>
          <cell r="I16">
            <v>-8.3405464648238198E-2</v>
          </cell>
          <cell r="J16">
            <v>2.6673182149372214E-16</v>
          </cell>
          <cell r="K16">
            <v>-1.6688879018378687E-3</v>
          </cell>
          <cell r="L16">
            <v>11038.888530000002</v>
          </cell>
          <cell r="M16">
            <v>11580.229210000001</v>
          </cell>
          <cell r="N16">
            <v>11771.638080000001</v>
          </cell>
        </row>
        <row r="17">
          <cell r="D17" t="str">
            <v>Finance (inc GM)</v>
          </cell>
          <cell r="E17">
            <v>886.50375999999994</v>
          </cell>
          <cell r="F17">
            <v>1077.9104100000002</v>
          </cell>
          <cell r="G17">
            <v>886.5037600000004</v>
          </cell>
          <cell r="H17">
            <v>847.17690000000005</v>
          </cell>
          <cell r="I17">
            <v>-0.17757194681884575</v>
          </cell>
          <cell r="J17">
            <v>-5.129671992439873E-16</v>
          </cell>
          <cell r="K17">
            <v>4.6421072151518646E-2</v>
          </cell>
          <cell r="L17">
            <v>5966.6890500000009</v>
          </cell>
          <cell r="M17">
            <v>5096.615960000001</v>
          </cell>
          <cell r="N17">
            <v>5083.0614000000005</v>
          </cell>
        </row>
        <row r="18">
          <cell r="D18" t="str">
            <v>Information Technology</v>
          </cell>
          <cell r="E18">
            <v>202.82739999999995</v>
          </cell>
          <cell r="F18">
            <v>234.74193</v>
          </cell>
          <cell r="G18">
            <v>202.82739999999995</v>
          </cell>
          <cell r="H18">
            <v>231.07976000000002</v>
          </cell>
          <cell r="I18">
            <v>-0.1359558132626755</v>
          </cell>
          <cell r="J18">
            <v>0</v>
          </cell>
          <cell r="K18">
            <v>-0.12226237382278771</v>
          </cell>
          <cell r="L18">
            <v>1582.54721</v>
          </cell>
          <cell r="M18">
            <v>1424.7885999999996</v>
          </cell>
          <cell r="N18">
            <v>1386.47856</v>
          </cell>
        </row>
        <row r="19">
          <cell r="D19" t="str">
            <v>Human Ressources</v>
          </cell>
          <cell r="E19">
            <v>127.83750000000001</v>
          </cell>
          <cell r="F19">
            <v>115.36840999999998</v>
          </cell>
          <cell r="G19">
            <v>127.83750000000001</v>
          </cell>
          <cell r="H19">
            <v>173.91215999999997</v>
          </cell>
          <cell r="I19">
            <v>0.10808062623035218</v>
          </cell>
          <cell r="J19">
            <v>0</v>
          </cell>
          <cell r="K19">
            <v>-0.26493064084765533</v>
          </cell>
          <cell r="L19">
            <v>1016.0613000000001</v>
          </cell>
          <cell r="M19">
            <v>1000.3047</v>
          </cell>
          <cell r="N19">
            <v>1188.4729600000001</v>
          </cell>
        </row>
        <row r="20">
          <cell r="D20" t="str">
            <v>Administration Others</v>
          </cell>
          <cell r="E20">
            <v>428.12114999999994</v>
          </cell>
          <cell r="F20">
            <v>425.80667999999991</v>
          </cell>
          <cell r="G20">
            <v>428.12114999999994</v>
          </cell>
          <cell r="H20">
            <v>443.66257999999999</v>
          </cell>
          <cell r="I20">
            <v>5.4354948118710321E-3</v>
          </cell>
          <cell r="J20">
            <v>0</v>
          </cell>
          <cell r="K20">
            <v>-3.5029841822585193E-2</v>
          </cell>
          <cell r="L20">
            <v>2541.7024399999996</v>
          </cell>
          <cell r="M20">
            <v>2657.5785499999997</v>
          </cell>
          <cell r="N20">
            <v>2661.9754800000001</v>
          </cell>
        </row>
        <row r="21">
          <cell r="D21" t="str">
            <v>Administration</v>
          </cell>
          <cell r="E21">
            <v>1645.28981</v>
          </cell>
          <cell r="F21">
            <v>1853.8274300000003</v>
          </cell>
          <cell r="G21">
            <v>1645.2898100000004</v>
          </cell>
          <cell r="H21">
            <v>1695.8314</v>
          </cell>
          <cell r="I21">
            <v>-0.11249030876622657</v>
          </cell>
          <cell r="J21">
            <v>-2.7639346461792282E-16</v>
          </cell>
          <cell r="K21">
            <v>-2.9803428571967733E-2</v>
          </cell>
          <cell r="L21">
            <v>11107</v>
          </cell>
          <cell r="M21">
            <v>10179.28781</v>
          </cell>
          <cell r="N21">
            <v>10319.988400000002</v>
          </cell>
        </row>
        <row r="22">
          <cell r="D22" t="str">
            <v>Mkg Oral care</v>
          </cell>
          <cell r="E22">
            <v>173.05069</v>
          </cell>
          <cell r="F22">
            <v>132.74438000000006</v>
          </cell>
          <cell r="G22">
            <v>173.05069</v>
          </cell>
          <cell r="H22">
            <v>142.00399999999999</v>
          </cell>
          <cell r="I22">
            <v>0.3036385419857317</v>
          </cell>
          <cell r="J22">
            <v>0</v>
          </cell>
          <cell r="K22">
            <v>0.21863250330976602</v>
          </cell>
          <cell r="L22">
            <v>798.30538000000013</v>
          </cell>
          <cell r="M22">
            <v>856.1781900000002</v>
          </cell>
          <cell r="N22">
            <v>887.024</v>
          </cell>
        </row>
        <row r="23">
          <cell r="D23" t="str">
            <v>Mkg OTC</v>
          </cell>
          <cell r="E23">
            <v>151.35411999999999</v>
          </cell>
          <cell r="F23">
            <v>141.29272000000006</v>
          </cell>
          <cell r="G23">
            <v>151.35411999999999</v>
          </cell>
          <cell r="H23">
            <v>178.03416000000001</v>
          </cell>
          <cell r="I23">
            <v>7.120961363048238E-2</v>
          </cell>
          <cell r="J23">
            <v>0</v>
          </cell>
          <cell r="K23">
            <v>-0.14985910569072822</v>
          </cell>
          <cell r="L23">
            <v>1008.39462</v>
          </cell>
          <cell r="M23">
            <v>1060.9950200000001</v>
          </cell>
          <cell r="N23">
            <v>1103.20496</v>
          </cell>
        </row>
        <row r="24">
          <cell r="D24" t="str">
            <v>Marketing</v>
          </cell>
          <cell r="E24">
            <v>324.40481</v>
          </cell>
          <cell r="F24">
            <v>274.03710000000007</v>
          </cell>
          <cell r="G24">
            <v>324.40481</v>
          </cell>
          <cell r="H24">
            <v>320.03816</v>
          </cell>
          <cell r="I24">
            <v>0.18379887248843285</v>
          </cell>
          <cell r="J24">
            <v>0</v>
          </cell>
          <cell r="K24">
            <v>1.3644154184613462E-2</v>
          </cell>
          <cell r="L24">
            <v>1806.7</v>
          </cell>
          <cell r="M24">
            <v>1917.1732100000002</v>
          </cell>
          <cell r="N24">
            <v>1990.2289600000001</v>
          </cell>
        </row>
        <row r="25">
          <cell r="D25" t="str">
            <v>Medical Admin</v>
          </cell>
          <cell r="E25">
            <v>162.65414000000004</v>
          </cell>
          <cell r="F25">
            <v>149.14697000000001</v>
          </cell>
          <cell r="G25">
            <v>162.65414000000004</v>
          </cell>
          <cell r="H25">
            <v>169.51534000000001</v>
          </cell>
          <cell r="I25">
            <v>9.056281867476107E-2</v>
          </cell>
          <cell r="J25">
            <v>0</v>
          </cell>
          <cell r="K25">
            <v>-4.0475392964435947E-2</v>
          </cell>
          <cell r="L25">
            <v>929.8423499999999</v>
          </cell>
          <cell r="M25">
            <v>931.95624000000009</v>
          </cell>
          <cell r="N25">
            <v>1042.09204</v>
          </cell>
        </row>
        <row r="26">
          <cell r="D26" t="str">
            <v>OVERHEADS (exc Distri)</v>
          </cell>
          <cell r="E26">
            <v>3837.2347700000009</v>
          </cell>
          <cell r="F26">
            <v>4137.0335100000011</v>
          </cell>
          <cell r="G26">
            <v>3837.2347700000009</v>
          </cell>
          <cell r="H26">
            <v>3893.1209299999996</v>
          </cell>
          <cell r="I26">
            <v>-7.2467080403223541E-2</v>
          </cell>
          <cell r="J26">
            <v>0</v>
          </cell>
          <cell r="K26">
            <v>-1.4355105069905614E-2</v>
          </cell>
          <cell r="L26">
            <v>24882.43088</v>
          </cell>
          <cell r="M26">
            <v>24608.64647</v>
          </cell>
          <cell r="N26">
            <v>25123.947479999999</v>
          </cell>
        </row>
        <row r="27">
          <cell r="D27" t="str">
            <v>Total Sundries</v>
          </cell>
          <cell r="E27">
            <v>-12</v>
          </cell>
          <cell r="F27">
            <v>-377.11174</v>
          </cell>
          <cell r="G27">
            <v>-12</v>
          </cell>
          <cell r="H27" t="str">
            <v>0</v>
          </cell>
          <cell r="I27">
            <v>-0.96817919272415121</v>
          </cell>
          <cell r="J27">
            <v>0</v>
          </cell>
          <cell r="K27">
            <v>0</v>
          </cell>
          <cell r="L27">
            <v>963.10686999999962</v>
          </cell>
          <cell r="M27">
            <v>-12</v>
          </cell>
          <cell r="N27" t="str">
            <v>0</v>
          </cell>
        </row>
        <row r="31">
          <cell r="D31" t="str">
            <v>COMMENTARY</v>
          </cell>
        </row>
        <row r="33">
          <cell r="D33" t="str">
            <v>DISTRIBUTION.</v>
          </cell>
          <cell r="E33" t="str">
            <v>Savings due to the decrease of sales in OTC</v>
          </cell>
        </row>
        <row r="38">
          <cell r="D38" t="str">
            <v>Selling.</v>
          </cell>
          <cell r="E38" t="str">
            <v>In line with expectations</v>
          </cell>
        </row>
        <row r="43">
          <cell r="D43" t="str">
            <v>Administration.</v>
          </cell>
          <cell r="E43" t="str">
            <v>In line with expectations</v>
          </cell>
        </row>
        <row r="48">
          <cell r="D48" t="str">
            <v>Marketing.</v>
          </cell>
          <cell r="E48" t="str">
            <v>In line with expectations</v>
          </cell>
        </row>
        <row r="53">
          <cell r="D53" t="str">
            <v>Medical Admin.</v>
          </cell>
          <cell r="E53" t="str">
            <v>In line with expectations</v>
          </cell>
        </row>
        <row r="58">
          <cell r="D58" t="str">
            <v>Total Sundries.</v>
          </cell>
          <cell r="E58" t="str">
            <v>In line with expectations</v>
          </cell>
        </row>
      </sheetData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Yr"/>
      <sheetName val="Flow"/>
      <sheetName val="Pro"/>
      <sheetName val="Adv"/>
      <sheetName val="Pm"/>
      <sheetName val="CostStructure"/>
      <sheetName val="MQty"/>
      <sheetName val="MPrice"/>
      <sheetName val="Demand"/>
      <sheetName val="Qty"/>
      <sheetName val="COG"/>
      <sheetName val="BAF"/>
      <sheetName val="Price"/>
      <sheetName val="T.COG"/>
      <sheetName val="T.BAF"/>
      <sheetName val="MSale"/>
      <sheetName val="Sale"/>
      <sheetName val="Rate"/>
      <sheetName val="OHSale"/>
      <sheetName val="OHMkt"/>
      <sheetName val="OHAdmin"/>
      <sheetName val="Pro-X"/>
      <sheetName val="Fund"/>
      <sheetName val="Sundry"/>
      <sheetName val="AR"/>
      <sheetName val="innovation schedule"/>
      <sheetName val="Distri-Overheads-Sundries"/>
      <sheetName val="Contribution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>
            <v>37257</v>
          </cell>
          <cell r="C1">
            <v>37288</v>
          </cell>
          <cell r="D1">
            <v>37316</v>
          </cell>
          <cell r="E1">
            <v>37347</v>
          </cell>
          <cell r="F1">
            <v>37377</v>
          </cell>
          <cell r="G1">
            <v>37408</v>
          </cell>
          <cell r="H1">
            <v>37438</v>
          </cell>
          <cell r="I1">
            <v>37469</v>
          </cell>
          <cell r="J1">
            <v>37500</v>
          </cell>
          <cell r="K1">
            <v>37530</v>
          </cell>
          <cell r="L1">
            <v>37561</v>
          </cell>
          <cell r="M1">
            <v>37591</v>
          </cell>
          <cell r="N1">
            <v>37622</v>
          </cell>
          <cell r="O1">
            <v>37653</v>
          </cell>
          <cell r="P1">
            <v>37681</v>
          </cell>
          <cell r="Q1">
            <v>37712</v>
          </cell>
          <cell r="R1">
            <v>37742</v>
          </cell>
          <cell r="S1">
            <v>37773</v>
          </cell>
          <cell r="T1">
            <v>37803</v>
          </cell>
          <cell r="U1">
            <v>37834</v>
          </cell>
          <cell r="V1">
            <v>37865</v>
          </cell>
          <cell r="W1">
            <v>37895</v>
          </cell>
          <cell r="X1">
            <v>37926</v>
          </cell>
          <cell r="Y1">
            <v>37956</v>
          </cell>
          <cell r="Z1">
            <v>37987</v>
          </cell>
          <cell r="AA1">
            <v>38018</v>
          </cell>
          <cell r="AB1">
            <v>38047</v>
          </cell>
          <cell r="AC1">
            <v>38078</v>
          </cell>
          <cell r="AD1">
            <v>38108</v>
          </cell>
          <cell r="AE1">
            <v>38139</v>
          </cell>
          <cell r="AF1">
            <v>38169</v>
          </cell>
          <cell r="AG1">
            <v>38200</v>
          </cell>
          <cell r="AH1">
            <v>38231</v>
          </cell>
          <cell r="AI1">
            <v>38261</v>
          </cell>
          <cell r="AJ1">
            <v>38292</v>
          </cell>
          <cell r="AK1">
            <v>38322</v>
          </cell>
          <cell r="AL1">
            <v>38353</v>
          </cell>
          <cell r="AM1">
            <v>38384</v>
          </cell>
          <cell r="AN1">
            <v>38412</v>
          </cell>
          <cell r="AO1">
            <v>38443</v>
          </cell>
          <cell r="AP1">
            <v>38473</v>
          </cell>
          <cell r="AQ1">
            <v>38504</v>
          </cell>
          <cell r="AR1">
            <v>38534</v>
          </cell>
          <cell r="AS1">
            <v>38565</v>
          </cell>
          <cell r="AT1">
            <v>38596</v>
          </cell>
          <cell r="AU1">
            <v>38626</v>
          </cell>
          <cell r="AV1">
            <v>38657</v>
          </cell>
          <cell r="AW1">
            <v>38687</v>
          </cell>
          <cell r="AX1">
            <v>38718</v>
          </cell>
          <cell r="AY1">
            <v>38749</v>
          </cell>
          <cell r="AZ1">
            <v>38777</v>
          </cell>
          <cell r="BA1">
            <v>38808</v>
          </cell>
          <cell r="BB1">
            <v>38838</v>
          </cell>
          <cell r="BC1">
            <v>38869</v>
          </cell>
          <cell r="BD1">
            <v>38899</v>
          </cell>
          <cell r="BE1">
            <v>38930</v>
          </cell>
          <cell r="BF1">
            <v>38961</v>
          </cell>
          <cell r="BG1">
            <v>38991</v>
          </cell>
          <cell r="BH1">
            <v>39022</v>
          </cell>
          <cell r="BI1">
            <v>39052</v>
          </cell>
          <cell r="BK1" t="str">
            <v>Q1-02</v>
          </cell>
          <cell r="BL1" t="str">
            <v>Q2-02</v>
          </cell>
          <cell r="BM1" t="str">
            <v>Q3-02</v>
          </cell>
          <cell r="BN1" t="str">
            <v>Q4-02</v>
          </cell>
          <cell r="BO1">
            <v>2002</v>
          </cell>
          <cell r="BP1" t="str">
            <v>Q1</v>
          </cell>
          <cell r="BQ1" t="str">
            <v>Q2</v>
          </cell>
          <cell r="BR1" t="str">
            <v>Q3</v>
          </cell>
          <cell r="BS1" t="str">
            <v>Q4</v>
          </cell>
          <cell r="BT1">
            <v>2003</v>
          </cell>
          <cell r="BU1" t="str">
            <v>Q1</v>
          </cell>
          <cell r="BV1" t="str">
            <v>Q2</v>
          </cell>
          <cell r="BW1" t="str">
            <v>Q3</v>
          </cell>
          <cell r="BX1" t="str">
            <v>Q4</v>
          </cell>
          <cell r="BY1">
            <v>2004</v>
          </cell>
          <cell r="BZ1" t="str">
            <v>Q1</v>
          </cell>
          <cell r="CA1" t="str">
            <v>Q2</v>
          </cell>
          <cell r="CB1" t="str">
            <v>Q3</v>
          </cell>
          <cell r="CC1" t="str">
            <v>Q4</v>
          </cell>
          <cell r="CD1">
            <v>2005</v>
          </cell>
          <cell r="CE1" t="str">
            <v>Q1</v>
          </cell>
          <cell r="CF1" t="str">
            <v>Q2</v>
          </cell>
          <cell r="CG1" t="str">
            <v>Q3</v>
          </cell>
          <cell r="CH1" t="str">
            <v>Q4</v>
          </cell>
          <cell r="CI1">
            <v>2006</v>
          </cell>
          <cell r="CK1" t="str">
            <v>2002YTD1</v>
          </cell>
          <cell r="CL1" t="str">
            <v>2002YTD2</v>
          </cell>
          <cell r="CM1" t="str">
            <v>2002YTD3</v>
          </cell>
          <cell r="CN1" t="str">
            <v>2002YTD4</v>
          </cell>
          <cell r="CO1" t="str">
            <v>2002YTD5</v>
          </cell>
          <cell r="CP1" t="str">
            <v>2002YTD6</v>
          </cell>
          <cell r="CQ1" t="str">
            <v>2002YTD7</v>
          </cell>
          <cell r="CR1" t="str">
            <v>2002YTD8</v>
          </cell>
          <cell r="CS1" t="str">
            <v>2002YTD9</v>
          </cell>
          <cell r="CT1" t="str">
            <v>2002YTD10</v>
          </cell>
          <cell r="CU1" t="str">
            <v>2002YTD11</v>
          </cell>
          <cell r="CV1" t="str">
            <v>2002YTD12</v>
          </cell>
          <cell r="CW1" t="str">
            <v>2003YTD1</v>
          </cell>
          <cell r="CX1" t="str">
            <v>2003YTD2</v>
          </cell>
          <cell r="CY1" t="str">
            <v>2003YTD3</v>
          </cell>
          <cell r="CZ1" t="str">
            <v>2003YTD4</v>
          </cell>
          <cell r="DA1" t="str">
            <v>2003YTD5</v>
          </cell>
          <cell r="DB1" t="str">
            <v>2003YTD6</v>
          </cell>
          <cell r="DC1" t="str">
            <v>2003YTD7</v>
          </cell>
          <cell r="DD1" t="str">
            <v>2003YTD8</v>
          </cell>
          <cell r="DE1" t="str">
            <v>2003YTD9</v>
          </cell>
          <cell r="DF1" t="str">
            <v>2003YTD10</v>
          </cell>
          <cell r="DG1" t="str">
            <v>2003YTD11</v>
          </cell>
          <cell r="DH1" t="str">
            <v>2003YTD12</v>
          </cell>
          <cell r="DI1" t="str">
            <v>2004YTD1</v>
          </cell>
          <cell r="DJ1" t="str">
            <v>2004YTD2</v>
          </cell>
          <cell r="DK1" t="str">
            <v>2004YTD3</v>
          </cell>
          <cell r="DL1" t="str">
            <v>2004YTD4</v>
          </cell>
          <cell r="DM1" t="str">
            <v>2004YTD5</v>
          </cell>
          <cell r="DN1" t="str">
            <v>2004YTD6</v>
          </cell>
          <cell r="DO1" t="str">
            <v>2004YTD7</v>
          </cell>
          <cell r="DP1" t="str">
            <v>2004YTD8</v>
          </cell>
          <cell r="DQ1" t="str">
            <v>2004YTD9</v>
          </cell>
          <cell r="DR1" t="str">
            <v>2004YTD10</v>
          </cell>
          <cell r="DS1" t="str">
            <v>2004YTD11</v>
          </cell>
          <cell r="DT1" t="str">
            <v>2004YTD12</v>
          </cell>
          <cell r="DU1" t="str">
            <v>2005YTD1</v>
          </cell>
          <cell r="DV1" t="str">
            <v>2005YTD2</v>
          </cell>
          <cell r="DW1" t="str">
            <v>2005YTD3</v>
          </cell>
          <cell r="DX1" t="str">
            <v>2005YTD4</v>
          </cell>
          <cell r="DY1" t="str">
            <v>2005YTD5</v>
          </cell>
          <cell r="DZ1" t="str">
            <v>2005YTD6</v>
          </cell>
          <cell r="EA1" t="str">
            <v>2005YTD7</v>
          </cell>
          <cell r="EB1" t="str">
            <v>2005YTD8</v>
          </cell>
          <cell r="EC1" t="str">
            <v>2005YTD9</v>
          </cell>
          <cell r="ED1" t="str">
            <v>2005YTD10</v>
          </cell>
          <cell r="EE1" t="str">
            <v>2005YTD11</v>
          </cell>
          <cell r="EF1" t="str">
            <v>2005YTD12</v>
          </cell>
          <cell r="EG1" t="str">
            <v>2006YTD1</v>
          </cell>
          <cell r="EH1" t="str">
            <v>2006YTD2</v>
          </cell>
          <cell r="EI1" t="str">
            <v>2006YTD3</v>
          </cell>
          <cell r="EJ1" t="str">
            <v>2006YTD4</v>
          </cell>
          <cell r="EK1" t="str">
            <v>2006YTD5</v>
          </cell>
          <cell r="EL1" t="str">
            <v>2006YTD6</v>
          </cell>
          <cell r="EM1" t="str">
            <v>2006YTD7</v>
          </cell>
          <cell r="EN1" t="str">
            <v>2006YTD8</v>
          </cell>
          <cell r="EO1" t="str">
            <v>2006YTD9</v>
          </cell>
          <cell r="EP1" t="str">
            <v>2006YTD10</v>
          </cell>
          <cell r="EQ1" t="str">
            <v>2006YTD11</v>
          </cell>
          <cell r="ER1" t="str">
            <v>2006YTD12</v>
          </cell>
        </row>
        <row r="2">
          <cell r="A2" t="str">
            <v>Oxy 10</v>
          </cell>
          <cell r="B2">
            <v>11204</v>
          </cell>
          <cell r="C2">
            <v>6190</v>
          </cell>
          <cell r="D2">
            <v>846</v>
          </cell>
          <cell r="E2">
            <v>9992</v>
          </cell>
          <cell r="F2">
            <v>2511</v>
          </cell>
          <cell r="G2">
            <v>18045</v>
          </cell>
          <cell r="H2">
            <v>1000</v>
          </cell>
          <cell r="I2">
            <v>13222</v>
          </cell>
          <cell r="J2">
            <v>4426</v>
          </cell>
          <cell r="K2">
            <v>1298</v>
          </cell>
          <cell r="L2">
            <v>4820</v>
          </cell>
          <cell r="M2">
            <v>3623</v>
          </cell>
          <cell r="N2">
            <v>9640</v>
          </cell>
          <cell r="O2">
            <v>4874</v>
          </cell>
          <cell r="P2">
            <v>6364</v>
          </cell>
          <cell r="Q2">
            <v>5886</v>
          </cell>
          <cell r="R2">
            <v>5361</v>
          </cell>
          <cell r="S2">
            <v>7412</v>
          </cell>
          <cell r="T2">
            <v>10307</v>
          </cell>
          <cell r="U2">
            <v>8500</v>
          </cell>
          <cell r="V2">
            <v>7000</v>
          </cell>
          <cell r="W2">
            <v>5000</v>
          </cell>
          <cell r="X2">
            <v>6500</v>
          </cell>
          <cell r="Y2">
            <v>5000</v>
          </cell>
          <cell r="Z2">
            <v>5000</v>
          </cell>
          <cell r="AA2">
            <v>4000</v>
          </cell>
          <cell r="AB2">
            <v>6000</v>
          </cell>
          <cell r="AC2">
            <v>8000</v>
          </cell>
          <cell r="AD2">
            <v>6000</v>
          </cell>
          <cell r="AE2">
            <v>8000</v>
          </cell>
          <cell r="AF2">
            <v>7000</v>
          </cell>
          <cell r="AG2">
            <v>6000</v>
          </cell>
          <cell r="AH2">
            <v>6000</v>
          </cell>
          <cell r="AI2">
            <v>6000</v>
          </cell>
          <cell r="AJ2">
            <v>8000</v>
          </cell>
          <cell r="AK2">
            <v>5000</v>
          </cell>
          <cell r="AL2">
            <v>5000</v>
          </cell>
          <cell r="AM2">
            <v>4000</v>
          </cell>
          <cell r="AN2">
            <v>6000</v>
          </cell>
          <cell r="AO2">
            <v>8000</v>
          </cell>
          <cell r="AP2">
            <v>6000</v>
          </cell>
          <cell r="AQ2">
            <v>8000</v>
          </cell>
          <cell r="AR2">
            <v>7000</v>
          </cell>
          <cell r="AS2">
            <v>6000</v>
          </cell>
          <cell r="AT2">
            <v>6000</v>
          </cell>
          <cell r="AU2">
            <v>6000</v>
          </cell>
          <cell r="AV2">
            <v>8000</v>
          </cell>
          <cell r="AW2">
            <v>5000</v>
          </cell>
          <cell r="AX2">
            <v>5000</v>
          </cell>
          <cell r="AY2">
            <v>4000</v>
          </cell>
          <cell r="AZ2">
            <v>6000</v>
          </cell>
          <cell r="BA2">
            <v>8000</v>
          </cell>
          <cell r="BB2">
            <v>6000</v>
          </cell>
          <cell r="BC2">
            <v>8000</v>
          </cell>
          <cell r="BD2">
            <v>7000</v>
          </cell>
          <cell r="BE2">
            <v>6000</v>
          </cell>
          <cell r="BF2">
            <v>6000</v>
          </cell>
          <cell r="BG2">
            <v>6000</v>
          </cell>
          <cell r="BH2">
            <v>8000</v>
          </cell>
          <cell r="BI2">
            <v>5000</v>
          </cell>
          <cell r="BK2">
            <v>18240</v>
          </cell>
          <cell r="BL2">
            <v>30548</v>
          </cell>
          <cell r="BM2">
            <v>18648</v>
          </cell>
          <cell r="BN2">
            <v>9741</v>
          </cell>
          <cell r="BO2">
            <v>77177</v>
          </cell>
          <cell r="BP2">
            <v>20878</v>
          </cell>
          <cell r="BQ2">
            <v>18659</v>
          </cell>
          <cell r="BR2">
            <v>25807</v>
          </cell>
          <cell r="BS2">
            <v>16500</v>
          </cell>
          <cell r="BT2">
            <v>81844</v>
          </cell>
          <cell r="BU2">
            <v>15000</v>
          </cell>
          <cell r="BV2">
            <v>22000</v>
          </cell>
          <cell r="BW2">
            <v>19000</v>
          </cell>
          <cell r="BX2">
            <v>19000</v>
          </cell>
          <cell r="BY2">
            <v>75000</v>
          </cell>
          <cell r="BZ2">
            <v>15000</v>
          </cell>
          <cell r="CA2">
            <v>22000</v>
          </cell>
          <cell r="CB2">
            <v>19000</v>
          </cell>
          <cell r="CC2">
            <v>19000</v>
          </cell>
          <cell r="CD2">
            <v>75000</v>
          </cell>
          <cell r="CE2">
            <v>15000</v>
          </cell>
          <cell r="CF2">
            <v>22000</v>
          </cell>
          <cell r="CG2">
            <v>19000</v>
          </cell>
          <cell r="CH2">
            <v>19000</v>
          </cell>
          <cell r="CI2">
            <v>75000</v>
          </cell>
          <cell r="CK2">
            <v>11204</v>
          </cell>
          <cell r="CL2">
            <v>17394</v>
          </cell>
          <cell r="CM2">
            <v>18240</v>
          </cell>
          <cell r="CN2">
            <v>28232</v>
          </cell>
          <cell r="CO2">
            <v>30743</v>
          </cell>
          <cell r="CP2">
            <v>48788</v>
          </cell>
          <cell r="CQ2">
            <v>49788</v>
          </cell>
          <cell r="CR2">
            <v>63010</v>
          </cell>
          <cell r="CS2">
            <v>67436</v>
          </cell>
          <cell r="CT2">
            <v>68734</v>
          </cell>
          <cell r="CU2">
            <v>73554</v>
          </cell>
          <cell r="CV2">
            <v>77177</v>
          </cell>
          <cell r="CW2">
            <v>9640</v>
          </cell>
          <cell r="CX2">
            <v>14514</v>
          </cell>
          <cell r="CY2">
            <v>20878</v>
          </cell>
          <cell r="CZ2">
            <v>26764</v>
          </cell>
          <cell r="DA2">
            <v>32125</v>
          </cell>
          <cell r="DB2">
            <v>39537</v>
          </cell>
          <cell r="DC2">
            <v>49844</v>
          </cell>
          <cell r="DD2">
            <v>58344</v>
          </cell>
          <cell r="DE2">
            <v>65344</v>
          </cell>
          <cell r="DF2">
            <v>70344</v>
          </cell>
          <cell r="DG2">
            <v>76844</v>
          </cell>
          <cell r="DH2">
            <v>81844</v>
          </cell>
          <cell r="DI2">
            <v>5000</v>
          </cell>
          <cell r="DJ2">
            <v>9000</v>
          </cell>
          <cell r="DK2">
            <v>15000</v>
          </cell>
          <cell r="DL2">
            <v>23000</v>
          </cell>
          <cell r="DM2">
            <v>29000</v>
          </cell>
          <cell r="DN2">
            <v>37000</v>
          </cell>
          <cell r="DO2">
            <v>44000</v>
          </cell>
          <cell r="DP2">
            <v>50000</v>
          </cell>
          <cell r="DQ2">
            <v>56000</v>
          </cell>
          <cell r="DR2">
            <v>62000</v>
          </cell>
          <cell r="DS2">
            <v>70000</v>
          </cell>
          <cell r="DT2">
            <v>75000</v>
          </cell>
          <cell r="DU2">
            <v>5000</v>
          </cell>
          <cell r="DV2">
            <v>9000</v>
          </cell>
          <cell r="DW2">
            <v>15000</v>
          </cell>
          <cell r="DX2">
            <v>23000</v>
          </cell>
          <cell r="DY2">
            <v>29000</v>
          </cell>
          <cell r="DZ2">
            <v>37000</v>
          </cell>
          <cell r="EA2">
            <v>44000</v>
          </cell>
          <cell r="EB2">
            <v>50000</v>
          </cell>
          <cell r="EC2">
            <v>56000</v>
          </cell>
          <cell r="ED2">
            <v>62000</v>
          </cell>
          <cell r="EE2">
            <v>70000</v>
          </cell>
          <cell r="EF2">
            <v>75000</v>
          </cell>
          <cell r="EG2">
            <v>5000</v>
          </cell>
          <cell r="EH2">
            <v>9000</v>
          </cell>
          <cell r="EI2">
            <v>15000</v>
          </cell>
          <cell r="EJ2">
            <v>23000</v>
          </cell>
          <cell r="EK2">
            <v>29000</v>
          </cell>
          <cell r="EL2">
            <v>37000</v>
          </cell>
          <cell r="EM2">
            <v>44000</v>
          </cell>
          <cell r="EN2">
            <v>50000</v>
          </cell>
          <cell r="EO2">
            <v>56000</v>
          </cell>
          <cell r="EP2">
            <v>62000</v>
          </cell>
          <cell r="EQ2">
            <v>70000</v>
          </cell>
          <cell r="ER2">
            <v>75000</v>
          </cell>
        </row>
        <row r="3">
          <cell r="A3" t="str">
            <v>Oxy 5</v>
          </cell>
          <cell r="B3">
            <v>1235</v>
          </cell>
          <cell r="C3">
            <v>5328</v>
          </cell>
          <cell r="D3">
            <v>6870</v>
          </cell>
          <cell r="E3">
            <v>4631</v>
          </cell>
          <cell r="F3">
            <v>1858</v>
          </cell>
          <cell r="G3">
            <v>447</v>
          </cell>
          <cell r="H3">
            <v>6365</v>
          </cell>
          <cell r="I3">
            <v>6809</v>
          </cell>
          <cell r="J3">
            <v>5554</v>
          </cell>
          <cell r="K3">
            <v>2502</v>
          </cell>
          <cell r="L3">
            <v>8009</v>
          </cell>
          <cell r="M3">
            <v>1897</v>
          </cell>
          <cell r="N3">
            <v>5676</v>
          </cell>
          <cell r="O3">
            <v>292</v>
          </cell>
          <cell r="P3">
            <v>5465</v>
          </cell>
          <cell r="Q3">
            <v>5622</v>
          </cell>
          <cell r="R3">
            <v>3881</v>
          </cell>
          <cell r="S3">
            <v>6751</v>
          </cell>
          <cell r="T3">
            <v>8986</v>
          </cell>
          <cell r="U3">
            <v>7500</v>
          </cell>
          <cell r="V3">
            <v>6000</v>
          </cell>
          <cell r="W3">
            <v>4000</v>
          </cell>
          <cell r="X3">
            <v>5000</v>
          </cell>
          <cell r="Y3">
            <v>4000</v>
          </cell>
          <cell r="Z3">
            <v>5000</v>
          </cell>
          <cell r="AA3">
            <v>3000</v>
          </cell>
          <cell r="AB3">
            <v>5000</v>
          </cell>
          <cell r="AC3">
            <v>6000</v>
          </cell>
          <cell r="AD3">
            <v>6000</v>
          </cell>
          <cell r="AE3">
            <v>5000</v>
          </cell>
          <cell r="AF3">
            <v>5000</v>
          </cell>
          <cell r="AG3">
            <v>6000</v>
          </cell>
          <cell r="AH3">
            <v>4000</v>
          </cell>
          <cell r="AI3">
            <v>6000</v>
          </cell>
          <cell r="AJ3">
            <v>5000</v>
          </cell>
          <cell r="AK3">
            <v>4000</v>
          </cell>
          <cell r="AL3">
            <v>5000</v>
          </cell>
          <cell r="AM3">
            <v>3000</v>
          </cell>
          <cell r="AN3">
            <v>5000</v>
          </cell>
          <cell r="AO3">
            <v>6000</v>
          </cell>
          <cell r="AP3">
            <v>6000</v>
          </cell>
          <cell r="AQ3">
            <v>5000</v>
          </cell>
          <cell r="AR3">
            <v>5000</v>
          </cell>
          <cell r="AS3">
            <v>6000</v>
          </cell>
          <cell r="AT3">
            <v>4000</v>
          </cell>
          <cell r="AU3">
            <v>6000</v>
          </cell>
          <cell r="AV3">
            <v>5000</v>
          </cell>
          <cell r="AW3">
            <v>4000</v>
          </cell>
          <cell r="AX3">
            <v>5000</v>
          </cell>
          <cell r="AY3">
            <v>3000</v>
          </cell>
          <cell r="AZ3">
            <v>5000</v>
          </cell>
          <cell r="BA3">
            <v>6000</v>
          </cell>
          <cell r="BB3">
            <v>6000</v>
          </cell>
          <cell r="BC3">
            <v>5000</v>
          </cell>
          <cell r="BD3">
            <v>5000</v>
          </cell>
          <cell r="BE3">
            <v>6000</v>
          </cell>
          <cell r="BF3">
            <v>4000</v>
          </cell>
          <cell r="BG3">
            <v>6000</v>
          </cell>
          <cell r="BH3">
            <v>5000</v>
          </cell>
          <cell r="BI3">
            <v>4000</v>
          </cell>
          <cell r="BK3">
            <v>13433</v>
          </cell>
          <cell r="BL3">
            <v>6936</v>
          </cell>
          <cell r="BM3">
            <v>18728</v>
          </cell>
          <cell r="BN3">
            <v>12408</v>
          </cell>
          <cell r="BO3">
            <v>51505</v>
          </cell>
          <cell r="BP3">
            <v>11433</v>
          </cell>
          <cell r="BQ3">
            <v>16254</v>
          </cell>
          <cell r="BR3">
            <v>22486</v>
          </cell>
          <cell r="BS3">
            <v>13000</v>
          </cell>
          <cell r="BT3">
            <v>63173</v>
          </cell>
          <cell r="BU3">
            <v>13000</v>
          </cell>
          <cell r="BV3">
            <v>17000</v>
          </cell>
          <cell r="BW3">
            <v>15000</v>
          </cell>
          <cell r="BX3">
            <v>15000</v>
          </cell>
          <cell r="BY3">
            <v>60000</v>
          </cell>
          <cell r="BZ3">
            <v>13000</v>
          </cell>
          <cell r="CA3">
            <v>17000</v>
          </cell>
          <cell r="CB3">
            <v>15000</v>
          </cell>
          <cell r="CC3">
            <v>15000</v>
          </cell>
          <cell r="CD3">
            <v>60000</v>
          </cell>
          <cell r="CE3">
            <v>13000</v>
          </cell>
          <cell r="CF3">
            <v>17000</v>
          </cell>
          <cell r="CG3">
            <v>15000</v>
          </cell>
          <cell r="CH3">
            <v>15000</v>
          </cell>
          <cell r="CI3">
            <v>60000</v>
          </cell>
          <cell r="CK3">
            <v>1235</v>
          </cell>
          <cell r="CL3">
            <v>6563</v>
          </cell>
          <cell r="CM3">
            <v>13433</v>
          </cell>
          <cell r="CN3">
            <v>18064</v>
          </cell>
          <cell r="CO3">
            <v>19922</v>
          </cell>
          <cell r="CP3">
            <v>20369</v>
          </cell>
          <cell r="CQ3">
            <v>26734</v>
          </cell>
          <cell r="CR3">
            <v>33543</v>
          </cell>
          <cell r="CS3">
            <v>39097</v>
          </cell>
          <cell r="CT3">
            <v>41599</v>
          </cell>
          <cell r="CU3">
            <v>49608</v>
          </cell>
          <cell r="CV3">
            <v>51505</v>
          </cell>
          <cell r="CW3">
            <v>5676</v>
          </cell>
          <cell r="CX3">
            <v>5968</v>
          </cell>
          <cell r="CY3">
            <v>11433</v>
          </cell>
          <cell r="CZ3">
            <v>17055</v>
          </cell>
          <cell r="DA3">
            <v>20936</v>
          </cell>
          <cell r="DB3">
            <v>27687</v>
          </cell>
          <cell r="DC3">
            <v>36673</v>
          </cell>
          <cell r="DD3">
            <v>44173</v>
          </cell>
          <cell r="DE3">
            <v>50173</v>
          </cell>
          <cell r="DF3">
            <v>54173</v>
          </cell>
          <cell r="DG3">
            <v>59173</v>
          </cell>
          <cell r="DH3">
            <v>63173</v>
          </cell>
          <cell r="DI3">
            <v>5000</v>
          </cell>
          <cell r="DJ3">
            <v>8000</v>
          </cell>
          <cell r="DK3">
            <v>13000</v>
          </cell>
          <cell r="DL3">
            <v>19000</v>
          </cell>
          <cell r="DM3">
            <v>25000</v>
          </cell>
          <cell r="DN3">
            <v>30000</v>
          </cell>
          <cell r="DO3">
            <v>35000</v>
          </cell>
          <cell r="DP3">
            <v>41000</v>
          </cell>
          <cell r="DQ3">
            <v>45000</v>
          </cell>
          <cell r="DR3">
            <v>51000</v>
          </cell>
          <cell r="DS3">
            <v>56000</v>
          </cell>
          <cell r="DT3">
            <v>60000</v>
          </cell>
          <cell r="DU3">
            <v>5000</v>
          </cell>
          <cell r="DV3">
            <v>8000</v>
          </cell>
          <cell r="DW3">
            <v>13000</v>
          </cell>
          <cell r="DX3">
            <v>19000</v>
          </cell>
          <cell r="DY3">
            <v>25000</v>
          </cell>
          <cell r="DZ3">
            <v>30000</v>
          </cell>
          <cell r="EA3">
            <v>35000</v>
          </cell>
          <cell r="EB3">
            <v>41000</v>
          </cell>
          <cell r="EC3">
            <v>45000</v>
          </cell>
          <cell r="ED3">
            <v>51000</v>
          </cell>
          <cell r="EE3">
            <v>56000</v>
          </cell>
          <cell r="EF3">
            <v>60000</v>
          </cell>
          <cell r="EG3">
            <v>5000</v>
          </cell>
          <cell r="EH3">
            <v>8000</v>
          </cell>
          <cell r="EI3">
            <v>13000</v>
          </cell>
          <cell r="EJ3">
            <v>19000</v>
          </cell>
          <cell r="EK3">
            <v>25000</v>
          </cell>
          <cell r="EL3">
            <v>30000</v>
          </cell>
          <cell r="EM3">
            <v>35000</v>
          </cell>
          <cell r="EN3">
            <v>41000</v>
          </cell>
          <cell r="EO3">
            <v>45000</v>
          </cell>
          <cell r="EP3">
            <v>51000</v>
          </cell>
          <cell r="EQ3">
            <v>56000</v>
          </cell>
          <cell r="ER3">
            <v>60000</v>
          </cell>
        </row>
        <row r="4">
          <cell r="A4" t="str">
            <v>Panadol Caplet</v>
          </cell>
          <cell r="B4">
            <v>131227</v>
          </cell>
          <cell r="C4">
            <v>40007</v>
          </cell>
          <cell r="D4">
            <v>142701</v>
          </cell>
          <cell r="E4">
            <v>86921</v>
          </cell>
          <cell r="F4">
            <v>111513</v>
          </cell>
          <cell r="G4">
            <v>127253</v>
          </cell>
          <cell r="H4">
            <v>73383</v>
          </cell>
          <cell r="I4">
            <v>177445</v>
          </cell>
          <cell r="J4">
            <v>109657</v>
          </cell>
          <cell r="K4">
            <v>68322</v>
          </cell>
          <cell r="L4">
            <v>165023</v>
          </cell>
          <cell r="M4">
            <v>81457</v>
          </cell>
          <cell r="N4">
            <v>193496</v>
          </cell>
          <cell r="O4">
            <v>69690</v>
          </cell>
          <cell r="P4">
            <v>89873</v>
          </cell>
          <cell r="Q4">
            <v>114129</v>
          </cell>
          <cell r="R4">
            <v>119038</v>
          </cell>
          <cell r="S4">
            <v>189984</v>
          </cell>
          <cell r="T4">
            <v>102900</v>
          </cell>
          <cell r="U4">
            <v>155000</v>
          </cell>
          <cell r="V4">
            <v>80000</v>
          </cell>
          <cell r="W4">
            <v>80000</v>
          </cell>
          <cell r="X4">
            <v>135000</v>
          </cell>
          <cell r="Y4">
            <v>75000</v>
          </cell>
          <cell r="Z4">
            <v>120000</v>
          </cell>
          <cell r="AA4">
            <v>70000</v>
          </cell>
          <cell r="AB4">
            <v>100000</v>
          </cell>
          <cell r="AC4">
            <v>120000</v>
          </cell>
          <cell r="AD4">
            <v>105000</v>
          </cell>
          <cell r="AE4">
            <v>120000</v>
          </cell>
          <cell r="AF4">
            <v>100000</v>
          </cell>
          <cell r="AG4">
            <v>125000</v>
          </cell>
          <cell r="AH4">
            <v>110000</v>
          </cell>
          <cell r="AI4">
            <v>120000</v>
          </cell>
          <cell r="AJ4">
            <v>120000</v>
          </cell>
          <cell r="AK4">
            <v>90000</v>
          </cell>
          <cell r="AL4">
            <v>90000</v>
          </cell>
          <cell r="AM4">
            <v>90000</v>
          </cell>
          <cell r="AN4">
            <v>120000</v>
          </cell>
          <cell r="AO4">
            <v>90000</v>
          </cell>
          <cell r="AP4">
            <v>90000</v>
          </cell>
          <cell r="AQ4">
            <v>120000</v>
          </cell>
          <cell r="AR4">
            <v>90000</v>
          </cell>
          <cell r="AS4">
            <v>90000</v>
          </cell>
          <cell r="AT4">
            <v>120000</v>
          </cell>
          <cell r="AU4">
            <v>90000</v>
          </cell>
          <cell r="AV4">
            <v>90000</v>
          </cell>
          <cell r="AW4">
            <v>120000</v>
          </cell>
          <cell r="AX4">
            <v>90000</v>
          </cell>
          <cell r="AY4">
            <v>90000</v>
          </cell>
          <cell r="AZ4">
            <v>120000</v>
          </cell>
          <cell r="BA4">
            <v>90000</v>
          </cell>
          <cell r="BB4">
            <v>90000</v>
          </cell>
          <cell r="BC4">
            <v>120000</v>
          </cell>
          <cell r="BD4">
            <v>90000</v>
          </cell>
          <cell r="BE4">
            <v>90000</v>
          </cell>
          <cell r="BF4">
            <v>120000</v>
          </cell>
          <cell r="BG4">
            <v>90000</v>
          </cell>
          <cell r="BH4">
            <v>90000</v>
          </cell>
          <cell r="BI4">
            <v>120000</v>
          </cell>
          <cell r="BK4">
            <v>313935</v>
          </cell>
          <cell r="BL4">
            <v>325687</v>
          </cell>
          <cell r="BM4">
            <v>360485</v>
          </cell>
          <cell r="BN4">
            <v>314802</v>
          </cell>
          <cell r="BO4">
            <v>1314909</v>
          </cell>
          <cell r="BP4">
            <v>353059</v>
          </cell>
          <cell r="BQ4">
            <v>423151</v>
          </cell>
          <cell r="BR4">
            <v>337900</v>
          </cell>
          <cell r="BS4">
            <v>290000</v>
          </cell>
          <cell r="BT4">
            <v>1404110</v>
          </cell>
          <cell r="BU4">
            <v>290000</v>
          </cell>
          <cell r="BV4">
            <v>345000</v>
          </cell>
          <cell r="BW4">
            <v>335000</v>
          </cell>
          <cell r="BX4">
            <v>330000</v>
          </cell>
          <cell r="BY4">
            <v>1300000</v>
          </cell>
          <cell r="BZ4">
            <v>300000</v>
          </cell>
          <cell r="CA4">
            <v>300000</v>
          </cell>
          <cell r="CB4">
            <v>300000</v>
          </cell>
          <cell r="CC4">
            <v>300000</v>
          </cell>
          <cell r="CD4">
            <v>1200000</v>
          </cell>
          <cell r="CE4">
            <v>300000</v>
          </cell>
          <cell r="CF4">
            <v>300000</v>
          </cell>
          <cell r="CG4">
            <v>300000</v>
          </cell>
          <cell r="CH4">
            <v>300000</v>
          </cell>
          <cell r="CI4">
            <v>1200000</v>
          </cell>
          <cell r="CK4">
            <v>131227</v>
          </cell>
          <cell r="CL4">
            <v>171234</v>
          </cell>
          <cell r="CM4">
            <v>313935</v>
          </cell>
          <cell r="CN4">
            <v>400856</v>
          </cell>
          <cell r="CO4">
            <v>512369</v>
          </cell>
          <cell r="CP4">
            <v>639622</v>
          </cell>
          <cell r="CQ4">
            <v>713005</v>
          </cell>
          <cell r="CR4">
            <v>890450</v>
          </cell>
          <cell r="CS4">
            <v>1000107</v>
          </cell>
          <cell r="CT4">
            <v>1068429</v>
          </cell>
          <cell r="CU4">
            <v>1233452</v>
          </cell>
          <cell r="CV4">
            <v>1314909</v>
          </cell>
          <cell r="CW4">
            <v>193496</v>
          </cell>
          <cell r="CX4">
            <v>263186</v>
          </cell>
          <cell r="CY4">
            <v>353059</v>
          </cell>
          <cell r="CZ4">
            <v>467188</v>
          </cell>
          <cell r="DA4">
            <v>586226</v>
          </cell>
          <cell r="DB4">
            <v>776210</v>
          </cell>
          <cell r="DC4">
            <v>879110</v>
          </cell>
          <cell r="DD4">
            <v>1034110</v>
          </cell>
          <cell r="DE4">
            <v>1114110</v>
          </cell>
          <cell r="DF4">
            <v>1194110</v>
          </cell>
          <cell r="DG4">
            <v>1329110</v>
          </cell>
          <cell r="DH4">
            <v>1404110</v>
          </cell>
          <cell r="DI4">
            <v>120000</v>
          </cell>
          <cell r="DJ4">
            <v>190000</v>
          </cell>
          <cell r="DK4">
            <v>290000</v>
          </cell>
          <cell r="DL4">
            <v>410000</v>
          </cell>
          <cell r="DM4">
            <v>515000</v>
          </cell>
          <cell r="DN4">
            <v>635000</v>
          </cell>
          <cell r="DO4">
            <v>735000</v>
          </cell>
          <cell r="DP4">
            <v>860000</v>
          </cell>
          <cell r="DQ4">
            <v>970000</v>
          </cell>
          <cell r="DR4">
            <v>1090000</v>
          </cell>
          <cell r="DS4">
            <v>1210000</v>
          </cell>
          <cell r="DT4">
            <v>1300000</v>
          </cell>
          <cell r="DU4">
            <v>90000</v>
          </cell>
          <cell r="DV4">
            <v>180000</v>
          </cell>
          <cell r="DW4">
            <v>300000</v>
          </cell>
          <cell r="DX4">
            <v>390000</v>
          </cell>
          <cell r="DY4">
            <v>480000</v>
          </cell>
          <cell r="DZ4">
            <v>600000</v>
          </cell>
          <cell r="EA4">
            <v>690000</v>
          </cell>
          <cell r="EB4">
            <v>780000</v>
          </cell>
          <cell r="EC4">
            <v>900000</v>
          </cell>
          <cell r="ED4">
            <v>990000</v>
          </cell>
          <cell r="EE4">
            <v>1080000</v>
          </cell>
          <cell r="EF4">
            <v>1200000</v>
          </cell>
          <cell r="EG4">
            <v>90000</v>
          </cell>
          <cell r="EH4">
            <v>180000</v>
          </cell>
          <cell r="EI4">
            <v>300000</v>
          </cell>
          <cell r="EJ4">
            <v>390000</v>
          </cell>
          <cell r="EK4">
            <v>480000</v>
          </cell>
          <cell r="EL4">
            <v>600000</v>
          </cell>
          <cell r="EM4">
            <v>690000</v>
          </cell>
          <cell r="EN4">
            <v>780000</v>
          </cell>
          <cell r="EO4">
            <v>900000</v>
          </cell>
          <cell r="EP4">
            <v>990000</v>
          </cell>
          <cell r="EQ4">
            <v>1080000</v>
          </cell>
          <cell r="ER4">
            <v>1200000</v>
          </cell>
        </row>
        <row r="5">
          <cell r="A5" t="str">
            <v>Panadol Effervescent</v>
          </cell>
          <cell r="B5">
            <v>5048</v>
          </cell>
          <cell r="C5">
            <v>9250</v>
          </cell>
          <cell r="D5">
            <v>38330</v>
          </cell>
          <cell r="E5">
            <v>17726</v>
          </cell>
          <cell r="F5">
            <v>26100</v>
          </cell>
          <cell r="G5">
            <v>16834</v>
          </cell>
          <cell r="H5">
            <v>55628</v>
          </cell>
          <cell r="I5">
            <v>47858</v>
          </cell>
          <cell r="J5">
            <v>33267</v>
          </cell>
          <cell r="K5">
            <v>27120</v>
          </cell>
          <cell r="L5">
            <v>42673</v>
          </cell>
          <cell r="M5">
            <v>13630</v>
          </cell>
          <cell r="N5">
            <v>38748</v>
          </cell>
          <cell r="O5">
            <v>8654</v>
          </cell>
          <cell r="P5">
            <v>20883</v>
          </cell>
          <cell r="Q5">
            <v>43982</v>
          </cell>
          <cell r="R5">
            <v>24330</v>
          </cell>
          <cell r="S5">
            <v>33966</v>
          </cell>
          <cell r="T5">
            <v>50513</v>
          </cell>
          <cell r="U5">
            <v>45000</v>
          </cell>
          <cell r="V5">
            <v>30000</v>
          </cell>
          <cell r="W5">
            <v>30000</v>
          </cell>
          <cell r="X5">
            <v>35000</v>
          </cell>
          <cell r="Y5">
            <v>25000</v>
          </cell>
          <cell r="Z5">
            <v>40000</v>
          </cell>
          <cell r="AA5">
            <v>10000</v>
          </cell>
          <cell r="AB5">
            <v>15000</v>
          </cell>
          <cell r="AC5">
            <v>40000</v>
          </cell>
          <cell r="AD5">
            <v>35000</v>
          </cell>
          <cell r="AE5">
            <v>25000</v>
          </cell>
          <cell r="AF5">
            <v>30000</v>
          </cell>
          <cell r="AG5">
            <v>45000</v>
          </cell>
          <cell r="AH5">
            <v>35000</v>
          </cell>
          <cell r="AI5">
            <v>40000</v>
          </cell>
          <cell r="AJ5">
            <v>30000</v>
          </cell>
          <cell r="AK5">
            <v>15000</v>
          </cell>
          <cell r="AL5">
            <v>42222.222222222226</v>
          </cell>
          <cell r="AM5">
            <v>10555.555555555557</v>
          </cell>
          <cell r="AN5">
            <v>15833.333333333334</v>
          </cell>
          <cell r="AO5">
            <v>42222.222222222226</v>
          </cell>
          <cell r="AP5">
            <v>36944.444444444445</v>
          </cell>
          <cell r="AQ5">
            <v>26388.888888888891</v>
          </cell>
          <cell r="AR5">
            <v>31666.666666666668</v>
          </cell>
          <cell r="AS5">
            <v>47500</v>
          </cell>
          <cell r="AT5">
            <v>36944.444444444445</v>
          </cell>
          <cell r="AU5">
            <v>42222.222222222226</v>
          </cell>
          <cell r="AV5">
            <v>31666.666666666668</v>
          </cell>
          <cell r="AW5">
            <v>15833.333333333334</v>
          </cell>
          <cell r="AX5">
            <v>44444.444444444445</v>
          </cell>
          <cell r="AY5">
            <v>11111.111111111111</v>
          </cell>
          <cell r="AZ5">
            <v>16666.666666666668</v>
          </cell>
          <cell r="BA5">
            <v>44444.444444444445</v>
          </cell>
          <cell r="BB5">
            <v>38888.888888888891</v>
          </cell>
          <cell r="BC5">
            <v>27777.777777777777</v>
          </cell>
          <cell r="BD5">
            <v>33333.333333333336</v>
          </cell>
          <cell r="BE5">
            <v>50000</v>
          </cell>
          <cell r="BF5">
            <v>38888.888888888891</v>
          </cell>
          <cell r="BG5">
            <v>44444.444444444445</v>
          </cell>
          <cell r="BH5">
            <v>33333.333333333336</v>
          </cell>
          <cell r="BI5">
            <v>16666.666666666668</v>
          </cell>
          <cell r="BK5">
            <v>52628</v>
          </cell>
          <cell r="BL5">
            <v>60660</v>
          </cell>
          <cell r="BM5">
            <v>136753</v>
          </cell>
          <cell r="BN5">
            <v>83423</v>
          </cell>
          <cell r="BO5">
            <v>333464</v>
          </cell>
          <cell r="BP5">
            <v>68285</v>
          </cell>
          <cell r="BQ5">
            <v>102278</v>
          </cell>
          <cell r="BR5">
            <v>125513</v>
          </cell>
          <cell r="BS5">
            <v>90000</v>
          </cell>
          <cell r="BT5">
            <v>386076</v>
          </cell>
          <cell r="BU5">
            <v>65000</v>
          </cell>
          <cell r="BV5">
            <v>100000</v>
          </cell>
          <cell r="BW5">
            <v>110000</v>
          </cell>
          <cell r="BX5">
            <v>85000</v>
          </cell>
          <cell r="BY5">
            <v>360000</v>
          </cell>
          <cell r="BZ5">
            <v>68611.111111111109</v>
          </cell>
          <cell r="CA5">
            <v>105555.55555555556</v>
          </cell>
          <cell r="CB5">
            <v>116111.11111111112</v>
          </cell>
          <cell r="CC5">
            <v>89722.222222222219</v>
          </cell>
          <cell r="CD5">
            <v>380000</v>
          </cell>
          <cell r="CE5">
            <v>72222.222222222219</v>
          </cell>
          <cell r="CF5">
            <v>111111.11111111112</v>
          </cell>
          <cell r="CG5">
            <v>122222.22222222223</v>
          </cell>
          <cell r="CH5">
            <v>94444.444444444453</v>
          </cell>
          <cell r="CI5">
            <v>400000</v>
          </cell>
          <cell r="CK5">
            <v>5048</v>
          </cell>
          <cell r="CL5">
            <v>14298</v>
          </cell>
          <cell r="CM5">
            <v>52628</v>
          </cell>
          <cell r="CN5">
            <v>70354</v>
          </cell>
          <cell r="CO5">
            <v>96454</v>
          </cell>
          <cell r="CP5">
            <v>113288</v>
          </cell>
          <cell r="CQ5">
            <v>168916</v>
          </cell>
          <cell r="CR5">
            <v>216774</v>
          </cell>
          <cell r="CS5">
            <v>250041</v>
          </cell>
          <cell r="CT5">
            <v>277161</v>
          </cell>
          <cell r="CU5">
            <v>319834</v>
          </cell>
          <cell r="CV5">
            <v>333464</v>
          </cell>
          <cell r="CW5">
            <v>38748</v>
          </cell>
          <cell r="CX5">
            <v>47402</v>
          </cell>
          <cell r="CY5">
            <v>68285</v>
          </cell>
          <cell r="CZ5">
            <v>112267</v>
          </cell>
          <cell r="DA5">
            <v>136597</v>
          </cell>
          <cell r="DB5">
            <v>170563</v>
          </cell>
          <cell r="DC5">
            <v>221076</v>
          </cell>
          <cell r="DD5">
            <v>266076</v>
          </cell>
          <cell r="DE5">
            <v>296076</v>
          </cell>
          <cell r="DF5">
            <v>326076</v>
          </cell>
          <cell r="DG5">
            <v>361076</v>
          </cell>
          <cell r="DH5">
            <v>386076</v>
          </cell>
          <cell r="DI5">
            <v>40000</v>
          </cell>
          <cell r="DJ5">
            <v>50000</v>
          </cell>
          <cell r="DK5">
            <v>65000</v>
          </cell>
          <cell r="DL5">
            <v>105000</v>
          </cell>
          <cell r="DM5">
            <v>140000</v>
          </cell>
          <cell r="DN5">
            <v>165000</v>
          </cell>
          <cell r="DO5">
            <v>195000</v>
          </cell>
          <cell r="DP5">
            <v>240000</v>
          </cell>
          <cell r="DQ5">
            <v>275000</v>
          </cell>
          <cell r="DR5">
            <v>315000</v>
          </cell>
          <cell r="DS5">
            <v>345000</v>
          </cell>
          <cell r="DT5">
            <v>360000</v>
          </cell>
          <cell r="DU5">
            <v>42222.222222222226</v>
          </cell>
          <cell r="DV5">
            <v>52777.777777777781</v>
          </cell>
          <cell r="DW5">
            <v>68611.111111111109</v>
          </cell>
          <cell r="DX5">
            <v>110833.33333333334</v>
          </cell>
          <cell r="DY5">
            <v>147777.77777777778</v>
          </cell>
          <cell r="DZ5">
            <v>174166.66666666669</v>
          </cell>
          <cell r="EA5">
            <v>205833.33333333334</v>
          </cell>
          <cell r="EB5">
            <v>253333.33333333334</v>
          </cell>
          <cell r="EC5">
            <v>290277.77777777781</v>
          </cell>
          <cell r="ED5">
            <v>332500.00000000006</v>
          </cell>
          <cell r="EE5">
            <v>364166.66666666674</v>
          </cell>
          <cell r="EF5">
            <v>380000.00000000006</v>
          </cell>
          <cell r="EG5">
            <v>44444.444444444445</v>
          </cell>
          <cell r="EH5">
            <v>55555.555555555555</v>
          </cell>
          <cell r="EI5">
            <v>72222.222222222219</v>
          </cell>
          <cell r="EJ5">
            <v>116666.66666666666</v>
          </cell>
          <cell r="EK5">
            <v>155555.55555555556</v>
          </cell>
          <cell r="EL5">
            <v>183333.33333333334</v>
          </cell>
          <cell r="EM5">
            <v>216666.66666666669</v>
          </cell>
          <cell r="EN5">
            <v>266666.66666666669</v>
          </cell>
          <cell r="EO5">
            <v>305555.55555555556</v>
          </cell>
          <cell r="EP5">
            <v>350000</v>
          </cell>
          <cell r="EQ5">
            <v>383333.33333333331</v>
          </cell>
          <cell r="ER5">
            <v>400000</v>
          </cell>
        </row>
        <row r="6">
          <cell r="A6" t="str">
            <v>Panadol Caplet-Cambodia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2800</v>
          </cell>
          <cell r="I6">
            <v>3224</v>
          </cell>
          <cell r="J6">
            <v>5300</v>
          </cell>
          <cell r="K6">
            <v>4507</v>
          </cell>
          <cell r="L6">
            <v>3026</v>
          </cell>
          <cell r="M6">
            <v>6000</v>
          </cell>
          <cell r="N6">
            <v>2016</v>
          </cell>
          <cell r="O6">
            <v>2411</v>
          </cell>
          <cell r="P6">
            <v>2087</v>
          </cell>
          <cell r="Q6">
            <v>2013</v>
          </cell>
          <cell r="R6">
            <v>3000</v>
          </cell>
          <cell r="S6">
            <v>4000</v>
          </cell>
          <cell r="T6">
            <v>2000</v>
          </cell>
          <cell r="U6">
            <v>2000</v>
          </cell>
          <cell r="V6">
            <v>2500</v>
          </cell>
          <cell r="W6">
            <v>2500</v>
          </cell>
          <cell r="X6">
            <v>2500</v>
          </cell>
          <cell r="Y6">
            <v>2500</v>
          </cell>
          <cell r="Z6">
            <v>2500</v>
          </cell>
          <cell r="AA6">
            <v>2500</v>
          </cell>
          <cell r="AB6">
            <v>2500</v>
          </cell>
          <cell r="AC6">
            <v>2500</v>
          </cell>
          <cell r="AD6">
            <v>2500</v>
          </cell>
          <cell r="AE6">
            <v>2500</v>
          </cell>
          <cell r="AF6">
            <v>2500</v>
          </cell>
          <cell r="AG6">
            <v>2500</v>
          </cell>
          <cell r="AH6">
            <v>2500</v>
          </cell>
          <cell r="AI6">
            <v>2500</v>
          </cell>
          <cell r="AJ6">
            <v>2500</v>
          </cell>
          <cell r="AK6">
            <v>2500</v>
          </cell>
          <cell r="AL6">
            <v>2583.333333333333</v>
          </cell>
          <cell r="AM6">
            <v>2583.333333333333</v>
          </cell>
          <cell r="AN6">
            <v>2583.333333333333</v>
          </cell>
          <cell r="AO6">
            <v>2583.333333333333</v>
          </cell>
          <cell r="AP6">
            <v>2583.333333333333</v>
          </cell>
          <cell r="AQ6">
            <v>2583.333333333333</v>
          </cell>
          <cell r="AR6">
            <v>2583.333333333333</v>
          </cell>
          <cell r="AS6">
            <v>2583.333333333333</v>
          </cell>
          <cell r="AT6">
            <v>2583.333333333333</v>
          </cell>
          <cell r="AU6">
            <v>2583.333333333333</v>
          </cell>
          <cell r="AV6">
            <v>2583.333333333333</v>
          </cell>
          <cell r="AW6">
            <v>2583.333333333333</v>
          </cell>
          <cell r="AX6">
            <v>2772.3577235772364</v>
          </cell>
          <cell r="AY6">
            <v>2772.3577235772364</v>
          </cell>
          <cell r="AZ6">
            <v>2772.3577235772364</v>
          </cell>
          <cell r="BA6">
            <v>2772.3577235772364</v>
          </cell>
          <cell r="BB6">
            <v>2772.3577235772364</v>
          </cell>
          <cell r="BC6">
            <v>2772.3577235772364</v>
          </cell>
          <cell r="BD6">
            <v>2772.3577235772364</v>
          </cell>
          <cell r="BE6">
            <v>2772.3577235772364</v>
          </cell>
          <cell r="BF6">
            <v>2772.3577235772364</v>
          </cell>
          <cell r="BG6">
            <v>2772.3577235772364</v>
          </cell>
          <cell r="BH6">
            <v>2772.3577235772364</v>
          </cell>
          <cell r="BI6">
            <v>2772.3577235772364</v>
          </cell>
          <cell r="BK6">
            <v>0</v>
          </cell>
          <cell r="BL6">
            <v>0</v>
          </cell>
          <cell r="BM6">
            <v>11324</v>
          </cell>
          <cell r="BN6">
            <v>13533</v>
          </cell>
          <cell r="BO6">
            <v>24857</v>
          </cell>
          <cell r="BP6">
            <v>6514</v>
          </cell>
          <cell r="BQ6">
            <v>9013</v>
          </cell>
          <cell r="BR6">
            <v>6500</v>
          </cell>
          <cell r="BS6">
            <v>7500</v>
          </cell>
          <cell r="BT6">
            <v>29527</v>
          </cell>
          <cell r="BU6">
            <v>7500</v>
          </cell>
          <cell r="BV6">
            <v>7500</v>
          </cell>
          <cell r="BW6">
            <v>7500</v>
          </cell>
          <cell r="BX6">
            <v>7500</v>
          </cell>
          <cell r="BY6">
            <v>30000</v>
          </cell>
          <cell r="BZ6">
            <v>7749.9999999999991</v>
          </cell>
          <cell r="CA6">
            <v>7749.9999999999991</v>
          </cell>
          <cell r="CB6">
            <v>7749.9999999999991</v>
          </cell>
          <cell r="CC6">
            <v>7749.9999999999991</v>
          </cell>
          <cell r="CD6">
            <v>30999.999999999996</v>
          </cell>
          <cell r="CE6">
            <v>8317.07317073171</v>
          </cell>
          <cell r="CF6">
            <v>8317.07317073171</v>
          </cell>
          <cell r="CG6">
            <v>8317.07317073171</v>
          </cell>
          <cell r="CH6">
            <v>8317.07317073171</v>
          </cell>
          <cell r="CI6">
            <v>33268.29268292684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2800</v>
          </cell>
          <cell r="CR6">
            <v>6024</v>
          </cell>
          <cell r="CS6">
            <v>11324</v>
          </cell>
          <cell r="CT6">
            <v>15831</v>
          </cell>
          <cell r="CU6">
            <v>18857</v>
          </cell>
          <cell r="CV6">
            <v>24857</v>
          </cell>
          <cell r="CW6">
            <v>2016</v>
          </cell>
          <cell r="CX6">
            <v>4427</v>
          </cell>
          <cell r="CY6">
            <v>6514</v>
          </cell>
          <cell r="CZ6">
            <v>8527</v>
          </cell>
          <cell r="DA6">
            <v>11527</v>
          </cell>
          <cell r="DB6">
            <v>15527</v>
          </cell>
          <cell r="DC6">
            <v>17527</v>
          </cell>
          <cell r="DD6">
            <v>19527</v>
          </cell>
          <cell r="DE6">
            <v>22027</v>
          </cell>
          <cell r="DF6">
            <v>24527</v>
          </cell>
          <cell r="DG6">
            <v>27027</v>
          </cell>
          <cell r="DH6">
            <v>29527</v>
          </cell>
          <cell r="DI6">
            <v>2500</v>
          </cell>
          <cell r="DJ6">
            <v>5000</v>
          </cell>
          <cell r="DK6">
            <v>7500</v>
          </cell>
          <cell r="DL6">
            <v>10000</v>
          </cell>
          <cell r="DM6">
            <v>12500</v>
          </cell>
          <cell r="DN6">
            <v>15000</v>
          </cell>
          <cell r="DO6">
            <v>17500</v>
          </cell>
          <cell r="DP6">
            <v>20000</v>
          </cell>
          <cell r="DQ6">
            <v>22500</v>
          </cell>
          <cell r="DR6">
            <v>25000</v>
          </cell>
          <cell r="DS6">
            <v>27500</v>
          </cell>
          <cell r="DT6">
            <v>30000</v>
          </cell>
          <cell r="DU6">
            <v>2583.333333333333</v>
          </cell>
          <cell r="DV6">
            <v>5166.6666666666661</v>
          </cell>
          <cell r="DW6">
            <v>7749.9999999999991</v>
          </cell>
          <cell r="DX6">
            <v>10333.333333333332</v>
          </cell>
          <cell r="DY6">
            <v>12916.666666666664</v>
          </cell>
          <cell r="DZ6">
            <v>15499.999999999996</v>
          </cell>
          <cell r="EA6">
            <v>18083.333333333328</v>
          </cell>
          <cell r="EB6">
            <v>20666.666666666661</v>
          </cell>
          <cell r="EC6">
            <v>23249.999999999993</v>
          </cell>
          <cell r="ED6">
            <v>25833.333333333325</v>
          </cell>
          <cell r="EE6">
            <v>28416.666666666657</v>
          </cell>
          <cell r="EF6">
            <v>30999.999999999989</v>
          </cell>
          <cell r="EG6">
            <v>2772.3577235772364</v>
          </cell>
          <cell r="EH6">
            <v>5544.7154471544727</v>
          </cell>
          <cell r="EI6">
            <v>8317.07317073171</v>
          </cell>
          <cell r="EJ6">
            <v>11089.430894308945</v>
          </cell>
          <cell r="EK6">
            <v>13861.788617886181</v>
          </cell>
          <cell r="EL6">
            <v>16634.146341463416</v>
          </cell>
          <cell r="EM6">
            <v>19406.504065040652</v>
          </cell>
          <cell r="EN6">
            <v>22178.861788617887</v>
          </cell>
          <cell r="EO6">
            <v>24951.219512195123</v>
          </cell>
          <cell r="EP6">
            <v>27723.577235772358</v>
          </cell>
          <cell r="EQ6">
            <v>30495.934959349594</v>
          </cell>
          <cell r="ER6">
            <v>33268.292682926833</v>
          </cell>
        </row>
        <row r="7">
          <cell r="A7" t="str">
            <v>Pangran Extra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50000</v>
          </cell>
          <cell r="W7">
            <v>15000</v>
          </cell>
          <cell r="X7">
            <v>20000</v>
          </cell>
          <cell r="Y7">
            <v>20000</v>
          </cell>
          <cell r="Z7">
            <v>20000</v>
          </cell>
          <cell r="AA7">
            <v>15000</v>
          </cell>
          <cell r="AB7">
            <v>20000</v>
          </cell>
          <cell r="AC7">
            <v>20000</v>
          </cell>
          <cell r="AD7">
            <v>20000</v>
          </cell>
          <cell r="AE7">
            <v>20000</v>
          </cell>
          <cell r="AF7">
            <v>20000</v>
          </cell>
          <cell r="AG7">
            <v>20000</v>
          </cell>
          <cell r="AH7">
            <v>20000</v>
          </cell>
          <cell r="AI7">
            <v>20000</v>
          </cell>
          <cell r="AJ7">
            <v>20000</v>
          </cell>
          <cell r="AK7">
            <v>20000</v>
          </cell>
          <cell r="AL7">
            <v>25000</v>
          </cell>
          <cell r="AM7">
            <v>25000</v>
          </cell>
          <cell r="AN7">
            <v>25000</v>
          </cell>
          <cell r="AO7">
            <v>25000</v>
          </cell>
          <cell r="AP7">
            <v>25000</v>
          </cell>
          <cell r="AQ7">
            <v>25000</v>
          </cell>
          <cell r="AR7">
            <v>25000</v>
          </cell>
          <cell r="AS7">
            <v>25000</v>
          </cell>
          <cell r="AT7">
            <v>25000</v>
          </cell>
          <cell r="AU7">
            <v>25000</v>
          </cell>
          <cell r="AV7">
            <v>25000</v>
          </cell>
          <cell r="AW7">
            <v>25000</v>
          </cell>
          <cell r="AX7">
            <v>30000</v>
          </cell>
          <cell r="AY7">
            <v>20000</v>
          </cell>
          <cell r="AZ7">
            <v>30000</v>
          </cell>
          <cell r="BA7">
            <v>25000</v>
          </cell>
          <cell r="BB7">
            <v>30000</v>
          </cell>
          <cell r="BC7">
            <v>25000</v>
          </cell>
          <cell r="BD7">
            <v>30000</v>
          </cell>
          <cell r="BE7">
            <v>30000</v>
          </cell>
          <cell r="BF7">
            <v>25000</v>
          </cell>
          <cell r="BG7">
            <v>30000</v>
          </cell>
          <cell r="BH7">
            <v>25000</v>
          </cell>
          <cell r="BI7">
            <v>30000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50000</v>
          </cell>
          <cell r="BS7">
            <v>55000</v>
          </cell>
          <cell r="BT7">
            <v>105000</v>
          </cell>
          <cell r="BU7">
            <v>55000</v>
          </cell>
          <cell r="BV7">
            <v>60000</v>
          </cell>
          <cell r="BW7">
            <v>60000</v>
          </cell>
          <cell r="BX7">
            <v>60000</v>
          </cell>
          <cell r="BY7">
            <v>235000</v>
          </cell>
          <cell r="BZ7">
            <v>75000</v>
          </cell>
          <cell r="CA7">
            <v>75000</v>
          </cell>
          <cell r="CB7">
            <v>75000</v>
          </cell>
          <cell r="CC7">
            <v>75000</v>
          </cell>
          <cell r="CD7">
            <v>300000</v>
          </cell>
          <cell r="CE7">
            <v>80000</v>
          </cell>
          <cell r="CF7">
            <v>80000</v>
          </cell>
          <cell r="CG7">
            <v>85000</v>
          </cell>
          <cell r="CH7">
            <v>85000</v>
          </cell>
          <cell r="CI7">
            <v>330000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50000</v>
          </cell>
          <cell r="DF7">
            <v>65000</v>
          </cell>
          <cell r="DG7">
            <v>85000</v>
          </cell>
          <cell r="DH7">
            <v>105000</v>
          </cell>
          <cell r="DI7">
            <v>20000</v>
          </cell>
          <cell r="DJ7">
            <v>35000</v>
          </cell>
          <cell r="DK7">
            <v>55000</v>
          </cell>
          <cell r="DL7">
            <v>75000</v>
          </cell>
          <cell r="DM7">
            <v>95000</v>
          </cell>
          <cell r="DN7">
            <v>115000</v>
          </cell>
          <cell r="DO7">
            <v>135000</v>
          </cell>
          <cell r="DP7">
            <v>155000</v>
          </cell>
          <cell r="DQ7">
            <v>175000</v>
          </cell>
          <cell r="DR7">
            <v>195000</v>
          </cell>
          <cell r="DS7">
            <v>215000</v>
          </cell>
          <cell r="DT7">
            <v>235000</v>
          </cell>
          <cell r="DU7">
            <v>25000</v>
          </cell>
          <cell r="DV7">
            <v>50000</v>
          </cell>
          <cell r="DW7">
            <v>75000</v>
          </cell>
          <cell r="DX7">
            <v>100000</v>
          </cell>
          <cell r="DY7">
            <v>125000</v>
          </cell>
          <cell r="DZ7">
            <v>150000</v>
          </cell>
          <cell r="EA7">
            <v>175000</v>
          </cell>
          <cell r="EB7">
            <v>200000</v>
          </cell>
          <cell r="EC7">
            <v>225000</v>
          </cell>
          <cell r="ED7">
            <v>250000</v>
          </cell>
          <cell r="EE7">
            <v>275000</v>
          </cell>
          <cell r="EF7">
            <v>300000</v>
          </cell>
          <cell r="EG7">
            <v>30000</v>
          </cell>
          <cell r="EH7">
            <v>50000</v>
          </cell>
          <cell r="EI7">
            <v>80000</v>
          </cell>
          <cell r="EJ7">
            <v>105000</v>
          </cell>
          <cell r="EK7">
            <v>135000</v>
          </cell>
          <cell r="EL7">
            <v>160000</v>
          </cell>
          <cell r="EM7">
            <v>190000</v>
          </cell>
          <cell r="EN7">
            <v>220000</v>
          </cell>
          <cell r="EO7">
            <v>245000</v>
          </cell>
          <cell r="EP7">
            <v>275000</v>
          </cell>
          <cell r="EQ7">
            <v>300000</v>
          </cell>
          <cell r="ER7">
            <v>330000</v>
          </cell>
        </row>
        <row r="8">
          <cell r="A8" t="str">
            <v>Granulado Panadol Compuesto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</row>
        <row r="9">
          <cell r="A9" t="str">
            <v>Pangran Beecham Flu Plus Granules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50000</v>
          </cell>
          <cell r="AJ9">
            <v>20000</v>
          </cell>
          <cell r="AK9">
            <v>20000</v>
          </cell>
          <cell r="AL9">
            <v>20000</v>
          </cell>
          <cell r="AM9">
            <v>20000</v>
          </cell>
          <cell r="AN9">
            <v>20000</v>
          </cell>
          <cell r="AO9">
            <v>20000</v>
          </cell>
          <cell r="AP9">
            <v>20000</v>
          </cell>
          <cell r="AQ9">
            <v>20000</v>
          </cell>
          <cell r="AR9">
            <v>20000</v>
          </cell>
          <cell r="AS9">
            <v>20000</v>
          </cell>
          <cell r="AT9">
            <v>20000</v>
          </cell>
          <cell r="AU9">
            <v>25000</v>
          </cell>
          <cell r="AV9">
            <v>25000</v>
          </cell>
          <cell r="AW9">
            <v>25000</v>
          </cell>
          <cell r="AX9">
            <v>25000</v>
          </cell>
          <cell r="AY9">
            <v>25000</v>
          </cell>
          <cell r="AZ9">
            <v>25000</v>
          </cell>
          <cell r="BA9">
            <v>25000</v>
          </cell>
          <cell r="BB9">
            <v>25000</v>
          </cell>
          <cell r="BC9">
            <v>25000</v>
          </cell>
          <cell r="BD9">
            <v>25000</v>
          </cell>
          <cell r="BE9">
            <v>25000</v>
          </cell>
          <cell r="BF9">
            <v>35000</v>
          </cell>
          <cell r="BG9">
            <v>35000</v>
          </cell>
          <cell r="BH9">
            <v>35000</v>
          </cell>
          <cell r="BI9">
            <v>35000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90000</v>
          </cell>
          <cell r="BY9">
            <v>90000</v>
          </cell>
          <cell r="BZ9">
            <v>60000</v>
          </cell>
          <cell r="CA9">
            <v>60000</v>
          </cell>
          <cell r="CB9">
            <v>60000</v>
          </cell>
          <cell r="CC9">
            <v>75000</v>
          </cell>
          <cell r="CD9">
            <v>255000</v>
          </cell>
          <cell r="CE9">
            <v>75000</v>
          </cell>
          <cell r="CF9">
            <v>75000</v>
          </cell>
          <cell r="CG9">
            <v>85000</v>
          </cell>
          <cell r="CH9">
            <v>105000</v>
          </cell>
          <cell r="CI9">
            <v>340000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50000</v>
          </cell>
          <cell r="DS9">
            <v>70000</v>
          </cell>
          <cell r="DT9">
            <v>90000</v>
          </cell>
          <cell r="DU9">
            <v>20000</v>
          </cell>
          <cell r="DV9">
            <v>40000</v>
          </cell>
          <cell r="DW9">
            <v>60000</v>
          </cell>
          <cell r="DX9">
            <v>80000</v>
          </cell>
          <cell r="DY9">
            <v>100000</v>
          </cell>
          <cell r="DZ9">
            <v>120000</v>
          </cell>
          <cell r="EA9">
            <v>140000</v>
          </cell>
          <cell r="EB9">
            <v>160000</v>
          </cell>
          <cell r="EC9">
            <v>180000</v>
          </cell>
          <cell r="ED9">
            <v>205000</v>
          </cell>
          <cell r="EE9">
            <v>230000</v>
          </cell>
          <cell r="EF9">
            <v>255000</v>
          </cell>
          <cell r="EG9">
            <v>25000</v>
          </cell>
          <cell r="EH9">
            <v>50000</v>
          </cell>
          <cell r="EI9">
            <v>75000</v>
          </cell>
          <cell r="EJ9">
            <v>100000</v>
          </cell>
          <cell r="EK9">
            <v>125000</v>
          </cell>
          <cell r="EL9">
            <v>150000</v>
          </cell>
          <cell r="EM9">
            <v>175000</v>
          </cell>
          <cell r="EN9">
            <v>200000</v>
          </cell>
          <cell r="EO9">
            <v>235000</v>
          </cell>
          <cell r="EP9">
            <v>270000</v>
          </cell>
          <cell r="EQ9">
            <v>305000</v>
          </cell>
          <cell r="ER9">
            <v>340000</v>
          </cell>
        </row>
        <row r="10">
          <cell r="A10" t="str">
            <v>Pangran Kid Granules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30000</v>
          </cell>
          <cell r="AG10">
            <v>10000</v>
          </cell>
          <cell r="AH10">
            <v>15000</v>
          </cell>
          <cell r="AI10">
            <v>15000</v>
          </cell>
          <cell r="AJ10">
            <v>15000</v>
          </cell>
          <cell r="AK10">
            <v>15000</v>
          </cell>
          <cell r="AL10">
            <v>15000</v>
          </cell>
          <cell r="AM10">
            <v>15000</v>
          </cell>
          <cell r="AN10">
            <v>15000</v>
          </cell>
          <cell r="AO10">
            <v>15000</v>
          </cell>
          <cell r="AP10">
            <v>15000</v>
          </cell>
          <cell r="AQ10">
            <v>15000</v>
          </cell>
          <cell r="AR10">
            <v>15000</v>
          </cell>
          <cell r="AS10">
            <v>15000</v>
          </cell>
          <cell r="AT10">
            <v>15000</v>
          </cell>
          <cell r="AU10">
            <v>15000</v>
          </cell>
          <cell r="AV10">
            <v>15000</v>
          </cell>
          <cell r="AW10">
            <v>15000</v>
          </cell>
          <cell r="AX10">
            <v>15000</v>
          </cell>
          <cell r="AY10">
            <v>15000</v>
          </cell>
          <cell r="AZ10">
            <v>15000</v>
          </cell>
          <cell r="BA10">
            <v>15000</v>
          </cell>
          <cell r="BB10">
            <v>20000</v>
          </cell>
          <cell r="BC10">
            <v>15000</v>
          </cell>
          <cell r="BD10">
            <v>20000</v>
          </cell>
          <cell r="BE10">
            <v>15000</v>
          </cell>
          <cell r="BF10">
            <v>20000</v>
          </cell>
          <cell r="BG10">
            <v>15000</v>
          </cell>
          <cell r="BH10">
            <v>20000</v>
          </cell>
          <cell r="BI10">
            <v>15000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55000</v>
          </cell>
          <cell r="BX10">
            <v>45000</v>
          </cell>
          <cell r="BY10">
            <v>100000</v>
          </cell>
          <cell r="BZ10">
            <v>45000</v>
          </cell>
          <cell r="CA10">
            <v>45000</v>
          </cell>
          <cell r="CB10">
            <v>45000</v>
          </cell>
          <cell r="CC10">
            <v>45000</v>
          </cell>
          <cell r="CD10">
            <v>180000</v>
          </cell>
          <cell r="CE10">
            <v>45000</v>
          </cell>
          <cell r="CF10">
            <v>50000</v>
          </cell>
          <cell r="CG10">
            <v>55000</v>
          </cell>
          <cell r="CH10">
            <v>50000</v>
          </cell>
          <cell r="CI10">
            <v>200000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30000</v>
          </cell>
          <cell r="DP10">
            <v>40000</v>
          </cell>
          <cell r="DQ10">
            <v>55000</v>
          </cell>
          <cell r="DR10">
            <v>70000</v>
          </cell>
          <cell r="DS10">
            <v>85000</v>
          </cell>
          <cell r="DT10">
            <v>100000</v>
          </cell>
          <cell r="DU10">
            <v>15000</v>
          </cell>
          <cell r="DV10">
            <v>30000</v>
          </cell>
          <cell r="DW10">
            <v>45000</v>
          </cell>
          <cell r="DX10">
            <v>60000</v>
          </cell>
          <cell r="DY10">
            <v>75000</v>
          </cell>
          <cell r="DZ10">
            <v>90000</v>
          </cell>
          <cell r="EA10">
            <v>105000</v>
          </cell>
          <cell r="EB10">
            <v>120000</v>
          </cell>
          <cell r="EC10">
            <v>135000</v>
          </cell>
          <cell r="ED10">
            <v>150000</v>
          </cell>
          <cell r="EE10">
            <v>165000</v>
          </cell>
          <cell r="EF10">
            <v>180000</v>
          </cell>
          <cell r="EG10">
            <v>15000</v>
          </cell>
          <cell r="EH10">
            <v>30000</v>
          </cell>
          <cell r="EI10">
            <v>45000</v>
          </cell>
          <cell r="EJ10">
            <v>60000</v>
          </cell>
          <cell r="EK10">
            <v>80000</v>
          </cell>
          <cell r="EL10">
            <v>95000</v>
          </cell>
          <cell r="EM10">
            <v>115000</v>
          </cell>
          <cell r="EN10">
            <v>130000</v>
          </cell>
          <cell r="EO10">
            <v>150000</v>
          </cell>
          <cell r="EP10">
            <v>165000</v>
          </cell>
          <cell r="EQ10">
            <v>185000</v>
          </cell>
          <cell r="ER10">
            <v>200000</v>
          </cell>
        </row>
        <row r="11">
          <cell r="A11" t="str">
            <v>ENO ORANGE SACHETS 4.3GX48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</row>
        <row r="12">
          <cell r="A12" t="str">
            <v>ENO LEMON SACHET 48/BOX M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</row>
        <row r="13">
          <cell r="A13" t="str">
            <v>Panadol Susp 120mg</v>
          </cell>
          <cell r="AG13">
            <v>10000</v>
          </cell>
          <cell r="AH13">
            <v>5000</v>
          </cell>
          <cell r="AI13">
            <v>5000</v>
          </cell>
          <cell r="AJ13">
            <v>5000</v>
          </cell>
          <cell r="AK13">
            <v>5000</v>
          </cell>
          <cell r="AL13">
            <v>5000</v>
          </cell>
          <cell r="AM13">
            <v>5000</v>
          </cell>
          <cell r="AN13">
            <v>5000</v>
          </cell>
          <cell r="AO13">
            <v>5000</v>
          </cell>
          <cell r="AP13">
            <v>5000</v>
          </cell>
          <cell r="AQ13">
            <v>5000</v>
          </cell>
          <cell r="AR13">
            <v>7500</v>
          </cell>
          <cell r="AS13">
            <v>7500</v>
          </cell>
          <cell r="AT13">
            <v>7500</v>
          </cell>
          <cell r="AU13">
            <v>7500</v>
          </cell>
          <cell r="AV13">
            <v>7500</v>
          </cell>
          <cell r="AW13">
            <v>7500</v>
          </cell>
          <cell r="AX13">
            <v>10000</v>
          </cell>
          <cell r="AY13">
            <v>10000</v>
          </cell>
          <cell r="AZ13">
            <v>10000</v>
          </cell>
          <cell r="BA13">
            <v>10000</v>
          </cell>
          <cell r="BB13">
            <v>10000</v>
          </cell>
          <cell r="BC13">
            <v>10000</v>
          </cell>
          <cell r="BD13">
            <v>10000</v>
          </cell>
          <cell r="BE13">
            <v>10000</v>
          </cell>
          <cell r="BF13">
            <v>10000</v>
          </cell>
          <cell r="BG13">
            <v>10000</v>
          </cell>
          <cell r="BH13">
            <v>10000</v>
          </cell>
          <cell r="BI13">
            <v>10000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15000</v>
          </cell>
          <cell r="BX13">
            <v>15000</v>
          </cell>
          <cell r="BY13">
            <v>30000</v>
          </cell>
          <cell r="BZ13">
            <v>15000</v>
          </cell>
          <cell r="CA13">
            <v>15000</v>
          </cell>
          <cell r="CB13">
            <v>22500</v>
          </cell>
          <cell r="CC13">
            <v>22500</v>
          </cell>
          <cell r="CD13">
            <v>75000</v>
          </cell>
          <cell r="CE13">
            <v>30000</v>
          </cell>
          <cell r="CF13">
            <v>30000</v>
          </cell>
          <cell r="CG13">
            <v>30000</v>
          </cell>
          <cell r="CH13">
            <v>30000</v>
          </cell>
          <cell r="CI13">
            <v>120000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10000</v>
          </cell>
          <cell r="DQ13">
            <v>15000</v>
          </cell>
          <cell r="DR13">
            <v>20000</v>
          </cell>
          <cell r="DS13">
            <v>25000</v>
          </cell>
          <cell r="DT13">
            <v>30000</v>
          </cell>
          <cell r="DU13">
            <v>5000</v>
          </cell>
          <cell r="DV13">
            <v>10000</v>
          </cell>
          <cell r="DW13">
            <v>15000</v>
          </cell>
          <cell r="DX13">
            <v>20000</v>
          </cell>
          <cell r="DY13">
            <v>25000</v>
          </cell>
          <cell r="DZ13">
            <v>30000</v>
          </cell>
          <cell r="EA13">
            <v>37500</v>
          </cell>
          <cell r="EB13">
            <v>45000</v>
          </cell>
          <cell r="EC13">
            <v>52500</v>
          </cell>
          <cell r="ED13">
            <v>60000</v>
          </cell>
          <cell r="EE13">
            <v>67500</v>
          </cell>
          <cell r="EF13">
            <v>75000</v>
          </cell>
          <cell r="EG13">
            <v>10000</v>
          </cell>
          <cell r="EH13">
            <v>20000</v>
          </cell>
          <cell r="EI13">
            <v>30000</v>
          </cell>
          <cell r="EJ13">
            <v>40000</v>
          </cell>
          <cell r="EK13">
            <v>50000</v>
          </cell>
          <cell r="EL13">
            <v>60000</v>
          </cell>
          <cell r="EM13">
            <v>70000</v>
          </cell>
          <cell r="EN13">
            <v>80000</v>
          </cell>
          <cell r="EO13">
            <v>90000</v>
          </cell>
          <cell r="EP13">
            <v>100000</v>
          </cell>
          <cell r="EQ13">
            <v>110000</v>
          </cell>
          <cell r="ER13">
            <v>120000</v>
          </cell>
        </row>
        <row r="14">
          <cell r="A14" t="str">
            <v>Scott's Emul. New Flavours</v>
          </cell>
          <cell r="AN14">
            <v>30000</v>
          </cell>
          <cell r="AO14">
            <v>7500</v>
          </cell>
          <cell r="AP14">
            <v>9000</v>
          </cell>
          <cell r="AQ14">
            <v>10500</v>
          </cell>
          <cell r="AR14">
            <v>12000</v>
          </cell>
          <cell r="AS14">
            <v>13500</v>
          </cell>
          <cell r="AT14">
            <v>15000</v>
          </cell>
          <cell r="AU14">
            <v>15000</v>
          </cell>
          <cell r="AV14">
            <v>15000</v>
          </cell>
          <cell r="AW14">
            <v>15000</v>
          </cell>
          <cell r="AX14">
            <v>18000</v>
          </cell>
          <cell r="AY14">
            <v>18000</v>
          </cell>
          <cell r="AZ14">
            <v>18000</v>
          </cell>
          <cell r="BA14">
            <v>18000</v>
          </cell>
          <cell r="BB14">
            <v>18000</v>
          </cell>
          <cell r="BC14">
            <v>18000</v>
          </cell>
          <cell r="BD14">
            <v>19500</v>
          </cell>
          <cell r="BE14">
            <v>19500</v>
          </cell>
          <cell r="BF14">
            <v>19500</v>
          </cell>
          <cell r="BG14">
            <v>19500</v>
          </cell>
          <cell r="BH14">
            <v>19500</v>
          </cell>
          <cell r="BI14">
            <v>19500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30000</v>
          </cell>
          <cell r="CA14">
            <v>27000</v>
          </cell>
          <cell r="CB14">
            <v>40500</v>
          </cell>
          <cell r="CC14">
            <v>45000</v>
          </cell>
          <cell r="CD14">
            <v>142500</v>
          </cell>
          <cell r="CE14">
            <v>54000</v>
          </cell>
          <cell r="CF14">
            <v>54000</v>
          </cell>
          <cell r="CG14">
            <v>58500</v>
          </cell>
          <cell r="CH14">
            <v>58500</v>
          </cell>
          <cell r="CI14">
            <v>225000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30000</v>
          </cell>
          <cell r="DX14">
            <v>37500</v>
          </cell>
          <cell r="DY14">
            <v>46500</v>
          </cell>
          <cell r="DZ14">
            <v>57000</v>
          </cell>
          <cell r="EA14">
            <v>69000</v>
          </cell>
          <cell r="EB14">
            <v>82500</v>
          </cell>
          <cell r="EC14">
            <v>97500</v>
          </cell>
          <cell r="ED14">
            <v>112500</v>
          </cell>
          <cell r="EE14">
            <v>127500</v>
          </cell>
          <cell r="EF14">
            <v>142500</v>
          </cell>
          <cell r="EG14">
            <v>18000</v>
          </cell>
          <cell r="EH14">
            <v>36000</v>
          </cell>
          <cell r="EI14">
            <v>54000</v>
          </cell>
          <cell r="EJ14">
            <v>72000</v>
          </cell>
          <cell r="EK14">
            <v>90000</v>
          </cell>
          <cell r="EL14">
            <v>108000</v>
          </cell>
          <cell r="EM14">
            <v>127500</v>
          </cell>
          <cell r="EN14">
            <v>147000</v>
          </cell>
          <cell r="EO14">
            <v>166500</v>
          </cell>
          <cell r="EP14">
            <v>186000</v>
          </cell>
          <cell r="EQ14">
            <v>205500</v>
          </cell>
          <cell r="ER14">
            <v>225000</v>
          </cell>
        </row>
        <row r="15">
          <cell r="A15" t="str">
            <v>Eno Plus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</row>
        <row r="16">
          <cell r="A16" t="str">
            <v xml:space="preserve">          Panadol Extend</v>
          </cell>
          <cell r="AO16">
            <v>10000</v>
          </cell>
          <cell r="AP16">
            <v>5000</v>
          </cell>
          <cell r="AQ16">
            <v>5000</v>
          </cell>
          <cell r="AR16">
            <v>5000</v>
          </cell>
          <cell r="AS16">
            <v>5000</v>
          </cell>
          <cell r="AT16">
            <v>5000</v>
          </cell>
          <cell r="AU16">
            <v>5000</v>
          </cell>
          <cell r="AV16">
            <v>5000</v>
          </cell>
          <cell r="AW16">
            <v>5000</v>
          </cell>
          <cell r="AX16">
            <v>6000</v>
          </cell>
          <cell r="AY16">
            <v>6000</v>
          </cell>
          <cell r="AZ16">
            <v>6000</v>
          </cell>
          <cell r="BA16">
            <v>6000</v>
          </cell>
          <cell r="BB16">
            <v>6000</v>
          </cell>
          <cell r="BC16">
            <v>6000</v>
          </cell>
          <cell r="BD16">
            <v>6000</v>
          </cell>
          <cell r="BE16">
            <v>6000</v>
          </cell>
          <cell r="BF16">
            <v>6000</v>
          </cell>
          <cell r="BG16">
            <v>7000</v>
          </cell>
          <cell r="BH16">
            <v>7000</v>
          </cell>
          <cell r="BI16">
            <v>7000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20000</v>
          </cell>
          <cell r="CB16">
            <v>15000</v>
          </cell>
          <cell r="CC16">
            <v>15000</v>
          </cell>
          <cell r="CD16">
            <v>50000</v>
          </cell>
          <cell r="CE16">
            <v>18000</v>
          </cell>
          <cell r="CF16">
            <v>18000</v>
          </cell>
          <cell r="CG16">
            <v>18000</v>
          </cell>
          <cell r="CH16">
            <v>21000</v>
          </cell>
          <cell r="CI16">
            <v>75000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10000</v>
          </cell>
          <cell r="DY16">
            <v>15000</v>
          </cell>
          <cell r="DZ16">
            <v>20000</v>
          </cell>
          <cell r="EA16">
            <v>25000</v>
          </cell>
          <cell r="EB16">
            <v>30000</v>
          </cell>
          <cell r="EC16">
            <v>35000</v>
          </cell>
          <cell r="ED16">
            <v>40000</v>
          </cell>
          <cell r="EE16">
            <v>45000</v>
          </cell>
          <cell r="EF16">
            <v>50000</v>
          </cell>
          <cell r="EG16">
            <v>6000</v>
          </cell>
          <cell r="EH16">
            <v>12000</v>
          </cell>
          <cell r="EI16">
            <v>18000</v>
          </cell>
          <cell r="EJ16">
            <v>24000</v>
          </cell>
          <cell r="EK16">
            <v>30000</v>
          </cell>
          <cell r="EL16">
            <v>36000</v>
          </cell>
          <cell r="EM16">
            <v>42000</v>
          </cell>
          <cell r="EN16">
            <v>48000</v>
          </cell>
          <cell r="EO16">
            <v>54000</v>
          </cell>
          <cell r="EP16">
            <v>61000</v>
          </cell>
          <cell r="EQ16">
            <v>68000</v>
          </cell>
          <cell r="ER16">
            <v>75000</v>
          </cell>
        </row>
        <row r="17">
          <cell r="A17" t="str">
            <v xml:space="preserve">          Contac 120 PSE</v>
          </cell>
          <cell r="AO17">
            <v>5000</v>
          </cell>
          <cell r="AP17">
            <v>2000</v>
          </cell>
          <cell r="AQ17">
            <v>2000</v>
          </cell>
          <cell r="AR17">
            <v>2000</v>
          </cell>
          <cell r="AS17">
            <v>2000</v>
          </cell>
          <cell r="AT17">
            <v>2000</v>
          </cell>
          <cell r="AU17">
            <v>2000</v>
          </cell>
          <cell r="AV17">
            <v>2000</v>
          </cell>
          <cell r="AW17">
            <v>2000</v>
          </cell>
          <cell r="AX17">
            <v>2500</v>
          </cell>
          <cell r="AY17">
            <v>2500</v>
          </cell>
          <cell r="AZ17">
            <v>2500</v>
          </cell>
          <cell r="BA17">
            <v>2500</v>
          </cell>
          <cell r="BB17">
            <v>2500</v>
          </cell>
          <cell r="BC17">
            <v>2500</v>
          </cell>
          <cell r="BD17">
            <v>2500</v>
          </cell>
          <cell r="BE17">
            <v>2500</v>
          </cell>
          <cell r="BF17">
            <v>2500</v>
          </cell>
          <cell r="BG17">
            <v>2500</v>
          </cell>
          <cell r="BH17">
            <v>2500</v>
          </cell>
          <cell r="BI17">
            <v>2500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9000</v>
          </cell>
          <cell r="CB17">
            <v>6000</v>
          </cell>
          <cell r="CC17">
            <v>6000</v>
          </cell>
          <cell r="CD17">
            <v>21000</v>
          </cell>
          <cell r="CE17">
            <v>7500</v>
          </cell>
          <cell r="CF17">
            <v>7500</v>
          </cell>
          <cell r="CG17">
            <v>7500</v>
          </cell>
          <cell r="CH17">
            <v>7500</v>
          </cell>
          <cell r="CI17">
            <v>30000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5000</v>
          </cell>
          <cell r="DY17">
            <v>7000</v>
          </cell>
          <cell r="DZ17">
            <v>9000</v>
          </cell>
          <cell r="EA17">
            <v>11000</v>
          </cell>
          <cell r="EB17">
            <v>13000</v>
          </cell>
          <cell r="EC17">
            <v>15000</v>
          </cell>
          <cell r="ED17">
            <v>17000</v>
          </cell>
          <cell r="EE17">
            <v>19000</v>
          </cell>
          <cell r="EF17">
            <v>21000</v>
          </cell>
          <cell r="EG17">
            <v>2500</v>
          </cell>
          <cell r="EH17">
            <v>5000</v>
          </cell>
          <cell r="EI17">
            <v>7500</v>
          </cell>
          <cell r="EJ17">
            <v>10000</v>
          </cell>
          <cell r="EK17">
            <v>12500</v>
          </cell>
          <cell r="EL17">
            <v>15000</v>
          </cell>
          <cell r="EM17">
            <v>17500</v>
          </cell>
          <cell r="EN17">
            <v>20000</v>
          </cell>
          <cell r="EO17">
            <v>22500</v>
          </cell>
          <cell r="EP17">
            <v>25000</v>
          </cell>
          <cell r="EQ17">
            <v>27500</v>
          </cell>
          <cell r="ER17">
            <v>30000</v>
          </cell>
        </row>
        <row r="18">
          <cell r="A18" t="str">
            <v>Panadol C&amp;F with Vitamin C</v>
          </cell>
          <cell r="AX18">
            <v>15000</v>
          </cell>
          <cell r="AY18">
            <v>5000</v>
          </cell>
          <cell r="AZ18">
            <v>5000</v>
          </cell>
          <cell r="BA18">
            <v>7500.0022222222242</v>
          </cell>
          <cell r="BB18">
            <v>7500.0022222222242</v>
          </cell>
          <cell r="BC18">
            <v>7500.0022222222242</v>
          </cell>
          <cell r="BD18">
            <v>7500.0022222222242</v>
          </cell>
          <cell r="BE18">
            <v>7500.0022222222242</v>
          </cell>
          <cell r="BF18">
            <v>7500.0022222222242</v>
          </cell>
          <cell r="BG18">
            <v>7500.0022222222242</v>
          </cell>
          <cell r="BH18">
            <v>7500.0022222222242</v>
          </cell>
          <cell r="BI18">
            <v>7500.0022222222242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25000</v>
          </cell>
          <cell r="CF18">
            <v>22500.006666666672</v>
          </cell>
          <cell r="CG18">
            <v>22500.006666666672</v>
          </cell>
          <cell r="CH18">
            <v>22500.006666666672</v>
          </cell>
          <cell r="CI18">
            <v>92500.02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15000</v>
          </cell>
          <cell r="EH18">
            <v>20000</v>
          </cell>
          <cell r="EI18">
            <v>25000</v>
          </cell>
          <cell r="EJ18">
            <v>32500.002222222225</v>
          </cell>
          <cell r="EK18">
            <v>40000.00444444445</v>
          </cell>
          <cell r="EL18">
            <v>47500.006666666675</v>
          </cell>
          <cell r="EM18">
            <v>55000.0088888889</v>
          </cell>
          <cell r="EN18">
            <v>62500.011111111126</v>
          </cell>
          <cell r="EO18">
            <v>70000.013333333351</v>
          </cell>
          <cell r="EP18">
            <v>77500.015555555568</v>
          </cell>
          <cell r="EQ18">
            <v>85000.017777777786</v>
          </cell>
          <cell r="ER18">
            <v>92500.02</v>
          </cell>
        </row>
        <row r="19">
          <cell r="A19" t="str">
            <v xml:space="preserve">          PANADOL MENSTRUAL 20`S</v>
          </cell>
          <cell r="BE19">
            <v>15000</v>
          </cell>
          <cell r="BF19">
            <v>5000</v>
          </cell>
          <cell r="BG19">
            <v>5000</v>
          </cell>
          <cell r="BH19">
            <v>5000</v>
          </cell>
          <cell r="BI19">
            <v>5000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20000</v>
          </cell>
          <cell r="CH19">
            <v>15000</v>
          </cell>
          <cell r="CI19">
            <v>35000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15000</v>
          </cell>
          <cell r="EO19">
            <v>20000</v>
          </cell>
          <cell r="EP19">
            <v>25000</v>
          </cell>
          <cell r="EQ19">
            <v>30000</v>
          </cell>
          <cell r="ER19">
            <v>35000</v>
          </cell>
        </row>
        <row r="20">
          <cell r="A20" t="str">
            <v xml:space="preserve">          Panadol C&amp;F Syrup</v>
          </cell>
          <cell r="BB20">
            <v>10000</v>
          </cell>
          <cell r="BC20">
            <v>5000</v>
          </cell>
          <cell r="BD20">
            <v>5000</v>
          </cell>
          <cell r="BE20">
            <v>5000</v>
          </cell>
          <cell r="BF20">
            <v>5000</v>
          </cell>
          <cell r="BG20">
            <v>5000</v>
          </cell>
          <cell r="BH20">
            <v>5000</v>
          </cell>
          <cell r="BI20">
            <v>5000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15000</v>
          </cell>
          <cell r="CG20">
            <v>15000</v>
          </cell>
          <cell r="CH20">
            <v>15000</v>
          </cell>
          <cell r="CI20">
            <v>45000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10000</v>
          </cell>
          <cell r="EL20">
            <v>15000</v>
          </cell>
          <cell r="EM20">
            <v>20000</v>
          </cell>
          <cell r="EN20">
            <v>25000</v>
          </cell>
          <cell r="EO20">
            <v>30000</v>
          </cell>
          <cell r="EP20">
            <v>35000</v>
          </cell>
          <cell r="EQ20">
            <v>40000</v>
          </cell>
          <cell r="ER20">
            <v>45000</v>
          </cell>
        </row>
        <row r="21">
          <cell r="A21" t="str">
            <v xml:space="preserve">          Panadol Hot Remedy</v>
          </cell>
          <cell r="BH21">
            <v>20000</v>
          </cell>
          <cell r="BI21">
            <v>10000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30000</v>
          </cell>
          <cell r="CI21">
            <v>30000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20000</v>
          </cell>
          <cell r="ER21">
            <v>30000</v>
          </cell>
        </row>
        <row r="22">
          <cell r="A22" t="str">
            <v>Cetebe 500mg capsule</v>
          </cell>
          <cell r="BG22">
            <v>20000</v>
          </cell>
          <cell r="BH22">
            <v>10000</v>
          </cell>
          <cell r="BI22">
            <v>10000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40000</v>
          </cell>
          <cell r="CI22">
            <v>40000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20000</v>
          </cell>
          <cell r="EQ22">
            <v>30000</v>
          </cell>
          <cell r="ER22">
            <v>40000</v>
          </cell>
        </row>
        <row r="25">
          <cell r="A25" t="str">
            <v>TOTAL OXY</v>
          </cell>
          <cell r="B25">
            <v>12439</v>
          </cell>
          <cell r="C25">
            <v>11518</v>
          </cell>
          <cell r="D25">
            <v>7716</v>
          </cell>
          <cell r="E25">
            <v>14623</v>
          </cell>
          <cell r="F25">
            <v>4369</v>
          </cell>
          <cell r="G25">
            <v>18492</v>
          </cell>
          <cell r="H25">
            <v>7365</v>
          </cell>
          <cell r="I25">
            <v>20031</v>
          </cell>
          <cell r="J25">
            <v>9980</v>
          </cell>
          <cell r="K25">
            <v>3800</v>
          </cell>
          <cell r="L25">
            <v>12829</v>
          </cell>
          <cell r="M25">
            <v>5520</v>
          </cell>
          <cell r="N25">
            <v>15316</v>
          </cell>
          <cell r="O25">
            <v>5166</v>
          </cell>
          <cell r="P25">
            <v>11829</v>
          </cell>
          <cell r="Q25">
            <v>11508</v>
          </cell>
          <cell r="R25">
            <v>9242</v>
          </cell>
          <cell r="S25">
            <v>14163</v>
          </cell>
          <cell r="T25">
            <v>19293</v>
          </cell>
          <cell r="U25">
            <v>16000</v>
          </cell>
          <cell r="V25">
            <v>13000</v>
          </cell>
          <cell r="W25">
            <v>9000</v>
          </cell>
          <cell r="X25">
            <v>11500</v>
          </cell>
          <cell r="Y25">
            <v>9000</v>
          </cell>
          <cell r="Z25">
            <v>10000</v>
          </cell>
          <cell r="AA25">
            <v>7000</v>
          </cell>
          <cell r="AB25">
            <v>11000</v>
          </cell>
          <cell r="AC25">
            <v>14000</v>
          </cell>
          <cell r="AD25">
            <v>12000</v>
          </cell>
          <cell r="AE25">
            <v>13000</v>
          </cell>
          <cell r="AF25">
            <v>12000</v>
          </cell>
          <cell r="AG25">
            <v>12000</v>
          </cell>
          <cell r="AH25">
            <v>10000</v>
          </cell>
          <cell r="AI25">
            <v>12000</v>
          </cell>
          <cell r="AJ25">
            <v>13000</v>
          </cell>
          <cell r="AK25">
            <v>9000</v>
          </cell>
          <cell r="AL25">
            <v>10000</v>
          </cell>
          <cell r="AM25">
            <v>7000</v>
          </cell>
          <cell r="AN25">
            <v>11000</v>
          </cell>
          <cell r="AO25">
            <v>14000</v>
          </cell>
          <cell r="AP25">
            <v>12000</v>
          </cell>
          <cell r="AQ25">
            <v>13000</v>
          </cell>
          <cell r="AR25">
            <v>12000</v>
          </cell>
          <cell r="AS25">
            <v>12000</v>
          </cell>
          <cell r="AT25">
            <v>10000</v>
          </cell>
          <cell r="AU25">
            <v>12000</v>
          </cell>
          <cell r="AV25">
            <v>13000</v>
          </cell>
          <cell r="AW25">
            <v>9000</v>
          </cell>
          <cell r="AX25">
            <v>10000</v>
          </cell>
          <cell r="AY25">
            <v>7000</v>
          </cell>
          <cell r="AZ25">
            <v>11000</v>
          </cell>
          <cell r="BA25">
            <v>14000</v>
          </cell>
          <cell r="BB25">
            <v>12000</v>
          </cell>
          <cell r="BC25">
            <v>13000</v>
          </cell>
          <cell r="BD25">
            <v>12000</v>
          </cell>
          <cell r="BE25">
            <v>12000</v>
          </cell>
          <cell r="BF25">
            <v>10000</v>
          </cell>
          <cell r="BG25">
            <v>12000</v>
          </cell>
          <cell r="BH25">
            <v>13000</v>
          </cell>
          <cell r="BI25">
            <v>9000</v>
          </cell>
          <cell r="BK25">
            <v>31673</v>
          </cell>
          <cell r="BL25">
            <v>37484</v>
          </cell>
          <cell r="BM25">
            <v>37376</v>
          </cell>
          <cell r="BN25">
            <v>22149</v>
          </cell>
          <cell r="BO25">
            <v>128682</v>
          </cell>
          <cell r="BP25">
            <v>32311</v>
          </cell>
          <cell r="BQ25">
            <v>34913</v>
          </cell>
          <cell r="BR25">
            <v>48293</v>
          </cell>
          <cell r="BS25">
            <v>29500</v>
          </cell>
          <cell r="BT25">
            <v>145017</v>
          </cell>
          <cell r="BU25">
            <v>28000</v>
          </cell>
          <cell r="BV25">
            <v>39000</v>
          </cell>
          <cell r="BW25">
            <v>34000</v>
          </cell>
          <cell r="BX25">
            <v>34000</v>
          </cell>
          <cell r="BY25">
            <v>135000</v>
          </cell>
          <cell r="BZ25">
            <v>28000</v>
          </cell>
          <cell r="CA25">
            <v>39000</v>
          </cell>
          <cell r="CB25">
            <v>34000</v>
          </cell>
          <cell r="CC25">
            <v>34000</v>
          </cell>
          <cell r="CD25">
            <v>135000</v>
          </cell>
          <cell r="CE25">
            <v>28000</v>
          </cell>
          <cell r="CF25">
            <v>39000</v>
          </cell>
          <cell r="CG25">
            <v>34000</v>
          </cell>
          <cell r="CH25">
            <v>34000</v>
          </cell>
          <cell r="CI25">
            <v>135000</v>
          </cell>
          <cell r="CK25">
            <v>12439</v>
          </cell>
          <cell r="CL25">
            <v>23957</v>
          </cell>
          <cell r="CM25">
            <v>31673</v>
          </cell>
          <cell r="CN25">
            <v>46296</v>
          </cell>
          <cell r="CO25">
            <v>50665</v>
          </cell>
          <cell r="CP25">
            <v>69157</v>
          </cell>
          <cell r="CQ25">
            <v>76522</v>
          </cell>
          <cell r="CR25">
            <v>96553</v>
          </cell>
          <cell r="CS25">
            <v>106533</v>
          </cell>
          <cell r="CT25">
            <v>110333</v>
          </cell>
          <cell r="CU25">
            <v>123162</v>
          </cell>
          <cell r="CV25">
            <v>128682</v>
          </cell>
          <cell r="CW25">
            <v>15316</v>
          </cell>
          <cell r="CX25">
            <v>20482</v>
          </cell>
          <cell r="CY25">
            <v>32311</v>
          </cell>
          <cell r="CZ25">
            <v>43819</v>
          </cell>
          <cell r="DA25">
            <v>53061</v>
          </cell>
          <cell r="DB25">
            <v>67224</v>
          </cell>
          <cell r="DC25">
            <v>86517</v>
          </cell>
          <cell r="DD25">
            <v>102517</v>
          </cell>
          <cell r="DE25">
            <v>115517</v>
          </cell>
          <cell r="DF25">
            <v>124517</v>
          </cell>
          <cell r="DG25">
            <v>136017</v>
          </cell>
          <cell r="DH25">
            <v>145017</v>
          </cell>
          <cell r="DI25">
            <v>10000</v>
          </cell>
          <cell r="DJ25">
            <v>17000</v>
          </cell>
          <cell r="DK25">
            <v>28000</v>
          </cell>
          <cell r="DL25">
            <v>42000</v>
          </cell>
          <cell r="DM25">
            <v>54000</v>
          </cell>
          <cell r="DN25">
            <v>67000</v>
          </cell>
          <cell r="DO25">
            <v>79000</v>
          </cell>
          <cell r="DP25">
            <v>91000</v>
          </cell>
          <cell r="DQ25">
            <v>101000</v>
          </cell>
          <cell r="DR25">
            <v>113000</v>
          </cell>
          <cell r="DS25">
            <v>126000</v>
          </cell>
          <cell r="DT25">
            <v>135000</v>
          </cell>
          <cell r="DU25">
            <v>10000</v>
          </cell>
          <cell r="DV25">
            <v>17000</v>
          </cell>
          <cell r="DW25">
            <v>28000</v>
          </cell>
          <cell r="DX25">
            <v>42000</v>
          </cell>
          <cell r="DY25">
            <v>54000</v>
          </cell>
          <cell r="DZ25">
            <v>67000</v>
          </cell>
          <cell r="EA25">
            <v>79000</v>
          </cell>
          <cell r="EB25">
            <v>91000</v>
          </cell>
          <cell r="EC25">
            <v>101000</v>
          </cell>
          <cell r="ED25">
            <v>113000</v>
          </cell>
          <cell r="EE25">
            <v>126000</v>
          </cell>
          <cell r="EF25">
            <v>135000</v>
          </cell>
          <cell r="EG25">
            <v>10000</v>
          </cell>
          <cell r="EH25">
            <v>17000</v>
          </cell>
          <cell r="EI25">
            <v>28000</v>
          </cell>
          <cell r="EJ25">
            <v>42000</v>
          </cell>
          <cell r="EK25">
            <v>54000</v>
          </cell>
          <cell r="EL25">
            <v>67000</v>
          </cell>
          <cell r="EM25">
            <v>79000</v>
          </cell>
          <cell r="EN25">
            <v>91000</v>
          </cell>
          <cell r="EO25">
            <v>101000</v>
          </cell>
          <cell r="EP25">
            <v>113000</v>
          </cell>
          <cell r="EQ25">
            <v>126000</v>
          </cell>
          <cell r="ER25">
            <v>135000</v>
          </cell>
        </row>
        <row r="26">
          <cell r="A26" t="str">
            <v>TOTAL PANADOL</v>
          </cell>
          <cell r="B26">
            <v>136275</v>
          </cell>
          <cell r="C26">
            <v>49257</v>
          </cell>
          <cell r="D26">
            <v>181031</v>
          </cell>
          <cell r="E26">
            <v>104647</v>
          </cell>
          <cell r="F26">
            <v>137613</v>
          </cell>
          <cell r="G26">
            <v>144087</v>
          </cell>
          <cell r="H26">
            <v>131811</v>
          </cell>
          <cell r="I26">
            <v>228527</v>
          </cell>
          <cell r="J26">
            <v>148224</v>
          </cell>
          <cell r="K26">
            <v>99949</v>
          </cell>
          <cell r="L26">
            <v>210722</v>
          </cell>
          <cell r="M26">
            <v>101087</v>
          </cell>
          <cell r="N26">
            <v>234260</v>
          </cell>
          <cell r="O26">
            <v>80755</v>
          </cell>
          <cell r="P26">
            <v>112843</v>
          </cell>
          <cell r="Q26">
            <v>160124</v>
          </cell>
          <cell r="R26">
            <v>146368</v>
          </cell>
          <cell r="S26">
            <v>227950</v>
          </cell>
          <cell r="T26">
            <v>155413</v>
          </cell>
          <cell r="U26">
            <v>202000</v>
          </cell>
          <cell r="V26">
            <v>162500</v>
          </cell>
          <cell r="W26">
            <v>127500</v>
          </cell>
          <cell r="X26">
            <v>192500</v>
          </cell>
          <cell r="Y26">
            <v>122500</v>
          </cell>
          <cell r="Z26">
            <v>182500</v>
          </cell>
          <cell r="AA26">
            <v>97500</v>
          </cell>
          <cell r="AB26">
            <v>137500</v>
          </cell>
          <cell r="AC26">
            <v>182500</v>
          </cell>
          <cell r="AD26">
            <v>162500</v>
          </cell>
          <cell r="AE26">
            <v>167500</v>
          </cell>
          <cell r="AF26">
            <v>182500</v>
          </cell>
          <cell r="AG26">
            <v>212500</v>
          </cell>
          <cell r="AH26">
            <v>187500</v>
          </cell>
          <cell r="AI26">
            <v>202500</v>
          </cell>
          <cell r="AJ26">
            <v>192500</v>
          </cell>
          <cell r="AK26">
            <v>147500</v>
          </cell>
          <cell r="AL26">
            <v>179805.55555555556</v>
          </cell>
          <cell r="AM26">
            <v>148138.88888888888</v>
          </cell>
          <cell r="AN26">
            <v>183416.66666666669</v>
          </cell>
          <cell r="AO26">
            <v>179805.55555555556</v>
          </cell>
          <cell r="AP26">
            <v>174527.77777777775</v>
          </cell>
          <cell r="AQ26">
            <v>193972.22222222222</v>
          </cell>
          <cell r="AR26">
            <v>171750</v>
          </cell>
          <cell r="AS26">
            <v>187583.33333333334</v>
          </cell>
          <cell r="AT26">
            <v>207027.77777777778</v>
          </cell>
          <cell r="AU26">
            <v>182305.55555555556</v>
          </cell>
          <cell r="AV26">
            <v>171750</v>
          </cell>
          <cell r="AW26">
            <v>185916.66666666669</v>
          </cell>
          <cell r="AX26">
            <v>192216.80216802168</v>
          </cell>
          <cell r="AY26">
            <v>148883.46883468836</v>
          </cell>
          <cell r="AZ26">
            <v>194439.0243902439</v>
          </cell>
          <cell r="BA26">
            <v>187216.80216802168</v>
          </cell>
          <cell r="BB26">
            <v>191661.24661246612</v>
          </cell>
          <cell r="BC26">
            <v>200550.13550135502</v>
          </cell>
          <cell r="BD26">
            <v>186105.69105691058</v>
          </cell>
          <cell r="BE26">
            <v>197772.35772357724</v>
          </cell>
          <cell r="BF26">
            <v>216661.24661246612</v>
          </cell>
          <cell r="BG26">
            <v>192216.80216802168</v>
          </cell>
          <cell r="BH26">
            <v>181105.69105691058</v>
          </cell>
          <cell r="BI26">
            <v>194439.0243902439</v>
          </cell>
          <cell r="BJ26">
            <v>0</v>
          </cell>
          <cell r="BK26">
            <v>366563</v>
          </cell>
          <cell r="BL26">
            <v>386347</v>
          </cell>
          <cell r="BM26">
            <v>508562</v>
          </cell>
          <cell r="BN26">
            <v>411758</v>
          </cell>
          <cell r="BO26">
            <v>1673230</v>
          </cell>
          <cell r="BP26">
            <v>427858</v>
          </cell>
          <cell r="BQ26">
            <v>534442</v>
          </cell>
          <cell r="BR26">
            <v>519913</v>
          </cell>
          <cell r="BS26">
            <v>442500</v>
          </cell>
          <cell r="BT26">
            <v>1924713</v>
          </cell>
          <cell r="BU26">
            <v>417500</v>
          </cell>
          <cell r="BV26">
            <v>512500</v>
          </cell>
          <cell r="BW26">
            <v>582500</v>
          </cell>
          <cell r="BX26">
            <v>542500</v>
          </cell>
          <cell r="BY26">
            <v>2055000</v>
          </cell>
          <cell r="BZ26">
            <v>511361.11111111112</v>
          </cell>
          <cell r="CA26">
            <v>548305.5555555555</v>
          </cell>
          <cell r="CB26">
            <v>566361.11111111112</v>
          </cell>
          <cell r="CC26">
            <v>539972.22222222225</v>
          </cell>
          <cell r="CD26">
            <v>2166000</v>
          </cell>
          <cell r="CE26">
            <v>535539.29539295402</v>
          </cell>
          <cell r="CF26">
            <v>579428.18428184278</v>
          </cell>
          <cell r="CG26">
            <v>600539.29539295402</v>
          </cell>
          <cell r="CH26">
            <v>567761.51761517616</v>
          </cell>
          <cell r="CI26">
            <v>2283268.2926829271</v>
          </cell>
          <cell r="CJ26">
            <v>0</v>
          </cell>
          <cell r="CK26">
            <v>136275</v>
          </cell>
          <cell r="CL26">
            <v>185532</v>
          </cell>
          <cell r="CM26">
            <v>366563</v>
          </cell>
          <cell r="CN26">
            <v>471210</v>
          </cell>
          <cell r="CO26">
            <v>608823</v>
          </cell>
          <cell r="CP26">
            <v>752910</v>
          </cell>
          <cell r="CQ26">
            <v>884721</v>
          </cell>
          <cell r="CR26">
            <v>1113248</v>
          </cell>
          <cell r="CS26">
            <v>1261472</v>
          </cell>
          <cell r="CT26">
            <v>1361421</v>
          </cell>
          <cell r="CU26">
            <v>1572143</v>
          </cell>
          <cell r="CV26">
            <v>1673230</v>
          </cell>
          <cell r="CW26">
            <v>234260</v>
          </cell>
          <cell r="CX26">
            <v>315015</v>
          </cell>
          <cell r="CY26">
            <v>427858</v>
          </cell>
          <cell r="CZ26">
            <v>587982</v>
          </cell>
          <cell r="DA26">
            <v>734350</v>
          </cell>
          <cell r="DB26">
            <v>962300</v>
          </cell>
          <cell r="DC26">
            <v>1117713</v>
          </cell>
          <cell r="DD26">
            <v>1319713</v>
          </cell>
          <cell r="DE26">
            <v>1482213</v>
          </cell>
          <cell r="DF26">
            <v>1609713</v>
          </cell>
          <cell r="DG26">
            <v>1802213</v>
          </cell>
          <cell r="DH26">
            <v>1924713</v>
          </cell>
          <cell r="DI26">
            <v>182500</v>
          </cell>
          <cell r="DJ26">
            <v>280000</v>
          </cell>
          <cell r="DK26">
            <v>417500</v>
          </cell>
          <cell r="DL26">
            <v>600000</v>
          </cell>
          <cell r="DM26">
            <v>762500</v>
          </cell>
          <cell r="DN26">
            <v>930000</v>
          </cell>
          <cell r="DO26">
            <v>1112500</v>
          </cell>
          <cell r="DP26">
            <v>1325000</v>
          </cell>
          <cell r="DQ26">
            <v>1512500</v>
          </cell>
          <cell r="DR26">
            <v>1715000</v>
          </cell>
          <cell r="DS26">
            <v>1907500</v>
          </cell>
          <cell r="DT26">
            <v>2055000</v>
          </cell>
          <cell r="DU26">
            <v>179805.55555555556</v>
          </cell>
          <cell r="DV26">
            <v>327944.44444444444</v>
          </cell>
          <cell r="DW26">
            <v>511361.11111111112</v>
          </cell>
          <cell r="DX26">
            <v>691166.66666666674</v>
          </cell>
          <cell r="DY26">
            <v>865694.44444444438</v>
          </cell>
          <cell r="DZ26">
            <v>1059666.6666666667</v>
          </cell>
          <cell r="EA26">
            <v>1231416.6666666667</v>
          </cell>
          <cell r="EB26">
            <v>1419000</v>
          </cell>
          <cell r="EC26">
            <v>1626027.7777777778</v>
          </cell>
          <cell r="ED26">
            <v>1808333.3333333333</v>
          </cell>
          <cell r="EE26">
            <v>1980083.3333333335</v>
          </cell>
          <cell r="EF26">
            <v>2166000</v>
          </cell>
          <cell r="EG26">
            <v>192216.80216802168</v>
          </cell>
          <cell r="EH26">
            <v>341100.27100271004</v>
          </cell>
          <cell r="EI26">
            <v>535539.29539295402</v>
          </cell>
          <cell r="EJ26">
            <v>722756.09756097558</v>
          </cell>
          <cell r="EK26">
            <v>914417.34417344164</v>
          </cell>
          <cell r="EL26">
            <v>1114967.4796747968</v>
          </cell>
          <cell r="EM26">
            <v>1301073.1707317075</v>
          </cell>
          <cell r="EN26">
            <v>1498845.5284552847</v>
          </cell>
          <cell r="EO26">
            <v>1715506.7750677506</v>
          </cell>
          <cell r="EP26">
            <v>1907723.5772357723</v>
          </cell>
          <cell r="EQ26">
            <v>2088829.2682926829</v>
          </cell>
          <cell r="ER26">
            <v>2283268.2926829271</v>
          </cell>
        </row>
        <row r="27">
          <cell r="A27" t="str">
            <v>TOTAL PANADOL RT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  <cell r="AJ27">
            <v>20000</v>
          </cell>
          <cell r="AK27">
            <v>20000</v>
          </cell>
          <cell r="AL27">
            <v>20000</v>
          </cell>
          <cell r="AM27">
            <v>20000</v>
          </cell>
          <cell r="AN27">
            <v>20000</v>
          </cell>
          <cell r="AO27">
            <v>20000</v>
          </cell>
          <cell r="AP27">
            <v>20000</v>
          </cell>
          <cell r="AQ27">
            <v>20000</v>
          </cell>
          <cell r="AR27">
            <v>20000</v>
          </cell>
          <cell r="AS27">
            <v>20000</v>
          </cell>
          <cell r="AT27">
            <v>20000</v>
          </cell>
          <cell r="AU27">
            <v>25000</v>
          </cell>
          <cell r="AV27">
            <v>25000</v>
          </cell>
          <cell r="AW27">
            <v>25000</v>
          </cell>
          <cell r="AX27">
            <v>40000</v>
          </cell>
          <cell r="AY27">
            <v>30000</v>
          </cell>
          <cell r="AZ27">
            <v>30000</v>
          </cell>
          <cell r="BA27">
            <v>32500.002222222225</v>
          </cell>
          <cell r="BB27">
            <v>32500.002222222225</v>
          </cell>
          <cell r="BC27">
            <v>32500.002222222225</v>
          </cell>
          <cell r="BD27">
            <v>32500.002222222225</v>
          </cell>
          <cell r="BE27">
            <v>32500.002222222225</v>
          </cell>
          <cell r="BF27">
            <v>42500.002222222225</v>
          </cell>
          <cell r="BG27">
            <v>42500.002222222225</v>
          </cell>
          <cell r="BH27">
            <v>42500.002222222225</v>
          </cell>
          <cell r="BI27">
            <v>42500.002222222225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90000</v>
          </cell>
          <cell r="BY27">
            <v>90000</v>
          </cell>
          <cell r="BZ27">
            <v>60000</v>
          </cell>
          <cell r="CA27">
            <v>60000</v>
          </cell>
          <cell r="CB27">
            <v>60000</v>
          </cell>
          <cell r="CC27">
            <v>75000</v>
          </cell>
          <cell r="CD27">
            <v>255000</v>
          </cell>
          <cell r="CE27">
            <v>100000</v>
          </cell>
          <cell r="CF27">
            <v>97500.006666666668</v>
          </cell>
          <cell r="CG27">
            <v>107500.00666666667</v>
          </cell>
          <cell r="CH27">
            <v>127500.00666666667</v>
          </cell>
          <cell r="CI27">
            <v>432500.02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50000</v>
          </cell>
          <cell r="DS27">
            <v>70000</v>
          </cell>
          <cell r="DT27">
            <v>90000</v>
          </cell>
          <cell r="DU27">
            <v>20000</v>
          </cell>
          <cell r="DV27">
            <v>40000</v>
          </cell>
          <cell r="DW27">
            <v>60000</v>
          </cell>
          <cell r="DX27">
            <v>80000</v>
          </cell>
          <cell r="DY27">
            <v>100000</v>
          </cell>
          <cell r="DZ27">
            <v>120000</v>
          </cell>
          <cell r="EA27">
            <v>140000</v>
          </cell>
          <cell r="EB27">
            <v>160000</v>
          </cell>
          <cell r="EC27">
            <v>180000</v>
          </cell>
          <cell r="ED27">
            <v>205000</v>
          </cell>
          <cell r="EE27">
            <v>230000</v>
          </cell>
          <cell r="EF27">
            <v>255000</v>
          </cell>
          <cell r="EG27">
            <v>40000</v>
          </cell>
          <cell r="EH27">
            <v>70000</v>
          </cell>
          <cell r="EI27">
            <v>100000</v>
          </cell>
          <cell r="EJ27">
            <v>132500.00222222222</v>
          </cell>
          <cell r="EK27">
            <v>165000.00444444444</v>
          </cell>
          <cell r="EL27">
            <v>197500.00666666668</v>
          </cell>
          <cell r="EM27">
            <v>230000.0088888889</v>
          </cell>
          <cell r="EN27">
            <v>262500.01111111115</v>
          </cell>
          <cell r="EO27">
            <v>305000.01333333337</v>
          </cell>
          <cell r="EP27">
            <v>347500.01555555558</v>
          </cell>
          <cell r="EQ27">
            <v>390000.0177777778</v>
          </cell>
          <cell r="ER27">
            <v>432500.02</v>
          </cell>
        </row>
        <row r="28">
          <cell r="A28" t="str">
            <v>TOTAL ENO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</row>
        <row r="29">
          <cell r="A29" t="str">
            <v>TOTAL SCOTT'S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30000</v>
          </cell>
          <cell r="AO29">
            <v>7500</v>
          </cell>
          <cell r="AP29">
            <v>9000</v>
          </cell>
          <cell r="AQ29">
            <v>10500</v>
          </cell>
          <cell r="AR29">
            <v>12000</v>
          </cell>
          <cell r="AS29">
            <v>13500</v>
          </cell>
          <cell r="AT29">
            <v>15000</v>
          </cell>
          <cell r="AU29">
            <v>15000</v>
          </cell>
          <cell r="AV29">
            <v>15000</v>
          </cell>
          <cell r="AW29">
            <v>15000</v>
          </cell>
          <cell r="AX29">
            <v>18000</v>
          </cell>
          <cell r="AY29">
            <v>18000</v>
          </cell>
          <cell r="AZ29">
            <v>18000</v>
          </cell>
          <cell r="BA29">
            <v>18000</v>
          </cell>
          <cell r="BB29">
            <v>18000</v>
          </cell>
          <cell r="BC29">
            <v>18000</v>
          </cell>
          <cell r="BD29">
            <v>19500</v>
          </cell>
          <cell r="BE29">
            <v>19500</v>
          </cell>
          <cell r="BF29">
            <v>19500</v>
          </cell>
          <cell r="BG29">
            <v>19500</v>
          </cell>
          <cell r="BH29">
            <v>19500</v>
          </cell>
          <cell r="BI29">
            <v>19500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30000</v>
          </cell>
          <cell r="CA29">
            <v>27000</v>
          </cell>
          <cell r="CB29">
            <v>40500</v>
          </cell>
          <cell r="CC29">
            <v>45000</v>
          </cell>
          <cell r="CD29">
            <v>142500</v>
          </cell>
          <cell r="CE29">
            <v>54000</v>
          </cell>
          <cell r="CF29">
            <v>54000</v>
          </cell>
          <cell r="CG29">
            <v>58500</v>
          </cell>
          <cell r="CH29">
            <v>58500</v>
          </cell>
          <cell r="CI29">
            <v>225000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30000</v>
          </cell>
          <cell r="DX29">
            <v>37500</v>
          </cell>
          <cell r="DY29">
            <v>46500</v>
          </cell>
          <cell r="DZ29">
            <v>57000</v>
          </cell>
          <cell r="EA29">
            <v>69000</v>
          </cell>
          <cell r="EB29">
            <v>82500</v>
          </cell>
          <cell r="EC29">
            <v>97500</v>
          </cell>
          <cell r="ED29">
            <v>112500</v>
          </cell>
          <cell r="EE29">
            <v>127500</v>
          </cell>
          <cell r="EF29">
            <v>142500</v>
          </cell>
          <cell r="EG29">
            <v>18000</v>
          </cell>
          <cell r="EH29">
            <v>36000</v>
          </cell>
          <cell r="EI29">
            <v>54000</v>
          </cell>
          <cell r="EJ29">
            <v>72000</v>
          </cell>
          <cell r="EK29">
            <v>90000</v>
          </cell>
          <cell r="EL29">
            <v>108000</v>
          </cell>
          <cell r="EM29">
            <v>127500</v>
          </cell>
          <cell r="EN29">
            <v>147000</v>
          </cell>
          <cell r="EO29">
            <v>166500</v>
          </cell>
          <cell r="EP29">
            <v>186000</v>
          </cell>
          <cell r="EQ29">
            <v>205500</v>
          </cell>
          <cell r="ER29">
            <v>225000</v>
          </cell>
        </row>
        <row r="30">
          <cell r="A30" t="str">
            <v>TOTAL CETEBE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20000</v>
          </cell>
          <cell r="BH30">
            <v>10000</v>
          </cell>
          <cell r="BI30">
            <v>10000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40000</v>
          </cell>
          <cell r="CI30">
            <v>40000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20000</v>
          </cell>
          <cell r="EQ30">
            <v>30000</v>
          </cell>
          <cell r="ER30">
            <v>40000</v>
          </cell>
        </row>
        <row r="31">
          <cell r="A31" t="str">
            <v>TOTAL BUDGET</v>
          </cell>
          <cell r="B31">
            <v>148714</v>
          </cell>
          <cell r="C31">
            <v>60775</v>
          </cell>
          <cell r="D31">
            <v>188747</v>
          </cell>
          <cell r="E31">
            <v>119270</v>
          </cell>
          <cell r="F31">
            <v>141982</v>
          </cell>
          <cell r="G31">
            <v>162579</v>
          </cell>
          <cell r="H31">
            <v>139176</v>
          </cell>
          <cell r="I31">
            <v>248558</v>
          </cell>
          <cell r="J31">
            <v>158204</v>
          </cell>
          <cell r="K31">
            <v>103749</v>
          </cell>
          <cell r="L31">
            <v>223551</v>
          </cell>
          <cell r="M31">
            <v>106607</v>
          </cell>
          <cell r="N31">
            <v>249576</v>
          </cell>
          <cell r="O31">
            <v>85921</v>
          </cell>
          <cell r="P31">
            <v>124672</v>
          </cell>
          <cell r="Q31">
            <v>171632</v>
          </cell>
          <cell r="R31">
            <v>155610</v>
          </cell>
          <cell r="S31">
            <v>242113</v>
          </cell>
          <cell r="T31">
            <v>174706</v>
          </cell>
          <cell r="U31">
            <v>218000</v>
          </cell>
          <cell r="V31">
            <v>175500</v>
          </cell>
          <cell r="W31">
            <v>136500</v>
          </cell>
          <cell r="X31">
            <v>204000</v>
          </cell>
          <cell r="Y31">
            <v>131500</v>
          </cell>
          <cell r="Z31">
            <v>192500</v>
          </cell>
          <cell r="AA31">
            <v>104500</v>
          </cell>
          <cell r="AB31">
            <v>148500</v>
          </cell>
          <cell r="AC31">
            <v>196500</v>
          </cell>
          <cell r="AD31">
            <v>174500</v>
          </cell>
          <cell r="AE31">
            <v>180500</v>
          </cell>
          <cell r="AF31">
            <v>194500</v>
          </cell>
          <cell r="AG31">
            <v>224500</v>
          </cell>
          <cell r="AH31">
            <v>197500</v>
          </cell>
          <cell r="AI31">
            <v>264500</v>
          </cell>
          <cell r="AJ31">
            <v>225500</v>
          </cell>
          <cell r="AK31">
            <v>176500</v>
          </cell>
          <cell r="AL31">
            <v>209805.55555555556</v>
          </cell>
          <cell r="AM31">
            <v>175138.88888888888</v>
          </cell>
          <cell r="AN31">
            <v>244416.66666666669</v>
          </cell>
          <cell r="AO31">
            <v>221305.55555555556</v>
          </cell>
          <cell r="AP31">
            <v>215527.77777777775</v>
          </cell>
          <cell r="AQ31">
            <v>237472.22222222222</v>
          </cell>
          <cell r="AR31">
            <v>215750</v>
          </cell>
          <cell r="AS31">
            <v>233083.33333333334</v>
          </cell>
          <cell r="AT31">
            <v>252027.77777777778</v>
          </cell>
          <cell r="AU31">
            <v>234305.55555555556</v>
          </cell>
          <cell r="AV31">
            <v>224750</v>
          </cell>
          <cell r="AW31">
            <v>234916.66666666669</v>
          </cell>
          <cell r="AX31">
            <v>260216.80216802168</v>
          </cell>
          <cell r="AY31">
            <v>203883.46883468836</v>
          </cell>
          <cell r="AZ31">
            <v>253439.0243902439</v>
          </cell>
          <cell r="BA31">
            <v>251716.80439024389</v>
          </cell>
          <cell r="BB31">
            <v>254161.24883468833</v>
          </cell>
          <cell r="BC31">
            <v>264050.13772357721</v>
          </cell>
          <cell r="BD31">
            <v>250105.6932791328</v>
          </cell>
          <cell r="BE31">
            <v>261772.35994579946</v>
          </cell>
          <cell r="BF31">
            <v>288661.24883468833</v>
          </cell>
          <cell r="BG31">
            <v>286216.80439024389</v>
          </cell>
          <cell r="BH31">
            <v>266105.69327913283</v>
          </cell>
          <cell r="BI31">
            <v>275439.02661246608</v>
          </cell>
          <cell r="BK31">
            <v>398236</v>
          </cell>
          <cell r="BL31">
            <v>423831</v>
          </cell>
          <cell r="BM31">
            <v>545938</v>
          </cell>
          <cell r="BN31">
            <v>433907</v>
          </cell>
          <cell r="BO31">
            <v>1801912</v>
          </cell>
          <cell r="BP31">
            <v>460169</v>
          </cell>
          <cell r="BQ31">
            <v>569355</v>
          </cell>
          <cell r="BR31">
            <v>568206</v>
          </cell>
          <cell r="BS31">
            <v>472000</v>
          </cell>
          <cell r="BT31">
            <v>2069730</v>
          </cell>
          <cell r="BU31">
            <v>445500</v>
          </cell>
          <cell r="BV31">
            <v>551500</v>
          </cell>
          <cell r="BW31">
            <v>616500</v>
          </cell>
          <cell r="BX31">
            <v>666500</v>
          </cell>
          <cell r="BY31">
            <v>2280000</v>
          </cell>
          <cell r="BZ31">
            <v>629361.11111111112</v>
          </cell>
          <cell r="CA31">
            <v>674305.5555555555</v>
          </cell>
          <cell r="CB31">
            <v>700861.11111111112</v>
          </cell>
          <cell r="CC31">
            <v>693972.22222222225</v>
          </cell>
          <cell r="CD31">
            <v>2698500</v>
          </cell>
          <cell r="CE31">
            <v>717539.29539295402</v>
          </cell>
          <cell r="CF31">
            <v>769928.19094850949</v>
          </cell>
          <cell r="CG31">
            <v>800539.30205962074</v>
          </cell>
          <cell r="CH31">
            <v>827761.52428184287</v>
          </cell>
          <cell r="CI31">
            <v>3115768.3126829271</v>
          </cell>
          <cell r="CK31">
            <v>148714</v>
          </cell>
          <cell r="CL31">
            <v>209489</v>
          </cell>
          <cell r="CM31">
            <v>398236</v>
          </cell>
          <cell r="CN31">
            <v>517506</v>
          </cell>
          <cell r="CO31">
            <v>659488</v>
          </cell>
          <cell r="CP31">
            <v>822067</v>
          </cell>
          <cell r="CQ31">
            <v>961243</v>
          </cell>
          <cell r="CR31">
            <v>1209801</v>
          </cell>
          <cell r="CS31">
            <v>1368005</v>
          </cell>
          <cell r="CT31">
            <v>1471754</v>
          </cell>
          <cell r="CU31">
            <v>1695305</v>
          </cell>
          <cell r="CV31">
            <v>1801912</v>
          </cell>
          <cell r="CW31">
            <v>249576</v>
          </cell>
          <cell r="CX31">
            <v>335497</v>
          </cell>
          <cell r="CY31">
            <v>460169</v>
          </cell>
          <cell r="CZ31">
            <v>631801</v>
          </cell>
          <cell r="DA31">
            <v>787411</v>
          </cell>
          <cell r="DB31">
            <v>1029524</v>
          </cell>
          <cell r="DC31">
            <v>1204230</v>
          </cell>
          <cell r="DD31">
            <v>1422230</v>
          </cell>
          <cell r="DE31">
            <v>1597730</v>
          </cell>
          <cell r="DF31">
            <v>1734230</v>
          </cell>
          <cell r="DG31">
            <v>1938230</v>
          </cell>
          <cell r="DH31">
            <v>2069730</v>
          </cell>
          <cell r="DI31">
            <v>192500</v>
          </cell>
          <cell r="DJ31">
            <v>297000</v>
          </cell>
          <cell r="DK31">
            <v>445500</v>
          </cell>
          <cell r="DL31">
            <v>642000</v>
          </cell>
          <cell r="DM31">
            <v>816500</v>
          </cell>
          <cell r="DN31">
            <v>997000</v>
          </cell>
          <cell r="DO31">
            <v>1191500</v>
          </cell>
          <cell r="DP31">
            <v>1416000</v>
          </cell>
          <cell r="DQ31">
            <v>1613500</v>
          </cell>
          <cell r="DR31">
            <v>1878000</v>
          </cell>
          <cell r="DS31">
            <v>2103500</v>
          </cell>
          <cell r="DT31">
            <v>2280000</v>
          </cell>
          <cell r="DU31">
            <v>209805.55555555556</v>
          </cell>
          <cell r="DV31">
            <v>384944.44444444444</v>
          </cell>
          <cell r="DW31">
            <v>629361.11111111112</v>
          </cell>
          <cell r="DX31">
            <v>850666.66666666674</v>
          </cell>
          <cell r="DY31">
            <v>1066194.4444444445</v>
          </cell>
          <cell r="DZ31">
            <v>1303666.6666666667</v>
          </cell>
          <cell r="EA31">
            <v>1519416.6666666667</v>
          </cell>
          <cell r="EB31">
            <v>1752500</v>
          </cell>
          <cell r="EC31">
            <v>2004527.7777777778</v>
          </cell>
          <cell r="ED31">
            <v>2238833.333333333</v>
          </cell>
          <cell r="EE31">
            <v>2463583.3333333335</v>
          </cell>
          <cell r="EF31">
            <v>2698500</v>
          </cell>
          <cell r="EG31">
            <v>260216.80216802168</v>
          </cell>
          <cell r="EH31">
            <v>464100.27100271004</v>
          </cell>
          <cell r="EI31">
            <v>717539.29539295402</v>
          </cell>
          <cell r="EJ31">
            <v>969256.09978319774</v>
          </cell>
          <cell r="EK31">
            <v>1223417.3486178862</v>
          </cell>
          <cell r="EL31">
            <v>1487467.4863414634</v>
          </cell>
          <cell r="EM31">
            <v>1737573.1796205963</v>
          </cell>
          <cell r="EN31">
            <v>1999345.5395663958</v>
          </cell>
          <cell r="EO31">
            <v>2288006.788401084</v>
          </cell>
          <cell r="EP31">
            <v>2574223.5927913277</v>
          </cell>
          <cell r="EQ31">
            <v>2840329.2860704609</v>
          </cell>
          <cell r="ER31">
            <v>3115768.3126829271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ATKY"/>
      <sheetName val="SOCAI"/>
      <sheetName val="MATK"/>
      <sheetName val="CANDOI"/>
      <sheetName val="CDKT"/>
      <sheetName val="KQKD"/>
      <sheetName val="TKHAI"/>
    </sheetNames>
    <sheetDataSet>
      <sheetData sheetId="0" refreshError="1">
        <row r="7">
          <cell r="E7">
            <v>6423</v>
          </cell>
          <cell r="F7">
            <v>1111</v>
          </cell>
          <cell r="H7">
            <v>417000</v>
          </cell>
        </row>
        <row r="8">
          <cell r="E8">
            <v>64299</v>
          </cell>
          <cell r="F8">
            <v>1111</v>
          </cell>
          <cell r="H8">
            <v>120000</v>
          </cell>
        </row>
        <row r="9">
          <cell r="E9">
            <v>331</v>
          </cell>
          <cell r="F9">
            <v>1111</v>
          </cell>
          <cell r="H9">
            <v>198000000</v>
          </cell>
        </row>
        <row r="10">
          <cell r="E10">
            <v>6423</v>
          </cell>
          <cell r="F10">
            <v>1111</v>
          </cell>
          <cell r="H10">
            <v>76000</v>
          </cell>
        </row>
        <row r="11">
          <cell r="E11">
            <v>64294</v>
          </cell>
          <cell r="F11">
            <v>1111</v>
          </cell>
          <cell r="H11">
            <v>35000</v>
          </cell>
        </row>
        <row r="12">
          <cell r="E12">
            <v>331</v>
          </cell>
          <cell r="F12">
            <v>1111</v>
          </cell>
          <cell r="H12">
            <v>127000000</v>
          </cell>
        </row>
        <row r="13">
          <cell r="E13">
            <v>64293</v>
          </cell>
          <cell r="F13">
            <v>1111</v>
          </cell>
          <cell r="H13">
            <v>50000</v>
          </cell>
        </row>
        <row r="14">
          <cell r="E14">
            <v>64290</v>
          </cell>
          <cell r="F14">
            <v>1111</v>
          </cell>
          <cell r="H14">
            <v>3000000</v>
          </cell>
        </row>
        <row r="15">
          <cell r="E15">
            <v>131</v>
          </cell>
          <cell r="F15">
            <v>33311</v>
          </cell>
          <cell r="H15">
            <v>173790</v>
          </cell>
        </row>
        <row r="16">
          <cell r="E16">
            <v>64299</v>
          </cell>
          <cell r="F16">
            <v>1111</v>
          </cell>
          <cell r="H16">
            <v>129500</v>
          </cell>
        </row>
        <row r="17">
          <cell r="E17">
            <v>1562</v>
          </cell>
          <cell r="F17">
            <v>1111</v>
          </cell>
          <cell r="H17">
            <v>855000</v>
          </cell>
        </row>
        <row r="18">
          <cell r="E18">
            <v>1333</v>
          </cell>
          <cell r="F18">
            <v>1111</v>
          </cell>
          <cell r="H18">
            <v>33000</v>
          </cell>
        </row>
        <row r="19">
          <cell r="E19">
            <v>6423</v>
          </cell>
          <cell r="F19">
            <v>1111</v>
          </cell>
          <cell r="H19">
            <v>768000</v>
          </cell>
        </row>
        <row r="20">
          <cell r="E20">
            <v>1562</v>
          </cell>
          <cell r="F20">
            <v>1111</v>
          </cell>
          <cell r="H20">
            <v>1432804</v>
          </cell>
        </row>
        <row r="21">
          <cell r="E21">
            <v>1333</v>
          </cell>
          <cell r="F21">
            <v>1111</v>
          </cell>
          <cell r="H21">
            <v>49387</v>
          </cell>
        </row>
        <row r="22">
          <cell r="E22">
            <v>1333</v>
          </cell>
          <cell r="F22">
            <v>1111</v>
          </cell>
          <cell r="H22">
            <v>13894</v>
          </cell>
        </row>
        <row r="23">
          <cell r="E23">
            <v>1111</v>
          </cell>
          <cell r="F23">
            <v>131</v>
          </cell>
          <cell r="H23">
            <v>1911690</v>
          </cell>
        </row>
        <row r="24">
          <cell r="E24">
            <v>3333</v>
          </cell>
          <cell r="F24">
            <v>1111</v>
          </cell>
          <cell r="H24">
            <v>1030933</v>
          </cell>
        </row>
        <row r="25">
          <cell r="E25">
            <v>331</v>
          </cell>
          <cell r="F25">
            <v>1111</v>
          </cell>
          <cell r="H25">
            <v>58000000</v>
          </cell>
        </row>
        <row r="26">
          <cell r="E26">
            <v>6418</v>
          </cell>
          <cell r="F26">
            <v>1111</v>
          </cell>
          <cell r="H26">
            <v>31000</v>
          </cell>
        </row>
        <row r="27">
          <cell r="E27">
            <v>1331</v>
          </cell>
          <cell r="F27">
            <v>1111</v>
          </cell>
          <cell r="H27">
            <v>3100</v>
          </cell>
        </row>
        <row r="28">
          <cell r="E28">
            <v>131</v>
          </cell>
          <cell r="F28">
            <v>5111</v>
          </cell>
          <cell r="H28">
            <v>1737900</v>
          </cell>
        </row>
        <row r="29">
          <cell r="E29">
            <v>6423</v>
          </cell>
          <cell r="F29">
            <v>1111</v>
          </cell>
          <cell r="H29">
            <v>11000</v>
          </cell>
        </row>
        <row r="30">
          <cell r="E30">
            <v>6415</v>
          </cell>
          <cell r="F30">
            <v>1111</v>
          </cell>
          <cell r="H30">
            <v>6363636</v>
          </cell>
        </row>
        <row r="31">
          <cell r="E31">
            <v>1331</v>
          </cell>
          <cell r="F31">
            <v>1111</v>
          </cell>
          <cell r="H31">
            <v>636364</v>
          </cell>
        </row>
        <row r="32">
          <cell r="E32">
            <v>3333</v>
          </cell>
          <cell r="F32">
            <v>1111</v>
          </cell>
          <cell r="H32">
            <v>100334533</v>
          </cell>
        </row>
        <row r="33">
          <cell r="E33">
            <v>1111</v>
          </cell>
          <cell r="F33">
            <v>1121</v>
          </cell>
          <cell r="H33">
            <v>35000000</v>
          </cell>
        </row>
        <row r="34">
          <cell r="E34">
            <v>131</v>
          </cell>
          <cell r="F34">
            <v>5111</v>
          </cell>
          <cell r="H34">
            <v>6793596</v>
          </cell>
        </row>
        <row r="35">
          <cell r="E35">
            <v>131</v>
          </cell>
          <cell r="F35">
            <v>33311</v>
          </cell>
          <cell r="H35">
            <v>679360</v>
          </cell>
        </row>
        <row r="36">
          <cell r="E36">
            <v>131</v>
          </cell>
          <cell r="F36">
            <v>5111</v>
          </cell>
          <cell r="H36">
            <v>5302240</v>
          </cell>
        </row>
        <row r="37">
          <cell r="E37">
            <v>131</v>
          </cell>
          <cell r="F37">
            <v>33311</v>
          </cell>
          <cell r="H37">
            <v>530224</v>
          </cell>
        </row>
        <row r="38">
          <cell r="E38">
            <v>131</v>
          </cell>
          <cell r="F38">
            <v>5111</v>
          </cell>
          <cell r="H38">
            <v>10200832</v>
          </cell>
        </row>
        <row r="39">
          <cell r="E39">
            <v>131</v>
          </cell>
          <cell r="F39">
            <v>33311</v>
          </cell>
          <cell r="H39">
            <v>1020083</v>
          </cell>
        </row>
        <row r="40">
          <cell r="E40">
            <v>131</v>
          </cell>
          <cell r="F40">
            <v>5111</v>
          </cell>
          <cell r="H40">
            <v>8952427</v>
          </cell>
        </row>
        <row r="41">
          <cell r="E41">
            <v>131</v>
          </cell>
          <cell r="F41">
            <v>33311</v>
          </cell>
          <cell r="H41">
            <v>895242</v>
          </cell>
        </row>
        <row r="42">
          <cell r="E42">
            <v>6418</v>
          </cell>
          <cell r="F42">
            <v>1111</v>
          </cell>
          <cell r="H42">
            <v>20000</v>
          </cell>
        </row>
        <row r="43">
          <cell r="E43">
            <v>1331</v>
          </cell>
          <cell r="F43">
            <v>1111</v>
          </cell>
          <cell r="H43">
            <v>2000</v>
          </cell>
        </row>
        <row r="44">
          <cell r="E44">
            <v>64295</v>
          </cell>
          <cell r="F44">
            <v>1111</v>
          </cell>
          <cell r="H44">
            <v>999987</v>
          </cell>
        </row>
        <row r="45">
          <cell r="E45">
            <v>6418</v>
          </cell>
          <cell r="F45">
            <v>1111</v>
          </cell>
          <cell r="H45">
            <v>5000</v>
          </cell>
        </row>
        <row r="46">
          <cell r="E46">
            <v>1331</v>
          </cell>
          <cell r="F46">
            <v>1111</v>
          </cell>
          <cell r="H46">
            <v>500</v>
          </cell>
        </row>
        <row r="47">
          <cell r="E47">
            <v>1331</v>
          </cell>
          <cell r="F47">
            <v>1111</v>
          </cell>
          <cell r="H47">
            <v>29300</v>
          </cell>
        </row>
        <row r="48">
          <cell r="E48">
            <v>6417</v>
          </cell>
          <cell r="F48">
            <v>1111</v>
          </cell>
          <cell r="H48">
            <v>255476</v>
          </cell>
        </row>
        <row r="49">
          <cell r="E49">
            <v>1331</v>
          </cell>
          <cell r="F49">
            <v>1111</v>
          </cell>
          <cell r="H49">
            <v>9524</v>
          </cell>
        </row>
        <row r="50">
          <cell r="E50">
            <v>1111</v>
          </cell>
          <cell r="F50">
            <v>5111</v>
          </cell>
          <cell r="H50">
            <v>16000000</v>
          </cell>
        </row>
        <row r="51">
          <cell r="E51">
            <v>1111</v>
          </cell>
          <cell r="F51">
            <v>33311</v>
          </cell>
          <cell r="H51">
            <v>1600000</v>
          </cell>
        </row>
        <row r="52">
          <cell r="E52">
            <v>1111</v>
          </cell>
          <cell r="F52">
            <v>5111</v>
          </cell>
          <cell r="H52">
            <v>16000000</v>
          </cell>
        </row>
        <row r="53">
          <cell r="E53">
            <v>1111</v>
          </cell>
          <cell r="F53">
            <v>33311</v>
          </cell>
          <cell r="H53">
            <v>1600000</v>
          </cell>
        </row>
        <row r="54">
          <cell r="E54">
            <v>131</v>
          </cell>
          <cell r="F54">
            <v>5111</v>
          </cell>
          <cell r="H54">
            <v>33260000</v>
          </cell>
        </row>
        <row r="55">
          <cell r="E55">
            <v>131</v>
          </cell>
          <cell r="F55">
            <v>33311</v>
          </cell>
          <cell r="H55">
            <v>3326000</v>
          </cell>
        </row>
        <row r="56">
          <cell r="E56">
            <v>131</v>
          </cell>
          <cell r="F56">
            <v>5111</v>
          </cell>
          <cell r="H56">
            <v>9477890</v>
          </cell>
        </row>
        <row r="57">
          <cell r="E57">
            <v>131</v>
          </cell>
          <cell r="F57">
            <v>33311</v>
          </cell>
          <cell r="H57">
            <v>947789</v>
          </cell>
        </row>
        <row r="58">
          <cell r="E58">
            <v>6418</v>
          </cell>
          <cell r="F58">
            <v>1111</v>
          </cell>
          <cell r="H58">
            <v>26000</v>
          </cell>
        </row>
        <row r="59">
          <cell r="E59">
            <v>6418</v>
          </cell>
          <cell r="F59">
            <v>1111</v>
          </cell>
          <cell r="H59">
            <v>35000</v>
          </cell>
        </row>
        <row r="60">
          <cell r="E60">
            <v>6418</v>
          </cell>
          <cell r="F60">
            <v>1111</v>
          </cell>
          <cell r="H60">
            <v>40000</v>
          </cell>
        </row>
        <row r="61">
          <cell r="E61">
            <v>64299</v>
          </cell>
          <cell r="F61">
            <v>1111</v>
          </cell>
          <cell r="H61">
            <v>2400000</v>
          </cell>
        </row>
        <row r="62">
          <cell r="E62">
            <v>331</v>
          </cell>
          <cell r="F62">
            <v>1111</v>
          </cell>
          <cell r="H62">
            <v>26200000</v>
          </cell>
        </row>
        <row r="63">
          <cell r="E63">
            <v>3334</v>
          </cell>
          <cell r="F63">
            <v>1111</v>
          </cell>
          <cell r="H63">
            <v>11491000</v>
          </cell>
        </row>
        <row r="64">
          <cell r="E64">
            <v>33311</v>
          </cell>
          <cell r="F64">
            <v>1111</v>
          </cell>
          <cell r="H64">
            <v>16253000</v>
          </cell>
        </row>
        <row r="65">
          <cell r="E65">
            <v>6418</v>
          </cell>
          <cell r="F65">
            <v>1111</v>
          </cell>
          <cell r="H65">
            <v>26750</v>
          </cell>
        </row>
        <row r="66">
          <cell r="E66">
            <v>1331</v>
          </cell>
          <cell r="F66">
            <v>1111</v>
          </cell>
          <cell r="H66">
            <v>750</v>
          </cell>
        </row>
        <row r="67">
          <cell r="E67">
            <v>6428</v>
          </cell>
          <cell r="F67">
            <v>1111</v>
          </cell>
          <cell r="H67">
            <v>480000</v>
          </cell>
        </row>
        <row r="68">
          <cell r="E68">
            <v>64298</v>
          </cell>
          <cell r="F68">
            <v>1111</v>
          </cell>
          <cell r="H68">
            <v>293000</v>
          </cell>
        </row>
        <row r="69">
          <cell r="E69">
            <v>331</v>
          </cell>
          <cell r="F69">
            <v>1111</v>
          </cell>
          <cell r="H69">
            <v>135092</v>
          </cell>
        </row>
        <row r="70">
          <cell r="E70">
            <v>1111</v>
          </cell>
          <cell r="F70">
            <v>1121</v>
          </cell>
          <cell r="H70">
            <v>110000000</v>
          </cell>
        </row>
        <row r="71">
          <cell r="E71">
            <v>64291</v>
          </cell>
          <cell r="F71">
            <v>1111</v>
          </cell>
          <cell r="H71">
            <v>844252</v>
          </cell>
        </row>
        <row r="72">
          <cell r="E72">
            <v>1331</v>
          </cell>
          <cell r="F72">
            <v>1111</v>
          </cell>
          <cell r="H72">
            <v>84425</v>
          </cell>
        </row>
        <row r="73">
          <cell r="E73">
            <v>1111</v>
          </cell>
          <cell r="F73">
            <v>5111</v>
          </cell>
          <cell r="H73">
            <v>22486000</v>
          </cell>
        </row>
        <row r="74">
          <cell r="E74">
            <v>1111</v>
          </cell>
          <cell r="F74">
            <v>33311</v>
          </cell>
          <cell r="H74">
            <v>2248600</v>
          </cell>
        </row>
        <row r="75">
          <cell r="E75">
            <v>6418</v>
          </cell>
          <cell r="F75">
            <v>1111</v>
          </cell>
          <cell r="H75">
            <v>877000</v>
          </cell>
        </row>
        <row r="76">
          <cell r="E76">
            <v>6418</v>
          </cell>
          <cell r="F76">
            <v>1111</v>
          </cell>
          <cell r="H76">
            <v>280000</v>
          </cell>
        </row>
        <row r="77">
          <cell r="E77">
            <v>1111</v>
          </cell>
          <cell r="F77">
            <v>33311</v>
          </cell>
          <cell r="H77">
            <v>1711200</v>
          </cell>
        </row>
        <row r="78">
          <cell r="E78">
            <v>3111</v>
          </cell>
          <cell r="F78">
            <v>1111</v>
          </cell>
          <cell r="H78">
            <v>130000000</v>
          </cell>
        </row>
        <row r="79">
          <cell r="E79">
            <v>64295</v>
          </cell>
          <cell r="F79">
            <v>1111</v>
          </cell>
          <cell r="H79">
            <v>86500</v>
          </cell>
        </row>
        <row r="80">
          <cell r="E80">
            <v>3333</v>
          </cell>
          <cell r="F80">
            <v>1111</v>
          </cell>
          <cell r="H80">
            <v>1724774</v>
          </cell>
        </row>
        <row r="81">
          <cell r="E81">
            <v>6417</v>
          </cell>
          <cell r="F81">
            <v>1111</v>
          </cell>
          <cell r="H81">
            <v>3965965</v>
          </cell>
        </row>
        <row r="82">
          <cell r="E82">
            <v>64292</v>
          </cell>
          <cell r="F82">
            <v>1111</v>
          </cell>
          <cell r="H82">
            <v>2458340</v>
          </cell>
        </row>
        <row r="83">
          <cell r="E83">
            <v>1111</v>
          </cell>
          <cell r="F83">
            <v>5111</v>
          </cell>
          <cell r="H83">
            <v>17112000</v>
          </cell>
        </row>
        <row r="84">
          <cell r="E84">
            <v>6411</v>
          </cell>
          <cell r="F84">
            <v>334</v>
          </cell>
          <cell r="H84">
            <v>15500000</v>
          </cell>
        </row>
        <row r="85">
          <cell r="E85">
            <v>6421</v>
          </cell>
          <cell r="F85">
            <v>334</v>
          </cell>
          <cell r="H85">
            <v>14550000</v>
          </cell>
        </row>
        <row r="86">
          <cell r="E86">
            <v>6424</v>
          </cell>
          <cell r="F86">
            <v>21411</v>
          </cell>
          <cell r="H86">
            <v>623979</v>
          </cell>
        </row>
        <row r="87">
          <cell r="E87">
            <v>6424</v>
          </cell>
          <cell r="F87">
            <v>21412</v>
          </cell>
          <cell r="H87">
            <v>484373</v>
          </cell>
        </row>
        <row r="88">
          <cell r="E88">
            <v>6424</v>
          </cell>
          <cell r="F88">
            <v>21413</v>
          </cell>
          <cell r="H88">
            <v>882449</v>
          </cell>
        </row>
        <row r="89">
          <cell r="E89">
            <v>33311</v>
          </cell>
          <cell r="F89" t="str">
            <v>133DKT</v>
          </cell>
          <cell r="H89">
            <v>14732288</v>
          </cell>
        </row>
        <row r="90">
          <cell r="E90">
            <v>1121</v>
          </cell>
          <cell r="F90">
            <v>131</v>
          </cell>
          <cell r="H90">
            <v>112812641</v>
          </cell>
        </row>
        <row r="91">
          <cell r="E91">
            <v>331</v>
          </cell>
          <cell r="F91">
            <v>1121</v>
          </cell>
          <cell r="H91">
            <v>14765353</v>
          </cell>
        </row>
        <row r="92">
          <cell r="E92">
            <v>331</v>
          </cell>
          <cell r="F92">
            <v>1121</v>
          </cell>
          <cell r="H92">
            <v>97202</v>
          </cell>
        </row>
        <row r="93">
          <cell r="E93">
            <v>331</v>
          </cell>
          <cell r="F93">
            <v>1121</v>
          </cell>
          <cell r="H93">
            <v>215654</v>
          </cell>
        </row>
        <row r="94">
          <cell r="E94">
            <v>1561</v>
          </cell>
          <cell r="F94">
            <v>331</v>
          </cell>
          <cell r="H94">
            <v>106188720</v>
          </cell>
        </row>
        <row r="95">
          <cell r="E95">
            <v>1561</v>
          </cell>
          <cell r="F95">
            <v>331</v>
          </cell>
          <cell r="H95">
            <v>155295080</v>
          </cell>
        </row>
        <row r="96">
          <cell r="E96">
            <v>1561</v>
          </cell>
          <cell r="F96">
            <v>331</v>
          </cell>
          <cell r="H96">
            <v>7554528</v>
          </cell>
        </row>
        <row r="97">
          <cell r="E97">
            <v>1561</v>
          </cell>
          <cell r="F97">
            <v>331</v>
          </cell>
          <cell r="H97">
            <v>9382062</v>
          </cell>
        </row>
        <row r="98">
          <cell r="E98">
            <v>1561</v>
          </cell>
          <cell r="F98">
            <v>331</v>
          </cell>
          <cell r="H98">
            <v>16695679</v>
          </cell>
        </row>
        <row r="99">
          <cell r="E99">
            <v>1561</v>
          </cell>
          <cell r="F99">
            <v>331</v>
          </cell>
          <cell r="H99">
            <v>2249370</v>
          </cell>
        </row>
        <row r="100">
          <cell r="E100">
            <v>1561</v>
          </cell>
          <cell r="F100">
            <v>331</v>
          </cell>
          <cell r="H100">
            <v>13218520</v>
          </cell>
        </row>
        <row r="101">
          <cell r="E101">
            <v>1561</v>
          </cell>
          <cell r="F101">
            <v>331</v>
          </cell>
          <cell r="H101">
            <v>14429292</v>
          </cell>
        </row>
        <row r="102">
          <cell r="E102">
            <v>5111</v>
          </cell>
          <cell r="F102">
            <v>911</v>
          </cell>
          <cell r="H102">
            <v>147322885</v>
          </cell>
        </row>
        <row r="103">
          <cell r="E103">
            <v>1331</v>
          </cell>
          <cell r="F103">
            <v>331</v>
          </cell>
          <cell r="H103">
            <v>6352945</v>
          </cell>
        </row>
        <row r="104">
          <cell r="E104">
            <v>3338</v>
          </cell>
          <cell r="F104">
            <v>4211</v>
          </cell>
          <cell r="H104">
            <v>959</v>
          </cell>
        </row>
        <row r="105">
          <cell r="E105">
            <v>4211</v>
          </cell>
          <cell r="F105">
            <v>3333</v>
          </cell>
          <cell r="H105">
            <v>78</v>
          </cell>
        </row>
        <row r="106">
          <cell r="E106">
            <v>1333</v>
          </cell>
          <cell r="F106">
            <v>33312</v>
          </cell>
          <cell r="H106">
            <v>10618872</v>
          </cell>
        </row>
        <row r="107">
          <cell r="E107">
            <v>1333</v>
          </cell>
          <cell r="F107">
            <v>33312</v>
          </cell>
          <cell r="H107">
            <v>15529508</v>
          </cell>
        </row>
        <row r="108">
          <cell r="E108">
            <v>1562</v>
          </cell>
          <cell r="F108">
            <v>331</v>
          </cell>
          <cell r="H108">
            <v>555800</v>
          </cell>
        </row>
        <row r="109">
          <cell r="E109">
            <v>1562</v>
          </cell>
          <cell r="F109">
            <v>331</v>
          </cell>
          <cell r="H109">
            <v>555800</v>
          </cell>
        </row>
        <row r="110">
          <cell r="E110">
            <v>1562</v>
          </cell>
          <cell r="F110">
            <v>331</v>
          </cell>
          <cell r="H110">
            <v>215654</v>
          </cell>
        </row>
        <row r="111">
          <cell r="E111">
            <v>14221</v>
          </cell>
          <cell r="F111">
            <v>6411</v>
          </cell>
          <cell r="H111">
            <v>15500000</v>
          </cell>
        </row>
        <row r="112">
          <cell r="E112">
            <v>14222</v>
          </cell>
          <cell r="F112">
            <v>64290</v>
          </cell>
          <cell r="H112">
            <v>5000000</v>
          </cell>
        </row>
        <row r="113">
          <cell r="E113">
            <v>14222</v>
          </cell>
          <cell r="F113">
            <v>64299</v>
          </cell>
          <cell r="H113">
            <v>2400000</v>
          </cell>
        </row>
        <row r="114">
          <cell r="E114">
            <v>14222</v>
          </cell>
          <cell r="F114">
            <v>6421</v>
          </cell>
          <cell r="H114">
            <v>14550000</v>
          </cell>
        </row>
        <row r="115">
          <cell r="E115">
            <v>14221</v>
          </cell>
          <cell r="F115">
            <v>6417</v>
          </cell>
          <cell r="H115">
            <v>1500000</v>
          </cell>
        </row>
        <row r="116">
          <cell r="E116">
            <v>6418</v>
          </cell>
          <cell r="F116">
            <v>1111</v>
          </cell>
          <cell r="H116">
            <v>20000</v>
          </cell>
        </row>
        <row r="117">
          <cell r="E117">
            <v>6417</v>
          </cell>
          <cell r="F117">
            <v>1111</v>
          </cell>
          <cell r="H117">
            <v>1500000</v>
          </cell>
        </row>
        <row r="118">
          <cell r="E118">
            <v>3341</v>
          </cell>
          <cell r="F118">
            <v>1111</v>
          </cell>
          <cell r="H118">
            <v>30050000</v>
          </cell>
        </row>
        <row r="119">
          <cell r="E119">
            <v>1111</v>
          </cell>
          <cell r="F119">
            <v>131</v>
          </cell>
          <cell r="H119">
            <v>36586000</v>
          </cell>
        </row>
        <row r="120">
          <cell r="E120">
            <v>33311</v>
          </cell>
          <cell r="F120">
            <v>4211</v>
          </cell>
          <cell r="H120">
            <v>4000</v>
          </cell>
        </row>
        <row r="121">
          <cell r="E121">
            <v>911</v>
          </cell>
          <cell r="F121">
            <v>641</v>
          </cell>
          <cell r="H121">
            <v>11945827</v>
          </cell>
        </row>
        <row r="122">
          <cell r="E122">
            <v>911</v>
          </cell>
          <cell r="F122">
            <v>642</v>
          </cell>
          <cell r="H122">
            <v>6759380</v>
          </cell>
        </row>
        <row r="123">
          <cell r="E123">
            <v>632</v>
          </cell>
          <cell r="F123">
            <v>156</v>
          </cell>
          <cell r="H123">
            <v>129131036</v>
          </cell>
        </row>
        <row r="124">
          <cell r="E124">
            <v>911</v>
          </cell>
          <cell r="F124">
            <v>632</v>
          </cell>
          <cell r="H124">
            <v>129131036</v>
          </cell>
        </row>
        <row r="125">
          <cell r="E125">
            <v>421</v>
          </cell>
          <cell r="F125">
            <v>911</v>
          </cell>
          <cell r="H125">
            <v>513358</v>
          </cell>
        </row>
      </sheetData>
      <sheetData sheetId="1" refreshError="1"/>
      <sheetData sheetId="2" refreshError="1">
        <row r="6">
          <cell r="A6">
            <v>1</v>
          </cell>
          <cell r="B6" t="str">
            <v>1. TSL§ vµ §T ng¾n h¹n</v>
          </cell>
        </row>
        <row r="7">
          <cell r="A7">
            <v>11</v>
          </cell>
          <cell r="B7" t="str">
            <v>1.1. TiÒn</v>
          </cell>
        </row>
        <row r="8">
          <cell r="A8">
            <v>111</v>
          </cell>
          <cell r="B8" t="str">
            <v>TiÒn mÆt</v>
          </cell>
        </row>
        <row r="9">
          <cell r="A9">
            <v>1111</v>
          </cell>
          <cell r="B9" t="str">
            <v>TiÒn ViÖt Nam</v>
          </cell>
        </row>
        <row r="10">
          <cell r="A10">
            <v>1112</v>
          </cell>
          <cell r="B10" t="str">
            <v>Ngo¹i tÖ</v>
          </cell>
        </row>
        <row r="11">
          <cell r="A11">
            <v>112</v>
          </cell>
          <cell r="B11" t="str">
            <v>TiÒn gëi ng©n hµng</v>
          </cell>
        </row>
        <row r="12">
          <cell r="A12">
            <v>1121</v>
          </cell>
          <cell r="B12" t="str">
            <v>TiÒn gëi ViÖt nam</v>
          </cell>
        </row>
        <row r="13">
          <cell r="A13">
            <v>1122</v>
          </cell>
          <cell r="B13" t="str">
            <v>TiÒn gëi Ngo¹i tÖ</v>
          </cell>
        </row>
        <row r="14">
          <cell r="A14">
            <v>113</v>
          </cell>
          <cell r="B14" t="str">
            <v>TiÒn ®ang chuyÓn</v>
          </cell>
        </row>
        <row r="15">
          <cell r="A15">
            <v>1131</v>
          </cell>
          <cell r="B15" t="str">
            <v>TiÒn ViÖt nam ®ang chuyÓn</v>
          </cell>
        </row>
        <row r="16">
          <cell r="A16">
            <v>12</v>
          </cell>
          <cell r="B16" t="str">
            <v>1.2. C¸c kho¶n §TTC ng¾n h¹n</v>
          </cell>
        </row>
        <row r="17">
          <cell r="A17">
            <v>121</v>
          </cell>
          <cell r="B17" t="str">
            <v>§Çu t­ chøng kho¸n ng¾n h¹n</v>
          </cell>
        </row>
        <row r="18">
          <cell r="A18">
            <v>1211</v>
          </cell>
          <cell r="B18" t="str">
            <v>Cæ phiÕu</v>
          </cell>
        </row>
        <row r="19">
          <cell r="A19">
            <v>1212</v>
          </cell>
          <cell r="B19" t="str">
            <v>Tr¸i phiÕu</v>
          </cell>
        </row>
        <row r="20">
          <cell r="A20">
            <v>128</v>
          </cell>
          <cell r="B20" t="str">
            <v>§Çu t­ ng¾n h¹n kh¸c</v>
          </cell>
        </row>
        <row r="21">
          <cell r="A21">
            <v>129</v>
          </cell>
          <cell r="B21" t="str">
            <v>Dù phßng gi¶m ®Çu t­ ng¾n h¹n</v>
          </cell>
        </row>
        <row r="22">
          <cell r="A22">
            <v>13</v>
          </cell>
          <cell r="B22" t="str">
            <v>1.3. C¸c kho¶n ph¶i thu</v>
          </cell>
        </row>
        <row r="23">
          <cell r="A23">
            <v>131</v>
          </cell>
          <cell r="B23" t="str">
            <v>Ph¶i thu cña kh¸ch hµng</v>
          </cell>
          <cell r="C23" t="str">
            <v>Chi tiÕt theo qu¶n lý</v>
          </cell>
        </row>
        <row r="24">
          <cell r="A24">
            <v>133</v>
          </cell>
          <cell r="B24" t="str">
            <v>ThuÕ GTGT ®­îc khÊu trõ</v>
          </cell>
        </row>
        <row r="25">
          <cell r="A25">
            <v>1331</v>
          </cell>
          <cell r="B25" t="str">
            <v>ThuÕ GTGT khÊu trõ cña HH,DV</v>
          </cell>
        </row>
        <row r="26">
          <cell r="A26">
            <v>1332</v>
          </cell>
          <cell r="B26" t="str">
            <v>ThuÕ GTGT khÊu trõ cña TSC§</v>
          </cell>
        </row>
        <row r="27">
          <cell r="A27">
            <v>1333</v>
          </cell>
          <cell r="B27" t="str">
            <v>ThuÕ GTGT hµng nhËp khÈu</v>
          </cell>
        </row>
        <row r="28">
          <cell r="A28">
            <v>1334</v>
          </cell>
          <cell r="B28" t="str">
            <v>ThuÕ tiªu thô ®Æc biÖt</v>
          </cell>
        </row>
        <row r="29">
          <cell r="A29">
            <v>1335</v>
          </cell>
          <cell r="B29" t="str">
            <v>ThuÕ xuÊt nhËp khÈu</v>
          </cell>
        </row>
        <row r="30">
          <cell r="A30" t="str">
            <v>133DKT</v>
          </cell>
          <cell r="B30" t="str">
            <v>ThuÕ GTGT ®· khÊu trõ</v>
          </cell>
        </row>
        <row r="31">
          <cell r="A31" t="str">
            <v>133HT</v>
          </cell>
          <cell r="B31" t="str">
            <v>ThuÕ GTGT ®· ®­îc hoµn l¹i</v>
          </cell>
        </row>
        <row r="32">
          <cell r="A32" t="str">
            <v>133KKT</v>
          </cell>
          <cell r="B32" t="str">
            <v>ThuÕ GTGT kh«ng ®­îc khÊu trõ</v>
          </cell>
        </row>
        <row r="33">
          <cell r="A33">
            <v>136</v>
          </cell>
          <cell r="B33" t="str">
            <v>Ph¶i thu néi bé</v>
          </cell>
        </row>
        <row r="34">
          <cell r="A34">
            <v>1368</v>
          </cell>
          <cell r="B34" t="str">
            <v>Ph¶i thu néi bé kh¸c</v>
          </cell>
        </row>
        <row r="35">
          <cell r="A35">
            <v>138</v>
          </cell>
          <cell r="B35" t="str">
            <v>Ph¶i thu kh¸c</v>
          </cell>
        </row>
        <row r="36">
          <cell r="A36">
            <v>1381</v>
          </cell>
          <cell r="B36" t="str">
            <v>Tµi s¶n thiÕu thõa chê xö lý</v>
          </cell>
        </row>
        <row r="37">
          <cell r="A37">
            <v>1388</v>
          </cell>
          <cell r="B37" t="str">
            <v>C¸c kho¶n ph¶i thu kh¸c</v>
          </cell>
        </row>
        <row r="38">
          <cell r="A38">
            <v>139</v>
          </cell>
          <cell r="B38" t="str">
            <v>Dù phßng ph¶i thu khã ®ßi</v>
          </cell>
        </row>
        <row r="39">
          <cell r="A39">
            <v>14</v>
          </cell>
          <cell r="B39" t="str">
            <v>1.4. C¸c kho¶n ph¶i chi</v>
          </cell>
        </row>
        <row r="40">
          <cell r="A40">
            <v>141</v>
          </cell>
          <cell r="B40" t="str">
            <v>Tµi kho¶n t¹m øng néi bé</v>
          </cell>
          <cell r="C40" t="str">
            <v>Chi tiÕt theo qu¶n lý</v>
          </cell>
        </row>
        <row r="41">
          <cell r="A41">
            <v>142</v>
          </cell>
          <cell r="B41" t="str">
            <v>Chi tr¶ tr­íc</v>
          </cell>
        </row>
        <row r="42">
          <cell r="A42">
            <v>1421</v>
          </cell>
          <cell r="B42" t="str">
            <v>Chi phÝ tr¶ tr­íc</v>
          </cell>
        </row>
        <row r="43">
          <cell r="A43">
            <v>1422</v>
          </cell>
          <cell r="B43" t="str">
            <v>Chi phÝ chê kÕt chuyÓn</v>
          </cell>
        </row>
        <row r="44">
          <cell r="A44">
            <v>14221</v>
          </cell>
          <cell r="B44" t="str">
            <v>CphÝ B¸n hµng chê kÕt chuyÓn</v>
          </cell>
        </row>
        <row r="45">
          <cell r="A45">
            <v>14222</v>
          </cell>
          <cell r="B45" t="str">
            <v>CphÝ Qu¶n lý chê kÕt chuyÓn</v>
          </cell>
        </row>
        <row r="46">
          <cell r="A46">
            <v>14223</v>
          </cell>
          <cell r="B46" t="str">
            <v>CphÝ Thuª NX-VP chê kÕt chuyÓn</v>
          </cell>
        </row>
        <row r="47">
          <cell r="A47">
            <v>14224</v>
          </cell>
          <cell r="B47" t="str">
            <v>CphÝ Söa ch÷a lín chê KC</v>
          </cell>
        </row>
        <row r="48">
          <cell r="A48" t="str">
            <v>142CK</v>
          </cell>
          <cell r="B48" t="str">
            <v>KÕt chuyÓn Chi phÝ tr¶ tr­íc</v>
          </cell>
        </row>
        <row r="49">
          <cell r="A49">
            <v>144</v>
          </cell>
          <cell r="B49" t="str">
            <v>ThÕ chÊp,ký c­îc,ký quü Ng.h¹n</v>
          </cell>
        </row>
        <row r="50">
          <cell r="A50">
            <v>15</v>
          </cell>
          <cell r="B50" t="str">
            <v>1.5. Tµi s¶n hµng hãa</v>
          </cell>
        </row>
        <row r="51">
          <cell r="A51">
            <v>151</v>
          </cell>
          <cell r="B51" t="str">
            <v>Hµng mua ®ang trªn ®­êng</v>
          </cell>
        </row>
        <row r="52">
          <cell r="A52">
            <v>152</v>
          </cell>
          <cell r="B52" t="str">
            <v>Nguyªn liÖu, vËt liÖu</v>
          </cell>
          <cell r="C52" t="str">
            <v>Chi tiÕt theo qu¶n lý</v>
          </cell>
        </row>
        <row r="53">
          <cell r="A53">
            <v>1521</v>
          </cell>
          <cell r="B53" t="str">
            <v>Nguyªn vËt liÖu chÝnh</v>
          </cell>
        </row>
        <row r="54">
          <cell r="A54">
            <v>1522</v>
          </cell>
          <cell r="B54" t="str">
            <v>VËt liÖu phô</v>
          </cell>
        </row>
        <row r="55">
          <cell r="A55">
            <v>1523</v>
          </cell>
          <cell r="B55" t="str">
            <v>Nhiªn liÖu</v>
          </cell>
        </row>
        <row r="56">
          <cell r="A56">
            <v>1524</v>
          </cell>
          <cell r="B56" t="str">
            <v>Phô tïng</v>
          </cell>
        </row>
        <row r="57">
          <cell r="A57">
            <v>1525</v>
          </cell>
          <cell r="B57" t="str">
            <v>ThiÕt bÞ XDCB</v>
          </cell>
        </row>
        <row r="58">
          <cell r="A58">
            <v>1526</v>
          </cell>
          <cell r="B58" t="str">
            <v>VËt liÖu kh¸c</v>
          </cell>
        </row>
        <row r="59">
          <cell r="A59" t="str">
            <v>152K</v>
          </cell>
          <cell r="B59" t="str">
            <v>NVL cho c¸c kho kh¸c</v>
          </cell>
        </row>
        <row r="60">
          <cell r="A60">
            <v>153</v>
          </cell>
          <cell r="B60" t="str">
            <v>C«ng cô, dông cô</v>
          </cell>
        </row>
        <row r="61">
          <cell r="A61">
            <v>1531</v>
          </cell>
          <cell r="B61" t="str">
            <v>C«ng cô, dông cô</v>
          </cell>
        </row>
        <row r="62">
          <cell r="A62">
            <v>1532</v>
          </cell>
          <cell r="B62" t="str">
            <v>Bao b× lu©n chuyÓn</v>
          </cell>
        </row>
        <row r="63">
          <cell r="A63">
            <v>1533</v>
          </cell>
          <cell r="B63" t="str">
            <v>§å dïng cho thuª</v>
          </cell>
        </row>
        <row r="64">
          <cell r="A64">
            <v>154</v>
          </cell>
          <cell r="B64" t="str">
            <v>Chi phÝ SXKD dang dë</v>
          </cell>
        </row>
        <row r="65">
          <cell r="A65">
            <v>1540</v>
          </cell>
          <cell r="B65" t="str">
            <v>Chi phÝ nguyªn vËt liÖu</v>
          </cell>
        </row>
        <row r="66">
          <cell r="A66">
            <v>1541</v>
          </cell>
          <cell r="B66" t="str">
            <v>Chi phÝ nh©n c«ng trùc tiÕp</v>
          </cell>
        </row>
        <row r="67">
          <cell r="A67">
            <v>1542</v>
          </cell>
          <cell r="B67" t="str">
            <v>Chi phÝ SX chung</v>
          </cell>
        </row>
        <row r="68">
          <cell r="A68">
            <v>155</v>
          </cell>
          <cell r="B68" t="str">
            <v>Thµnh phÈm</v>
          </cell>
        </row>
        <row r="69">
          <cell r="A69">
            <v>156</v>
          </cell>
          <cell r="B69" t="str">
            <v>Hµng ho¸</v>
          </cell>
        </row>
        <row r="70">
          <cell r="A70">
            <v>1561</v>
          </cell>
          <cell r="B70" t="str">
            <v>Gi¸ mua hµng hãa ®Ó b¸n</v>
          </cell>
        </row>
        <row r="71">
          <cell r="A71">
            <v>1562</v>
          </cell>
          <cell r="B71" t="str">
            <v>Chi phÝ thu mua hµng ho¸</v>
          </cell>
        </row>
        <row r="72">
          <cell r="A72">
            <v>157</v>
          </cell>
          <cell r="B72" t="str">
            <v>Hµng gëi ®i b¸n</v>
          </cell>
        </row>
        <row r="73">
          <cell r="A73">
            <v>159</v>
          </cell>
          <cell r="B73" t="str">
            <v>Dù phßng gi¶m gi¸ hµng tån kho</v>
          </cell>
        </row>
        <row r="74">
          <cell r="A74">
            <v>16</v>
          </cell>
          <cell r="B74" t="str">
            <v>1.6. Chi sù nghiÖp</v>
          </cell>
        </row>
        <row r="75">
          <cell r="A75">
            <v>161</v>
          </cell>
          <cell r="B75" t="str">
            <v>Chi sù nghiÖp (nguån nhµ n­íc)</v>
          </cell>
        </row>
        <row r="76">
          <cell r="A76">
            <v>1611</v>
          </cell>
          <cell r="B76" t="str">
            <v>Chi sù nghiÖp n¨m tr­íc</v>
          </cell>
        </row>
        <row r="77">
          <cell r="A77">
            <v>1612</v>
          </cell>
          <cell r="B77" t="str">
            <v>Chi sù nghiÖp n¨m nay</v>
          </cell>
        </row>
        <row r="78">
          <cell r="A78">
            <v>2</v>
          </cell>
          <cell r="B78" t="str">
            <v>2. TSC§ vµ §T­ dµi h¹n</v>
          </cell>
        </row>
        <row r="79">
          <cell r="A79">
            <v>21</v>
          </cell>
          <cell r="B79" t="str">
            <v>2.1. Tµi s¶n cè ®Þnh</v>
          </cell>
        </row>
        <row r="80">
          <cell r="A80">
            <v>211</v>
          </cell>
          <cell r="B80" t="str">
            <v>Tµi s¶n cè ®Þnh h÷u h×nh</v>
          </cell>
        </row>
        <row r="81">
          <cell r="A81">
            <v>2111</v>
          </cell>
          <cell r="B81" t="str">
            <v>M¸y mãc thiÕt bÞ</v>
          </cell>
        </row>
        <row r="82">
          <cell r="A82">
            <v>2112</v>
          </cell>
          <cell r="B82" t="str">
            <v>Ph­¬ng tiÖn vËn t¶i truyÒn dÉn</v>
          </cell>
        </row>
        <row r="83">
          <cell r="A83">
            <v>2113</v>
          </cell>
          <cell r="B83" t="str">
            <v>ThiÕt bÞ dông cô qu¶n lý</v>
          </cell>
        </row>
        <row r="84">
          <cell r="A84">
            <v>2114</v>
          </cell>
          <cell r="B84" t="str">
            <v>Nhµ cöa vµ vËt kiÕn tróc</v>
          </cell>
        </row>
        <row r="85">
          <cell r="A85">
            <v>2115</v>
          </cell>
          <cell r="B85" t="str">
            <v>§Êt ®ai</v>
          </cell>
        </row>
        <row r="86">
          <cell r="A86">
            <v>212</v>
          </cell>
          <cell r="B86" t="str">
            <v>TSC§ thuª tµi chÝnh</v>
          </cell>
        </row>
        <row r="87">
          <cell r="A87">
            <v>213</v>
          </cell>
          <cell r="B87" t="str">
            <v>TSC§ v« h×nh</v>
          </cell>
        </row>
        <row r="88">
          <cell r="A88">
            <v>2131</v>
          </cell>
          <cell r="B88" t="str">
            <v>QuyÒn sö dông ®Êt</v>
          </cell>
        </row>
        <row r="89">
          <cell r="A89">
            <v>2132</v>
          </cell>
          <cell r="B89" t="str">
            <v>Chi phÝ thµnh lËp, chuÈn bÞ SX</v>
          </cell>
        </row>
        <row r="90">
          <cell r="A90">
            <v>2133</v>
          </cell>
          <cell r="B90" t="str">
            <v>B»ng ph¸t minh s¸ng chÕ</v>
          </cell>
        </row>
        <row r="91">
          <cell r="A91">
            <v>2134</v>
          </cell>
          <cell r="B91" t="str">
            <v>Chi phÝ nghiªn cøu ph¸t triÓn</v>
          </cell>
        </row>
        <row r="92">
          <cell r="A92">
            <v>2135</v>
          </cell>
          <cell r="B92" t="str">
            <v>Chi phÝ vÒ lîi thÕ th­¬ng m¹i</v>
          </cell>
        </row>
        <row r="93">
          <cell r="A93">
            <v>2136</v>
          </cell>
          <cell r="B93" t="str">
            <v>Chi phÝ héi th¶o</v>
          </cell>
        </row>
        <row r="94">
          <cell r="A94">
            <v>2138</v>
          </cell>
          <cell r="B94" t="str">
            <v>TSC§ v« h×nh kh¸c</v>
          </cell>
        </row>
        <row r="95">
          <cell r="A95">
            <v>214</v>
          </cell>
          <cell r="B95" t="str">
            <v>Hao mßn TSC§</v>
          </cell>
        </row>
        <row r="96">
          <cell r="A96">
            <v>2141</v>
          </cell>
          <cell r="B96" t="str">
            <v>Hao mßn TSC§ h÷u h×nh</v>
          </cell>
        </row>
        <row r="97">
          <cell r="A97">
            <v>21411</v>
          </cell>
          <cell r="B97" t="str">
            <v>Hao mßn m¸y mãc TB - TSC§HH</v>
          </cell>
        </row>
        <row r="98">
          <cell r="A98">
            <v>21412</v>
          </cell>
          <cell r="B98" t="str">
            <v>Hao mßn PT TruyÒn dÉn - TSC§HH</v>
          </cell>
        </row>
        <row r="99">
          <cell r="A99">
            <v>21413</v>
          </cell>
          <cell r="B99" t="str">
            <v>Hao mßn TBDC qu¶n lý - TSC§HH</v>
          </cell>
        </row>
        <row r="100">
          <cell r="A100">
            <v>21414</v>
          </cell>
          <cell r="B100" t="str">
            <v>Hao mßn nhµ vËt KT - TSC§HH</v>
          </cell>
        </row>
        <row r="101">
          <cell r="A101">
            <v>21415</v>
          </cell>
          <cell r="B101" t="str">
            <v>Hao mßn ®Êt ®ai - TSC§HH</v>
          </cell>
        </row>
        <row r="102">
          <cell r="A102">
            <v>2142</v>
          </cell>
          <cell r="B102" t="str">
            <v>Hao mßn TSC§ ®i thuª</v>
          </cell>
        </row>
        <row r="103">
          <cell r="A103">
            <v>2143</v>
          </cell>
          <cell r="B103" t="str">
            <v>Hao mßn TSC§ v« h×nh</v>
          </cell>
        </row>
        <row r="104">
          <cell r="A104">
            <v>22</v>
          </cell>
          <cell r="B104" t="str">
            <v>2.2. §T chøng kho¸n dµi h¹n</v>
          </cell>
        </row>
        <row r="105">
          <cell r="A105">
            <v>221</v>
          </cell>
          <cell r="B105" t="str">
            <v>§Çu t­ chøng kho¸n dµi h¹n</v>
          </cell>
        </row>
        <row r="106">
          <cell r="A106">
            <v>2211</v>
          </cell>
          <cell r="B106" t="str">
            <v>Cæ phiÕu</v>
          </cell>
        </row>
        <row r="107">
          <cell r="A107">
            <v>2212</v>
          </cell>
          <cell r="B107" t="str">
            <v>Tr¸i phiÕu</v>
          </cell>
        </row>
        <row r="108">
          <cell r="A108">
            <v>222</v>
          </cell>
          <cell r="B108" t="str">
            <v>Gãp vèn liªn doanh</v>
          </cell>
        </row>
        <row r="109">
          <cell r="A109">
            <v>228</v>
          </cell>
          <cell r="B109" t="str">
            <v>§Çu t­ dµi h¹n kh¸c</v>
          </cell>
        </row>
        <row r="110">
          <cell r="A110">
            <v>2281</v>
          </cell>
          <cell r="B110" t="str">
            <v>§Çu t­ kinh doanh bÊt ®éng s¶n</v>
          </cell>
        </row>
        <row r="111">
          <cell r="A111">
            <v>2282</v>
          </cell>
          <cell r="B111" t="str">
            <v>Cho vay vèn</v>
          </cell>
        </row>
        <row r="112">
          <cell r="A112">
            <v>2283</v>
          </cell>
          <cell r="B112" t="str">
            <v>Cho thuª TSC§</v>
          </cell>
        </row>
        <row r="113">
          <cell r="A113">
            <v>229</v>
          </cell>
          <cell r="B113" t="str">
            <v>Dù phßng gi¶m gi¸ §T dµi h¹n</v>
          </cell>
        </row>
        <row r="114">
          <cell r="A114">
            <v>24</v>
          </cell>
          <cell r="B114" t="str">
            <v>2.4. Chi phÝ XDCB dë dang</v>
          </cell>
        </row>
        <row r="115">
          <cell r="A115">
            <v>241</v>
          </cell>
          <cell r="B115" t="str">
            <v>X©y dùng c¬ b¶n dë dang</v>
          </cell>
        </row>
        <row r="116">
          <cell r="A116">
            <v>2411</v>
          </cell>
          <cell r="B116" t="str">
            <v>Mua s¾m TSC§</v>
          </cell>
        </row>
        <row r="117">
          <cell r="A117">
            <v>2412</v>
          </cell>
          <cell r="B117" t="str">
            <v>X©y dùng c¬ b¶n-theo h¹ng môc</v>
          </cell>
        </row>
        <row r="118">
          <cell r="A118">
            <v>2413</v>
          </cell>
          <cell r="B118" t="str">
            <v>Söa ch÷a lín TSC§</v>
          </cell>
        </row>
        <row r="119">
          <cell r="A119">
            <v>244</v>
          </cell>
          <cell r="B119" t="str">
            <v>Ký quü , ký c­îc dµi h¹n</v>
          </cell>
        </row>
        <row r="120">
          <cell r="A120">
            <v>244</v>
          </cell>
          <cell r="B120" t="str">
            <v>NhËn ký quü, ký c­îc dµi h¹n</v>
          </cell>
        </row>
        <row r="121">
          <cell r="A121">
            <v>2441</v>
          </cell>
          <cell r="B121" t="str">
            <v>Ký quü dµi h¹n</v>
          </cell>
        </row>
        <row r="122">
          <cell r="A122">
            <v>2442</v>
          </cell>
          <cell r="B122" t="str">
            <v>Ký c­îc dµi h¹n</v>
          </cell>
        </row>
        <row r="123">
          <cell r="A123">
            <v>3</v>
          </cell>
          <cell r="B123" t="str">
            <v>3. Nî ph¶i tr¶</v>
          </cell>
        </row>
        <row r="124">
          <cell r="A124">
            <v>31</v>
          </cell>
          <cell r="B124" t="str">
            <v>3.1. Vay, nî ng¾n h¹n</v>
          </cell>
        </row>
        <row r="125">
          <cell r="A125">
            <v>311</v>
          </cell>
          <cell r="B125" t="str">
            <v>Vay ng¾n h¹n</v>
          </cell>
        </row>
        <row r="126">
          <cell r="A126">
            <v>3110</v>
          </cell>
          <cell r="B126" t="str">
            <v>Vay c¸c ®èi t­îng kh¸c</v>
          </cell>
        </row>
        <row r="127">
          <cell r="A127">
            <v>3111</v>
          </cell>
          <cell r="B127" t="str">
            <v>Vay ng¾n h¹n NH (TiÒn mÆt)</v>
          </cell>
        </row>
        <row r="128">
          <cell r="A128">
            <v>3112</v>
          </cell>
          <cell r="B128" t="str">
            <v>Vay ng¾n h¹n NH (Ngo¹i tÖ)</v>
          </cell>
        </row>
        <row r="129">
          <cell r="A129">
            <v>315</v>
          </cell>
          <cell r="B129" t="str">
            <v>Nî dµi h¹n ®Õn h¹n tr¶</v>
          </cell>
        </row>
        <row r="130">
          <cell r="A130">
            <v>3151</v>
          </cell>
          <cell r="B130" t="str">
            <v>Nî vay dµi h¹n ®Õn h¹n tr¶</v>
          </cell>
        </row>
        <row r="131">
          <cell r="A131">
            <v>3152</v>
          </cell>
          <cell r="B131" t="str">
            <v>Nî ng©n hµng tiÒn VN ®Õn h¹n</v>
          </cell>
        </row>
        <row r="132">
          <cell r="A132">
            <v>3153</v>
          </cell>
          <cell r="B132" t="str">
            <v>Nî ng©n hµng tiÒn NT ®Õn h¹n</v>
          </cell>
        </row>
        <row r="133">
          <cell r="A133">
            <v>3154</v>
          </cell>
          <cell r="B133" t="str">
            <v>Tr¶ nî b»ng thanh to¸n c«ng nî</v>
          </cell>
        </row>
        <row r="134">
          <cell r="A134">
            <v>33</v>
          </cell>
          <cell r="B134" t="str">
            <v>3.3. Ph¶i tr¶, ph¶i nép</v>
          </cell>
        </row>
        <row r="135">
          <cell r="A135">
            <v>331</v>
          </cell>
          <cell r="B135" t="str">
            <v>Ph¶i tr¶ cho ng­êi b¸n</v>
          </cell>
          <cell r="C135" t="str">
            <v>Chi tiÕt theo qu¶n lý</v>
          </cell>
        </row>
        <row r="136">
          <cell r="A136">
            <v>333</v>
          </cell>
          <cell r="B136" t="str">
            <v>ThuÕ vµ c¸c kho¶n ph¶i nép NN</v>
          </cell>
        </row>
        <row r="137">
          <cell r="A137">
            <v>3331</v>
          </cell>
          <cell r="B137" t="str">
            <v>thuÕ GTGT ph¶i nép</v>
          </cell>
        </row>
        <row r="138">
          <cell r="A138">
            <v>33311</v>
          </cell>
          <cell r="B138" t="str">
            <v>thuÕ GTGT hµng néi ®Þa</v>
          </cell>
        </row>
        <row r="139">
          <cell r="A139">
            <v>33312</v>
          </cell>
          <cell r="B139" t="str">
            <v>thuÕ GTGT hµng nhËp khÈu</v>
          </cell>
        </row>
        <row r="140">
          <cell r="A140" t="str">
            <v>3331DGT</v>
          </cell>
          <cell r="B140" t="str">
            <v>thuÕ GTGT ®­îc gi¶m trõ</v>
          </cell>
        </row>
        <row r="141">
          <cell r="A141" t="str">
            <v>3331DKT</v>
          </cell>
          <cell r="B141" t="str">
            <v>thuÕ GTGT ®Çu vµo ®· khÊu trõ</v>
          </cell>
        </row>
        <row r="142">
          <cell r="A142" t="str">
            <v>3331DN</v>
          </cell>
          <cell r="B142" t="str">
            <v>thuÕ GTGT ®· nép</v>
          </cell>
        </row>
        <row r="143">
          <cell r="A143">
            <v>3333</v>
          </cell>
          <cell r="B143" t="str">
            <v>thuÕ xuÊt nhËp khÈu</v>
          </cell>
        </row>
        <row r="144">
          <cell r="A144">
            <v>3334</v>
          </cell>
          <cell r="B144" t="str">
            <v>ThuÕ thu nhËp doanh nghiÖp</v>
          </cell>
        </row>
        <row r="145">
          <cell r="A145">
            <v>3335</v>
          </cell>
          <cell r="B145" t="str">
            <v>Thu trªn vèn</v>
          </cell>
        </row>
        <row r="146">
          <cell r="A146">
            <v>3336</v>
          </cell>
          <cell r="B146" t="str">
            <v>ThuÕ tµi nguyªn</v>
          </cell>
        </row>
        <row r="147">
          <cell r="A147">
            <v>3337</v>
          </cell>
          <cell r="B147" t="str">
            <v>ThuÕ nhµ ®Êt, tiÒn thuª ®Êt</v>
          </cell>
        </row>
        <row r="148">
          <cell r="A148">
            <v>3338</v>
          </cell>
          <cell r="B148" t="str">
            <v>C¸c lo¹i thuÕ kh¸c</v>
          </cell>
        </row>
        <row r="149">
          <cell r="A149">
            <v>3339</v>
          </cell>
          <cell r="B149" t="str">
            <v>PhÝ,lÖ phÝ vµ c¸c kho¶n kh¸c</v>
          </cell>
        </row>
        <row r="150">
          <cell r="A150">
            <v>334</v>
          </cell>
          <cell r="B150" t="str">
            <v>Ph¶i tr¶ c«ng nh©n viªn</v>
          </cell>
        </row>
        <row r="151">
          <cell r="A151">
            <v>3341</v>
          </cell>
          <cell r="B151" t="str">
            <v>TiÒn l­¬ng, tiÒn c«ng</v>
          </cell>
        </row>
        <row r="152">
          <cell r="A152">
            <v>3342</v>
          </cell>
          <cell r="B152" t="str">
            <v>TiÒn th­ëng</v>
          </cell>
        </row>
        <row r="153">
          <cell r="A153">
            <v>3343</v>
          </cell>
          <cell r="B153" t="str">
            <v>TiÒn BHXH</v>
          </cell>
        </row>
        <row r="154">
          <cell r="A154">
            <v>3349</v>
          </cell>
          <cell r="B154" t="str">
            <v>Ph¶i tr¶ kh¸c cho CNV</v>
          </cell>
        </row>
        <row r="155">
          <cell r="A155">
            <v>335</v>
          </cell>
          <cell r="B155" t="str">
            <v>Chi phÝ ph¶i tr¶</v>
          </cell>
        </row>
        <row r="156">
          <cell r="A156">
            <v>336</v>
          </cell>
          <cell r="B156" t="str">
            <v>Ph¶i tr¶ néi bé</v>
          </cell>
        </row>
        <row r="157">
          <cell r="A157">
            <v>338</v>
          </cell>
          <cell r="B157" t="str">
            <v>Ph¶i tr¶, ph¶i nép kh¸c</v>
          </cell>
        </row>
        <row r="158">
          <cell r="A158">
            <v>3381</v>
          </cell>
          <cell r="B158" t="str">
            <v>Tµi s¶n thõa chê gi¶i quyÕt</v>
          </cell>
        </row>
        <row r="159">
          <cell r="A159">
            <v>3382</v>
          </cell>
          <cell r="B159" t="str">
            <v>Kinh phÝ c«ng ®oµn</v>
          </cell>
        </row>
        <row r="160">
          <cell r="A160">
            <v>3383</v>
          </cell>
          <cell r="B160" t="str">
            <v>B¶o hiÓm x· héi</v>
          </cell>
        </row>
        <row r="161">
          <cell r="A161">
            <v>3384</v>
          </cell>
          <cell r="B161" t="str">
            <v>B¶o hiÓm ytÕ</v>
          </cell>
        </row>
        <row r="162">
          <cell r="A162">
            <v>3388</v>
          </cell>
          <cell r="B162" t="str">
            <v>Ph¶i tr¶ ph¶i nép kh¸c</v>
          </cell>
        </row>
        <row r="163">
          <cell r="A163">
            <v>34</v>
          </cell>
          <cell r="B163" t="str">
            <v>3.4. C¸c kho¶n vay, nî</v>
          </cell>
        </row>
        <row r="164">
          <cell r="A164">
            <v>341</v>
          </cell>
          <cell r="B164" t="str">
            <v>Vay dµi h¹n</v>
          </cell>
        </row>
        <row r="165">
          <cell r="A165">
            <v>342</v>
          </cell>
          <cell r="B165" t="str">
            <v>Nî dµi h¹n</v>
          </cell>
        </row>
        <row r="166">
          <cell r="A166">
            <v>4</v>
          </cell>
          <cell r="B166" t="str">
            <v>4. Nguån vèn chñ së h÷u</v>
          </cell>
        </row>
        <row r="167">
          <cell r="A167">
            <v>41</v>
          </cell>
          <cell r="B167" t="str">
            <v>Nguån vèn chñ së h÷u</v>
          </cell>
        </row>
        <row r="168">
          <cell r="A168">
            <v>411</v>
          </cell>
          <cell r="B168" t="str">
            <v>Nguån vèn kinh doanh, vèn gãp</v>
          </cell>
        </row>
        <row r="169">
          <cell r="A169">
            <v>4111</v>
          </cell>
          <cell r="B169" t="str">
            <v>Nguån vèn ban ®Çu (thµnh lËp)</v>
          </cell>
        </row>
        <row r="170">
          <cell r="A170">
            <v>4112</v>
          </cell>
          <cell r="B170" t="str">
            <v>Nguån vèn bæ sung</v>
          </cell>
        </row>
        <row r="171">
          <cell r="A171">
            <v>412</v>
          </cell>
          <cell r="B171" t="str">
            <v>Chªnh lÖch ®¸nh gi¸ l¹i TSC§</v>
          </cell>
        </row>
        <row r="172">
          <cell r="A172">
            <v>413</v>
          </cell>
          <cell r="B172" t="str">
            <v>Chªnh lÖch tû gi¸</v>
          </cell>
        </row>
        <row r="173">
          <cell r="A173">
            <v>414</v>
          </cell>
          <cell r="B173" t="str">
            <v>Quü ph¸t triÓn Kinh doanh</v>
          </cell>
        </row>
        <row r="174">
          <cell r="A174">
            <v>415</v>
          </cell>
          <cell r="B174" t="str">
            <v>Quü dù tr÷</v>
          </cell>
        </row>
        <row r="175">
          <cell r="A175">
            <v>42</v>
          </cell>
          <cell r="B175" t="str">
            <v>4.2. L·i</v>
          </cell>
        </row>
        <row r="176">
          <cell r="A176">
            <v>421</v>
          </cell>
          <cell r="B176" t="str">
            <v>L·i ch­a ph©n phèi</v>
          </cell>
        </row>
        <row r="177">
          <cell r="A177">
            <v>4211</v>
          </cell>
          <cell r="B177" t="str">
            <v>L·i n¨m tr­íc</v>
          </cell>
        </row>
        <row r="178">
          <cell r="A178">
            <v>4212</v>
          </cell>
          <cell r="B178" t="str">
            <v>L·i n¨m nay</v>
          </cell>
        </row>
        <row r="179">
          <cell r="A179">
            <v>43</v>
          </cell>
          <cell r="B179" t="str">
            <v>4.3. Quü khen th­ëng,phóc lîi</v>
          </cell>
        </row>
        <row r="180">
          <cell r="A180">
            <v>431</v>
          </cell>
          <cell r="B180" t="str">
            <v>Quü khen th­ëng, phóc lîi</v>
          </cell>
        </row>
        <row r="181">
          <cell r="A181">
            <v>4311</v>
          </cell>
          <cell r="B181" t="str">
            <v>Quü khen th­ëng</v>
          </cell>
        </row>
        <row r="182">
          <cell r="A182">
            <v>4312</v>
          </cell>
          <cell r="B182" t="str">
            <v>Quü phóc lîi</v>
          </cell>
        </row>
        <row r="183">
          <cell r="A183">
            <v>441</v>
          </cell>
          <cell r="B183" t="str">
            <v>Nguån vèn ®Çu t­ XDCB</v>
          </cell>
        </row>
        <row r="184">
          <cell r="A184">
            <v>45</v>
          </cell>
          <cell r="B184" t="str">
            <v>4.5. Quü qu¶n lý cña cÊp trªn</v>
          </cell>
        </row>
        <row r="185">
          <cell r="A185">
            <v>451</v>
          </cell>
          <cell r="B185" t="str">
            <v>Quü qu¶n lý cña cÊp trªn</v>
          </cell>
        </row>
        <row r="186">
          <cell r="A186">
            <v>46</v>
          </cell>
          <cell r="B186" t="str">
            <v>4.6. Nguån kinh phÝ sù nghiÖp</v>
          </cell>
        </row>
        <row r="187">
          <cell r="A187">
            <v>461</v>
          </cell>
          <cell r="B187" t="str">
            <v>Nguån kinh phÝ sù nghiÖp</v>
          </cell>
        </row>
        <row r="188">
          <cell r="A188">
            <v>4611</v>
          </cell>
          <cell r="B188" t="str">
            <v>Nguån kinh phÝ SN,NSNN­íc NT</v>
          </cell>
        </row>
        <row r="189">
          <cell r="A189">
            <v>4612</v>
          </cell>
          <cell r="B189" t="str">
            <v>Nguån kinh phÝ SN,NSNN­íc NN</v>
          </cell>
        </row>
        <row r="190">
          <cell r="A190">
            <v>5</v>
          </cell>
          <cell r="B190" t="str">
            <v>5. Doanh thu</v>
          </cell>
        </row>
        <row r="191">
          <cell r="A191">
            <v>51</v>
          </cell>
          <cell r="B191" t="str">
            <v>5.1. Doanh thu</v>
          </cell>
        </row>
        <row r="192">
          <cell r="A192">
            <v>511</v>
          </cell>
          <cell r="B192" t="str">
            <v>Doanh thu b¸n hµng</v>
          </cell>
        </row>
        <row r="193">
          <cell r="A193">
            <v>5111</v>
          </cell>
          <cell r="B193" t="str">
            <v>Doanh thu b¸n hµng hãa</v>
          </cell>
        </row>
        <row r="194">
          <cell r="A194">
            <v>5112</v>
          </cell>
          <cell r="B194" t="str">
            <v>Doanh thu b¸n thµnh phÈm</v>
          </cell>
        </row>
        <row r="195">
          <cell r="A195">
            <v>5113</v>
          </cell>
          <cell r="B195" t="str">
            <v>Doanh thu cung cÊp dÞch vô</v>
          </cell>
        </row>
        <row r="196">
          <cell r="A196" t="str">
            <v>511KC</v>
          </cell>
          <cell r="B196" t="str">
            <v>KÕt chuyÓn Doanh thu</v>
          </cell>
        </row>
        <row r="197">
          <cell r="A197">
            <v>512</v>
          </cell>
          <cell r="B197" t="str">
            <v>Doanh thu b¸n hµng néi bé</v>
          </cell>
        </row>
        <row r="198">
          <cell r="A198">
            <v>5121</v>
          </cell>
          <cell r="B198" t="str">
            <v>Doanh thu b¸n hµng hãa</v>
          </cell>
        </row>
        <row r="199">
          <cell r="A199">
            <v>5122</v>
          </cell>
          <cell r="B199" t="str">
            <v>Doanh thu b¸n s¶n phÈm néi bé</v>
          </cell>
        </row>
        <row r="200">
          <cell r="A200">
            <v>5123</v>
          </cell>
          <cell r="B200" t="str">
            <v>Doanh thu ccÊp dÞch vô néi bé</v>
          </cell>
        </row>
        <row r="201">
          <cell r="A201">
            <v>52</v>
          </cell>
          <cell r="B201" t="str">
            <v>5.2. ChiÕt khÊu</v>
          </cell>
        </row>
        <row r="202">
          <cell r="A202">
            <v>521</v>
          </cell>
          <cell r="B202" t="str">
            <v>ChiÕt khÊu b¸n hµng</v>
          </cell>
        </row>
        <row r="203">
          <cell r="A203">
            <v>5211</v>
          </cell>
          <cell r="B203" t="str">
            <v>ChiÕt khÊu hµng hãa</v>
          </cell>
        </row>
        <row r="204">
          <cell r="A204">
            <v>5212</v>
          </cell>
          <cell r="B204" t="str">
            <v>ChiÕt khÊu thµnh phÈm</v>
          </cell>
        </row>
        <row r="205">
          <cell r="A205">
            <v>5213</v>
          </cell>
          <cell r="B205" t="str">
            <v>ChiÕt khÊu dÞch vô</v>
          </cell>
        </row>
        <row r="206">
          <cell r="A206">
            <v>53</v>
          </cell>
          <cell r="B206" t="str">
            <v>5.3. Hµng b¸n tr¶ l¹i,gi¶m gi¸</v>
          </cell>
        </row>
        <row r="207">
          <cell r="A207">
            <v>531</v>
          </cell>
          <cell r="B207" t="str">
            <v>Hµng b¸n bÞ tr¶ l¹i</v>
          </cell>
        </row>
        <row r="208">
          <cell r="A208">
            <v>532</v>
          </cell>
          <cell r="B208" t="str">
            <v>Gi¶m gi¸ hµng b¸n</v>
          </cell>
        </row>
        <row r="209">
          <cell r="A209">
            <v>6</v>
          </cell>
          <cell r="B209" t="str">
            <v>6. Chi phÝ SX,kinh doanh</v>
          </cell>
        </row>
        <row r="210">
          <cell r="A210">
            <v>61</v>
          </cell>
          <cell r="B210" t="str">
            <v>6.1. Mua hµng, nguyªn VL</v>
          </cell>
        </row>
        <row r="211">
          <cell r="A211">
            <v>611</v>
          </cell>
          <cell r="B211" t="str">
            <v>Mua hµng</v>
          </cell>
        </row>
        <row r="212">
          <cell r="A212">
            <v>6111</v>
          </cell>
          <cell r="B212" t="str">
            <v>Mua nguyªn liÖu, vËt liÖu</v>
          </cell>
        </row>
        <row r="213">
          <cell r="A213">
            <v>6112</v>
          </cell>
          <cell r="B213" t="str">
            <v>Mua hµng hãa</v>
          </cell>
        </row>
        <row r="214">
          <cell r="A214">
            <v>62</v>
          </cell>
          <cell r="B214" t="str">
            <v>6.2. Chi phÝ s¶n xuÊt</v>
          </cell>
        </row>
        <row r="215">
          <cell r="A215">
            <v>621</v>
          </cell>
          <cell r="B215" t="str">
            <v>Chi phÝ NVL trùc tiÕp</v>
          </cell>
        </row>
        <row r="216">
          <cell r="A216" t="str">
            <v>622</v>
          </cell>
          <cell r="B216" t="str">
            <v>Chi phÝ nh©n c«ng trùc tiÕp</v>
          </cell>
        </row>
        <row r="217">
          <cell r="A217">
            <v>627</v>
          </cell>
          <cell r="B217" t="str">
            <v>Chi phÝ s¶n xuÊt chung</v>
          </cell>
        </row>
        <row r="218">
          <cell r="A218">
            <v>6271</v>
          </cell>
          <cell r="B218" t="str">
            <v>Chi phÝ nh©n viªn X­ëng</v>
          </cell>
        </row>
        <row r="219">
          <cell r="A219">
            <v>6272</v>
          </cell>
          <cell r="B219" t="str">
            <v>Chi phÝ vËt liÖu, bao b×</v>
          </cell>
        </row>
        <row r="220">
          <cell r="A220">
            <v>6273</v>
          </cell>
          <cell r="B220" t="str">
            <v>Chi phÝ dông cô s¶n xuÊt</v>
          </cell>
        </row>
        <row r="221">
          <cell r="A221">
            <v>6274</v>
          </cell>
          <cell r="B221" t="str">
            <v>Chi phÝ khÊu hao TSC§</v>
          </cell>
        </row>
        <row r="222">
          <cell r="A222">
            <v>6277</v>
          </cell>
          <cell r="B222" t="str">
            <v>Chi phÝ dÞch vô mua ngoµi</v>
          </cell>
        </row>
        <row r="223">
          <cell r="A223">
            <v>6278</v>
          </cell>
          <cell r="B223" t="str">
            <v>Chi phÝ b»ng tiÒn kh¸c</v>
          </cell>
        </row>
        <row r="224">
          <cell r="A224" t="str">
            <v>627KC</v>
          </cell>
          <cell r="B224" t="str">
            <v>KÕt chuyÓn chi phÝ SX chung</v>
          </cell>
        </row>
        <row r="225">
          <cell r="A225">
            <v>63</v>
          </cell>
          <cell r="B225" t="str">
            <v>6.3. Gi¸ thµnh</v>
          </cell>
        </row>
        <row r="226">
          <cell r="A226">
            <v>631</v>
          </cell>
          <cell r="B226" t="str">
            <v>Gi¸ thµnh s¶n xuÊt</v>
          </cell>
        </row>
        <row r="227">
          <cell r="A227">
            <v>632</v>
          </cell>
          <cell r="B227" t="str">
            <v>Gi¸ vèn hµng b¸n</v>
          </cell>
        </row>
        <row r="228">
          <cell r="A228" t="str">
            <v>632KC</v>
          </cell>
          <cell r="B228" t="str">
            <v>KÕt chuyÓn gi¸ vèn hµng b¸n</v>
          </cell>
        </row>
        <row r="229">
          <cell r="A229">
            <v>64</v>
          </cell>
          <cell r="B229" t="str">
            <v>6.4. Chi phÝ l­u th«ng</v>
          </cell>
        </row>
        <row r="230">
          <cell r="A230">
            <v>641</v>
          </cell>
          <cell r="B230" t="str">
            <v>Chi phÝ b¸n hµng</v>
          </cell>
        </row>
        <row r="231">
          <cell r="A231">
            <v>6411</v>
          </cell>
          <cell r="B231" t="str">
            <v>Chi phÝ nh©n viªn b¸n hµng</v>
          </cell>
        </row>
        <row r="232">
          <cell r="A232">
            <v>6413</v>
          </cell>
          <cell r="B232" t="str">
            <v>Chi phÝ dông cô ®å dïng</v>
          </cell>
        </row>
        <row r="233">
          <cell r="A233">
            <v>6414</v>
          </cell>
          <cell r="B233" t="str">
            <v>Chi phÝ khÊu hao TSC§</v>
          </cell>
        </row>
        <row r="234">
          <cell r="A234">
            <v>6415</v>
          </cell>
          <cell r="B234" t="str">
            <v>Chi phÝ qu¶ng c¸o</v>
          </cell>
        </row>
        <row r="235">
          <cell r="A235">
            <v>6416</v>
          </cell>
          <cell r="B235" t="str">
            <v>Chi phÝ héi nghÞ kh¸ch hµng</v>
          </cell>
        </row>
        <row r="236">
          <cell r="A236">
            <v>6417</v>
          </cell>
          <cell r="B236" t="str">
            <v>Chi phÝ dÞch vô mua ngoµi</v>
          </cell>
        </row>
        <row r="237">
          <cell r="A237">
            <v>6418</v>
          </cell>
          <cell r="B237" t="str">
            <v>Chi phÝ b»ng tiÒn kh¸c</v>
          </cell>
        </row>
        <row r="238">
          <cell r="A238" t="str">
            <v>641KC</v>
          </cell>
          <cell r="B238" t="str">
            <v>KÕt chuyÓn chi phÝ b¸n hµng</v>
          </cell>
        </row>
        <row r="239">
          <cell r="A239">
            <v>642</v>
          </cell>
          <cell r="B239" t="str">
            <v>Chi phÝ qu¶n lý xÝ nghiÖp</v>
          </cell>
        </row>
        <row r="240">
          <cell r="A240">
            <v>6421</v>
          </cell>
          <cell r="B240" t="str">
            <v>C/phÝ NV qu¶n lý+c«ng t¸c phÝ</v>
          </cell>
        </row>
        <row r="241">
          <cell r="A241">
            <v>6422</v>
          </cell>
          <cell r="B241" t="str">
            <v>Chi phÝ VËt liÖu bao b×</v>
          </cell>
        </row>
        <row r="242">
          <cell r="A242">
            <v>6423</v>
          </cell>
          <cell r="B242" t="str">
            <v>Chi phÝ ®å dïng v¨n phßng phÈm</v>
          </cell>
        </row>
        <row r="243">
          <cell r="A243">
            <v>6424</v>
          </cell>
          <cell r="B243" t="str">
            <v>Chi phÝ khÊu hao TSC§</v>
          </cell>
        </row>
        <row r="244">
          <cell r="A244">
            <v>6425</v>
          </cell>
          <cell r="B244" t="str">
            <v>Chi phÝ thuÕ, phÝ vµ lÖ phÝ</v>
          </cell>
        </row>
        <row r="245">
          <cell r="A245">
            <v>6426</v>
          </cell>
          <cell r="B245" t="str">
            <v>Chi phÝ dù phßng</v>
          </cell>
        </row>
        <row r="246">
          <cell r="A246">
            <v>6427</v>
          </cell>
          <cell r="B246" t="str">
            <v>Chi phÝ ®µo t¹o</v>
          </cell>
        </row>
        <row r="247">
          <cell r="A247">
            <v>6428</v>
          </cell>
          <cell r="B247" t="str">
            <v>Chi phÝ b»ng tiÒn kh¸c</v>
          </cell>
        </row>
        <row r="248">
          <cell r="A248">
            <v>64290</v>
          </cell>
          <cell r="B248" t="str">
            <v>Chi phÝ thuª nhµ</v>
          </cell>
        </row>
        <row r="249">
          <cell r="A249">
            <v>64291</v>
          </cell>
          <cell r="B249" t="str">
            <v>Chi phÝ ®iÖn th¾p s¸ng</v>
          </cell>
        </row>
        <row r="250">
          <cell r="A250">
            <v>64292</v>
          </cell>
          <cell r="B250" t="str">
            <v>Chi phÝ c­íc ®iÖn thoaÞ</v>
          </cell>
        </row>
        <row r="251">
          <cell r="A251">
            <v>64293</v>
          </cell>
          <cell r="B251" t="str">
            <v>Chi phÝ n­íc sinh ho¹t</v>
          </cell>
        </row>
        <row r="252">
          <cell r="A252">
            <v>64294</v>
          </cell>
          <cell r="B252" t="str">
            <v>Chi phÝ x¨ng dÇu+Söa ch÷a+BH</v>
          </cell>
        </row>
        <row r="253">
          <cell r="A253">
            <v>64295</v>
          </cell>
          <cell r="B253" t="str">
            <v>Chi phÝ s¸ch b¸o</v>
          </cell>
        </row>
        <row r="254">
          <cell r="A254">
            <v>64296</v>
          </cell>
          <cell r="B254" t="str">
            <v>Chi phÝ tiÒn l­¬ng</v>
          </cell>
        </row>
        <row r="255">
          <cell r="A255">
            <v>64297</v>
          </cell>
          <cell r="B255" t="str">
            <v>Chi phÝ vËn chuyÓn hµng b¸n</v>
          </cell>
        </row>
        <row r="256">
          <cell r="A256">
            <v>64298</v>
          </cell>
          <cell r="B256" t="str">
            <v>Chi phÝ tiÕp kh¸ch</v>
          </cell>
        </row>
        <row r="257">
          <cell r="A257">
            <v>64299</v>
          </cell>
          <cell r="B257" t="str">
            <v>Chi phÝ kh¸c</v>
          </cell>
        </row>
        <row r="258">
          <cell r="A258" t="str">
            <v>642KC</v>
          </cell>
          <cell r="B258" t="str">
            <v>KÕt chuyÓn chi phÝ qu¶n lý</v>
          </cell>
        </row>
        <row r="259">
          <cell r="A259">
            <v>7</v>
          </cell>
          <cell r="B259" t="str">
            <v>7. Thu nhËp ho¹t ®éng kh¸c</v>
          </cell>
        </row>
        <row r="260">
          <cell r="A260">
            <v>711</v>
          </cell>
          <cell r="B260" t="str">
            <v>Thu nhËp ho¹t ®éng tµi chÝnh</v>
          </cell>
        </row>
        <row r="261">
          <cell r="A261">
            <v>7111</v>
          </cell>
          <cell r="B261" t="str">
            <v>Thu nhËp gãp vèn LD</v>
          </cell>
        </row>
        <row r="262">
          <cell r="A262">
            <v>7112</v>
          </cell>
          <cell r="B262" t="str">
            <v>Thu nhËp mua b¸n chøng kho¸n</v>
          </cell>
        </row>
        <row r="263">
          <cell r="A263">
            <v>7113</v>
          </cell>
          <cell r="B263" t="str">
            <v>Thu nhËp cho thuª tµi s¶n</v>
          </cell>
        </row>
        <row r="264">
          <cell r="A264">
            <v>7114</v>
          </cell>
          <cell r="B264" t="str">
            <v>Thu nhËp l·i tiÒn göi NHµng</v>
          </cell>
        </row>
        <row r="265">
          <cell r="A265">
            <v>7115</v>
          </cell>
          <cell r="B265" t="str">
            <v>Thu nhËp l·i cho vay vèn</v>
          </cell>
        </row>
        <row r="266">
          <cell r="A266">
            <v>7116</v>
          </cell>
          <cell r="B266" t="str">
            <v>Thu nhËp l·i b¸n ngo¹i tÖ</v>
          </cell>
        </row>
        <row r="267">
          <cell r="A267" t="str">
            <v>711KC</v>
          </cell>
          <cell r="B267" t="str">
            <v>KÕt chuyÓn ho¹t ®éng tµi chÝnh</v>
          </cell>
        </row>
        <row r="268">
          <cell r="A268">
            <v>721</v>
          </cell>
          <cell r="B268" t="str">
            <v>C¸c kho¶n thu nhËp bÊt th­êng</v>
          </cell>
        </row>
        <row r="269">
          <cell r="A269">
            <v>7211</v>
          </cell>
          <cell r="B269" t="str">
            <v>TN do thanh lý, b¸n TSC§</v>
          </cell>
        </row>
        <row r="270">
          <cell r="A270">
            <v>7212</v>
          </cell>
          <cell r="B270" t="str">
            <v>TN do vi ph¹m hîp ®ång</v>
          </cell>
        </row>
        <row r="271">
          <cell r="A271">
            <v>7213</v>
          </cell>
          <cell r="B271" t="str">
            <v>TN nî khã ®ßi kh«ng cã chñ</v>
          </cell>
        </row>
        <row r="272">
          <cell r="A272">
            <v>7214</v>
          </cell>
          <cell r="B272" t="str">
            <v>TN do bá sãt khi h¹ch to¸n</v>
          </cell>
        </row>
        <row r="273">
          <cell r="A273">
            <v>7219</v>
          </cell>
          <cell r="B273" t="str">
            <v>Thu nhËp bÊt th­êng kh¸c</v>
          </cell>
        </row>
        <row r="274">
          <cell r="A274" t="str">
            <v>721GTGT</v>
          </cell>
          <cell r="B274" t="str">
            <v>TN ThuÕ GTGT ®­îc miÔn gi¶m</v>
          </cell>
        </row>
        <row r="275">
          <cell r="A275" t="str">
            <v>721KC</v>
          </cell>
          <cell r="B275" t="str">
            <v>KÕt chuyÓn thu nhËp bÊt th­êng</v>
          </cell>
        </row>
        <row r="276">
          <cell r="A276">
            <v>8</v>
          </cell>
          <cell r="B276" t="str">
            <v>8. Chi phÝ ho¹t ®éng kh¸c</v>
          </cell>
        </row>
        <row r="277">
          <cell r="A277">
            <v>811</v>
          </cell>
          <cell r="B277" t="str">
            <v>Chi phÝ ho¹t ®éng tµi chÝnh</v>
          </cell>
        </row>
        <row r="278">
          <cell r="A278">
            <v>8111</v>
          </cell>
          <cell r="B278" t="str">
            <v>CP liªn doanh</v>
          </cell>
        </row>
        <row r="279">
          <cell r="A279">
            <v>8112</v>
          </cell>
          <cell r="B279" t="str">
            <v>CP cho thuª tµi chÝnh</v>
          </cell>
        </row>
        <row r="280">
          <cell r="A280">
            <v>8113</v>
          </cell>
          <cell r="B280" t="str">
            <v>CP mua b¸n ngo¹i tÖ</v>
          </cell>
        </row>
        <row r="281">
          <cell r="A281">
            <v>8114</v>
          </cell>
          <cell r="B281" t="str">
            <v>CP dù phßng ®Çu t­ chøng kho¸n</v>
          </cell>
        </row>
        <row r="282">
          <cell r="A282">
            <v>8119</v>
          </cell>
          <cell r="B282" t="str">
            <v>CP ho¹t ®éng TC kh¸c</v>
          </cell>
        </row>
        <row r="283">
          <cell r="A283" t="str">
            <v>811KC</v>
          </cell>
          <cell r="B283" t="str">
            <v>KÕt chuyÓn chi phÝ H§TC</v>
          </cell>
        </row>
        <row r="284">
          <cell r="A284">
            <v>821</v>
          </cell>
          <cell r="B284" t="str">
            <v>Chi phÝ bÊt th­êng</v>
          </cell>
        </row>
        <row r="285">
          <cell r="A285">
            <v>8211</v>
          </cell>
          <cell r="B285" t="str">
            <v>CP thanh lý TS</v>
          </cell>
        </row>
        <row r="286">
          <cell r="A286">
            <v>8212</v>
          </cell>
          <cell r="B286" t="str">
            <v>CP tiÒn ph¹t vi ph¹m Hîp ®ång</v>
          </cell>
        </row>
        <row r="287">
          <cell r="A287">
            <v>8213</v>
          </cell>
          <cell r="B287" t="str">
            <v>CP ph¹t, truy thu thuÕ</v>
          </cell>
        </row>
        <row r="288">
          <cell r="A288">
            <v>8219</v>
          </cell>
          <cell r="B288" t="str">
            <v>CP bÊt th­êng kh¸c</v>
          </cell>
        </row>
        <row r="289">
          <cell r="A289" t="str">
            <v>821KC</v>
          </cell>
          <cell r="B289" t="str">
            <v>KÕt chuyÓn chi phÝ bÊt th­êng</v>
          </cell>
        </row>
        <row r="290">
          <cell r="A290">
            <v>9</v>
          </cell>
          <cell r="B290" t="str">
            <v>9. X¸c ®Þnh kÕt qu¶ KD</v>
          </cell>
        </row>
        <row r="291">
          <cell r="A291">
            <v>911</v>
          </cell>
          <cell r="B291" t="str">
            <v>X¸c ®Þnh kÕt qu¶ KD</v>
          </cell>
        </row>
        <row r="292">
          <cell r="A292" t="str">
            <v>911KC</v>
          </cell>
          <cell r="B292" t="str">
            <v>KÕt chuyÓn X¸c ®Þnh kÕt qu¶ KD</v>
          </cell>
        </row>
      </sheetData>
      <sheetData sheetId="3">
        <row r="7">
          <cell r="A7">
            <v>111</v>
          </cell>
          <cell r="B7" t="str">
            <v>TiÒn mÆt</v>
          </cell>
          <cell r="C7">
            <v>600000000</v>
          </cell>
          <cell r="E7">
            <v>262255490</v>
          </cell>
          <cell r="F7">
            <v>728983786</v>
          </cell>
          <cell r="G7">
            <v>133271704</v>
          </cell>
          <cell r="H7">
            <v>0</v>
          </cell>
        </row>
        <row r="8">
          <cell r="A8">
            <v>112</v>
          </cell>
          <cell r="B8" t="str">
            <v>TiÒn gëi ng©n hµng</v>
          </cell>
          <cell r="C8">
            <v>200000000</v>
          </cell>
          <cell r="E8">
            <v>112812641</v>
          </cell>
          <cell r="F8">
            <v>160078209</v>
          </cell>
          <cell r="G8">
            <v>152734432</v>
          </cell>
          <cell r="H8">
            <v>0</v>
          </cell>
        </row>
        <row r="9">
          <cell r="A9">
            <v>113</v>
          </cell>
          <cell r="B9" t="str">
            <v>TiÒn ®ang chuyÓn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>
            <v>131</v>
          </cell>
          <cell r="B10" t="str">
            <v>Ph¶i thu cña kh¸ch hµng</v>
          </cell>
          <cell r="C10">
            <v>300000000</v>
          </cell>
          <cell r="E10">
            <v>83297373</v>
          </cell>
          <cell r="F10">
            <v>151310331</v>
          </cell>
          <cell r="G10">
            <v>231987042</v>
          </cell>
          <cell r="H10">
            <v>0</v>
          </cell>
        </row>
        <row r="11">
          <cell r="A11">
            <v>133</v>
          </cell>
          <cell r="B11" t="str">
            <v>ThuÕ GTGT ®­îc khÊu trõ</v>
          </cell>
          <cell r="E11">
            <v>33363569</v>
          </cell>
          <cell r="F11">
            <v>14732288</v>
          </cell>
          <cell r="G11">
            <v>18631281</v>
          </cell>
          <cell r="H11">
            <v>0</v>
          </cell>
        </row>
        <row r="12">
          <cell r="A12">
            <v>136</v>
          </cell>
          <cell r="B12" t="str">
            <v>Ph¶i thu néi bé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>
            <v>138</v>
          </cell>
          <cell r="B13" t="str">
            <v>Ph¶i thu kh¸c</v>
          </cell>
          <cell r="C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141</v>
          </cell>
          <cell r="B14" t="str">
            <v>Tµi kho¶n t¹m øng néi bé</v>
          </cell>
          <cell r="C14">
            <v>30000000</v>
          </cell>
          <cell r="E14">
            <v>0</v>
          </cell>
          <cell r="F14">
            <v>0</v>
          </cell>
          <cell r="G14">
            <v>30000000</v>
          </cell>
          <cell r="H14">
            <v>0</v>
          </cell>
        </row>
        <row r="15">
          <cell r="A15">
            <v>142</v>
          </cell>
          <cell r="B15" t="str">
            <v>Chi tr¶ tr­íc</v>
          </cell>
          <cell r="E15">
            <v>38950000</v>
          </cell>
          <cell r="F15">
            <v>0</v>
          </cell>
          <cell r="G15">
            <v>38950000</v>
          </cell>
          <cell r="H15">
            <v>0</v>
          </cell>
        </row>
        <row r="16">
          <cell r="A16">
            <v>144</v>
          </cell>
          <cell r="B16" t="str">
            <v>ThÕ chÊp,ký c­îc,ký quü Ng.h¹n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>
            <v>152</v>
          </cell>
          <cell r="B17" t="str">
            <v>Nguyªn liÖu, vËt liÖu</v>
          </cell>
          <cell r="C17">
            <v>80000000</v>
          </cell>
          <cell r="E17">
            <v>0</v>
          </cell>
          <cell r="F17">
            <v>0</v>
          </cell>
          <cell r="G17">
            <v>80000000</v>
          </cell>
          <cell r="H17">
            <v>0</v>
          </cell>
        </row>
        <row r="18">
          <cell r="A18">
            <v>153</v>
          </cell>
          <cell r="B18" t="str">
            <v>C«ng cô, dông cô</v>
          </cell>
          <cell r="C18">
            <v>20000000</v>
          </cell>
          <cell r="E18">
            <v>0</v>
          </cell>
          <cell r="F18">
            <v>0</v>
          </cell>
          <cell r="G18">
            <v>20000000</v>
          </cell>
          <cell r="H18">
            <v>0</v>
          </cell>
        </row>
        <row r="19">
          <cell r="A19">
            <v>155</v>
          </cell>
          <cell r="B19" t="str">
            <v>Thµnh phÈm</v>
          </cell>
          <cell r="C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>
            <v>156</v>
          </cell>
          <cell r="B20" t="str">
            <v>Hµng ho¸</v>
          </cell>
          <cell r="C20">
            <v>100000000</v>
          </cell>
          <cell r="E20">
            <v>328628309</v>
          </cell>
          <cell r="F20">
            <v>129131036</v>
          </cell>
          <cell r="G20">
            <v>299497273</v>
          </cell>
          <cell r="H20">
            <v>0</v>
          </cell>
        </row>
        <row r="21">
          <cell r="A21">
            <v>159</v>
          </cell>
          <cell r="B21" t="str">
            <v>Dù phßng gi¶m gi¸ hµng tån kho</v>
          </cell>
          <cell r="C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211</v>
          </cell>
          <cell r="B22" t="str">
            <v>Tµi s¶n cè ®Þnh h÷u h×nh</v>
          </cell>
          <cell r="C22">
            <v>50000000</v>
          </cell>
          <cell r="E22">
            <v>0</v>
          </cell>
          <cell r="F22">
            <v>0</v>
          </cell>
          <cell r="G22">
            <v>50000000</v>
          </cell>
          <cell r="H22">
            <v>0</v>
          </cell>
        </row>
        <row r="23">
          <cell r="A23">
            <v>212</v>
          </cell>
          <cell r="B23" t="str">
            <v>TSC§ thuª tµi chÝnh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>
            <v>213</v>
          </cell>
          <cell r="B24" t="str">
            <v>TSC§ v« h×nh</v>
          </cell>
          <cell r="C24">
            <v>10000000</v>
          </cell>
          <cell r="E24">
            <v>0</v>
          </cell>
          <cell r="F24">
            <v>0</v>
          </cell>
          <cell r="G24">
            <v>10000000</v>
          </cell>
          <cell r="H24">
            <v>0</v>
          </cell>
        </row>
        <row r="25">
          <cell r="A25">
            <v>214</v>
          </cell>
          <cell r="B25" t="str">
            <v>Hao mßn TSC§</v>
          </cell>
          <cell r="D25">
            <v>40000000</v>
          </cell>
          <cell r="E25">
            <v>0</v>
          </cell>
          <cell r="F25">
            <v>1990801</v>
          </cell>
          <cell r="G25">
            <v>0</v>
          </cell>
          <cell r="H25">
            <v>41990801</v>
          </cell>
        </row>
        <row r="26">
          <cell r="A26">
            <v>222</v>
          </cell>
          <cell r="B26" t="str">
            <v>Gãp vèn liªn doanh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>
            <v>241</v>
          </cell>
          <cell r="B27" t="str">
            <v>X©y dùng c¬ b¶n dë dang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A28">
            <v>311</v>
          </cell>
          <cell r="B28" t="str">
            <v>Vay ng¾n h¹n</v>
          </cell>
          <cell r="D28">
            <v>300000000</v>
          </cell>
          <cell r="E28">
            <v>130000000</v>
          </cell>
          <cell r="F28">
            <v>0</v>
          </cell>
          <cell r="G28">
            <v>0</v>
          </cell>
          <cell r="H28">
            <v>170000000</v>
          </cell>
        </row>
        <row r="29">
          <cell r="A29">
            <v>331</v>
          </cell>
          <cell r="B29" t="str">
            <v>Ph¶i tr¶ cho ng­êi b¸n</v>
          </cell>
          <cell r="D29">
            <v>300000000</v>
          </cell>
          <cell r="E29">
            <v>424413301</v>
          </cell>
          <cell r="F29">
            <v>332693450</v>
          </cell>
          <cell r="G29">
            <v>0</v>
          </cell>
          <cell r="H29">
            <v>208280149</v>
          </cell>
        </row>
        <row r="30">
          <cell r="A30">
            <v>333</v>
          </cell>
          <cell r="B30" t="str">
            <v>ThuÕ vµ c¸c kho¶n ph¶i nép NN</v>
          </cell>
          <cell r="D30">
            <v>150000000</v>
          </cell>
          <cell r="E30">
            <v>145571487</v>
          </cell>
          <cell r="F30">
            <v>40880746</v>
          </cell>
          <cell r="G30">
            <v>0</v>
          </cell>
          <cell r="H30">
            <v>45309259</v>
          </cell>
        </row>
        <row r="31">
          <cell r="A31">
            <v>334</v>
          </cell>
          <cell r="B31" t="str">
            <v>Ph¶i tr¶ c«ng nh©n viªn</v>
          </cell>
          <cell r="E31">
            <v>30050000</v>
          </cell>
          <cell r="F31">
            <v>30050000</v>
          </cell>
          <cell r="G31">
            <v>0</v>
          </cell>
          <cell r="H31">
            <v>0</v>
          </cell>
        </row>
        <row r="32">
          <cell r="A32">
            <v>335</v>
          </cell>
          <cell r="B32" t="str">
            <v>Chi phÝ ph¶i tr¶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>
            <v>336</v>
          </cell>
          <cell r="B33" t="str">
            <v>Ph¶i tr¶ néi bé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>
            <v>338</v>
          </cell>
          <cell r="B34" t="str">
            <v>Ph¶i tr¶, ph¶i nép kh¸c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>
            <v>342</v>
          </cell>
          <cell r="B35" t="str">
            <v>Nî dµi h¹n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>
            <v>411</v>
          </cell>
          <cell r="B36" t="str">
            <v>Nguån vèn kinh doanh, vèn gãp</v>
          </cell>
          <cell r="D36">
            <v>600000000</v>
          </cell>
          <cell r="E36">
            <v>0</v>
          </cell>
          <cell r="F36">
            <v>0</v>
          </cell>
          <cell r="G36">
            <v>0</v>
          </cell>
          <cell r="H36">
            <v>600000000</v>
          </cell>
        </row>
        <row r="37">
          <cell r="A37">
            <v>414</v>
          </cell>
          <cell r="B37" t="str">
            <v>Quü ph¸t triÓn Kinh doanh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415</v>
          </cell>
          <cell r="B38" t="str">
            <v>Quü dù tr÷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421</v>
          </cell>
          <cell r="B39" t="str">
            <v>L·i ch­a ph©n phèi</v>
          </cell>
          <cell r="E39">
            <v>513436</v>
          </cell>
          <cell r="F39">
            <v>4959</v>
          </cell>
          <cell r="G39">
            <v>508477</v>
          </cell>
          <cell r="H39">
            <v>0</v>
          </cell>
        </row>
        <row r="40">
          <cell r="A40">
            <v>431</v>
          </cell>
          <cell r="B40" t="str">
            <v>Quü khen th­ëng, phóc lîi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441</v>
          </cell>
          <cell r="B41" t="str">
            <v>Nguån vèn ®Çu t­ XDCB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451</v>
          </cell>
          <cell r="B42" t="str">
            <v>Quü qu¶n lý cña cÊp trªn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511</v>
          </cell>
          <cell r="B43" t="str">
            <v>Doanh thu b¸n hµng</v>
          </cell>
          <cell r="E43">
            <v>147322885</v>
          </cell>
          <cell r="F43">
            <v>147322885</v>
          </cell>
          <cell r="G43">
            <v>0</v>
          </cell>
          <cell r="H43">
            <v>0</v>
          </cell>
        </row>
        <row r="44">
          <cell r="A44">
            <v>521</v>
          </cell>
          <cell r="B44" t="str">
            <v>ChiÕt khÊu b¸n hµng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A45">
            <v>531</v>
          </cell>
          <cell r="B45" t="str">
            <v>Hµng b¸n bÞ tr¶ l¹i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>
            <v>532</v>
          </cell>
          <cell r="B46" t="str">
            <v>Gi¶m gi¸ hµng b¸n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>
            <v>621</v>
          </cell>
          <cell r="B47" t="str">
            <v>Chi phÝ NVL trùc tiÕp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A48" t="str">
            <v>622</v>
          </cell>
          <cell r="B48" t="str">
            <v>Chi phÝ nh©n c«ng trùc tiÕp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>
            <v>627</v>
          </cell>
          <cell r="B49" t="str">
            <v>Chi phÝ s¶n xuÊt chung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>
            <v>631</v>
          </cell>
          <cell r="B50" t="str">
            <v>Gi¸ thµnh s¶n xuÊt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>
            <v>632</v>
          </cell>
          <cell r="B51" t="str">
            <v>Gi¸ vèn hµng b¸n</v>
          </cell>
          <cell r="E51">
            <v>129131036</v>
          </cell>
          <cell r="F51">
            <v>129131036</v>
          </cell>
          <cell r="G51">
            <v>0</v>
          </cell>
          <cell r="H51">
            <v>0</v>
          </cell>
        </row>
        <row r="52">
          <cell r="A52">
            <v>641</v>
          </cell>
          <cell r="B52" t="str">
            <v>Chi phÝ b¸n hµng</v>
          </cell>
          <cell r="E52">
            <v>28945827</v>
          </cell>
          <cell r="F52">
            <v>28945827</v>
          </cell>
          <cell r="G52">
            <v>0</v>
          </cell>
          <cell r="H52">
            <v>0</v>
          </cell>
        </row>
        <row r="53">
          <cell r="A53">
            <v>642</v>
          </cell>
          <cell r="B53" t="str">
            <v>Chi phÝ qu¶n lý xÝ nghiÖp</v>
          </cell>
          <cell r="E53">
            <v>28709380</v>
          </cell>
          <cell r="F53">
            <v>28709380</v>
          </cell>
          <cell r="G53">
            <v>0</v>
          </cell>
          <cell r="H53">
            <v>0</v>
          </cell>
        </row>
        <row r="54">
          <cell r="A54">
            <v>711</v>
          </cell>
          <cell r="B54" t="str">
            <v>Thu nhËp ho¹t ®éng tµi chÝnh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>
            <v>721</v>
          </cell>
          <cell r="B55" t="str">
            <v>C¸c kho¶n thu nhËp bÊt th­êng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>
            <v>811</v>
          </cell>
          <cell r="B56" t="str">
            <v>Chi phÝ ho¹t ®éng tµi chÝnh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>
            <v>821</v>
          </cell>
          <cell r="B57" t="str">
            <v>Chi phÝ bÊt th­êng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>
            <v>911</v>
          </cell>
          <cell r="B58" t="str">
            <v>X¸c ®Þnh kÕt qu¶ KD</v>
          </cell>
          <cell r="E58">
            <v>147836243</v>
          </cell>
          <cell r="F58">
            <v>147836243</v>
          </cell>
          <cell r="G58">
            <v>0</v>
          </cell>
          <cell r="H58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조명시설"/>
      <sheetName val="Sheet1"/>
      <sheetName val="SILICATE"/>
      <sheetName val="THDZ0,4"/>
      <sheetName val="TH DZ35"/>
      <sheetName val="THTram"/>
      <sheetName val="Tro giup"/>
      <sheetName val="DG"/>
      <sheetName val="RAB AR&amp;STR"/>
      <sheetName val="Earthwork"/>
      <sheetName val="Input"/>
      <sheetName val="DANHPHAP"/>
      <sheetName val="chi tiet TBA"/>
      <sheetName val="chi tiet C"/>
      <sheetName val="#REF"/>
      <sheetName val="내역서"/>
      <sheetName val="물량표S"/>
      <sheetName val="Don gia"/>
      <sheetName val="O20"/>
      <sheetName val="BG"/>
      <sheetName val="FitOutConfCentre"/>
      <sheetName val="공통가설"/>
      <sheetName val="ptnc"/>
      <sheetName val="ptvl"/>
      <sheetName val="ptm"/>
      <sheetName val="DATA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CTG"/>
      <sheetName val="DC"/>
      <sheetName val="NL"/>
      <sheetName val="DON GIA TRAM (3)"/>
      <sheetName val="dongia"/>
      <sheetName val="TONGKE-HT"/>
      <sheetName val="DON GIA CAN THO"/>
      <sheetName val="DGTH"/>
      <sheetName val="Control"/>
      <sheetName val="THVATTU"/>
      <sheetName val="HĐ ngoài"/>
      <sheetName val="XT_Buoc 3"/>
      <sheetName val="dongia (2)"/>
      <sheetName val="Don gia chi tiet"/>
      <sheetName val="실행철강하도"/>
      <sheetName val="BETON"/>
      <sheetName val="24-ACMV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gvl"/>
      <sheetName val="So doi chieu LC"/>
      <sheetName val="S-curve "/>
      <sheetName val="phuluc1"/>
      <sheetName val="THVT"/>
      <sheetName val="dnc4"/>
      <sheetName val="TinhGiaMTC"/>
      <sheetName val="TinhGiaNC"/>
      <sheetName val="침하계"/>
      <sheetName val="project management"/>
      <sheetName val="Adix A"/>
      <sheetName val="갑지"/>
      <sheetName val="chitimc"/>
      <sheetName val="giathanh1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Du toan"/>
      <sheetName val="Keothep"/>
      <sheetName val="Re-bar"/>
      <sheetName val="Du_lieu"/>
      <sheetName val="SL"/>
      <sheetName val="집계표"/>
      <sheetName val="CBKC-110"/>
      <sheetName val="P"/>
      <sheetName val="MAIN GATE HOUSE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NC"/>
      <sheetName val="Dulieu"/>
      <sheetName val="차액보증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SITE-E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Bang KL"/>
      <sheetName val="DG-VL"/>
      <sheetName val="PTDGCT"/>
      <sheetName val="TONG HOP VL-NC"/>
      <sheetName val="lam-moi"/>
      <sheetName val="ALLOWANCE"/>
      <sheetName val="MH RATE"/>
      <sheetName val="Sheet3"/>
      <sheetName val="TH_CNO"/>
      <sheetName val="NK_CHUNG"/>
      <sheetName val="Config"/>
      <sheetName val="DMCP"/>
      <sheetName val="HS_TDT"/>
      <sheetName val="KPTH-T12"/>
      <sheetName val="Thamgia-T10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JP_List"/>
      <sheetName val="SUBS"/>
      <sheetName val="Feeds"/>
      <sheetName val="final list 2005"/>
      <sheetName val="final_list_2005"/>
      <sheetName val="WORKINGS"/>
      <sheetName val="LV data"/>
      <sheetName val="damgiua"/>
      <sheetName val="dgct"/>
      <sheetName val="Giá"/>
      <sheetName val="DM1776"/>
      <sheetName val="DM228"/>
      <sheetName val="DM4970"/>
      <sheetName val="Camay_DP"/>
      <sheetName val="DM6061"/>
      <sheetName val="Luong2"/>
      <sheetName val="WT-LIST"/>
      <sheetName val="366"/>
      <sheetName val="Trạm biến áp"/>
      <sheetName val="Đơn Giá 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Cước VC + ĐM CP Tư vấn"/>
      <sheetName val="Hệ số"/>
      <sheetName val="DTXD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bridge # 1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DonGiaLD"/>
      <sheetName val="Chi tiet"/>
      <sheetName val="Active"/>
      <sheetName val="PMS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TK chi tiet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gui BKCT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물량표"/>
      <sheetName val="0. Input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Thongtin"/>
      <sheetName val="Dongia7606new"/>
      <sheetName val="Theo doi Doanh thu 2017"/>
      <sheetName val="Gia vat lieu"/>
      <sheetName val="Precios unitarios AXH"/>
      <sheetName val=""/>
      <sheetName val="INF"/>
      <sheetName val="lam_moi"/>
      <sheetName val="MTO REV.2(ARMOR)"/>
      <sheetName val="ReadFirst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5.2.1 Đo bóc KL OLK-06"/>
      <sheetName val="DZ 22KV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Tổng hợp KPHM"/>
      <sheetName val="Cong"/>
      <sheetName val="Dinh muc"/>
      <sheetName val="TDTKP"/>
      <sheetName val="DK-KH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 refreshError="1"/>
      <sheetData sheetId="637" refreshError="1"/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/>
      <sheetData sheetId="706" refreshError="1"/>
      <sheetData sheetId="707">
        <row r="9">
          <cell r="A9" t="str">
            <v>A</v>
          </cell>
        </row>
      </sheetData>
      <sheetData sheetId="708"/>
      <sheetData sheetId="709">
        <row r="9">
          <cell r="A9" t="str">
            <v>A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>
        <row r="9">
          <cell r="A9" t="str">
            <v>A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>
        <row r="9">
          <cell r="A9" t="str">
            <v>A</v>
          </cell>
        </row>
      </sheetData>
      <sheetData sheetId="744" refreshError="1"/>
      <sheetData sheetId="745" refreshError="1"/>
      <sheetData sheetId="746" refreshError="1"/>
      <sheetData sheetId="747">
        <row r="9">
          <cell r="A9" t="str">
            <v>A</v>
          </cell>
        </row>
      </sheetData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>
        <row r="9">
          <cell r="A9" t="str">
            <v>A</v>
          </cell>
        </row>
      </sheetData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 refreshError="1"/>
      <sheetData sheetId="1352" refreshError="1"/>
      <sheetData sheetId="1353" refreshError="1"/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 refreshError="1"/>
      <sheetData sheetId="1418" refreshError="1"/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>
        <row r="9">
          <cell r="A9" t="str">
            <v>A</v>
          </cell>
        </row>
      </sheetData>
      <sheetData sheetId="1470" refreshError="1"/>
      <sheetData sheetId="1471" refreshError="1"/>
      <sheetData sheetId="1472" refreshError="1"/>
      <sheetData sheetId="1473">
        <row r="9">
          <cell r="A9" t="str">
            <v>A</v>
          </cell>
        </row>
      </sheetData>
      <sheetData sheetId="1474" refreshError="1"/>
      <sheetData sheetId="1475" refreshError="1"/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/>
      <sheetData sheetId="1989">
        <row r="9">
          <cell r="A9" t="str">
            <v>A</v>
          </cell>
        </row>
      </sheetData>
      <sheetData sheetId="1990"/>
      <sheetData sheetId="1991">
        <row r="9">
          <cell r="A9" t="str">
            <v>A</v>
          </cell>
        </row>
      </sheetData>
      <sheetData sheetId="1992"/>
      <sheetData sheetId="1993"/>
      <sheetData sheetId="1994"/>
      <sheetData sheetId="1995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/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 refreshError="1"/>
      <sheetData sheetId="2480" refreshError="1"/>
      <sheetData sheetId="2481" refreshError="1"/>
      <sheetData sheetId="2482" refreshError="1"/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>
        <row r="9">
          <cell r="A9" t="str">
            <v>A</v>
          </cell>
        </row>
      </sheetData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9">
          <cell r="A9" t="str">
            <v>A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9">
          <cell r="A9" t="str">
            <v>A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9">
          <cell r="A9" t="str">
            <v>A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9">
          <cell r="A9" t="str">
            <v>A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9">
          <cell r="A9" t="str">
            <v>A</v>
          </cell>
        </row>
      </sheetData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/>
      <sheetData sheetId="4117">
        <row r="9">
          <cell r="A9" t="str">
            <v>A</v>
          </cell>
        </row>
      </sheetData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9">
          <cell r="A9" t="str">
            <v>A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9">
          <cell r="A9" t="str">
            <v>A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9">
          <cell r="A9" t="str">
            <v>A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9">
          <cell r="A9" t="str">
            <v>A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9">
          <cell r="A9" t="str">
            <v>A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9">
          <cell r="A9" t="str">
            <v>A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9">
          <cell r="A9" t="str">
            <v>A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9">
          <cell r="A9" t="str">
            <v>A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9">
          <cell r="A9" t="str">
            <v>A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9">
          <cell r="A9" t="str">
            <v>A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9">
          <cell r="A9" t="str">
            <v>A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9">
          <cell r="A9" t="str">
            <v>A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9">
          <cell r="A9" t="str">
            <v>A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9">
          <cell r="A9" t="str">
            <v>A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9">
          <cell r="A9" t="str">
            <v>A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9">
          <cell r="A9" t="str">
            <v>A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9">
          <cell r="A9" t="str">
            <v>A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9">
          <cell r="A9" t="str">
            <v>A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9">
          <cell r="A9" t="str">
            <v>A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9">
          <cell r="A9" t="str">
            <v>A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9">
          <cell r="A9" t="str">
            <v>A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9">
          <cell r="A9" t="str">
            <v>A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9">
          <cell r="A9" t="str">
            <v>A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9">
          <cell r="A9" t="str">
            <v>A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9">
          <cell r="A9" t="str">
            <v>A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9">
          <cell r="A9" t="str">
            <v>A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9">
          <cell r="A9" t="str">
            <v>A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9">
          <cell r="A9" t="str">
            <v>A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9">
          <cell r="A9" t="str">
            <v>A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9">
          <cell r="A9" t="str">
            <v>A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9">
          <cell r="A9" t="str">
            <v>A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9">
          <cell r="A9" t="str">
            <v>A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9">
          <cell r="A9" t="str">
            <v>A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9">
          <cell r="A9" t="str">
            <v>A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9">
          <cell r="A9" t="str">
            <v>A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9">
          <cell r="A9" t="str">
            <v>A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9">
          <cell r="A9" t="str">
            <v>A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9">
          <cell r="A9" t="str">
            <v>A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9">
          <cell r="A9" t="str">
            <v>A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9">
          <cell r="A9" t="str">
            <v>A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9">
          <cell r="A9" t="str">
            <v>A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9">
          <cell r="A9" t="str">
            <v>A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9">
          <cell r="A9" t="str">
            <v>A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9">
          <cell r="A9" t="str">
            <v>A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9">
          <cell r="A9" t="str">
            <v>A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9">
          <cell r="A9" t="str">
            <v>A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9">
          <cell r="A9" t="str">
            <v>A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9">
          <cell r="A9" t="str">
            <v>A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9">
          <cell r="A9" t="str">
            <v>A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9">
          <cell r="A9" t="str">
            <v>A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9">
          <cell r="A9" t="str">
            <v>A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9">
          <cell r="A9" t="str">
            <v>A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9">
          <cell r="A9" t="str">
            <v>A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9">
          <cell r="A9" t="str">
            <v>A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9">
          <cell r="A9" t="str">
            <v>A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9">
          <cell r="A9" t="str">
            <v>A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9">
          <cell r="A9" t="str">
            <v>A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9">
          <cell r="A9" t="str">
            <v>A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9">
          <cell r="A9" t="str">
            <v>A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9">
          <cell r="A9" t="str">
            <v>A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9">
          <cell r="A9" t="str">
            <v>A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9">
          <cell r="A9" t="str">
            <v>A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9">
          <cell r="A9" t="str">
            <v>A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9">
          <cell r="A9" t="str">
            <v>A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9">
          <cell r="A9" t="str">
            <v>A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9">
          <cell r="A9" t="str">
            <v>A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9">
          <cell r="A9" t="str">
            <v>A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9">
          <cell r="A9" t="str">
            <v>A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9">
          <cell r="A9" t="str">
            <v>A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9">
          <cell r="A9" t="str">
            <v>A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9">
          <cell r="A9" t="str">
            <v>A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9">
          <cell r="A9" t="str">
            <v>A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9">
          <cell r="A9" t="str">
            <v>A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9">
          <cell r="A9" t="str">
            <v>A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9">
          <cell r="A9" t="str">
            <v>A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9">
          <cell r="A9" t="str">
            <v>A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9">
          <cell r="A9" t="str">
            <v>A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9">
          <cell r="A9" t="str">
            <v>A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9">
          <cell r="A9" t="str">
            <v>A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9">
          <cell r="A9" t="str">
            <v>A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9">
          <cell r="A9" t="str">
            <v>A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9">
          <cell r="A9" t="str">
            <v>A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9">
          <cell r="A9" t="str">
            <v>A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9">
          <cell r="A9" t="str">
            <v>A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9">
          <cell r="A9" t="str">
            <v>A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9">
          <cell r="A9" t="str">
            <v>A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9">
          <cell r="A9" t="str">
            <v>A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9">
          <cell r="A9" t="str">
            <v>A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9">
          <cell r="A9" t="str">
            <v>A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9">
          <cell r="A9" t="str">
            <v>A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9">
          <cell r="A9" t="str">
            <v>A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9">
          <cell r="A9" t="str">
            <v>A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9">
          <cell r="A9" t="str">
            <v>A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9">
          <cell r="A9" t="str">
            <v>A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9">
          <cell r="A9" t="str">
            <v>A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9">
          <cell r="A9" t="str">
            <v>A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9">
          <cell r="A9" t="str">
            <v>A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9">
          <cell r="A9" t="str">
            <v>A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9">
          <cell r="A9" t="str">
            <v>A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9">
          <cell r="A9" t="str">
            <v>A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9">
          <cell r="A9" t="str">
            <v>A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9">
          <cell r="A9" t="str">
            <v>A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9">
          <cell r="A9" t="str">
            <v>A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9">
          <cell r="A9" t="str">
            <v>A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9">
          <cell r="A9" t="str">
            <v>A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9">
          <cell r="A9" t="str">
            <v>A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9">
          <cell r="A9" t="str">
            <v>A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9">
          <cell r="A9" t="str">
            <v>A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9">
          <cell r="A9" t="str">
            <v>A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9">
          <cell r="A9" t="str">
            <v>A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9">
          <cell r="A9" t="str">
            <v>A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9">
          <cell r="A9" t="str">
            <v>A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9">
          <cell r="A9" t="str">
            <v>A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9">
          <cell r="A9" t="str">
            <v>A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9">
          <cell r="A9" t="str">
            <v>A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9">
          <cell r="A9" t="str">
            <v>A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9">
          <cell r="A9" t="str">
            <v>A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9">
          <cell r="A9" t="str">
            <v>A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9">
          <cell r="A9" t="str">
            <v>A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9">
          <cell r="A9" t="str">
            <v>A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9">
          <cell r="A9" t="str">
            <v>A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9">
          <cell r="A9" t="str">
            <v>A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9">
          <cell r="A9" t="str">
            <v>A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9">
          <cell r="A9" t="str">
            <v>A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9">
          <cell r="A9" t="str">
            <v>A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9">
          <cell r="A9" t="str">
            <v>A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9">
          <cell r="A9" t="str">
            <v>A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9">
          <cell r="A9" t="str">
            <v>A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9">
          <cell r="A9" t="str">
            <v>A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9">
          <cell r="A9" t="str">
            <v>A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9">
          <cell r="A9" t="str">
            <v>A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9">
          <cell r="A9" t="str">
            <v>A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9">
          <cell r="A9" t="str">
            <v>A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9">
          <cell r="A9" t="str">
            <v>A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9">
          <cell r="A9" t="str">
            <v>A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9">
          <cell r="A9" t="str">
            <v>A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9">
          <cell r="A9" t="str">
            <v>A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9">
          <cell r="A9" t="str">
            <v>A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9">
          <cell r="A9" t="str">
            <v>A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9">
          <cell r="A9" t="str">
            <v>A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9">
          <cell r="A9" t="str">
            <v>A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9">
          <cell r="A9" t="str">
            <v>A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9">
          <cell r="A9" t="str">
            <v>A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9">
          <cell r="A9" t="str">
            <v>A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9">
          <cell r="A9" t="str">
            <v>A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9">
          <cell r="A9" t="str">
            <v>A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/>
      <sheetData sheetId="8029"/>
      <sheetData sheetId="8030">
        <row r="9">
          <cell r="A9" t="str">
            <v>A</v>
          </cell>
        </row>
      </sheetData>
      <sheetData sheetId="8031"/>
      <sheetData sheetId="8032">
        <row r="9">
          <cell r="A9" t="str">
            <v>A</v>
          </cell>
        </row>
      </sheetData>
      <sheetData sheetId="8033"/>
      <sheetData sheetId="8034"/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/>
      <sheetData sheetId="8274"/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/>
      <sheetData sheetId="8306"/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/>
      <sheetData sheetId="8314"/>
      <sheetData sheetId="8315"/>
      <sheetData sheetId="8316"/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/>
      <sheetData sheetId="8321"/>
      <sheetData sheetId="8322"/>
      <sheetData sheetId="8323"/>
      <sheetData sheetId="8324"/>
      <sheetData sheetId="8325">
        <row r="4">
          <cell r="A4" t="str">
            <v>BẢNG TÍNH TOÁN, ĐO BÓC KHỐI LƯỢNG HOÀN THÀNH ĐƯA VÀO QUYẾT TOÁN</v>
          </cell>
        </row>
      </sheetData>
      <sheetData sheetId="8326"/>
      <sheetData sheetId="8327"/>
      <sheetData sheetId="8328"/>
      <sheetData sheetId="8329"/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/>
      <sheetData sheetId="8345">
        <row r="9">
          <cell r="A9" t="str">
            <v>A</v>
          </cell>
        </row>
      </sheetData>
      <sheetData sheetId="8346"/>
      <sheetData sheetId="8347"/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 refreshError="1"/>
      <sheetData sheetId="8377" refreshError="1"/>
      <sheetData sheetId="8378" refreshError="1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 refreshError="1"/>
      <sheetData sheetId="8408" refreshError="1"/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9">
          <cell r="A9" t="str">
            <v>A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9">
          <cell r="A9" t="str">
            <v>A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9">
          <cell r="A9" t="str">
            <v>A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9">
          <cell r="A9" t="str">
            <v>A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 refreshError="1"/>
      <sheetData sheetId="9336"/>
      <sheetData sheetId="9337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 refreshError="1"/>
      <sheetData sheetId="9421"/>
      <sheetData sheetId="9422"/>
      <sheetData sheetId="9423"/>
      <sheetData sheetId="9424"/>
      <sheetData sheetId="9425"/>
      <sheetData sheetId="9426"/>
      <sheetData sheetId="9427">
        <row r="9">
          <cell r="A9" t="str">
            <v>A</v>
          </cell>
        </row>
      </sheetData>
      <sheetData sheetId="9428"/>
      <sheetData sheetId="9429">
        <row r="9">
          <cell r="A9" t="str">
            <v>A</v>
          </cell>
        </row>
      </sheetData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/>
      <sheetData sheetId="9488"/>
      <sheetData sheetId="9489"/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/>
      <sheetData sheetId="9495"/>
      <sheetData sheetId="9496"/>
      <sheetData sheetId="9497"/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>
        <row r="9">
          <cell r="A9" t="str">
            <v>A</v>
          </cell>
        </row>
      </sheetData>
      <sheetData sheetId="9521"/>
      <sheetData sheetId="9522"/>
      <sheetData sheetId="9523" refreshError="1"/>
      <sheetData sheetId="9524" refreshError="1"/>
      <sheetData sheetId="9525" refreshError="1"/>
      <sheetData sheetId="9526" refreshError="1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 refreshError="1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>
        <row r="9">
          <cell r="A9" t="str">
            <v>A</v>
          </cell>
        </row>
      </sheetData>
      <sheetData sheetId="9555"/>
      <sheetData sheetId="9556"/>
      <sheetData sheetId="9557"/>
      <sheetData sheetId="9558"/>
      <sheetData sheetId="9559"/>
      <sheetData sheetId="9560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/>
      <sheetData sheetId="9571"/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/>
      <sheetData sheetId="9583"/>
      <sheetData sheetId="9584"/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/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/>
      <sheetData sheetId="9598"/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/>
      <sheetData sheetId="9626"/>
      <sheetData sheetId="9627"/>
      <sheetData sheetId="9628"/>
      <sheetData sheetId="9629"/>
      <sheetData sheetId="9630"/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/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/>
      <sheetData sheetId="10281"/>
      <sheetData sheetId="10282"/>
      <sheetData sheetId="10283"/>
      <sheetData sheetId="10284"/>
      <sheetData sheetId="10285"/>
      <sheetData sheetId="10286"/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/>
      <sheetData sheetId="10319">
        <row r="9">
          <cell r="A9" t="str">
            <v>A</v>
          </cell>
        </row>
      </sheetData>
      <sheetData sheetId="10320"/>
      <sheetData sheetId="10321"/>
      <sheetData sheetId="10322"/>
      <sheetData sheetId="10323"/>
      <sheetData sheetId="10324"/>
      <sheetData sheetId="10325"/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/>
      <sheetData sheetId="10334"/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/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/>
      <sheetData sheetId="10355"/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/>
      <sheetData sheetId="10364"/>
      <sheetData sheetId="10365">
        <row r="9">
          <cell r="A9" t="str">
            <v>A</v>
          </cell>
        </row>
      </sheetData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/>
      <sheetData sheetId="10390"/>
      <sheetData sheetId="10391"/>
      <sheetData sheetId="10392"/>
      <sheetData sheetId="10393"/>
      <sheetData sheetId="10394"/>
      <sheetData sheetId="10395">
        <row r="9">
          <cell r="A9" t="str">
            <v>A</v>
          </cell>
        </row>
      </sheetData>
      <sheetData sheetId="10396"/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/>
      <sheetData sheetId="10411">
        <row r="9">
          <cell r="A9" t="str">
            <v>A</v>
          </cell>
        </row>
      </sheetData>
      <sheetData sheetId="10412"/>
      <sheetData sheetId="10413"/>
      <sheetData sheetId="10414"/>
      <sheetData sheetId="10415"/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/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/>
      <sheetData sheetId="10439"/>
      <sheetData sheetId="10440"/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/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>
        <row r="9">
          <cell r="A9" t="str">
            <v>A</v>
          </cell>
        </row>
      </sheetData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/>
      <sheetData sheetId="10500"/>
      <sheetData sheetId="10501"/>
      <sheetData sheetId="10502"/>
      <sheetData sheetId="10503"/>
      <sheetData sheetId="10504"/>
      <sheetData sheetId="10505"/>
      <sheetData sheetId="10506">
        <row r="9">
          <cell r="A9" t="str">
            <v>A</v>
          </cell>
        </row>
      </sheetData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>
        <row r="9">
          <cell r="A9" t="str">
            <v>A</v>
          </cell>
        </row>
      </sheetData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/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/>
      <sheetData sheetId="10596"/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/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/>
      <sheetData sheetId="10645"/>
      <sheetData sheetId="10646">
        <row r="9">
          <cell r="A9" t="str">
            <v>A</v>
          </cell>
        </row>
      </sheetData>
      <sheetData sheetId="10647"/>
      <sheetData sheetId="10648"/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"/>
      <sheetName val="FTEs (LOG+Support Func)"/>
      <sheetName val="FTEs (LOG only)"/>
      <sheetName val="Vacancy"/>
      <sheetName val="Fund"/>
      <sheetName val="MQty"/>
    </sheetNames>
    <sheetDataSet>
      <sheetData sheetId="0" refreshError="1"/>
      <sheetData sheetId="1" refreshError="1"/>
      <sheetData sheetId="2" refreshError="1"/>
      <sheetData sheetId="3" refreshError="1">
        <row r="146">
          <cell r="A146" t="str">
            <v>Maersk Line - Operations</v>
          </cell>
        </row>
      </sheetData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over"/>
      <sheetName val="Overview"/>
      <sheetName val="Visibility"/>
      <sheetName val="TD sales"/>
      <sheetName val="Notes to Consumption Charts"/>
      <sheetName val="Quarterly Consumption"/>
      <sheetName val="MAT Quarterly Consumption"/>
      <sheetName val="Consumption-Qtrly"/>
      <sheetName val="Consumption-MAT"/>
      <sheetName val="MAT Data (2008)"/>
      <sheetName val="MAT 2008"/>
      <sheetName val="2008 Assumptions"/>
      <sheetName val="Brand assumption"/>
      <sheetName val="Trends"/>
      <sheetName val="Sell-Out"/>
      <sheetName val="Rolling F'Cast P&amp;L"/>
      <sheetName val="Risks &amp; Opportunities Mkt"/>
      <sheetName val="Minutes of previous TC"/>
      <sheetName val="AOB"/>
      <sheetName val="Vaca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C3">
            <v>37987</v>
          </cell>
          <cell r="D3">
            <v>38018</v>
          </cell>
          <cell r="E3">
            <v>38047</v>
          </cell>
          <cell r="F3">
            <v>38078</v>
          </cell>
          <cell r="G3">
            <v>38108</v>
          </cell>
          <cell r="H3">
            <v>38139</v>
          </cell>
          <cell r="I3">
            <v>38169</v>
          </cell>
          <cell r="J3">
            <v>38200</v>
          </cell>
          <cell r="K3">
            <v>38231</v>
          </cell>
          <cell r="L3">
            <v>38261</v>
          </cell>
          <cell r="M3">
            <v>38292</v>
          </cell>
          <cell r="N3">
            <v>38322</v>
          </cell>
          <cell r="O3">
            <v>38353</v>
          </cell>
          <cell r="P3">
            <v>38384</v>
          </cell>
          <cell r="Q3">
            <v>38412</v>
          </cell>
          <cell r="R3">
            <v>38443</v>
          </cell>
          <cell r="S3">
            <v>38473</v>
          </cell>
          <cell r="T3">
            <v>38504</v>
          </cell>
          <cell r="U3">
            <v>38534</v>
          </cell>
          <cell r="V3">
            <v>38565</v>
          </cell>
          <cell r="W3">
            <v>38596</v>
          </cell>
          <cell r="X3">
            <v>38626</v>
          </cell>
          <cell r="Y3">
            <v>38657</v>
          </cell>
          <cell r="Z3">
            <v>38687</v>
          </cell>
          <cell r="AA3">
            <v>38718</v>
          </cell>
          <cell r="AB3">
            <v>38749</v>
          </cell>
          <cell r="AC3">
            <v>38777</v>
          </cell>
          <cell r="AD3">
            <v>38808</v>
          </cell>
          <cell r="AE3">
            <v>38838</v>
          </cell>
          <cell r="AF3">
            <v>38869</v>
          </cell>
          <cell r="AG3">
            <v>38899</v>
          </cell>
          <cell r="AH3">
            <v>38930</v>
          </cell>
          <cell r="AI3">
            <v>38961</v>
          </cell>
          <cell r="AJ3">
            <v>38991</v>
          </cell>
          <cell r="AK3">
            <v>39022</v>
          </cell>
          <cell r="AL3">
            <v>39052</v>
          </cell>
          <cell r="AM3">
            <v>39083</v>
          </cell>
          <cell r="AN3">
            <v>39114</v>
          </cell>
          <cell r="AO3">
            <v>39142</v>
          </cell>
          <cell r="AP3">
            <v>39173</v>
          </cell>
          <cell r="AQ3">
            <v>39203</v>
          </cell>
          <cell r="AR3">
            <v>39234</v>
          </cell>
          <cell r="AS3">
            <v>39264</v>
          </cell>
          <cell r="AT3">
            <v>39295</v>
          </cell>
          <cell r="AU3">
            <v>39326</v>
          </cell>
          <cell r="AV3">
            <v>39356</v>
          </cell>
          <cell r="AW3">
            <v>39387</v>
          </cell>
          <cell r="AX3">
            <v>39417</v>
          </cell>
          <cell r="AY3">
            <v>39448</v>
          </cell>
          <cell r="AZ3">
            <v>39479</v>
          </cell>
          <cell r="BA3">
            <v>39508</v>
          </cell>
          <cell r="BB3">
            <v>39539</v>
          </cell>
          <cell r="BC3">
            <v>39569</v>
          </cell>
          <cell r="BD3">
            <v>39600</v>
          </cell>
          <cell r="BE3">
            <v>39630</v>
          </cell>
          <cell r="BF3">
            <v>39661</v>
          </cell>
          <cell r="BG3">
            <v>39692</v>
          </cell>
          <cell r="BH3">
            <v>39722</v>
          </cell>
          <cell r="BI3">
            <v>39753</v>
          </cell>
          <cell r="BJ3">
            <v>39783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A"/>
      <sheetName val="Deal Summary"/>
      <sheetName val="Version Index"/>
      <sheetName val="Costing &gt;&gt;"/>
      <sheetName val="MDC rate card"/>
      <sheetName val="Resource Planv7"/>
      <sheetName val="Indirect Tax"/>
      <sheetName val="FX_rate"/>
      <sheetName val="Resource Plan 20080123 3.31"/>
      <sheetName val="Resource Details"/>
      <sheetName val="Deployment Plan 20080123"/>
      <sheetName val="Resource-Headcount"/>
      <sheetName val="Payroll and Benefits"/>
      <sheetName val="PD&amp;S Transfer Costs"/>
      <sheetName val="GS-Country Transfer Costs"/>
      <sheetName val="Loaded Payroll"/>
      <sheetName val="DNP FTE Costs Input"/>
      <sheetName val="DNP Costs Report"/>
      <sheetName val="Reimbursement calcs"/>
      <sheetName val="Reimbursement Costs Input"/>
      <sheetName val="Reimbursement Costs Report"/>
      <sheetName val="Other Costs Input"/>
      <sheetName val="Other Costs Report"/>
      <sheetName val="Capital Expenditures"/>
      <sheetName val="Total Costs before Contingency"/>
      <sheetName val="Contingency Costs Input"/>
      <sheetName val="Contingency Costs Report"/>
      <sheetName val="Total Costs"/>
      <sheetName val="Total Hours"/>
      <sheetName val="Cost Per Hour"/>
      <sheetName val="Pricing &gt;&gt;"/>
      <sheetName val="Costs_Billing Structure"/>
      <sheetName val="Billing Milestone(Fees)"/>
      <sheetName val="Billing Milestone(Fees+Reim)"/>
      <sheetName val="Pricing Matrix (USD)"/>
      <sheetName val="Pricing Matrix (EUR)"/>
      <sheetName val="Rate Card"/>
      <sheetName val="Total Billings"/>
      <sheetName val="CTA Link"/>
      <sheetName val="Revenue Recognition"/>
      <sheetName val="Financials &amp; Key Metrics &gt;&gt;"/>
      <sheetName val="Income Statement Summary"/>
      <sheetName val="Target Margin Analysis"/>
      <sheetName val="Key Financial Metric Report"/>
      <sheetName val="Error Checker"/>
      <sheetName val="Tables"/>
      <sheetName val="Formats"/>
      <sheetName val="MAT Data (2008)"/>
    </sheetNames>
    <sheetDataSet>
      <sheetData sheetId="0" refreshError="1"/>
      <sheetData sheetId="1" refreshError="1">
        <row r="27">
          <cell r="D27">
            <v>1.4174500000000001</v>
          </cell>
        </row>
        <row r="29">
          <cell r="D29">
            <v>2.110023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N"/>
      <sheetName val="Ventes"/>
      <sheetName val="arretsfours"/>
      <sheetName val="INV2"/>
      <sheetName val="capacite"/>
      <sheetName val="PRODUCT"/>
      <sheetName val="INV"/>
      <sheetName val="Productiv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BRANCHE CONDITIONNEMENT</v>
          </cell>
        </row>
        <row r="3">
          <cell r="C3" t="str">
            <v>EFFECTIFS MOYENS EQUIVALENTS</v>
          </cell>
        </row>
        <row r="4">
          <cell r="C4" t="str">
            <v>Métier Bouteilles &amp; Pots</v>
          </cell>
        </row>
        <row r="6">
          <cell r="C6" t="str">
            <v>REEL</v>
          </cell>
          <cell r="D6" t="str">
            <v>REEL</v>
          </cell>
          <cell r="E6" t="str">
            <v>REEL</v>
          </cell>
          <cell r="F6" t="str">
            <v>REEL</v>
          </cell>
          <cell r="G6" t="str">
            <v>REEL</v>
          </cell>
          <cell r="H6" t="str">
            <v>REEL</v>
          </cell>
          <cell r="I6" t="str">
            <v>REEL</v>
          </cell>
          <cell r="J6" t="str">
            <v>REEL</v>
          </cell>
          <cell r="K6" t="str">
            <v>REEL</v>
          </cell>
          <cell r="L6" t="str">
            <v>REEL</v>
          </cell>
          <cell r="M6" t="str">
            <v>REEL</v>
          </cell>
          <cell r="N6" t="str">
            <v>REEL</v>
          </cell>
          <cell r="O6" t="str">
            <v>ACTU</v>
          </cell>
          <cell r="P6" t="str">
            <v>PLAN</v>
          </cell>
          <cell r="Q6" t="str">
            <v>PLAN</v>
          </cell>
          <cell r="R6" t="str">
            <v>PLAN</v>
          </cell>
        </row>
        <row r="7">
          <cell r="C7">
            <v>1990</v>
          </cell>
          <cell r="D7">
            <v>1991</v>
          </cell>
          <cell r="E7">
            <v>1992</v>
          </cell>
          <cell r="F7">
            <v>1993</v>
          </cell>
          <cell r="G7">
            <v>1994</v>
          </cell>
          <cell r="H7">
            <v>1995</v>
          </cell>
          <cell r="I7">
            <v>1996</v>
          </cell>
          <cell r="J7">
            <v>1997</v>
          </cell>
          <cell r="K7">
            <v>1998</v>
          </cell>
          <cell r="L7">
            <v>1999</v>
          </cell>
          <cell r="M7">
            <v>2000</v>
          </cell>
          <cell r="N7">
            <v>2001</v>
          </cell>
          <cell r="O7">
            <v>2002</v>
          </cell>
          <cell r="P7">
            <v>2003</v>
          </cell>
          <cell r="Q7">
            <v>2004</v>
          </cell>
          <cell r="R7">
            <v>2005</v>
          </cell>
        </row>
        <row r="9">
          <cell r="B9" t="str">
            <v>S.G.E.</v>
          </cell>
          <cell r="C9">
            <v>3122</v>
          </cell>
          <cell r="D9">
            <v>3071</v>
          </cell>
          <cell r="E9">
            <v>3114</v>
          </cell>
          <cell r="F9">
            <v>2954</v>
          </cell>
          <cell r="G9">
            <v>2812</v>
          </cell>
          <cell r="H9">
            <v>2592</v>
          </cell>
          <cell r="I9">
            <v>2540</v>
          </cell>
          <cell r="J9">
            <v>2415</v>
          </cell>
          <cell r="K9">
            <v>2365</v>
          </cell>
          <cell r="L9">
            <v>2288</v>
          </cell>
          <cell r="M9">
            <v>2229</v>
          </cell>
          <cell r="N9">
            <v>2234</v>
          </cell>
          <cell r="O9">
            <v>2221.1</v>
          </cell>
          <cell r="P9">
            <v>2164.5</v>
          </cell>
          <cell r="Q9">
            <v>2148.5</v>
          </cell>
          <cell r="R9">
            <v>2113.1999999999998</v>
          </cell>
        </row>
        <row r="11">
          <cell r="B11" t="str">
            <v>V.O.A</v>
          </cell>
          <cell r="C11">
            <v>362</v>
          </cell>
          <cell r="D11">
            <v>375</v>
          </cell>
          <cell r="E11">
            <v>394</v>
          </cell>
          <cell r="F11">
            <v>351</v>
          </cell>
          <cell r="G11">
            <v>360</v>
          </cell>
          <cell r="H11">
            <v>354</v>
          </cell>
          <cell r="I11">
            <v>357</v>
          </cell>
          <cell r="J11">
            <v>344</v>
          </cell>
          <cell r="K11">
            <v>332</v>
          </cell>
          <cell r="L11">
            <v>326</v>
          </cell>
          <cell r="M11">
            <v>326</v>
          </cell>
          <cell r="N11">
            <v>330</v>
          </cell>
          <cell r="O11">
            <v>319</v>
          </cell>
          <cell r="P11">
            <v>306</v>
          </cell>
          <cell r="Q11">
            <v>297</v>
          </cell>
          <cell r="R11">
            <v>293</v>
          </cell>
        </row>
        <row r="13">
          <cell r="B13" t="str">
            <v>VICASA</v>
          </cell>
          <cell r="C13">
            <v>2650</v>
          </cell>
          <cell r="D13">
            <v>2586</v>
          </cell>
          <cell r="E13">
            <v>2475</v>
          </cell>
          <cell r="F13">
            <v>2302</v>
          </cell>
          <cell r="G13">
            <v>2171</v>
          </cell>
          <cell r="H13">
            <v>1941</v>
          </cell>
          <cell r="I13">
            <v>1942</v>
          </cell>
          <cell r="J13">
            <v>1526</v>
          </cell>
          <cell r="K13">
            <v>1584</v>
          </cell>
          <cell r="L13">
            <v>1532</v>
          </cell>
          <cell r="M13">
            <v>1482</v>
          </cell>
          <cell r="N13">
            <v>1384</v>
          </cell>
          <cell r="O13">
            <v>1289.4166666666667</v>
          </cell>
          <cell r="P13">
            <v>1306</v>
          </cell>
          <cell r="Q13">
            <v>1314</v>
          </cell>
          <cell r="R13">
            <v>1297</v>
          </cell>
        </row>
        <row r="15">
          <cell r="B15" t="str">
            <v>OBERLAND</v>
          </cell>
          <cell r="C15">
            <v>0</v>
          </cell>
          <cell r="D15">
            <v>2650</v>
          </cell>
          <cell r="E15">
            <v>2506</v>
          </cell>
          <cell r="F15">
            <v>2217</v>
          </cell>
          <cell r="G15">
            <v>2074</v>
          </cell>
          <cell r="H15">
            <v>1957</v>
          </cell>
          <cell r="I15">
            <v>1820</v>
          </cell>
          <cell r="J15">
            <v>1739</v>
          </cell>
          <cell r="K15">
            <v>1667</v>
          </cell>
          <cell r="L15">
            <v>1610</v>
          </cell>
          <cell r="M15">
            <v>1552</v>
          </cell>
          <cell r="N15">
            <v>1534</v>
          </cell>
          <cell r="O15">
            <v>1528</v>
          </cell>
          <cell r="P15">
            <v>1505</v>
          </cell>
          <cell r="Q15">
            <v>1490</v>
          </cell>
          <cell r="R15">
            <v>1470</v>
          </cell>
        </row>
        <row r="17">
          <cell r="B17" t="str">
            <v>VETRI</v>
          </cell>
          <cell r="C17">
            <v>1215</v>
          </cell>
          <cell r="D17">
            <v>1257</v>
          </cell>
          <cell r="E17">
            <v>1287</v>
          </cell>
          <cell r="F17">
            <v>1170</v>
          </cell>
          <cell r="G17">
            <v>1092</v>
          </cell>
          <cell r="H17">
            <v>1179</v>
          </cell>
          <cell r="I17">
            <v>1210</v>
          </cell>
          <cell r="J17">
            <v>1180</v>
          </cell>
          <cell r="K17">
            <v>1262</v>
          </cell>
          <cell r="L17">
            <v>1269</v>
          </cell>
          <cell r="M17">
            <v>1279</v>
          </cell>
          <cell r="N17">
            <v>1289</v>
          </cell>
          <cell r="O17">
            <v>1275</v>
          </cell>
          <cell r="P17">
            <v>1260</v>
          </cell>
          <cell r="Q17">
            <v>1247.5</v>
          </cell>
          <cell r="R17">
            <v>1241</v>
          </cell>
        </row>
        <row r="19">
          <cell r="B19" t="str">
            <v>MONDEGO</v>
          </cell>
          <cell r="C19">
            <v>183</v>
          </cell>
          <cell r="D19">
            <v>206</v>
          </cell>
          <cell r="E19">
            <v>218</v>
          </cell>
          <cell r="F19">
            <v>216</v>
          </cell>
          <cell r="G19">
            <v>218</v>
          </cell>
          <cell r="H19">
            <v>222</v>
          </cell>
          <cell r="I19">
            <v>240</v>
          </cell>
          <cell r="J19">
            <v>247</v>
          </cell>
          <cell r="K19">
            <v>244.9</v>
          </cell>
          <cell r="L19">
            <v>252.5</v>
          </cell>
          <cell r="M19">
            <v>262</v>
          </cell>
          <cell r="N19">
            <v>269.3</v>
          </cell>
          <cell r="O19">
            <v>275.5</v>
          </cell>
          <cell r="P19">
            <v>271.2</v>
          </cell>
          <cell r="Q19">
            <v>294</v>
          </cell>
          <cell r="R19">
            <v>309.2</v>
          </cell>
        </row>
        <row r="21">
          <cell r="B21" t="str">
            <v>VICSA</v>
          </cell>
          <cell r="C21">
            <v>144.30000000000001</v>
          </cell>
          <cell r="D21">
            <v>136.4</v>
          </cell>
          <cell r="E21">
            <v>111.7</v>
          </cell>
          <cell r="F21">
            <v>114.4</v>
          </cell>
          <cell r="G21">
            <v>105.4</v>
          </cell>
          <cell r="H21">
            <v>123.2</v>
          </cell>
          <cell r="I21">
            <v>116.1</v>
          </cell>
          <cell r="J21">
            <v>108.3</v>
          </cell>
          <cell r="K21">
            <v>112.9</v>
          </cell>
          <cell r="L21">
            <v>111</v>
          </cell>
          <cell r="M21">
            <v>127.34</v>
          </cell>
          <cell r="N21">
            <v>128.82999999999998</v>
          </cell>
          <cell r="O21">
            <v>128</v>
          </cell>
          <cell r="P21">
            <v>118</v>
          </cell>
          <cell r="Q21">
            <v>117</v>
          </cell>
          <cell r="R21">
            <v>117</v>
          </cell>
        </row>
        <row r="24">
          <cell r="B24" t="str">
            <v>B&amp;P Europe</v>
          </cell>
          <cell r="C24">
            <v>7676.3</v>
          </cell>
          <cell r="D24">
            <v>10281.4</v>
          </cell>
          <cell r="E24">
            <v>10105.700000000001</v>
          </cell>
          <cell r="F24">
            <v>9324.4</v>
          </cell>
          <cell r="G24">
            <v>8832.4</v>
          </cell>
          <cell r="H24">
            <v>8368.2000000000007</v>
          </cell>
          <cell r="I24">
            <v>8225.1</v>
          </cell>
          <cell r="J24">
            <v>7559.3</v>
          </cell>
          <cell r="K24">
            <v>7567.7999999999993</v>
          </cell>
          <cell r="L24">
            <v>7388.5</v>
          </cell>
          <cell r="M24">
            <v>7257.34</v>
          </cell>
          <cell r="N24">
            <v>7169.13</v>
          </cell>
          <cell r="O24">
            <v>7036.0166666666664</v>
          </cell>
          <cell r="P24">
            <v>6930.7</v>
          </cell>
          <cell r="Q24">
            <v>6908</v>
          </cell>
          <cell r="R24">
            <v>6840.4</v>
          </cell>
        </row>
        <row r="27">
          <cell r="A27" t="str">
            <v>BRANCHE CONDITIONNEMENT</v>
          </cell>
        </row>
        <row r="29">
          <cell r="C29" t="str">
            <v>PRODUCTION EN KT</v>
          </cell>
        </row>
        <row r="30">
          <cell r="C30" t="str">
            <v>Métier Bouteilles &amp; Pots</v>
          </cell>
        </row>
        <row r="32">
          <cell r="C32" t="str">
            <v>REEL</v>
          </cell>
          <cell r="D32" t="str">
            <v>REEL</v>
          </cell>
          <cell r="E32" t="str">
            <v>REEL</v>
          </cell>
          <cell r="F32" t="str">
            <v>REEL</v>
          </cell>
          <cell r="G32" t="str">
            <v>REEL</v>
          </cell>
          <cell r="H32" t="str">
            <v>REEL</v>
          </cell>
          <cell r="I32" t="str">
            <v>REEL</v>
          </cell>
          <cell r="J32" t="str">
            <v>REEL</v>
          </cell>
          <cell r="K32" t="str">
            <v>REEL</v>
          </cell>
          <cell r="L32" t="str">
            <v>REEL</v>
          </cell>
          <cell r="M32" t="str">
            <v>REEL</v>
          </cell>
          <cell r="N32" t="str">
            <v>REEL</v>
          </cell>
          <cell r="O32" t="str">
            <v>ACTU</v>
          </cell>
          <cell r="P32" t="str">
            <v>PLAN</v>
          </cell>
          <cell r="Q32" t="str">
            <v>PLAN</v>
          </cell>
          <cell r="R32" t="str">
            <v>PLAN</v>
          </cell>
        </row>
        <row r="33">
          <cell r="C33">
            <v>1990</v>
          </cell>
          <cell r="D33">
            <v>1991</v>
          </cell>
          <cell r="E33">
            <v>1992</v>
          </cell>
          <cell r="F33">
            <v>1993</v>
          </cell>
          <cell r="G33">
            <v>1994</v>
          </cell>
          <cell r="H33">
            <v>1995</v>
          </cell>
          <cell r="I33">
            <v>1996</v>
          </cell>
          <cell r="J33">
            <v>1997</v>
          </cell>
          <cell r="K33">
            <v>1998</v>
          </cell>
          <cell r="L33">
            <v>1999</v>
          </cell>
          <cell r="M33">
            <v>2000</v>
          </cell>
          <cell r="N33">
            <v>2001</v>
          </cell>
          <cell r="O33">
            <v>2002</v>
          </cell>
          <cell r="P33">
            <v>2003</v>
          </cell>
          <cell r="Q33">
            <v>2004</v>
          </cell>
          <cell r="R33">
            <v>2005</v>
          </cell>
        </row>
        <row r="35">
          <cell r="B35" t="str">
            <v>S.G.E.</v>
          </cell>
          <cell r="C35">
            <v>1117</v>
          </cell>
          <cell r="D35">
            <v>1170</v>
          </cell>
          <cell r="E35">
            <v>1203</v>
          </cell>
          <cell r="F35">
            <v>1161</v>
          </cell>
          <cell r="G35">
            <v>1151</v>
          </cell>
          <cell r="H35">
            <v>1261</v>
          </cell>
          <cell r="I35">
            <v>1326</v>
          </cell>
          <cell r="J35">
            <v>1425.4</v>
          </cell>
          <cell r="K35">
            <v>1446</v>
          </cell>
          <cell r="L35">
            <v>1453.4</v>
          </cell>
          <cell r="M35">
            <v>1478</v>
          </cell>
          <cell r="N35">
            <v>1477</v>
          </cell>
          <cell r="O35">
            <v>1505</v>
          </cell>
          <cell r="P35">
            <v>1560</v>
          </cell>
          <cell r="Q35">
            <v>1571</v>
          </cell>
          <cell r="R35">
            <v>1600</v>
          </cell>
        </row>
        <row r="37">
          <cell r="B37" t="str">
            <v>V.O.A</v>
          </cell>
          <cell r="C37">
            <v>133</v>
          </cell>
          <cell r="D37">
            <v>146</v>
          </cell>
          <cell r="E37">
            <v>151</v>
          </cell>
          <cell r="F37">
            <v>150</v>
          </cell>
          <cell r="G37">
            <v>160</v>
          </cell>
          <cell r="H37">
            <v>152</v>
          </cell>
          <cell r="I37">
            <v>168</v>
          </cell>
          <cell r="J37">
            <v>161</v>
          </cell>
          <cell r="K37">
            <v>178</v>
          </cell>
          <cell r="L37">
            <v>168</v>
          </cell>
          <cell r="M37">
            <v>174</v>
          </cell>
          <cell r="N37">
            <v>176</v>
          </cell>
          <cell r="O37">
            <v>177</v>
          </cell>
          <cell r="P37">
            <v>166</v>
          </cell>
          <cell r="Q37">
            <v>181</v>
          </cell>
          <cell r="R37">
            <v>163</v>
          </cell>
        </row>
        <row r="39">
          <cell r="B39" t="str">
            <v>VICASA</v>
          </cell>
          <cell r="C39">
            <v>674</v>
          </cell>
          <cell r="D39">
            <v>697</v>
          </cell>
          <cell r="E39">
            <v>660</v>
          </cell>
          <cell r="F39">
            <v>607</v>
          </cell>
          <cell r="G39">
            <v>668</v>
          </cell>
          <cell r="H39">
            <v>683</v>
          </cell>
          <cell r="I39">
            <v>763</v>
          </cell>
          <cell r="J39">
            <v>725</v>
          </cell>
          <cell r="K39">
            <v>763</v>
          </cell>
          <cell r="L39">
            <v>776</v>
          </cell>
          <cell r="M39">
            <v>790.56500000000005</v>
          </cell>
          <cell r="N39">
            <v>805.24199999999996</v>
          </cell>
          <cell r="O39">
            <v>824.33299999999997</v>
          </cell>
          <cell r="P39">
            <v>882.3154839</v>
          </cell>
          <cell r="Q39">
            <v>919.66800000000001</v>
          </cell>
          <cell r="R39">
            <v>910.52800000000002</v>
          </cell>
        </row>
        <row r="41">
          <cell r="B41" t="str">
            <v>OBERLAND</v>
          </cell>
          <cell r="C41">
            <v>0</v>
          </cell>
          <cell r="D41">
            <v>1127</v>
          </cell>
          <cell r="E41">
            <v>1100</v>
          </cell>
          <cell r="F41">
            <v>1009</v>
          </cell>
          <cell r="G41">
            <v>1076</v>
          </cell>
          <cell r="H41">
            <v>1087</v>
          </cell>
          <cell r="I41">
            <v>1087</v>
          </cell>
          <cell r="J41">
            <v>1119</v>
          </cell>
          <cell r="K41">
            <v>1086</v>
          </cell>
          <cell r="L41">
            <v>1095</v>
          </cell>
          <cell r="M41">
            <v>1051</v>
          </cell>
          <cell r="N41">
            <v>1073.0999999999999</v>
          </cell>
          <cell r="O41">
            <v>1047.0999999999999</v>
          </cell>
          <cell r="P41">
            <v>1070.2</v>
          </cell>
          <cell r="Q41">
            <v>1068.0999999999999</v>
          </cell>
          <cell r="R41">
            <v>1087.4000000000001</v>
          </cell>
        </row>
        <row r="43">
          <cell r="B43" t="str">
            <v>VETRI</v>
          </cell>
          <cell r="C43">
            <v>551</v>
          </cell>
          <cell r="D43">
            <v>560</v>
          </cell>
          <cell r="E43">
            <v>581</v>
          </cell>
          <cell r="F43">
            <v>650</v>
          </cell>
          <cell r="G43">
            <v>694</v>
          </cell>
          <cell r="H43">
            <v>789</v>
          </cell>
          <cell r="I43">
            <v>847</v>
          </cell>
          <cell r="J43">
            <v>824</v>
          </cell>
          <cell r="K43">
            <v>907</v>
          </cell>
          <cell r="L43">
            <v>932.7</v>
          </cell>
          <cell r="M43">
            <v>979</v>
          </cell>
          <cell r="N43">
            <v>1018</v>
          </cell>
          <cell r="O43">
            <v>999</v>
          </cell>
          <cell r="P43">
            <v>1000</v>
          </cell>
          <cell r="Q43">
            <v>1022</v>
          </cell>
          <cell r="R43">
            <v>1026</v>
          </cell>
        </row>
        <row r="45">
          <cell r="B45" t="str">
            <v>MONDEGO</v>
          </cell>
          <cell r="C45">
            <v>46.286999999999999</v>
          </cell>
          <cell r="D45">
            <v>57.542999999999999</v>
          </cell>
          <cell r="E45">
            <v>71.558999999999997</v>
          </cell>
          <cell r="F45">
            <v>76.186999999999998</v>
          </cell>
          <cell r="G45">
            <v>94.2</v>
          </cell>
          <cell r="H45">
            <v>109.8</v>
          </cell>
          <cell r="I45">
            <v>122.4</v>
          </cell>
          <cell r="J45">
            <v>137.4</v>
          </cell>
          <cell r="K45">
            <v>140.6</v>
          </cell>
          <cell r="L45">
            <v>146.9</v>
          </cell>
          <cell r="M45">
            <v>163.37700000000001</v>
          </cell>
          <cell r="N45">
            <v>167.7</v>
          </cell>
          <cell r="O45">
            <v>168</v>
          </cell>
          <cell r="P45">
            <v>170.1</v>
          </cell>
          <cell r="Q45">
            <v>190.9</v>
          </cell>
          <cell r="R45">
            <v>197.7</v>
          </cell>
        </row>
        <row r="47">
          <cell r="B47" t="str">
            <v>VICSA</v>
          </cell>
          <cell r="C47">
            <v>28.3</v>
          </cell>
          <cell r="D47">
            <v>30.4</v>
          </cell>
          <cell r="E47">
            <v>22.6</v>
          </cell>
          <cell r="F47">
            <v>24.9</v>
          </cell>
          <cell r="G47">
            <v>24.6</v>
          </cell>
          <cell r="H47">
            <v>33</v>
          </cell>
          <cell r="I47">
            <v>35.200000000000003</v>
          </cell>
          <cell r="J47">
            <v>29.3</v>
          </cell>
          <cell r="K47">
            <v>32.700000000000003</v>
          </cell>
          <cell r="L47">
            <v>34.618000000000002</v>
          </cell>
          <cell r="M47">
            <v>35.972000000000001</v>
          </cell>
          <cell r="N47">
            <v>36.866</v>
          </cell>
          <cell r="O47">
            <v>37.579258908570935</v>
          </cell>
          <cell r="P47">
            <v>38.030999999999999</v>
          </cell>
          <cell r="Q47">
            <v>37.217463044595419</v>
          </cell>
          <cell r="R47">
            <v>38.210519514092248</v>
          </cell>
        </row>
        <row r="50">
          <cell r="B50" t="str">
            <v>B&amp;P Europe</v>
          </cell>
          <cell r="C50">
            <v>2549.587</v>
          </cell>
          <cell r="D50">
            <v>3787.9430000000002</v>
          </cell>
          <cell r="E50">
            <v>3789.1590000000001</v>
          </cell>
          <cell r="F50">
            <v>3678.087</v>
          </cell>
          <cell r="G50">
            <v>3867.7999999999997</v>
          </cell>
          <cell r="H50">
            <v>4114.8</v>
          </cell>
          <cell r="I50">
            <v>4348.5999999999995</v>
          </cell>
          <cell r="J50">
            <v>4421.0999999999995</v>
          </cell>
          <cell r="K50">
            <v>4553.3</v>
          </cell>
          <cell r="L50">
            <v>4606.6180000000004</v>
          </cell>
          <cell r="M50">
            <v>4671.9140000000007</v>
          </cell>
          <cell r="N50">
            <v>4753.9080000000004</v>
          </cell>
          <cell r="O50">
            <v>4758.0122589085713</v>
          </cell>
          <cell r="P50">
            <v>4886.6464839</v>
          </cell>
          <cell r="Q50">
            <v>4989.8854630445949</v>
          </cell>
          <cell r="R50">
            <v>5022.8385195140918</v>
          </cell>
        </row>
        <row r="53">
          <cell r="A53" t="str">
            <v>BRANCHE CONDITIONNEMENT</v>
          </cell>
        </row>
        <row r="55">
          <cell r="C55" t="str">
            <v>PRODUCTIVITE en Tonnes / Agent</v>
          </cell>
        </row>
        <row r="56">
          <cell r="C56" t="str">
            <v>Métier Bouteilles &amp; Pots</v>
          </cell>
        </row>
        <row r="58">
          <cell r="C58" t="str">
            <v>REEL</v>
          </cell>
          <cell r="D58" t="str">
            <v>REEL</v>
          </cell>
          <cell r="E58" t="str">
            <v>REEL</v>
          </cell>
          <cell r="F58" t="str">
            <v>REEL</v>
          </cell>
          <cell r="G58" t="str">
            <v>REEL</v>
          </cell>
          <cell r="H58" t="str">
            <v>REEL</v>
          </cell>
          <cell r="I58" t="str">
            <v>REEL</v>
          </cell>
          <cell r="J58" t="str">
            <v>REEL</v>
          </cell>
          <cell r="K58" t="str">
            <v>REEL</v>
          </cell>
          <cell r="L58" t="str">
            <v>REEL</v>
          </cell>
          <cell r="M58" t="str">
            <v>REEL</v>
          </cell>
          <cell r="N58" t="str">
            <v>REEL</v>
          </cell>
          <cell r="O58" t="str">
            <v>ACTU</v>
          </cell>
          <cell r="P58" t="str">
            <v>PLAN</v>
          </cell>
          <cell r="Q58" t="str">
            <v>PLAN</v>
          </cell>
          <cell r="R58" t="str">
            <v>PLAN</v>
          </cell>
        </row>
        <row r="59">
          <cell r="C59">
            <v>1990</v>
          </cell>
          <cell r="D59">
            <v>1991</v>
          </cell>
          <cell r="E59">
            <v>1992</v>
          </cell>
          <cell r="F59">
            <v>1993</v>
          </cell>
          <cell r="G59">
            <v>1994</v>
          </cell>
          <cell r="H59">
            <v>1995</v>
          </cell>
          <cell r="I59">
            <v>1996</v>
          </cell>
          <cell r="J59">
            <v>1997</v>
          </cell>
          <cell r="K59">
            <v>1998</v>
          </cell>
          <cell r="L59">
            <v>1999</v>
          </cell>
          <cell r="M59">
            <v>2000</v>
          </cell>
          <cell r="N59">
            <v>2001</v>
          </cell>
          <cell r="O59">
            <v>2002</v>
          </cell>
          <cell r="P59">
            <v>2003</v>
          </cell>
          <cell r="Q59">
            <v>2004</v>
          </cell>
          <cell r="R59">
            <v>2005</v>
          </cell>
        </row>
        <row r="61">
          <cell r="B61" t="str">
            <v>S.G.E.</v>
          </cell>
          <cell r="C61">
            <v>357.78347213324793</v>
          </cell>
          <cell r="D61">
            <v>380.98339303158582</v>
          </cell>
          <cell r="E61">
            <v>386.31984585741816</v>
          </cell>
          <cell r="F61">
            <v>393.02640487474611</v>
          </cell>
          <cell r="G61">
            <v>409.31721194879088</v>
          </cell>
          <cell r="H61">
            <v>486.49691358024694</v>
          </cell>
          <cell r="I61">
            <v>522.04724409448818</v>
          </cell>
          <cell r="J61">
            <v>590.22774327122147</v>
          </cell>
          <cell r="K61">
            <v>611.41649048625789</v>
          </cell>
          <cell r="L61">
            <v>635.22727272727275</v>
          </cell>
          <cell r="M61">
            <v>663.07761327949754</v>
          </cell>
          <cell r="N61">
            <v>661.14592658907793</v>
          </cell>
          <cell r="O61">
            <v>677.59218405294678</v>
          </cell>
          <cell r="P61">
            <v>720.72072072072069</v>
          </cell>
          <cell r="Q61">
            <v>731.20781940888992</v>
          </cell>
          <cell r="R61">
            <v>757.14556123414729</v>
          </cell>
        </row>
        <row r="63">
          <cell r="B63" t="str">
            <v>V.O.A</v>
          </cell>
          <cell r="C63">
            <v>367.40331491712709</v>
          </cell>
          <cell r="D63">
            <v>389.33333333333331</v>
          </cell>
          <cell r="E63">
            <v>383.24873096446697</v>
          </cell>
          <cell r="F63">
            <v>427.35042735042731</v>
          </cell>
          <cell r="G63">
            <v>444.4444444444444</v>
          </cell>
          <cell r="H63">
            <v>429.37853107344631</v>
          </cell>
          <cell r="I63">
            <v>470.58823529411762</v>
          </cell>
          <cell r="J63">
            <v>468.02325581395348</v>
          </cell>
          <cell r="K63">
            <v>536.14457831325296</v>
          </cell>
          <cell r="L63">
            <v>515.3374233128834</v>
          </cell>
          <cell r="M63">
            <v>533.74233128834362</v>
          </cell>
          <cell r="N63">
            <v>533.33333333333337</v>
          </cell>
          <cell r="O63">
            <v>554.858934169279</v>
          </cell>
          <cell r="P63">
            <v>542.48366013071893</v>
          </cell>
          <cell r="Q63">
            <v>609.42760942760947</v>
          </cell>
          <cell r="R63">
            <v>556.31399317406135</v>
          </cell>
        </row>
        <row r="65">
          <cell r="B65" t="str">
            <v>VICASA</v>
          </cell>
          <cell r="C65">
            <v>254.33962264150944</v>
          </cell>
          <cell r="D65">
            <v>269.52822892498068</v>
          </cell>
          <cell r="E65">
            <v>266.66666666666669</v>
          </cell>
          <cell r="F65">
            <v>263.68375325803652</v>
          </cell>
          <cell r="G65">
            <v>307.69230769230774</v>
          </cell>
          <cell r="H65">
            <v>351.88047398248324</v>
          </cell>
          <cell r="I65">
            <v>392.89392378990726</v>
          </cell>
          <cell r="J65">
            <v>475.09829619921362</v>
          </cell>
          <cell r="K65">
            <v>481.69191919191917</v>
          </cell>
          <cell r="L65">
            <v>506.52741514360309</v>
          </cell>
          <cell r="M65">
            <v>533.44466936572201</v>
          </cell>
          <cell r="N65">
            <v>581.82225433526014</v>
          </cell>
          <cell r="O65">
            <v>639.30692173463444</v>
          </cell>
          <cell r="P65">
            <v>675.58612856049001</v>
          </cell>
          <cell r="Q65">
            <v>699.89954337899542</v>
          </cell>
          <cell r="R65">
            <v>702.02621434078651</v>
          </cell>
        </row>
        <row r="67">
          <cell r="B67" t="str">
            <v>OBERLAND</v>
          </cell>
          <cell r="D67">
            <v>425.28301886792451</v>
          </cell>
          <cell r="E67">
            <v>438.9465283320032</v>
          </cell>
          <cell r="F67">
            <v>455.11953089760937</v>
          </cell>
          <cell r="G67">
            <v>518.8042430086789</v>
          </cell>
          <cell r="H67">
            <v>555.44200306591722</v>
          </cell>
          <cell r="I67">
            <v>597.25274725274721</v>
          </cell>
          <cell r="J67">
            <v>643.47326049453716</v>
          </cell>
          <cell r="K67">
            <v>651.46970605878823</v>
          </cell>
          <cell r="L67">
            <v>680.12422360248445</v>
          </cell>
          <cell r="M67">
            <v>677.19072164948454</v>
          </cell>
          <cell r="N67">
            <v>699.54367666232065</v>
          </cell>
          <cell r="O67">
            <v>685.27486910994764</v>
          </cell>
          <cell r="P67">
            <v>711.09634551495014</v>
          </cell>
          <cell r="Q67">
            <v>716.84563758389254</v>
          </cell>
          <cell r="R67">
            <v>739.72789115646265</v>
          </cell>
        </row>
        <row r="69">
          <cell r="B69" t="str">
            <v>VETRI</v>
          </cell>
          <cell r="C69">
            <v>453.49794238683126</v>
          </cell>
          <cell r="D69">
            <v>445.50517104216385</v>
          </cell>
          <cell r="E69">
            <v>451.43745143745144</v>
          </cell>
          <cell r="F69">
            <v>555.55555555555554</v>
          </cell>
          <cell r="G69">
            <v>635.53113553113553</v>
          </cell>
          <cell r="H69">
            <v>669.21119592875323</v>
          </cell>
          <cell r="I69">
            <v>700</v>
          </cell>
          <cell r="J69">
            <v>698.30508474576266</v>
          </cell>
          <cell r="K69">
            <v>718.7004754358162</v>
          </cell>
          <cell r="L69">
            <v>734.98817966903073</v>
          </cell>
          <cell r="M69">
            <v>765.4417513682564</v>
          </cell>
          <cell r="N69">
            <v>789.75950349107836</v>
          </cell>
          <cell r="O69">
            <v>783.52941176470597</v>
          </cell>
          <cell r="P69">
            <v>793.65079365079362</v>
          </cell>
          <cell r="Q69">
            <v>819.23847695390782</v>
          </cell>
          <cell r="R69">
            <v>826.75261885576151</v>
          </cell>
        </row>
        <row r="71">
          <cell r="B71" t="str">
            <v>MONDEGO</v>
          </cell>
          <cell r="C71">
            <v>252.93442622950818</v>
          </cell>
          <cell r="D71">
            <v>279.33495145631065</v>
          </cell>
          <cell r="E71">
            <v>328.25229357798162</v>
          </cell>
          <cell r="F71">
            <v>352.71759259259255</v>
          </cell>
          <cell r="G71">
            <v>432.11009174311926</v>
          </cell>
          <cell r="H71">
            <v>494.59459459459458</v>
          </cell>
          <cell r="I71">
            <v>510</v>
          </cell>
          <cell r="J71">
            <v>556.27530364372467</v>
          </cell>
          <cell r="K71">
            <v>574.11188240097999</v>
          </cell>
          <cell r="L71">
            <v>581.78217821782187</v>
          </cell>
          <cell r="M71">
            <v>623.57633587786268</v>
          </cell>
          <cell r="N71">
            <v>622.72558484961007</v>
          </cell>
          <cell r="O71">
            <v>609.80036297640652</v>
          </cell>
          <cell r="P71">
            <v>627.21238938053102</v>
          </cell>
          <cell r="Q71">
            <v>649.31972789115639</v>
          </cell>
          <cell r="R71">
            <v>639.39197930142302</v>
          </cell>
        </row>
        <row r="73">
          <cell r="B73" t="str">
            <v>VICSA</v>
          </cell>
          <cell r="C73">
            <v>196.11919611919612</v>
          </cell>
          <cell r="D73">
            <v>222.8739002932551</v>
          </cell>
          <cell r="E73">
            <v>202.32766338406446</v>
          </cell>
          <cell r="F73">
            <v>217.65734265734264</v>
          </cell>
          <cell r="G73">
            <v>233.39658444022771</v>
          </cell>
          <cell r="H73">
            <v>267.85714285714283</v>
          </cell>
          <cell r="I73">
            <v>303.18690783807068</v>
          </cell>
          <cell r="J73">
            <v>270.544783010157</v>
          </cell>
          <cell r="K73">
            <v>289.63684676705049</v>
          </cell>
          <cell r="L73">
            <v>311.87387387387389</v>
          </cell>
          <cell r="M73">
            <v>282.4878278624156</v>
          </cell>
          <cell r="N73">
            <v>286.16005588760385</v>
          </cell>
          <cell r="O73">
            <v>293.58796022321042</v>
          </cell>
          <cell r="P73">
            <v>322.29661016949149</v>
          </cell>
          <cell r="Q73">
            <v>318.0979747401318</v>
          </cell>
          <cell r="R73">
            <v>326.58563687258328</v>
          </cell>
        </row>
        <row r="76">
          <cell r="B76" t="str">
            <v>B&amp;P Europe</v>
          </cell>
          <cell r="D76">
            <v>368.42677067325462</v>
          </cell>
          <cell r="E76">
            <v>374.95265048438011</v>
          </cell>
          <cell r="F76">
            <v>394.45830294710652</v>
          </cell>
          <cell r="G76">
            <v>437.91042072369908</v>
          </cell>
          <cell r="H76">
            <v>491.71864917186491</v>
          </cell>
          <cell r="I76">
            <v>528.69873922505496</v>
          </cell>
          <cell r="J76">
            <v>584.85574061090301</v>
          </cell>
          <cell r="K76">
            <v>601.66759163825691</v>
          </cell>
          <cell r="L76">
            <v>623.48487514380463</v>
          </cell>
          <cell r="M76">
            <v>643.75018946335717</v>
          </cell>
          <cell r="N76">
            <v>663.10807587531554</v>
          </cell>
          <cell r="O76">
            <v>676.23663847327032</v>
          </cell>
          <cell r="P76">
            <v>705.07257331871244</v>
          </cell>
          <cell r="Q76">
            <v>722.3343171749558</v>
          </cell>
          <cell r="R76">
            <v>734.29017594206357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"/>
      <sheetName val="Variables"/>
      <sheetName val="2004-05"/>
      <sheetName val="Budget"/>
      <sheetName val="Prior"/>
      <sheetName val="INDIVIDUAL"/>
      <sheetName val="Sheet3"/>
      <sheetName val="Productivite"/>
    </sheetNames>
    <sheetDataSet>
      <sheetData sheetId="0" refreshError="1"/>
      <sheetData sheetId="1" refreshError="1">
        <row r="26">
          <cell r="F26" t="str">
            <v>arp</v>
          </cell>
          <cell r="G26">
            <v>5.2</v>
          </cell>
        </row>
        <row r="27">
          <cell r="F27" t="str">
            <v>brl</v>
          </cell>
          <cell r="G27">
            <v>5.0999999999999996</v>
          </cell>
        </row>
        <row r="28">
          <cell r="F28" t="str">
            <v>cad</v>
          </cell>
          <cell r="G28">
            <v>2.2999999999999998</v>
          </cell>
        </row>
        <row r="29">
          <cell r="G29">
            <v>1060</v>
          </cell>
        </row>
        <row r="30">
          <cell r="F30" t="str">
            <v>rmb</v>
          </cell>
          <cell r="G30">
            <v>14.8</v>
          </cell>
        </row>
        <row r="31">
          <cell r="F31" t="str">
            <v>czc</v>
          </cell>
          <cell r="G31">
            <v>46</v>
          </cell>
        </row>
        <row r="32">
          <cell r="F32" t="str">
            <v>dkk</v>
          </cell>
          <cell r="G32">
            <v>10.45</v>
          </cell>
        </row>
        <row r="33">
          <cell r="F33" t="str">
            <v>egp</v>
          </cell>
          <cell r="G33">
            <v>11.5</v>
          </cell>
        </row>
        <row r="34">
          <cell r="F34" t="str">
            <v>eur</v>
          </cell>
          <cell r="G34">
            <v>1.45</v>
          </cell>
        </row>
        <row r="35">
          <cell r="F35" t="str">
            <v>huf</v>
          </cell>
          <cell r="G35">
            <v>371</v>
          </cell>
        </row>
        <row r="36">
          <cell r="F36" t="str">
            <v>inr</v>
          </cell>
          <cell r="G36">
            <v>85</v>
          </cell>
        </row>
        <row r="37">
          <cell r="F37" t="str">
            <v>nok</v>
          </cell>
          <cell r="G37">
            <v>11.8</v>
          </cell>
        </row>
        <row r="38">
          <cell r="F38" t="str">
            <v>plm</v>
          </cell>
          <cell r="G38">
            <v>6.7</v>
          </cell>
        </row>
        <row r="39">
          <cell r="F39" t="str">
            <v>zar</v>
          </cell>
          <cell r="G39">
            <v>11.9</v>
          </cell>
        </row>
        <row r="40">
          <cell r="F40" t="str">
            <v>sek</v>
          </cell>
          <cell r="G40">
            <v>12.8</v>
          </cell>
        </row>
        <row r="41">
          <cell r="F41" t="str">
            <v>chf</v>
          </cell>
          <cell r="G41">
            <v>2.17</v>
          </cell>
        </row>
        <row r="42">
          <cell r="F42" t="str">
            <v>thb</v>
          </cell>
          <cell r="G42">
            <v>70</v>
          </cell>
        </row>
        <row r="43">
          <cell r="F43" t="str">
            <v>usd</v>
          </cell>
          <cell r="G43">
            <v>1.75</v>
          </cell>
        </row>
        <row r="44">
          <cell r="F44" t="str">
            <v>zid</v>
          </cell>
          <cell r="G44">
            <v>40000</v>
          </cell>
        </row>
        <row r="45">
          <cell r="F45" t="str">
            <v>gbp</v>
          </cell>
          <cell r="G45">
            <v>1</v>
          </cell>
        </row>
        <row r="46">
          <cell r="F46" t="str">
            <v>skk</v>
          </cell>
          <cell r="G46">
            <v>58</v>
          </cell>
        </row>
        <row r="47">
          <cell r="F47" t="str">
            <v>myr</v>
          </cell>
          <cell r="G47">
            <v>6.8</v>
          </cell>
        </row>
        <row r="48">
          <cell r="F48" t="str">
            <v>mxn</v>
          </cell>
          <cell r="G48">
            <v>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Drilling"/>
      <sheetName val="FPSO"/>
      <sheetName val="Consolidation FPSOs + LNG"/>
      <sheetName val="LNG"/>
      <sheetName val="FPSO+LNG "/>
      <sheetName val="MSS"/>
      <sheetName val="CFROI + EP"/>
      <sheetName val="CFROI + EP (MSS)"/>
      <sheetName val="Paramètres"/>
    </sheetNames>
    <sheetDataSet>
      <sheetData sheetId="0" refreshError="1">
        <row r="5">
          <cell r="C5" t="str">
            <v>January</v>
          </cell>
        </row>
        <row r="6">
          <cell r="C6">
            <v>2010</v>
          </cell>
        </row>
        <row r="8">
          <cell r="C8">
            <v>2009</v>
          </cell>
        </row>
        <row r="9">
          <cell r="C9" t="str">
            <v>January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low Molder"/>
      <sheetName val="Blow Molder RFQ"/>
      <sheetName val="Bottle Storage Silo"/>
      <sheetName val="Bottle Storage Silo RFQ"/>
      <sheetName val="Bottle Unscrambler"/>
      <sheetName val="Bottle Unscrambler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ulk Bottle Depalletiser"/>
      <sheetName val="Bulk Bottle Depalletiser RFQ"/>
      <sheetName val="Glass Tempering System"/>
      <sheetName val="Glass Tempering System RFQ"/>
      <sheetName val="Bottle Rinser"/>
      <sheetName val="Bottle Rinser RFQ"/>
      <sheetName val="Filler"/>
      <sheetName val="Filler RFQ"/>
      <sheetName val="Liquid N2 Injection System"/>
      <sheetName val="Liquid N2 Injection System RFQ"/>
      <sheetName val="PL Capper"/>
      <sheetName val="PL Capper RFQ"/>
      <sheetName val="Lug Capper"/>
      <sheetName val="Lug Capper RFQ"/>
      <sheetName val="Bulk Cap Feeding System"/>
      <sheetName val="Bulk Cap Feeding System RFQ"/>
      <sheetName val="Bulk Lug Feeding System"/>
      <sheetName val="Bulk Lug Feeding System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Bottle Inverter"/>
      <sheetName val="Bottle Inverter RFQ"/>
      <sheetName val="Metal Detector"/>
      <sheetName val="Metal Detector RFQ"/>
      <sheetName val="Bottle Cooler"/>
      <sheetName val="Bottle Cooler RFQ"/>
      <sheetName val="Labeller"/>
      <sheetName val="Labeller RFQ"/>
      <sheetName val="Labeller Mag"/>
      <sheetName val="Labeller Mag RFQ"/>
      <sheetName val="Dud Detector"/>
      <sheetName val="Dud Detector RFQ"/>
      <sheetName val="Fill Level Inspector#2"/>
      <sheetName val="Fill Level Inspector#2 RFQ"/>
      <sheetName val="Multi-Packer"/>
      <sheetName val="Multi-Packer RFQ"/>
      <sheetName val="Handle Applicator"/>
      <sheetName val="Handle Applicator RFQ"/>
      <sheetName val="Wraparound Packer"/>
      <sheetName val="Wraparound Packer RFQ"/>
      <sheetName val="Packer- Shrink Wrapper"/>
      <sheetName val="Packer- Shrink Wrapper RFQ"/>
      <sheetName val="Carton Former Packer Sealer"/>
      <sheetName val="Carton Former Packer Seal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Air Conveyor System"/>
      <sheetName val="Air Conveyor System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J5" t="b">
            <v>1</v>
          </cell>
        </row>
        <row r="6">
          <cell r="J6" t="b">
            <v>1</v>
          </cell>
        </row>
        <row r="7">
          <cell r="J7" t="b">
            <v>1</v>
          </cell>
        </row>
        <row r="9">
          <cell r="J9" t="b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low Molder"/>
      <sheetName val="Blow Molder RFQ"/>
      <sheetName val="Bottle Storage Silo"/>
      <sheetName val="Bottle Storage Silo RFQ"/>
      <sheetName val="Bottle Unscrambler"/>
      <sheetName val="Bottle Unscrambler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ulk Bottle Depalletiser"/>
      <sheetName val="Bulk Bottle Depalletiser RFQ"/>
      <sheetName val="Glass Tempering System"/>
      <sheetName val="Glass Tempering System RFQ"/>
      <sheetName val="Bottle Rinser"/>
      <sheetName val="Bottle Rinser RFQ"/>
      <sheetName val="Filler"/>
      <sheetName val="Filler RFQ"/>
      <sheetName val="Liquid N2 Injection System"/>
      <sheetName val="Liquid N2 Injection System RFQ"/>
      <sheetName val="PL Capper"/>
      <sheetName val="PL Capper RFQ"/>
      <sheetName val="Lug Capper"/>
      <sheetName val="Lug Capper RFQ"/>
      <sheetName val="Bulk Cap Feeding System"/>
      <sheetName val="Bulk Cap Feeding System RFQ"/>
      <sheetName val="Bulk Lug Feeding System"/>
      <sheetName val="Bulk Lug Feeding System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Bottle Inverter"/>
      <sheetName val="Bottle Inverter RFQ"/>
      <sheetName val="Metal Detector"/>
      <sheetName val="Metal Detector RFQ"/>
      <sheetName val="Bottle Cooler"/>
      <sheetName val="Bottle Cooler RFQ"/>
      <sheetName val="Labeller"/>
      <sheetName val="Labeller RFQ"/>
      <sheetName val="Labeller Mag"/>
      <sheetName val="Labeller Mag RFQ"/>
      <sheetName val="Dud Detector"/>
      <sheetName val="Dud Detector RFQ"/>
      <sheetName val="Fill Level Inspector#2"/>
      <sheetName val="Fill Level Inspector#2 RFQ"/>
      <sheetName val="Multi-Packer"/>
      <sheetName val="Multi-Packer RFQ"/>
      <sheetName val="Handle Applicator"/>
      <sheetName val="Handle Applicator RFQ"/>
      <sheetName val="Packer- Shrink Wrapper"/>
      <sheetName val="Packer- Shrink Wrapper RFQ"/>
      <sheetName val="Carton Former Packer Sealer"/>
      <sheetName val="Carton Former Packer Seal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Air Conveyor System"/>
      <sheetName val="Air Conveyor System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J5" t="b">
            <v>1</v>
          </cell>
        </row>
        <row r="6">
          <cell r="J6" t="b">
            <v>1</v>
          </cell>
        </row>
        <row r="7">
          <cell r="J7" t="b">
            <v>1</v>
          </cell>
        </row>
        <row r="9">
          <cell r="J9" t="b">
            <v>0</v>
          </cell>
        </row>
        <row r="10">
          <cell r="J10" t="b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G BETS"/>
      <sheetName val="P&amp;L"/>
      <sheetName val="P&amp;L (Opps)"/>
      <sheetName val="Topli YTD-YTG"/>
      <sheetName val="SalProfit"/>
      <sheetName val="Vitsal YTD-YTG"/>
      <sheetName val="Monthly Sales"/>
      <sheetName val="SalesGrowth"/>
      <sheetName val="Profit-Machine DACH"/>
      <sheetName val="Profit-Machine Austria"/>
      <sheetName val="Profit-Machine Switzerland"/>
      <sheetName val="Sales per Employee"/>
      <sheetName val="Risks"/>
      <sheetName val="A&amp;P"/>
      <sheetName val="PromoShare"/>
      <sheetName val="Promotion Split"/>
      <sheetName val="NPDs"/>
      <sheetName val="Portfolio2006"/>
      <sheetName val="Opps"/>
      <sheetName val="AS-Ratio"/>
      <sheetName val="Zovirax-Fenistil"/>
      <sheetName val="Vitsal A-CH"/>
      <sheetName val="A-CH Profit Split"/>
      <sheetName val="A-CH Abtei Sales History"/>
      <sheetName val="A-CH Sales Split"/>
      <sheetName val="P&amp;L A-CH"/>
      <sheetName val="P&amp;L A"/>
      <sheetName val="P&amp;L CH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 99"/>
      <sheetName val="LE99"/>
      <sheetName val="AP 2000"/>
      <sheetName val="IOP2002 Expats"/>
      <sheetName val="IOP2002 CM"/>
      <sheetName val="IOP2002 SUMMARY"/>
      <sheetName val=" IOP2002 Expats Phased"/>
      <sheetName val="IOP2002 CM Phased"/>
      <sheetName val="ALLOCATION By Category"/>
      <sheetName val="ALLOCATION Legal Entity"/>
      <sheetName val="ALLOCATION CRG"/>
      <sheetName val="Feb 02"/>
      <sheetName val="NP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 t="str">
            <v>Michel</v>
          </cell>
          <cell r="D8" t="str">
            <v>Damian</v>
          </cell>
          <cell r="E8" t="str">
            <v>Theo</v>
          </cell>
          <cell r="H8" t="str">
            <v>Paul</v>
          </cell>
          <cell r="I8" t="str">
            <v>Bing</v>
          </cell>
          <cell r="K8" t="str">
            <v>Rob</v>
          </cell>
          <cell r="L8" t="str">
            <v>Ad</v>
          </cell>
          <cell r="M8" t="str">
            <v>Marius</v>
          </cell>
          <cell r="U8" t="str">
            <v>Alison</v>
          </cell>
          <cell r="V8" t="str">
            <v>Bunny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CM1"/>
      <sheetName val="HCM2"/>
      <sheetName val="HCM3"/>
      <sheetName val="HCM4"/>
    </sheetNames>
    <sheetDataSet>
      <sheetData sheetId="0" refreshError="1"/>
      <sheetData sheetId="1" refreshError="1"/>
      <sheetData sheetId="2">
        <row r="49">
          <cell r="C49" t="str">
            <v>High</v>
          </cell>
        </row>
        <row r="50">
          <cell r="C50" t="str">
            <v>Medium</v>
          </cell>
        </row>
        <row r="51">
          <cell r="C51" t="str">
            <v>Low</v>
          </cell>
        </row>
      </sheetData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zenarien"/>
      <sheetName val="MEE-IFRS"/>
      <sheetName val="MGE-IFRS"/>
      <sheetName val="MAE-IFRS"/>
      <sheetName val="MSE-IFRS"/>
      <sheetName val="MSL-IFRS"/>
      <sheetName val="Zellennamen"/>
      <sheetName val="Distribution"/>
      <sheetName val="DLMGE"/>
      <sheetName val="Currency"/>
      <sheetName val="DLMAE"/>
      <sheetName val="DLMSL"/>
      <sheetName val="A2Overview"/>
      <sheetName val=" IOP2002 Expats Pha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M6">
            <v>0.65610859728506787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cu"/>
      <sheetName val="ACB"/>
      <sheetName val="335open"/>
      <sheetName val="HSBC"/>
      <sheetName val="SCB"/>
      <sheetName val="chi tiet IO"/>
      <sheetName val="Tong hop IO"/>
      <sheetName val="pallet"/>
      <sheetName val="AP 30.9"/>
      <sheetName val="Sheet1"/>
      <sheetName val="DC theo KPMG"/>
      <sheetName val="Sheet2"/>
      <sheetName val="Sheet3"/>
      <sheetName val="Sheet4"/>
      <sheetName val="XD GD1"/>
      <sheetName val="GD2"/>
      <sheetName val="dientich"/>
      <sheetName val="didoi"/>
      <sheetName val="VC didoi"/>
      <sheetName val="Trich nước"/>
      <sheetName val="Thiet bi kho"/>
      <sheetName val="Tạo TS SAP"/>
      <sheetName val="palangep"/>
      <sheetName val="VCB leasing"/>
      <sheetName val="Chailease"/>
      <sheetName val="331daihan"/>
      <sheetName val="cac tai khoan"/>
      <sheetName val="Sheet4 (2)"/>
      <sheetName val="bcao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E4" t="str">
            <v>TÊN HẠNG MỤC CON</v>
          </cell>
        </row>
        <row r="5">
          <cell r="E5"/>
        </row>
        <row r="6">
          <cell r="E6" t="str">
            <v>Lãi Vay Phạm Trung Cang</v>
          </cell>
        </row>
        <row r="7">
          <cell r="E7" t="str">
            <v>Lãi Vay Thiên Phúc Lộc</v>
          </cell>
        </row>
        <row r="8">
          <cell r="E8" t="str">
            <v>Lãi vay khác</v>
          </cell>
        </row>
        <row r="9">
          <cell r="E9" t="str">
            <v>Lãi Tiền Gửi giảm trừ giá trị công trình</v>
          </cell>
        </row>
        <row r="10">
          <cell r="E10" t="str">
            <v>Vốn hoá lãi vay</v>
          </cell>
        </row>
        <row r="11">
          <cell r="E11" t="str">
            <v>Vốn hoá từ KH QSSD</v>
          </cell>
        </row>
        <row r="12">
          <cell r="E12" t="str">
            <v>Tiền điện phát sinh ở công trường</v>
          </cell>
        </row>
        <row r="13">
          <cell r="E13" t="str">
            <v>Tiền nước phát sinh ở công trường</v>
          </cell>
        </row>
        <row r="14">
          <cell r="E14" t="str">
            <v>Chi phí thuê cont để thiết bị</v>
          </cell>
        </row>
        <row r="15">
          <cell r="E15"/>
        </row>
        <row r="16">
          <cell r="E16" t="str">
            <v>CHI PHÍ THIẾT KẾ, GIÁM SÁT, HỒ SƠ PHÁP LÝ (XÂY DỰNG NHÀ KHO GD1)</v>
          </cell>
        </row>
        <row r="17">
          <cell r="E17" t="str">
            <v>CHI PHÍ XÂY DỰNG (XÂY DỰNG NHÀ KHO GD1)</v>
          </cell>
        </row>
        <row r="18">
          <cell r="E18" t="str">
            <v>Chi phí làm phòng làm việc TGĐ ở kho C</v>
          </cell>
        </row>
        <row r="19">
          <cell r="E19" t="str">
            <v>PHẦN HẠ TẦNG (XÂY DỰNG NHÀ KHO GD1)</v>
          </cell>
        </row>
        <row r="20">
          <cell r="E20" t="str">
            <v>KẾT CẤU THÉP (XÂY DỰNG NHÀ KHO GD1)</v>
          </cell>
        </row>
        <row r="21">
          <cell r="E21" t="str">
            <v>HỆ THỐNG ĐIỆN, NƯỚC, ME (XÂY DỰNG NHÀ KHO GD1)</v>
          </cell>
        </row>
        <row r="22">
          <cell r="E22" t="str">
            <v>HẼ THỐNG PCCC (XÂY DỰNG NHÀ KHO GD1)</v>
          </cell>
        </row>
        <row r="23">
          <cell r="E23"/>
        </row>
        <row r="24">
          <cell r="E24" t="str">
            <v>CHI PHÍ THIẾT KẾ, GIÁM SÁT, HỒ SƠ PHÁP LÝ (XÂY DỰNG NHÀ XƯỞNG GD2)</v>
          </cell>
        </row>
        <row r="25">
          <cell r="E25" t="str">
            <v>DỌN DẸP MẶT BẰNG VÀ CỌC THỬ (XÂY DỰNG NHÀ XƯỞNG GD2)</v>
          </cell>
        </row>
        <row r="26">
          <cell r="E26" t="str">
            <v>SAN LẤP (XÂY DỰNG NHÀ XƯỞNG GD2)</v>
          </cell>
        </row>
        <row r="27">
          <cell r="E27" t="str">
            <v>PHẦN CỌC ĐẠI TRÀ (XÂY DỰNG NHÀ XƯỞNG GD2)</v>
          </cell>
        </row>
        <row r="28">
          <cell r="E28" t="str">
            <v>PHẦN XÂY DỰNG X.PET (XÂY DỰNG NHÀ XƯỞNG GD2)</v>
          </cell>
        </row>
        <row r="29">
          <cell r="E29" t="str">
            <v>PHẦN XÂY DỰNG X.EP (XÂY DỰNG NHÀ XƯỞNG GD2)</v>
          </cell>
        </row>
        <row r="30">
          <cell r="E30" t="str">
            <v>PHẦN XÂY DỰNG X.THỔI (XÂY DỰNG NHÀ XƯỞNG GD2)</v>
          </cell>
        </row>
        <row r="31">
          <cell r="E31" t="str">
            <v>PHẦN XÂY DỰNG CHUNG (XÂY DỰNG NHÀ XƯỞNG GD2)</v>
          </cell>
        </row>
        <row r="32">
          <cell r="E32" t="str">
            <v>HẠNG MỤC PHỤ TRỢ (XÂY DỰNG NHÀ XƯỞNG GD2)</v>
          </cell>
        </row>
        <row r="33">
          <cell r="E33" t="str">
            <v>HẠ TẦNG (XÂY DỰNG NHÀ XƯỞNG GD2)</v>
          </cell>
        </row>
        <row r="34">
          <cell r="E34" t="str">
            <v>PHẦN THÉP X.PET (XÂY DỰNG NHÀ XƯỞNG GD2)</v>
          </cell>
        </row>
        <row r="35">
          <cell r="E35" t="str">
            <v>PHẦN THÉP X.EP (XÂY DỰNG NHÀ XƯỞNG GD2)</v>
          </cell>
        </row>
        <row r="36">
          <cell r="E36" t="str">
            <v>PHẦN THÉP X.THỔI (XÂY DỰNG NHÀ XƯỞNG GD2)</v>
          </cell>
        </row>
        <row r="37">
          <cell r="E37" t="str">
            <v>PHẦN THÉP CHUNG (XÂY DỰNG NHÀ XƯỞNG GD2)</v>
          </cell>
        </row>
        <row r="38">
          <cell r="E38" t="str">
            <v>HỆ THỐNG M&amp;E (XÂY DỰNG NHÀ XƯỞNG GD2)</v>
          </cell>
        </row>
        <row r="39">
          <cell r="E39" t="str">
            <v>HỆ THỐNG PCCC (XÂY DỰNG NHÀ XƯỞNG GD2)</v>
          </cell>
        </row>
        <row r="40">
          <cell r="E40"/>
        </row>
        <row r="41">
          <cell r="E41" t="str">
            <v>Phòng sạc pin cho xe forlift ( Chưa bao gồm điện kho B2B) (XDUNG VHANH KHO TBGD1)</v>
          </cell>
        </row>
        <row r="42">
          <cell r="E42" t="str">
            <v>Phòng sạc pin cho xe forlift ( Chưa bao gồm điện) (XDUNG VHANH KHO TBGD1)</v>
          </cell>
        </row>
        <row r="43">
          <cell r="E43" t="str">
            <v>Lồng soạn hàng (XDUNG VHANH KHO TBGD1)</v>
          </cell>
        </row>
        <row r="44">
          <cell r="E44" t="str">
            <v>Móng trạm cân (XDUNG VHANH KHO TBGD1)</v>
          </cell>
        </row>
        <row r="45">
          <cell r="E45" t="str">
            <v>Nhà văn phòng + Nhà ăn (XDUNG VHANH KHO TBGD1)</v>
          </cell>
        </row>
        <row r="46">
          <cell r="E46" t="str">
            <v>Nhà ăn trên lầu kho B2C</v>
          </cell>
        </row>
        <row r="47">
          <cell r="E47" t="str">
            <v>Máy lạnh cho căn tin (XDUNG VHANH KHO TBGD1)</v>
          </cell>
        </row>
        <row r="48">
          <cell r="E48" t="str">
            <v>Cổng barier (XDUNG VHANH KHO TBGD1)</v>
          </cell>
        </row>
        <row r="49">
          <cell r="E49"/>
        </row>
        <row r="50">
          <cell r="E50" t="str">
            <v>Pallet (TBI VHANH KHO-TBGD1)</v>
          </cell>
        </row>
        <row r="51">
          <cell r="E51" t="str">
            <v>Khuôn pallet (TBI VHANH KHO-TBGD1)</v>
          </cell>
        </row>
        <row r="52">
          <cell r="E52" t="str">
            <v>Kệ rack (TBI VHANH KHO-TBGD1)</v>
          </cell>
        </row>
        <row r="53">
          <cell r="E53" t="str">
            <v>Lắp đặt kệ Rack (TBI VHANH KHO-TBGD1)</v>
          </cell>
        </row>
        <row r="54">
          <cell r="E54" t="str">
            <v>Bo góc chân trụ kệ rắc (TBI VHANH KHO-TBGD1)</v>
          </cell>
        </row>
        <row r="55">
          <cell r="E55" t="str">
            <v>Thanh đỡ Pallet cho hệ thống Rack (TBI VHANH KHO-TBGD1)</v>
          </cell>
        </row>
        <row r="56">
          <cell r="E56" t="str">
            <v>Xe nâng cao (reach truck) (TBI VHANH KHO-TBGD1)</v>
          </cell>
        </row>
        <row r="57">
          <cell r="E57" t="str">
            <v xml:space="preserve"> Pin dự phòng Xe nâng cao (TBI VHANH KHO-TBGD1)</v>
          </cell>
        </row>
        <row r="58">
          <cell r="E58" t="str">
            <v>Hệ thống điện nhẹ (TBI VHANH KHO-TBGD1)</v>
          </cell>
        </row>
        <row r="59">
          <cell r="E59" t="str">
            <v>Cung cấp thi công băng tải (TBI VHANH KHO-TBGD1)</v>
          </cell>
        </row>
        <row r="60">
          <cell r="E60" t="str">
            <v>Xe chuyển pallet TS20 (pallet mover) (TBI VHANH KHO-TBGD1)</v>
          </cell>
        </row>
        <row r="61">
          <cell r="E61" t="str">
            <v xml:space="preserve"> Pin dự phòng Xe chuyển pallet TS20 (TBI VHANH KHO-TBGD1)</v>
          </cell>
        </row>
        <row r="62">
          <cell r="E62" t="str">
            <v>Xe nâng Komatsu (counter balance) (TBI VHANH KHO-TBGD1)</v>
          </cell>
        </row>
        <row r="63">
          <cell r="E63" t="str">
            <v>Pin dự phòng Xe nâng counter (TBI VHANH KHO-TBGD1)</v>
          </cell>
        </row>
        <row r="64">
          <cell r="E64" t="str">
            <v>Xe kéo pallet Linde Trung Quốc + 5 khung xe (TBI VHANH KHO-TBGD1)</v>
          </cell>
        </row>
        <row r="65">
          <cell r="E65" t="str">
            <v>Xe nâng điện (Xe kéo) (TBI VHANH KHO-TBGD1)</v>
          </cell>
        </row>
        <row r="66">
          <cell r="E66" t="str">
            <v>Xe nâng thang (TBI VHANH KHO-TBGD1)</v>
          </cell>
        </row>
        <row r="67">
          <cell r="E67" t="str">
            <v>Trạm cân 80 tấn (TBI VHANH KHO-TBGD1)</v>
          </cell>
        </row>
        <row r="68">
          <cell r="E68" t="str">
            <v>Dock Leverler (TBI VHANH KHO-TBGD1)</v>
          </cell>
        </row>
        <row r="69">
          <cell r="E69" t="str">
            <v>Máy chà sàn ngồi lái công nghiệp Grammy (TBI VHANH KHO-TBGD1)</v>
          </cell>
        </row>
        <row r="70">
          <cell r="E70" t="str">
            <v>Bảng phân khu hàng hóa (TBI VHANH KHO-TBGD1)</v>
          </cell>
        </row>
        <row r="71">
          <cell r="E71" t="str">
            <v>Sơn / Kẻ vạch nền kho C (28,196 m2) (TBI VHANH KHO-TBGD1)</v>
          </cell>
        </row>
        <row r="72">
          <cell r="E72" t="str">
            <v>Đào tạo xe nâng (TBI VHANH KHO-TBGD1)</v>
          </cell>
        </row>
        <row r="73">
          <cell r="E73" t="str">
            <v>Sơn / Kẻ vạch nền kho B (12.938 m2) (TBI VHANH KHO-TBGD1)</v>
          </cell>
        </row>
        <row r="74">
          <cell r="E74" t="str">
            <v>Trang bị bảo hộ ATLĐ (TBI VHANH KHO-TBGD1)</v>
          </cell>
        </row>
        <row r="75">
          <cell r="E75" t="str">
            <v>HT kệ Double deep kho B2B</v>
          </cell>
        </row>
        <row r="76">
          <cell r="E76" t="str">
            <v>HT kệ Double deep kho B2C</v>
          </cell>
        </row>
        <row r="77">
          <cell r="E77" t="str">
            <v>Gương cầu lồi (TBI VHANH KHO-TBGD1)</v>
          </cell>
        </row>
        <row r="78">
          <cell r="E78"/>
        </row>
        <row r="79">
          <cell r="E79" t="str">
            <v>Hệ thống camera (TBI VPHONG KHO-TBGD1)</v>
          </cell>
        </row>
        <row r="80">
          <cell r="E80" t="str">
            <v>Văn phòng kho (TBI VPHONG KHO-TBGD1)</v>
          </cell>
        </row>
        <row r="81">
          <cell r="E81" t="str">
            <v>Máy tính (TBI VPHONG KHO-TBGD1)</v>
          </cell>
        </row>
        <row r="82">
          <cell r="E82" t="str">
            <v>Bàn, ghế, Tủ (TBI VPHONG KHO-TBGD1)</v>
          </cell>
        </row>
        <row r="83">
          <cell r="E83" t="str">
            <v>Hệ thống kiểm soát ra vào (TBI VPHONG KHO-TBGD1)</v>
          </cell>
        </row>
        <row r="84">
          <cell r="E84" t="str">
            <v>Điện thoại, máy photo, thiết bị âm thanh, TV,… (TBI VPHONG KHO-TBGD1)</v>
          </cell>
        </row>
        <row r="85">
          <cell r="E85" t="str">
            <v>Máy in (TBI VPHONG KHO-TBGD1)</v>
          </cell>
        </row>
        <row r="86">
          <cell r="E86" t="str">
            <v>Máy quét mã vạch (TBI VPHONG KHO-TBGD1)</v>
          </cell>
        </row>
        <row r="87">
          <cell r="E87" t="str">
            <v>Máy chiếu phòng họp (TBI VPHONG KHO-TBGD1)</v>
          </cell>
        </row>
        <row r="88">
          <cell r="E88" t="str">
            <v>Hệ thống IT kho TP</v>
          </cell>
        </row>
        <row r="89">
          <cell r="E89" t="str">
            <v>Locker (TBI VPHONG KHO-TBGD1)</v>
          </cell>
        </row>
        <row r="90">
          <cell r="E90"/>
        </row>
        <row r="91">
          <cell r="E91" t="str">
            <v>Lô 16 máy ép CLF</v>
          </cell>
        </row>
        <row r="92">
          <cell r="E92" t="str">
            <v>Lô 6 máy ép CLF</v>
          </cell>
        </row>
        <row r="93">
          <cell r="E93" t="str">
            <v>Lô 1 máy ép CLF</v>
          </cell>
        </row>
        <row r="94">
          <cell r="E94" t="str">
            <v xml:space="preserve">Lô 3 máy ép CLF </v>
          </cell>
        </row>
        <row r="95">
          <cell r="E95" t="str">
            <v>Lô 2 máy ép J450ADS (Japan Steel)</v>
          </cell>
        </row>
        <row r="96">
          <cell r="E96" t="str">
            <v>Lô 2 cánh tay máy cho 2 máy ép J450ADS</v>
          </cell>
        </row>
        <row r="97">
          <cell r="E97" t="str">
            <v>Lô máy dập nấp DAELONG</v>
          </cell>
        </row>
        <row r="98">
          <cell r="E98" t="str">
            <v>Lô 2 máy ép J450ADS + 2 máy J280ADS  (Japan Steel)</v>
          </cell>
        </row>
        <row r="99">
          <cell r="E99" t="str">
            <v>PR 18.028/TDN-KT (dự án 2 máy J450 + 2 máy J280ADS)</v>
          </cell>
        </row>
        <row r="100">
          <cell r="E100" t="str">
            <v>PR 3.3.19/TD (thi công kéo điện cho máy)</v>
          </cell>
        </row>
        <row r="101">
          <cell r="E101" t="str">
            <v>Lô 12 bộ điều khiển nhiệt độ DXC-ETC-12P-15A</v>
          </cell>
        </row>
        <row r="102">
          <cell r="E102" t="str">
            <v>Lô 2 Cánh tay máy Jess3-2000 cho 2 máy J280ADS</v>
          </cell>
        </row>
        <row r="103">
          <cell r="E103" t="str">
            <v>Hệ thống máy ép Ecosys-280PET</v>
          </cell>
        </row>
        <row r="104">
          <cell r="E104" t="str">
            <v>Robot Yushin SCII-250S; 18021336-0010; JAD280-08</v>
          </cell>
        </row>
        <row r="105">
          <cell r="E105" t="str">
            <v>Robot Yushin SCII-250S; 18021336-0020; JAD280-09</v>
          </cell>
        </row>
        <row r="106">
          <cell r="E106" t="str">
            <v>Vận chuyển nâng cẩu máy</v>
          </cell>
        </row>
        <row r="107">
          <cell r="E107" t="str">
            <v>Máy cắt laser 6040-50W</v>
          </cell>
        </row>
        <row r="108">
          <cell r="E108" t="str">
            <v>Nén khí cao áp (1 cho Duy Tân) INGERSOL</v>
          </cell>
        </row>
        <row r="109">
          <cell r="E109"/>
        </row>
        <row r="110">
          <cell r="E110"/>
        </row>
        <row r="111">
          <cell r="E111" t="str">
            <v>Trạm điện 3000kVA (HTHONG ĐIỆN XƯỞNG PET-TBGD2)</v>
          </cell>
        </row>
        <row r="112">
          <cell r="E112" t="str">
            <v>Ống băng đường (HTHONG ĐIỆN XƯỞNG PET-TBGD2)</v>
          </cell>
        </row>
        <row r="113">
          <cell r="E113" t="str">
            <v>Bê tông trùm đường cáp ngầm (HTHONG ĐIỆN XƯỞNG PET-TBGD2)</v>
          </cell>
        </row>
        <row r="114">
          <cell r="E114" t="str">
            <v>Máy biến áp chính 3000kVA (HTHONG ĐIỆN XƯỞNG PET-TBGD2)</v>
          </cell>
        </row>
        <row r="115">
          <cell r="E115" t="str">
            <v>Tủ RMU Schneider (HTHONG ĐIỆN XƯỞNG PET-TBGD2)</v>
          </cell>
        </row>
        <row r="116">
          <cell r="E116" t="str">
            <v>Tủ điện (HTHONG ĐIỆN XƯỞNG PET-TBGD2)</v>
          </cell>
        </row>
        <row r="117">
          <cell r="E117" t="str">
            <v>Busway và phụ kiện (HTHONG ĐIỆN XƯỞNG PET-TBGD2)</v>
          </cell>
        </row>
        <row r="118">
          <cell r="E118" t="str">
            <v>Cáp CXV- từ tủ đến tủ (HTHONG ĐIỆN XƯỞNG PET-TBGD2)</v>
          </cell>
        </row>
        <row r="119">
          <cell r="E119" t="str">
            <v>Cáp điện Cadivi (HTHONG ĐIỆN XƯỞNG PET-TBGD2)</v>
          </cell>
        </row>
        <row r="120">
          <cell r="E120" t="str">
            <v>Hệ thống điện cho các máy SX TĐN dời về X.PET (HTHONG ĐIỆN XƯỞNG PET-TBGD2)</v>
          </cell>
        </row>
        <row r="121">
          <cell r="E121" t="str">
            <v>Tủ điện 400A, bao đầu cos, thanh đồng đục lỗ (HTHONG ĐIỆN XƯỞNG PET-TBGD2)</v>
          </cell>
        </row>
        <row r="122">
          <cell r="E122" t="str">
            <v>Cáp CV - từ tủ đến tủ (HTHONG ĐIỆN XƯỞNG PET-TBGD2)</v>
          </cell>
        </row>
        <row r="123">
          <cell r="E123" t="str">
            <v>Nhân công lắp đặt điện từ Tủ chính đến từng máy (HTHONG ĐIỆN XƯỞNG PET-TBGD2)</v>
          </cell>
        </row>
        <row r="124">
          <cell r="E124" t="str">
            <v>Vật tư điện (HTHONG ĐIỆN XƯỞNG PET-TBGD2)</v>
          </cell>
        </row>
        <row r="125">
          <cell r="E125" t="str">
            <v>NC kéo dây cho máy xay phế carno,HTcamera,nguồn IT</v>
          </cell>
        </row>
        <row r="126">
          <cell r="E126" t="str">
            <v>Hệ thống tiếp địa động lực và điện nhẹ (HTHONG ĐIỆN XƯỞNG PET-TBGD2)</v>
          </cell>
        </row>
        <row r="127">
          <cell r="E127" t="str">
            <v>Tủ điện MSB-PET03 X.Pet</v>
          </cell>
        </row>
        <row r="128">
          <cell r="E128"/>
        </row>
        <row r="129">
          <cell r="E129" t="str">
            <v>Vật tư hơi và nước Duy Tân mua (HTHONG NƯỚC XƯỞNG PET-TBGD2)</v>
          </cell>
        </row>
        <row r="130">
          <cell r="E130" t="str">
            <v>Nhân công lắp đặt (HTHONG NƯỚC XƯỞNG PET-TBGD2)</v>
          </cell>
        </row>
        <row r="131">
          <cell r="E131"/>
        </row>
        <row r="132">
          <cell r="E132" t="str">
            <v>Tháp nước giải nhiệt PET (HTHONG THÁP GIẢI NHIỆT X.PET-TBGD2)</v>
          </cell>
        </row>
        <row r="133">
          <cell r="E133" t="str">
            <v>HT thông gió X.PET</v>
          </cell>
        </row>
        <row r="134">
          <cell r="E134" t="str">
            <v>HT thông gió cho phòng máy khí nén X.PET</v>
          </cell>
        </row>
        <row r="135">
          <cell r="E135" t="str">
            <v>HT thông gió cho phòng máy khí nén X.ÉP</v>
          </cell>
        </row>
        <row r="136">
          <cell r="E136" t="str">
            <v>Quạt Kruger VN TDB-II 1250 (cho phòng máy khí nén X.PET) HD75/2019/HDMH-DT5</v>
          </cell>
        </row>
        <row r="137">
          <cell r="E137" t="str">
            <v>Quạt Kruger VN TDB-II 1120 (cho phòng máy khí nén X.PET) HD05/2020/HDMH-DT5</v>
          </cell>
        </row>
        <row r="138">
          <cell r="E138" t="str">
            <v>Quạt thông gió phòng tủ điện X.Ép và X.Pet (HD69/2019)</v>
          </cell>
        </row>
        <row r="139">
          <cell r="E139" t="str">
            <v>Hệ nước giải nhiệt cho Chiller X.Pet HD02/2020/HDXD</v>
          </cell>
        </row>
        <row r="140">
          <cell r="E140" t="str">
            <v>HT cấp gió tươi X.PET</v>
          </cell>
        </row>
        <row r="141">
          <cell r="E141"/>
        </row>
        <row r="142">
          <cell r="E142" t="str">
            <v>Tường bao khu phụ trợ (KHU PHỤ TRỢ X.PET-TBGD2)</v>
          </cell>
        </row>
        <row r="143">
          <cell r="E143" t="str">
            <v>Phòng xay trộn keo (KHU PHỤ TRỢ X.PET-TBGD2)</v>
          </cell>
        </row>
        <row r="144">
          <cell r="E144" t="str">
            <v>Phòng máy Chiller (KHU PHỤ TRỢ X.PET-TBGD2)</v>
          </cell>
        </row>
        <row r="145">
          <cell r="E145" t="str">
            <v>Phòng khí nén (KHU PHỤ TRỢ X.PET-TBGD2)</v>
          </cell>
        </row>
        <row r="146">
          <cell r="E146" t="str">
            <v>Phòng trạm điện (KHU PHỤ TRỢ X.PET-TBGD2)</v>
          </cell>
        </row>
        <row r="147">
          <cell r="E147" t="str">
            <v>Phòng WC số 1 (KHU PHỤ TRỢ X.PET-TBGD2)</v>
          </cell>
        </row>
        <row r="148">
          <cell r="E148" t="str">
            <v>Phòng WC số 2 (KHU PHỤ TRỢ X.PET-TBGD2)</v>
          </cell>
        </row>
        <row r="149">
          <cell r="E149" t="str">
            <v>Kết cấu BTCT sàn decking (KHU PHỤ TRỢ X.PET-TBGD2)</v>
          </cell>
        </row>
        <row r="150">
          <cell r="E150" t="str">
            <v>Kho khuôn (KHU PHỤ TRỢ X.PET-TBGD2)</v>
          </cell>
        </row>
        <row r="151">
          <cell r="E151" t="str">
            <v>Kết cấu khu thang máy (KHU PHỤ TRỢ X.PET-TBGD2)</v>
          </cell>
        </row>
        <row r="152">
          <cell r="E152" t="str">
            <v>Phòng Lab (KHU PHỤ TRỢ X.PET-TBGD2)</v>
          </cell>
        </row>
        <row r="153">
          <cell r="E153" t="str">
            <v>Hành lang trong nhà (KHU PHỤ TRỢ X.PET-TBGD2)</v>
          </cell>
        </row>
        <row r="154">
          <cell r="E154" t="str">
            <v>Phòng kho ( 14m2)  (KHU PHỤ TRỢ X.PET-TBGD2)</v>
          </cell>
        </row>
        <row r="155">
          <cell r="E155" t="str">
            <v>Kho khuôn (tầng 2) (KHU PHỤ TRỢ X.PET-TBGD2)</v>
          </cell>
        </row>
        <row r="156">
          <cell r="E156" t="str">
            <v>Phòng họp (KHU PHỤ TRỢ X.PET-TBGD2)</v>
          </cell>
        </row>
        <row r="157">
          <cell r="E157" t="str">
            <v>Phòng WC (KHU PHỤ TRỢ X.PET-TBGD2)</v>
          </cell>
        </row>
        <row r="158">
          <cell r="E158" t="str">
            <v>Khu vực công đoạn phụ &amp; Hành lang kỹ thuật (KHU PHỤ TRỢ X.PET-TBGD2)</v>
          </cell>
        </row>
        <row r="159">
          <cell r="E159" t="str">
            <v>Phòng kho (tầng 2) (KHU PHỤ TRỢ X.PET-TBGD2)</v>
          </cell>
        </row>
        <row r="160">
          <cell r="E160" t="str">
            <v>Phòng kho (tầng 3) (KHU PHỤ TRỢ X.PET-TBGD2)</v>
          </cell>
        </row>
        <row r="161">
          <cell r="E161" t="str">
            <v>Khu bán thành phẩm (KHU PHỤ TRỢ X.PET-TBGD2)</v>
          </cell>
        </row>
        <row r="162">
          <cell r="E162" t="str">
            <v>Phòng WC (KHU PHỤ TRỢ X.PET-TBGD2)</v>
          </cell>
        </row>
        <row r="163">
          <cell r="E163" t="str">
            <v>Phòng kỹ thuật - kế toán - kế hoạch (KHU PHỤ TRỢ X.PET-TBGD2)</v>
          </cell>
        </row>
        <row r="164">
          <cell r="E164" t="str">
            <v>Xưởng Silo keo cấp liệu (KHU PHỤ TRỢ X.PET-TBGD2)</v>
          </cell>
        </row>
        <row r="165">
          <cell r="E165"/>
        </row>
        <row r="166">
          <cell r="E166" t="str">
            <v>Tăng hệ sơn chống cháy  cho dầm
 khu phụ trợ 45 (X.PET-TBGD2)</v>
          </cell>
        </row>
        <row r="167">
          <cell r="E167"/>
        </row>
        <row r="168">
          <cell r="E168"/>
        </row>
        <row r="169">
          <cell r="E169" t="str">
            <v>Thay đổi hệ sơn CC 45 phút lên 120  phút theo yêu cầu của Cơ quan PCCC (X.PET-TBGD2)</v>
          </cell>
        </row>
        <row r="170">
          <cell r="E170"/>
        </row>
        <row r="171">
          <cell r="E171"/>
        </row>
        <row r="172">
          <cell r="E172" t="str">
            <v>Hệ Pipe rack (X.PET-TBGD2)</v>
          </cell>
        </row>
        <row r="173">
          <cell r="E173"/>
        </row>
        <row r="174">
          <cell r="E174"/>
        </row>
        <row r="175">
          <cell r="E175" t="str">
            <v>Phòng lạnh (PHÒNG LẠNH XƯỞNG PET-TBGD2)</v>
          </cell>
        </row>
        <row r="176">
          <cell r="E176" t="str">
            <v>Kết cấp phòng lạnh (vách panel cho phòng sạch X.PET) (X.PET-TBGD2)</v>
          </cell>
        </row>
        <row r="177">
          <cell r="E177" t="str">
            <v>Máy lạnh Daikin 5Hp (PHÒNG LẠNH XƯỞNG PET-TBGD2)</v>
          </cell>
        </row>
        <row r="178">
          <cell r="E178" t="str">
            <v>Hệ thống chiếu sáng phòng lạnh (PHÒNG LẠNH XƯỞNG PET-TBGD2)</v>
          </cell>
        </row>
        <row r="179">
          <cell r="E179" t="str">
            <v>Nhân công lắp đặt máy lạnh tận dụng từ TDN (lắp cho máy 500.4)</v>
          </cell>
        </row>
        <row r="180">
          <cell r="E180" t="str">
            <v>Đường ống gas (vật tư + nhân công) (PHÒNG LẠNH XƯỞNG PET-TBGD2)</v>
          </cell>
        </row>
        <row r="181">
          <cell r="E181"/>
        </row>
        <row r="182">
          <cell r="E182" t="str">
            <v>Hệ thống hạ tầng IT (X.PET-TBGD2)</v>
          </cell>
        </row>
        <row r="183">
          <cell r="E183" t="str">
            <v>Cấp nguồn cho hệ thống hạ tầng IT (X.PET-TBGD2)</v>
          </cell>
        </row>
        <row r="184">
          <cell r="E184"/>
        </row>
        <row r="185">
          <cell r="E185"/>
        </row>
        <row r="186">
          <cell r="E186" t="str">
            <v>PR 03-002/DATD Mở rộng nhà xe cho X.PET sử dụng</v>
          </cell>
        </row>
        <row r="187">
          <cell r="E187"/>
        </row>
        <row r="188">
          <cell r="E188"/>
        </row>
        <row r="189">
          <cell r="E189" t="str">
            <v>Hệ thống camera (X.PET-TBGD2)</v>
          </cell>
        </row>
        <row r="190">
          <cell r="E190"/>
        </row>
        <row r="191">
          <cell r="E191"/>
        </row>
        <row r="192">
          <cell r="E192"/>
        </row>
        <row r="193">
          <cell r="E193" t="str">
            <v>Máy biến áp chính 3000kVA (HTHONG ĐIỆN XƯỞNG ÉP-TBGD2)</v>
          </cell>
        </row>
        <row r="194">
          <cell r="E194" t="str">
            <v>Hệ thống điện cho máy SX X.ÉP</v>
          </cell>
        </row>
        <row r="195">
          <cell r="E195" t="str">
            <v>Hệ thống điện cho máy SX X.ÉP di dời từ HHL</v>
          </cell>
        </row>
        <row r="196">
          <cell r="E196" t="str">
            <v>Hệ thống điện cấp nguồn cho server mạng camera X.Ép</v>
          </cell>
        </row>
        <row r="197">
          <cell r="E197" t="str">
            <v>Nhân công kéo dây cho các máy về X.Ép</v>
          </cell>
        </row>
        <row r="198">
          <cell r="E198" t="str">
            <v>Trạm điện 2000KVA - CN Bình Chánh =&gt; X.Ép</v>
          </cell>
        </row>
        <row r="199">
          <cell r="E199" t="str">
            <v>Trạm điện 3000 KVA-CN Bình Chánh =&gt; X.Ép</v>
          </cell>
        </row>
        <row r="200">
          <cell r="E200" t="str">
            <v>HT tủ điện X.Ép</v>
          </cell>
        </row>
        <row r="201">
          <cell r="E201" t="str">
            <v>Tủ RMU Schneider (HTHONG ĐIỆN XƯỞNG ÉP-TBGD2)</v>
          </cell>
        </row>
        <row r="202">
          <cell r="E202"/>
        </row>
        <row r="203">
          <cell r="E203" t="str">
            <v>Vật tư hơi và nước Duy Tân mua X.ÉP</v>
          </cell>
        </row>
        <row r="204">
          <cell r="E204" t="str">
            <v>Nhân công HT hơi và nước X.ÉP</v>
          </cell>
        </row>
        <row r="205">
          <cell r="E205" t="str">
            <v>Chi phí kết nối máy DH về X.Ép</v>
          </cell>
        </row>
        <row r="206">
          <cell r="E206"/>
        </row>
        <row r="207">
          <cell r="E207" t="str">
            <v>PIPE Rack X.Ép</v>
          </cell>
        </row>
        <row r="208">
          <cell r="E208" t="str">
            <v>Lan can tháp giải nhiệt X.Ép</v>
          </cell>
        </row>
        <row r="209">
          <cell r="E209" t="str">
            <v>Máy lạnh VP X.Ép</v>
          </cell>
        </row>
        <row r="210">
          <cell r="E210" t="str">
            <v>Vách thang máy X.Ép</v>
          </cell>
        </row>
        <row r="211">
          <cell r="E211" t="str">
            <v>Lắp dựng chân cầu thang máy X.ép Cty Phúc Phúc Hải</v>
          </cell>
        </row>
        <row r="212">
          <cell r="E212" t="str">
            <v>Hệ thống hạ tầng IT X.Ép</v>
          </cell>
        </row>
        <row r="213">
          <cell r="E213" t="str">
            <v>Đường dây trung thế ngầm và trạm biến thế X.Ép</v>
          </cell>
        </row>
        <row r="214">
          <cell r="E214" t="str">
            <v>Cắt sắt và bo góc chêm máy X.Ép</v>
          </cell>
        </row>
        <row r="215">
          <cell r="E215" t="str">
            <v>Hệ thống camera X.Ép</v>
          </cell>
        </row>
        <row r="216">
          <cell r="E216" t="str">
            <v>Thang máy chuyển hàng X.Ép</v>
          </cell>
        </row>
        <row r="217">
          <cell r="E217"/>
        </row>
        <row r="218">
          <cell r="E218"/>
        </row>
        <row r="219">
          <cell r="E219" t="str">
            <v>Thi công nhà ăn tạm X.Thổi</v>
          </cell>
        </row>
        <row r="220">
          <cell r="E220"/>
        </row>
        <row r="221">
          <cell r="E221"/>
        </row>
        <row r="222">
          <cell r="E222"/>
        </row>
        <row r="223">
          <cell r="E223"/>
        </row>
        <row r="224">
          <cell r="E224"/>
        </row>
        <row r="225">
          <cell r="E225" t="str">
            <v>Máy sấy nguyên liệu DH-5000U (BỒN SẤY, CẤP LIỆU XƯỞNG PET-TBGD2)</v>
          </cell>
        </row>
        <row r="226">
          <cell r="E226" t="str">
            <v>Máy sấy khử ẩm SD-3000H-D-C (BỒN SẤY, CẤP LIỆU XƯỞNG PET-TBGD2)</v>
          </cell>
        </row>
        <row r="227">
          <cell r="E227" t="str">
            <v>Máy cấp liệu tự động SAL-10HP-UG (BỒN SẤY, CẤP LIỆU XƯỞNG PET-TBGD2)</v>
          </cell>
        </row>
        <row r="228">
          <cell r="E228" t="str">
            <v>Máy hút chân không SRB-100V (11kW) (BỒN SẤY, CẤP LIỆU XƯỞNG PET-TBGD2)</v>
          </cell>
        </row>
        <row r="229">
          <cell r="E229" t="str">
            <v>Bộ lọc bụi máy cấp liệu trung tâm SCSF-200-F-E (BỒN SẤY, CẤP LIỆU XƯỞNG PET-TBGD2)</v>
          </cell>
        </row>
        <row r="230">
          <cell r="E230" t="str">
            <v>Máy điều khiển SCCS-300-G-C10,4 (BỒN SẤY, CẤP LIỆU XƯỞNG PET-TBGD2)</v>
          </cell>
        </row>
        <row r="231">
          <cell r="E231" t="str">
            <v>Bộ nhận liệu SHR-24US (BỒN SẤY, CẤP LIỆU XƯỞNG PET-TBGD2)</v>
          </cell>
        </row>
        <row r="232">
          <cell r="E232" t="str">
            <v>Bộ lọc bụi ACF-8 (BỒN SẤY, CẤP LIỆU XƯỞNG PET-TBGD2)</v>
          </cell>
        </row>
        <row r="233">
          <cell r="E233" t="str">
            <v>Máy sấy nguyên liệu SHD-50 (BỒN SẤY, CẤP LIỆU XƯỞNG PET-TBGD2)</v>
          </cell>
        </row>
        <row r="234">
          <cell r="E234" t="str">
            <v>Đường ống inox kết nối máy sấy và máy khử ẩm (BỒN SẤY, CẤP LIỆU XƯỞNG PET-TBGD2)</v>
          </cell>
        </row>
        <row r="235">
          <cell r="E235" t="str">
            <v>Máy phụ trợ Shini (Máy sấy khử ẩm 3 trong 1;đế trung gian; bộ nhận liệu; bộ nhận liệu trung gian)  (BỒN SẤY, CẤP LIỆU XƯỞNG PET-TBGD2)</v>
          </cell>
        </row>
        <row r="236">
          <cell r="E236" t="str">
            <v>Hệ thống dây tín hiệu cho máy cấp liệu trung tâm X.PET  (BỒN SẤY, CẤP LIỆU XƯỞNG PET-TBGD2)</v>
          </cell>
        </row>
        <row r="237">
          <cell r="E237" t="str">
            <v>Hệ thống đường ống (BỒN SẤY, CẤP LIỆU XƯỞNG PET-TBGD2)</v>
          </cell>
        </row>
        <row r="238">
          <cell r="E238"/>
        </row>
        <row r="239">
          <cell r="E239" t="str">
            <v>Nén khí thấp áp (HTHONG NEN KHI IR-TBGD2)</v>
          </cell>
        </row>
        <row r="240">
          <cell r="E240" t="str">
            <v>Nén khí cao áp (1 cho Tân Đô + 1 cho Duy Tân) (HTHONG NEN KHI IR-TBGD2)</v>
          </cell>
        </row>
        <row r="241">
          <cell r="E241"/>
        </row>
        <row r="242">
          <cell r="E242" t="str">
            <v>Bình nén khí 8000L  (TB VẬN HÀNH XƯỞNG PET-TBGD2)</v>
          </cell>
        </row>
        <row r="243">
          <cell r="E243"/>
        </row>
        <row r="244">
          <cell r="E244" t="str">
            <v>Hệ thống Chiller nước lạnh (TB VẬN HÀNH XƯỞNG PET-TBGD2)</v>
          </cell>
        </row>
        <row r="245">
          <cell r="E245"/>
        </row>
        <row r="246">
          <cell r="E246" t="str">
            <v>Hệ thống tháp làm mát (TB VẬN HÀNH XƯỞNG PET-TBGD2)</v>
          </cell>
        </row>
        <row r="247">
          <cell r="E247"/>
        </row>
        <row r="248">
          <cell r="E248" t="str">
            <v>Hệ thống nén khí Denver (TB VẬN HÀNH XƯỞNG PET-TBGD2)</v>
          </cell>
        </row>
        <row r="249">
          <cell r="E249"/>
        </row>
        <row r="250">
          <cell r="E250" t="str">
            <v>Palang (TB VẬN HÀNH XƯỞNG PET-TBGD2)</v>
          </cell>
        </row>
        <row r="251">
          <cell r="E251"/>
        </row>
        <row r="252">
          <cell r="E252" t="str">
            <v>Thang chuyển hàng (TB VẬN HÀNH XƯỞNG PET-TBGD2)</v>
          </cell>
        </row>
        <row r="253">
          <cell r="E253"/>
        </row>
        <row r="254">
          <cell r="E254" t="str">
            <v>Băng tải chuyển hàng (TB VẬN HÀNH XƯỞNG PET-TBGD2)</v>
          </cell>
        </row>
        <row r="255">
          <cell r="E255"/>
        </row>
        <row r="256">
          <cell r="E256" t="str">
            <v>Chi phí vận chuyển máy móc, thiết bị (TB VẬN HÀNH XƯỞNG PET-TBGD2)</v>
          </cell>
        </row>
        <row r="257">
          <cell r="E257"/>
        </row>
        <row r="258">
          <cell r="E258" t="str">
            <v>Palang X.Ép</v>
          </cell>
        </row>
        <row r="259">
          <cell r="E259" t="str">
            <v>Cầu trục dầm đôi 3T X.Ép</v>
          </cell>
        </row>
        <row r="260">
          <cell r="E260" t="str">
            <v>Cải tạo 3 bộ cầu trục DH lắp cho X.Ép</v>
          </cell>
        </row>
        <row r="261">
          <cell r="E261" t="str">
            <v>Cầu trục 5T khẩu độ 35m, ray dài 42m-CN Bình Chánh =&gt; X.Ép</v>
          </cell>
        </row>
        <row r="262">
          <cell r="E262" t="str">
            <v>Nối dài dầm dọc của 4 dãy cầu trục X.Ép</v>
          </cell>
        </row>
        <row r="263">
          <cell r="E263" t="str">
            <v>Cầu trục dầm đôi 3T X.Ép HD 04/2020/HDXD-DT5</v>
          </cell>
        </row>
        <row r="264">
          <cell r="E264" t="str">
            <v>HT Cooling Tower X.Ép</v>
          </cell>
        </row>
        <row r="265">
          <cell r="E265" t="str">
            <v>Bơm, thiết bị kết nối HT colling tower X.Ép</v>
          </cell>
        </row>
        <row r="266">
          <cell r="E266" t="str">
            <v>Băng tải X.Ép</v>
          </cell>
        </row>
        <row r="267">
          <cell r="E267" t="str">
            <v>Máy phụ trợ shini HD ASG-DTLA 20001 X.Ép</v>
          </cell>
        </row>
        <row r="268">
          <cell r="E268"/>
        </row>
        <row r="269">
          <cell r="E269"/>
        </row>
        <row r="270">
          <cell r="E270"/>
        </row>
        <row r="271">
          <cell r="E271"/>
        </row>
        <row r="272">
          <cell r="E272" t="str">
            <v>Băng tải X.Thổi HD44/2019/HDMH-DT5</v>
          </cell>
        </row>
        <row r="273">
          <cell r="E273"/>
        </row>
        <row r="274">
          <cell r="E274"/>
        </row>
        <row r="275">
          <cell r="E275"/>
        </row>
        <row r="276">
          <cell r="E276"/>
        </row>
        <row r="277">
          <cell r="E277"/>
        </row>
        <row r="278">
          <cell r="E278"/>
        </row>
        <row r="279">
          <cell r="E279" t="str">
            <v>Chuyển máy từ Trần Đại Nghĩa về Tân Đô  - Di dời TDN</v>
          </cell>
        </row>
        <row r="280">
          <cell r="E280" t="str">
            <v>Trạm kiểm soát xe thông minh - Di dời TDN</v>
          </cell>
        </row>
        <row r="281">
          <cell r="E281"/>
        </row>
        <row r="282">
          <cell r="E282" t="str">
            <v>Trạm kiểm soát xe thông minh - Di dời TDN</v>
          </cell>
        </row>
        <row r="283">
          <cell r="E283" t="str">
            <v>Máy làm nước đá  - Di dời TDN</v>
          </cell>
        </row>
        <row r="284">
          <cell r="E284" t="str">
            <v>Tủ locker - Di dời TDN</v>
          </cell>
        </row>
        <row r="285">
          <cell r="E285" t="str">
            <v>Dự trù chi phí taxi, ăn uống ... - Di dời TDN</v>
          </cell>
        </row>
        <row r="286">
          <cell r="E286" t="str">
            <v>Chuyển máy từ Trần Đại Nghĩa về Tân Đô  - Di dời TDN</v>
          </cell>
        </row>
        <row r="287">
          <cell r="E287" t="str">
            <v>Tháo dỡ Hệ thống nhiệt, nước,  hơi, máy lạnh, thông gió - Di dời TDN</v>
          </cell>
        </row>
        <row r="288">
          <cell r="E288" t="str">
            <v>Chi phí tháo dỡ hệ thống điện của Trần Đại Nghĩa - Di dời TDN</v>
          </cell>
        </row>
        <row r="289">
          <cell r="E289" t="str">
            <v>Chi phí tháo dỡ di dời Palang về Tân Đô lắp đặt - Di dời TDN</v>
          </cell>
        </row>
        <row r="290">
          <cell r="E290" t="str">
            <v>Tháo dỡ di dời và lắp đặt HT cooling tower TDN về X.Ép - Di dời TDN</v>
          </cell>
        </row>
        <row r="291">
          <cell r="E291" t="str">
            <v>Chi phí linh tinh Trần Đại Nghĩa - Di dời TDN</v>
          </cell>
        </row>
        <row r="292">
          <cell r="E292" t="str">
            <v>Chi phí tháo dỡ di dời 6 máy lạnh VP TĐN về lắp VP tạm X.Pet</v>
          </cell>
        </row>
        <row r="293">
          <cell r="E293" t="str">
            <v>Chi phí tháo dỡ di dời 39 máy lạnh TĐN về DTLA</v>
          </cell>
        </row>
        <row r="294">
          <cell r="E294" t="str">
            <v>HT lọc nước RO</v>
          </cell>
        </row>
        <row r="295">
          <cell r="E295" t="str">
            <v>Tình nguyện di dời, nhà trọ di dời</v>
          </cell>
        </row>
        <row r="296">
          <cell r="E296" t="str">
            <v>Thưởng DA</v>
          </cell>
        </row>
        <row r="297">
          <cell r="E297"/>
        </row>
        <row r="298">
          <cell r="E298" t="str">
            <v>CCDC,TS chờ phân bổ</v>
          </cell>
        </row>
        <row r="299">
          <cell r="E299" t="str">
            <v>CCDC chờ phân bổ (2422 chuyển qua 241)</v>
          </cell>
        </row>
        <row r="300">
          <cell r="E300" t="str">
            <v>CCDC,TS chờ phân bổ</v>
          </cell>
        </row>
        <row r="301">
          <cell r="E301" t="str">
            <v>CCDC chờ phân bổ (2422 chuyển qua 241)</v>
          </cell>
        </row>
        <row r="302">
          <cell r="E302" t="str">
            <v>CCDC chờ phân bổ (phát sinh mới)</v>
          </cell>
        </row>
        <row r="303">
          <cell r="E303" t="str">
            <v>TS chờ phân bổ (211 chuyển qua 241)</v>
          </cell>
        </row>
        <row r="304">
          <cell r="E304" t="str">
            <v>Ván đóng bàn tủ X.Ép</v>
          </cell>
        </row>
        <row r="305">
          <cell r="E305" t="str">
            <v>Khung kệ để khuôn HD20.001/HDMB-AL (Cty An Lạc)</v>
          </cell>
        </row>
        <row r="306">
          <cell r="E306" t="str">
            <v>Laptop A.Việt Trung</v>
          </cell>
        </row>
        <row r="307">
          <cell r="E307" t="str">
            <v>Bảng tên mica X.Ép</v>
          </cell>
        </row>
        <row r="308">
          <cell r="E308" t="str">
            <v>Lắp đặt đồng hồ nước KCN</v>
          </cell>
        </row>
        <row r="309">
          <cell r="E309" t="str">
            <v>Đồng hồ treo tường cho X.Ép</v>
          </cell>
        </row>
        <row r="310">
          <cell r="E310" t="str">
            <v>Máy mua của Duy Tân</v>
          </cell>
        </row>
        <row r="311">
          <cell r="E311" t="str">
            <v>Quyền SSD Tân Đô</v>
          </cell>
        </row>
        <row r="312">
          <cell r="E312" t="str">
            <v>Máy co màng hủ Kim Chi</v>
          </cell>
        </row>
        <row r="313">
          <cell r="E313" t="str">
            <v>DA Đầu Tư 4 máy J450ADS</v>
          </cell>
        </row>
        <row r="314">
          <cell r="E314" t="str">
            <v>DA Đầu Tư 6 máy CLF180</v>
          </cell>
        </row>
        <row r="315">
          <cell r="E315" t="str">
            <v>DA Đầu Tư 8 máy CLF180</v>
          </cell>
        </row>
        <row r="316">
          <cell r="E316" t="str">
            <v>Mâm hút Robot 8 khuôn mới</v>
          </cell>
        </row>
        <row r="317">
          <cell r="E317" t="str">
            <v>DA TÁI CHẾ (Máy phân loại chai nhựa)</v>
          </cell>
        </row>
        <row r="318">
          <cell r="E318" t="str">
            <v>DA TÁI CHẾ (Máy tạo hạt nhựa)</v>
          </cell>
        </row>
        <row r="319">
          <cell r="E319" t="str">
            <v>DATC (Máy tạo hạt Starlinger MA2000005)</v>
          </cell>
        </row>
        <row r="320">
          <cell r="E320" t="str">
            <v>DATC (Máy tạo hạt Starlinger MA2004427)</v>
          </cell>
        </row>
        <row r="321">
          <cell r="E321" t="str">
            <v>DA TÁI CHẾ (HT xử lý nước thải)</v>
          </cell>
        </row>
        <row r="322">
          <cell r="E322" t="str">
            <v>DA ĐTư Máy Thổi PET Của TĐH(4CP4000,1SX)</v>
          </cell>
        </row>
        <row r="323">
          <cell r="E323" t="str">
            <v>DA đầu tư máy SIAPI-03 TĐH chế tạo</v>
          </cell>
        </row>
        <row r="324">
          <cell r="E324" t="str">
            <v>BÃI XE CONTAINER</v>
          </cell>
        </row>
        <row r="325">
          <cell r="E325" t="str">
            <v>DA Đầu Tư Máy Ecosy 280 PET</v>
          </cell>
        </row>
        <row r="326">
          <cell r="E326" t="str">
            <v>NHÀ XE CÔNG NHÂN</v>
          </cell>
        </row>
        <row r="327">
          <cell r="E327" t="str">
            <v>XÂY DỰNG X.ÉP 2</v>
          </cell>
        </row>
        <row r="328">
          <cell r="E328" t="str">
            <v>XÂY DỰNG KHO NGUYÊN LIỆU</v>
          </cell>
        </row>
        <row r="329">
          <cell r="E329" t="str">
            <v>IO PHỤ TÙNG NK</v>
          </cell>
        </row>
        <row r="330">
          <cell r="E330" t="str">
            <v>Đầu Tư 4 máy J180ADS cho HHL</v>
          </cell>
        </row>
        <row r="331">
          <cell r="E331" t="str">
            <v>Đầu Tư 2 máy J180ADS cho HHL</v>
          </cell>
        </row>
        <row r="332">
          <cell r="E332" t="str">
            <v>CHI PHÍ DI DỜI X.ÉP HHL VỀ X.ÉP DTLA</v>
          </cell>
        </row>
        <row r="333">
          <cell r="E333" t="str">
            <v>Máy dán nhãn decan bình nước lavi 19 lít</v>
          </cell>
        </row>
        <row r="334">
          <cell r="E334" t="str">
            <v>Mâm hút robot cho 6 khuôn</v>
          </cell>
        </row>
        <row r="335">
          <cell r="E335" t="str">
            <v>Mâm hút robot cho 6 khuôn mới</v>
          </cell>
        </row>
        <row r="336">
          <cell r="E336" t="str">
            <v>DA ĐẦU TƯ MÁY DÁN NHÃN</v>
          </cell>
        </row>
        <row r="337">
          <cell r="E337" t="str">
            <v>DA đầu tư 1 máy thổi PET LSS14 (X.PET)</v>
          </cell>
        </row>
        <row r="338">
          <cell r="E338" t="str">
            <v>DA đầu tư 2 máy thổi PET TS4000W (X.PET)</v>
          </cell>
        </row>
        <row r="339">
          <cell r="E339" t="str">
            <v>DA đ/tư 2 máy thổi PET 4000WE TĐH(X.PET)</v>
          </cell>
        </row>
        <row r="340">
          <cell r="E340" t="str">
            <v>DA đ/tư 2 máy thổi PET LS8 TĐH (X.PET)</v>
          </cell>
        </row>
        <row r="341">
          <cell r="E341" t="str">
            <v>DA đầu tư 3 máy ép CLF 285TX (X.EP)</v>
          </cell>
        </row>
        <row r="342">
          <cell r="E342" t="str">
            <v>DA đầu tư 4 máy ép CLF 500TX (X.PET)</v>
          </cell>
        </row>
        <row r="343">
          <cell r="E343" t="str">
            <v>DA đầu tư 2 máy ép JSW J450ADS (X.PET)</v>
          </cell>
        </row>
        <row r="344">
          <cell r="E344" t="str">
            <v>DA đầu tư 10 máy CLF180TX (X.EP)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8"/>
      <sheetName val="P and L CM1"/>
      <sheetName val="Currency"/>
    </sheetNames>
    <sheetDataSet>
      <sheetData sheetId="0" refreshError="1">
        <row r="122">
          <cell r="F122" t="str">
            <v>Cambodia</v>
          </cell>
        </row>
        <row r="123">
          <cell r="F123" t="str">
            <v>Indonesia</v>
          </cell>
        </row>
        <row r="124">
          <cell r="F124" t="str">
            <v>Malaysia</v>
          </cell>
        </row>
        <row r="125">
          <cell r="F125" t="str">
            <v>Philippines</v>
          </cell>
        </row>
        <row r="126">
          <cell r="F126" t="str">
            <v>Singapore</v>
          </cell>
        </row>
        <row r="127">
          <cell r="F127" t="str">
            <v>Thailand</v>
          </cell>
        </row>
        <row r="128">
          <cell r="F128" t="str">
            <v>Vietnam</v>
          </cell>
        </row>
        <row r="129">
          <cell r="F129" t="str">
            <v>Australia</v>
          </cell>
        </row>
        <row r="130">
          <cell r="F130" t="str">
            <v>New Zealand</v>
          </cell>
        </row>
      </sheetData>
      <sheetData sheetId="1" refreshError="1"/>
      <sheetData sheetId="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Drilling"/>
      <sheetName val="FPSO"/>
      <sheetName val="Consolidation FPSOs + LNG"/>
      <sheetName val="LNG"/>
      <sheetName val="FPSO+LNG "/>
      <sheetName val="MSS"/>
      <sheetName val="CFROI + EP"/>
      <sheetName val="CFROI + EP (MSS)"/>
      <sheetName val="2008"/>
    </sheetNames>
    <sheetDataSet>
      <sheetData sheetId="0" refreshError="1">
        <row r="5">
          <cell r="C5" t="str">
            <v>April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ulk Bottle Depalletiser"/>
      <sheetName val="Bulk Bottle Depalletiser RFQ"/>
      <sheetName val="Case Depalletiser"/>
      <sheetName val="Case Depalletiser RFQ"/>
      <sheetName val="Uncaser"/>
      <sheetName val="Uncaser RFQ"/>
      <sheetName val="Case Washer"/>
      <sheetName val="Case Washer RFQ"/>
      <sheetName val="Decapper"/>
      <sheetName val="Decapper RFQ"/>
      <sheetName val="Bottle Washer"/>
      <sheetName val="Bottle Washer RFQ"/>
      <sheetName val="Electronic Bottle Inspector"/>
      <sheetName val="Electronic Bottle Inspector RFQ"/>
      <sheetName val="Glass Tempering System"/>
      <sheetName val="Glass Tempering System RFQ"/>
      <sheetName val="Filler"/>
      <sheetName val="Filler RFQ"/>
      <sheetName val="Crown Feeding System"/>
      <sheetName val="Crown Feeding System RFQ"/>
      <sheetName val="PL Capper"/>
      <sheetName val="PL Capper RFQ"/>
      <sheetName val="Bulk Cap Feeding System"/>
      <sheetName val="Bulk Cap Feeding System RFQ"/>
      <sheetName val="Mix Processor"/>
      <sheetName val="Mix Processor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Tunnel Pasteurizer"/>
      <sheetName val="Tunnel Pasteurizer RFQ"/>
      <sheetName val="Bottle Inverter"/>
      <sheetName val="Bottle Inverter RFQ"/>
      <sheetName val="Bottle Cooler"/>
      <sheetName val="Bottle Cooler RFQ"/>
      <sheetName val="Labeller"/>
      <sheetName val="Labeller RFQ"/>
      <sheetName val="Dud Detector"/>
      <sheetName val="Dud Detector RFQ"/>
      <sheetName val="Fill Level Inspector#2"/>
      <sheetName val="Fill Level Inspector#2 RFQ"/>
      <sheetName val="Caser"/>
      <sheetName val="Caser RFQ"/>
      <sheetName val="Case Palletiser"/>
      <sheetName val="Case Palletiser RFQ"/>
      <sheetName val="Bottle Conveyor System"/>
      <sheetName val="Bottle Conveyor System RFQ"/>
      <sheetName val="Case Conveyor System"/>
      <sheetName val="Case Conveyor System RFQ"/>
      <sheetName val="Equipment Performance Standards"/>
      <sheetName val="Pricing Summary Schedule"/>
      <sheetName val="Utility Summary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N6" t="b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  <sheetData sheetId="1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onsumption-QTRly"/>
      <sheetName val="Consumption-MAT"/>
      <sheetName val="PSE Destocking Project Status"/>
      <sheetName val="PSE Stocks Trend"/>
      <sheetName val="Rolling F'Cast P&amp;L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DL1"/>
      <sheetName val="DL2"/>
      <sheetName val="KQKD"/>
      <sheetName val="THUE"/>
      <sheetName val="TGTGT"/>
      <sheetName val="XL4Poppy"/>
      <sheetName val="#REF"/>
    </sheetNames>
    <sheetDataSet>
      <sheetData sheetId="0"/>
      <sheetData sheetId="1">
        <row r="3">
          <cell r="I3">
            <v>2000000</v>
          </cell>
          <cell r="K3" t="str">
            <v>KY1/632/133</v>
          </cell>
        </row>
        <row r="4">
          <cell r="I4">
            <v>227600000</v>
          </cell>
          <cell r="K4" t="str">
            <v>KY1/511/911</v>
          </cell>
        </row>
        <row r="5">
          <cell r="I5">
            <v>99000000</v>
          </cell>
          <cell r="K5" t="str">
            <v>KY1/511/911</v>
          </cell>
        </row>
        <row r="6">
          <cell r="I6">
            <v>400000</v>
          </cell>
          <cell r="K6" t="str">
            <v>KY1/511/521</v>
          </cell>
        </row>
        <row r="7">
          <cell r="I7">
            <v>269851487.46751332</v>
          </cell>
          <cell r="K7" t="str">
            <v>KY1/911/632</v>
          </cell>
        </row>
        <row r="8">
          <cell r="I8">
            <v>4840000</v>
          </cell>
          <cell r="K8" t="str">
            <v>KY1/911/641</v>
          </cell>
        </row>
        <row r="9">
          <cell r="I9">
            <v>1000000</v>
          </cell>
          <cell r="K9" t="str">
            <v>KY1/911/641</v>
          </cell>
        </row>
        <row r="10">
          <cell r="I10">
            <v>4000000</v>
          </cell>
          <cell r="K10" t="str">
            <v>KY1/911/641</v>
          </cell>
        </row>
        <row r="11">
          <cell r="I11">
            <v>1000000</v>
          </cell>
          <cell r="K11" t="str">
            <v>KY1/911/641</v>
          </cell>
        </row>
        <row r="12">
          <cell r="I12">
            <v>9520000</v>
          </cell>
          <cell r="K12" t="str">
            <v>KY1/911/642</v>
          </cell>
        </row>
        <row r="13">
          <cell r="I13">
            <v>1000000</v>
          </cell>
          <cell r="K13" t="str">
            <v>KY1/911/642</v>
          </cell>
        </row>
        <row r="14">
          <cell r="I14">
            <v>2000000</v>
          </cell>
          <cell r="K14" t="str">
            <v>KY1/911/642</v>
          </cell>
        </row>
        <row r="15">
          <cell r="I15">
            <v>8000000</v>
          </cell>
          <cell r="K15" t="str">
            <v>KY1/911/642</v>
          </cell>
        </row>
        <row r="16">
          <cell r="I16">
            <v>6800000</v>
          </cell>
          <cell r="K16" t="str">
            <v>KY1/911/642</v>
          </cell>
        </row>
        <row r="17">
          <cell r="I17">
            <v>7500000</v>
          </cell>
          <cell r="K17" t="str">
            <v>KY1/911/642</v>
          </cell>
        </row>
        <row r="18">
          <cell r="I18">
            <v>1002819.02</v>
          </cell>
          <cell r="K18" t="str">
            <v>KY1/711/911</v>
          </cell>
        </row>
        <row r="19">
          <cell r="I19">
            <v>4000000</v>
          </cell>
          <cell r="K19" t="str">
            <v>KY1/711/911</v>
          </cell>
        </row>
        <row r="20">
          <cell r="I20">
            <v>16091331.552486699</v>
          </cell>
          <cell r="K20" t="str">
            <v>KY1/911/421</v>
          </cell>
        </row>
      </sheetData>
      <sheetData sheetId="2">
        <row r="3">
          <cell r="B3" t="str">
            <v>TSLD</v>
          </cell>
          <cell r="E3">
            <v>0</v>
          </cell>
          <cell r="F3">
            <v>0</v>
          </cell>
          <cell r="G3">
            <v>29498900</v>
          </cell>
          <cell r="H3">
            <v>19498900</v>
          </cell>
          <cell r="I3">
            <v>29498900</v>
          </cell>
          <cell r="J3">
            <v>19498900</v>
          </cell>
        </row>
        <row r="4">
          <cell r="A4">
            <v>10</v>
          </cell>
          <cell r="B4">
            <v>1331</v>
          </cell>
          <cell r="E4">
            <v>0</v>
          </cell>
          <cell r="F4">
            <v>0</v>
          </cell>
          <cell r="G4">
            <v>19498900</v>
          </cell>
          <cell r="H4">
            <v>19498900</v>
          </cell>
          <cell r="I4">
            <v>19498900</v>
          </cell>
          <cell r="J4">
            <v>19498900</v>
          </cell>
        </row>
        <row r="5">
          <cell r="A5">
            <v>10</v>
          </cell>
          <cell r="B5">
            <v>1332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>
            <v>10</v>
          </cell>
          <cell r="B6">
            <v>1333</v>
          </cell>
          <cell r="E6">
            <v>0</v>
          </cell>
          <cell r="F6">
            <v>0</v>
          </cell>
          <cell r="G6">
            <v>10000000</v>
          </cell>
          <cell r="H6">
            <v>0</v>
          </cell>
          <cell r="I6">
            <v>10000000</v>
          </cell>
          <cell r="J6">
            <v>0</v>
          </cell>
        </row>
        <row r="7">
          <cell r="B7" t="str">
            <v>PTRA</v>
          </cell>
          <cell r="E7">
            <v>0</v>
          </cell>
          <cell r="F7">
            <v>84702794</v>
          </cell>
          <cell r="G7">
            <v>60597800</v>
          </cell>
          <cell r="H7">
            <v>22800000</v>
          </cell>
          <cell r="I7">
            <v>60597800</v>
          </cell>
          <cell r="J7">
            <v>22800000</v>
          </cell>
        </row>
        <row r="8">
          <cell r="A8">
            <v>11</v>
          </cell>
          <cell r="B8">
            <v>33311</v>
          </cell>
          <cell r="E8">
            <v>0</v>
          </cell>
          <cell r="F8">
            <v>28098900</v>
          </cell>
          <cell r="G8">
            <v>35597800</v>
          </cell>
          <cell r="H8">
            <v>22800000</v>
          </cell>
          <cell r="I8">
            <v>35597800</v>
          </cell>
          <cell r="J8">
            <v>22800000</v>
          </cell>
        </row>
        <row r="9">
          <cell r="A9">
            <v>12</v>
          </cell>
          <cell r="B9">
            <v>33312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>
            <v>11</v>
          </cell>
          <cell r="B10">
            <v>33313</v>
          </cell>
          <cell r="E10">
            <v>0</v>
          </cell>
          <cell r="F10">
            <v>0</v>
          </cell>
        </row>
        <row r="11">
          <cell r="A11">
            <v>13</v>
          </cell>
          <cell r="B11">
            <v>3332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>
            <v>14</v>
          </cell>
          <cell r="B12">
            <v>3333</v>
          </cell>
          <cell r="E12">
            <v>0</v>
          </cell>
          <cell r="F12">
            <v>24000395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15</v>
          </cell>
          <cell r="B13">
            <v>3334</v>
          </cell>
          <cell r="E13">
            <v>0</v>
          </cell>
          <cell r="F13">
            <v>30454406</v>
          </cell>
          <cell r="G13">
            <v>25000000</v>
          </cell>
          <cell r="H13">
            <v>0</v>
          </cell>
          <cell r="I13">
            <v>25000000</v>
          </cell>
          <cell r="J13">
            <v>0</v>
          </cell>
        </row>
        <row r="14">
          <cell r="A14">
            <v>16</v>
          </cell>
          <cell r="B14">
            <v>3335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>
            <v>17</v>
          </cell>
          <cell r="B15">
            <v>3336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>
            <v>18</v>
          </cell>
          <cell r="B16">
            <v>3337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20</v>
          </cell>
          <cell r="B17">
            <v>3338</v>
          </cell>
          <cell r="E17">
            <v>0</v>
          </cell>
          <cell r="F17">
            <v>703458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33</v>
          </cell>
          <cell r="B18">
            <v>3339</v>
          </cell>
          <cell r="E18">
            <v>0</v>
          </cell>
          <cell r="F18">
            <v>1445635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STK"/>
      <sheetName val="SCTCN"/>
      <sheetName val="SVBT"/>
      <sheetName val="SCTHTK"/>
      <sheetName val="SCT"/>
      <sheetName val="HTTK"/>
      <sheetName val="MHSCT"/>
      <sheetName val="L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U7" t="str">
            <v>TSLD</v>
          </cell>
        </row>
        <row r="8">
          <cell r="U8" t="str">
            <v>TSTK</v>
          </cell>
        </row>
        <row r="9">
          <cell r="U9" t="str">
            <v>TSCD</v>
          </cell>
        </row>
        <row r="10">
          <cell r="U10" t="str">
            <v>PTRA</v>
          </cell>
        </row>
        <row r="11">
          <cell r="U11" t="str">
            <v>NVKD</v>
          </cell>
        </row>
        <row r="12">
          <cell r="U12" t="str">
            <v>DTHU</v>
          </cell>
        </row>
        <row r="13">
          <cell r="U13" t="str">
            <v>CPHI</v>
          </cell>
        </row>
        <row r="14">
          <cell r="U14" t="str">
            <v>TNHD</v>
          </cell>
        </row>
        <row r="15">
          <cell r="U15" t="str">
            <v>CPHD</v>
          </cell>
        </row>
        <row r="16">
          <cell r="U16" t="str">
            <v>KQKD</v>
          </cell>
        </row>
        <row r="17">
          <cell r="U17" t="str">
            <v>TSNB</v>
          </cell>
        </row>
      </sheetData>
      <sheetData sheetId="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V 2005"/>
      <sheetName val="Lỗi "/>
      <sheetName val="BĐ Tuần"/>
      <sheetName val="Sheet2 (2)"/>
      <sheetName val="SS 07-08"/>
      <sheetName val="Tuần"/>
      <sheetName val="Tháng"/>
      <sheetName val="2008"/>
      <sheetName val="Chi tiet T12"/>
      <sheetName val="Chi tiet T11"/>
      <sheetName val="Chi tiet T10"/>
      <sheetName val="Chi tiet T9"/>
      <sheetName val="Chi tiet T8"/>
      <sheetName val="Chi tiet T7"/>
      <sheetName val="Chi tiet T.6"/>
      <sheetName val="Chi tiet T.5"/>
      <sheetName val="Chi tiet T.4"/>
      <sheetName val="Chi tiet T.3"/>
      <sheetName val="Chi tiet T.2"/>
      <sheetName val="Chi tiet T.1"/>
      <sheetName val="Lever"/>
      <sheetName val="KNKH"/>
      <sheetName val="Sheet2"/>
      <sheetName val="Sheet1"/>
      <sheetName val="Phân tích"/>
      <sheetName val="Loi Bo phan 6 thang dau nam"/>
      <sheetName val="Bao cao 6 thang"/>
      <sheetName val="Nguyên nhâ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0">
          <cell r="D10" t="str">
            <v>DL_KSX_06_001</v>
          </cell>
          <cell r="E10">
            <v>0</v>
          </cell>
          <cell r="F10">
            <v>3</v>
          </cell>
          <cell r="G10">
            <v>1</v>
          </cell>
          <cell r="H10">
            <v>4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</v>
          </cell>
          <cell r="W10">
            <v>1</v>
          </cell>
          <cell r="X10">
            <v>2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2</v>
          </cell>
          <cell r="AE10">
            <v>2</v>
          </cell>
          <cell r="AF10">
            <v>3</v>
          </cell>
          <cell r="AG10">
            <v>0</v>
          </cell>
          <cell r="AH10">
            <v>2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</v>
          </cell>
          <cell r="AT10">
            <v>1</v>
          </cell>
          <cell r="AU10">
            <v>1</v>
          </cell>
          <cell r="AV10">
            <v>0</v>
          </cell>
          <cell r="AW10">
            <v>0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0</v>
          </cell>
          <cell r="BC10">
            <v>0</v>
          </cell>
          <cell r="BD10">
            <v>2</v>
          </cell>
          <cell r="BE10">
            <v>0</v>
          </cell>
          <cell r="BF10">
            <v>0</v>
          </cell>
          <cell r="BG10">
            <v>10</v>
          </cell>
          <cell r="BH10">
            <v>1</v>
          </cell>
          <cell r="BI10">
            <v>0</v>
          </cell>
          <cell r="BJ10">
            <v>2</v>
          </cell>
          <cell r="BK10">
            <v>3</v>
          </cell>
          <cell r="BL10">
            <v>3</v>
          </cell>
          <cell r="BM10">
            <v>7</v>
          </cell>
          <cell r="BN10">
            <v>0</v>
          </cell>
          <cell r="BO10">
            <v>0</v>
          </cell>
          <cell r="BP10">
            <v>3</v>
          </cell>
          <cell r="BQ10">
            <v>3</v>
          </cell>
          <cell r="BR10">
            <v>3</v>
          </cell>
          <cell r="BS10">
            <v>35</v>
          </cell>
        </row>
        <row r="11">
          <cell r="D11" t="str">
            <v>DL_KSX_06_002</v>
          </cell>
          <cell r="E11">
            <v>0</v>
          </cell>
          <cell r="F11">
            <v>2</v>
          </cell>
          <cell r="G11">
            <v>1</v>
          </cell>
          <cell r="H11">
            <v>4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</v>
          </cell>
          <cell r="W11">
            <v>1</v>
          </cell>
          <cell r="X11">
            <v>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2</v>
          </cell>
          <cell r="AE11">
            <v>2</v>
          </cell>
          <cell r="AF11">
            <v>3</v>
          </cell>
          <cell r="AG11">
            <v>0</v>
          </cell>
          <cell r="AH11">
            <v>2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1</v>
          </cell>
          <cell r="AT11">
            <v>1</v>
          </cell>
          <cell r="AU11">
            <v>1</v>
          </cell>
          <cell r="AV11">
            <v>0</v>
          </cell>
          <cell r="AW11">
            <v>0</v>
          </cell>
          <cell r="AX11">
            <v>1</v>
          </cell>
          <cell r="AY11">
            <v>1</v>
          </cell>
          <cell r="AZ11">
            <v>1</v>
          </cell>
          <cell r="BA11">
            <v>1</v>
          </cell>
          <cell r="BB11">
            <v>0</v>
          </cell>
          <cell r="BC11">
            <v>0</v>
          </cell>
          <cell r="BD11">
            <v>1</v>
          </cell>
          <cell r="BE11">
            <v>0</v>
          </cell>
          <cell r="BF11">
            <v>0</v>
          </cell>
          <cell r="BG11">
            <v>7</v>
          </cell>
          <cell r="BH11">
            <v>1</v>
          </cell>
          <cell r="BI11">
            <v>0</v>
          </cell>
          <cell r="BJ11">
            <v>2</v>
          </cell>
          <cell r="BK11">
            <v>3</v>
          </cell>
          <cell r="BL11">
            <v>3</v>
          </cell>
          <cell r="BM11">
            <v>7</v>
          </cell>
          <cell r="BN11">
            <v>0</v>
          </cell>
          <cell r="BO11">
            <v>0</v>
          </cell>
          <cell r="BP11">
            <v>3</v>
          </cell>
          <cell r="BQ11">
            <v>3</v>
          </cell>
          <cell r="BR11">
            <v>2</v>
          </cell>
          <cell r="BS11">
            <v>31</v>
          </cell>
        </row>
        <row r="12">
          <cell r="D12" t="str">
            <v>DL_KSX_06_003</v>
          </cell>
          <cell r="BG12">
            <v>8882275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D13" t="str">
            <v>DL_KSX_06_004</v>
          </cell>
          <cell r="F13">
            <v>61211</v>
          </cell>
          <cell r="G13">
            <v>19673</v>
          </cell>
          <cell r="H13">
            <v>13010</v>
          </cell>
          <cell r="I13">
            <v>40624</v>
          </cell>
          <cell r="K13">
            <v>0</v>
          </cell>
          <cell r="L13">
            <v>3040</v>
          </cell>
          <cell r="M13">
            <v>0</v>
          </cell>
          <cell r="BG13">
            <v>134518</v>
          </cell>
          <cell r="BH13">
            <v>3040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137558</v>
          </cell>
        </row>
        <row r="14">
          <cell r="D14" t="str">
            <v>DL_KSX_06_005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3</v>
          </cell>
          <cell r="BJ14">
            <v>1</v>
          </cell>
          <cell r="BK14">
            <v>0</v>
          </cell>
          <cell r="BL14">
            <v>0</v>
          </cell>
          <cell r="BM14">
            <v>1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5</v>
          </cell>
        </row>
        <row r="15">
          <cell r="D15" t="str">
            <v>DL_KSX_06_006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3</v>
          </cell>
          <cell r="BJ15">
            <v>1</v>
          </cell>
          <cell r="BK15">
            <v>0</v>
          </cell>
          <cell r="BL15">
            <v>0</v>
          </cell>
          <cell r="BM15">
            <v>1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5</v>
          </cell>
        </row>
        <row r="16">
          <cell r="D16" t="str">
            <v>DL_KSX_06_007</v>
          </cell>
          <cell r="BG16" t="str">
            <v/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D17" t="str">
            <v>DL_KSX_06_008</v>
          </cell>
          <cell r="F17">
            <v>164</v>
          </cell>
          <cell r="K17">
            <v>0</v>
          </cell>
          <cell r="L17">
            <v>0</v>
          </cell>
          <cell r="BG17">
            <v>164</v>
          </cell>
          <cell r="BH17">
            <v>1675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1839</v>
          </cell>
        </row>
        <row r="18">
          <cell r="D18" t="str">
            <v>DL_KSX_06_009</v>
          </cell>
          <cell r="E18">
            <v>0</v>
          </cell>
          <cell r="F18">
            <v>0</v>
          </cell>
          <cell r="G18">
            <v>3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3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1</v>
          </cell>
          <cell r="W18">
            <v>3</v>
          </cell>
          <cell r="X18">
            <v>0</v>
          </cell>
          <cell r="Y18">
            <v>0</v>
          </cell>
          <cell r="Z18">
            <v>4</v>
          </cell>
          <cell r="AA18">
            <v>0</v>
          </cell>
          <cell r="AB18">
            <v>2</v>
          </cell>
          <cell r="AC18">
            <v>0</v>
          </cell>
          <cell r="AD18">
            <v>2</v>
          </cell>
          <cell r="AE18">
            <v>2</v>
          </cell>
          <cell r="AF18">
            <v>1</v>
          </cell>
          <cell r="AG18">
            <v>2</v>
          </cell>
          <cell r="AH18">
            <v>3</v>
          </cell>
          <cell r="AI18">
            <v>1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2</v>
          </cell>
          <cell r="AQ18">
            <v>2</v>
          </cell>
          <cell r="AR18">
            <v>1</v>
          </cell>
          <cell r="AS18">
            <v>0</v>
          </cell>
          <cell r="AT18">
            <v>0</v>
          </cell>
          <cell r="AU18">
            <v>3</v>
          </cell>
          <cell r="AV18">
            <v>1</v>
          </cell>
          <cell r="AW18">
            <v>2</v>
          </cell>
          <cell r="AX18">
            <v>1</v>
          </cell>
          <cell r="AY18">
            <v>3</v>
          </cell>
          <cell r="AZ18">
            <v>1</v>
          </cell>
          <cell r="BA18">
            <v>1</v>
          </cell>
          <cell r="BB18">
            <v>2</v>
          </cell>
          <cell r="BC18">
            <v>0</v>
          </cell>
          <cell r="BD18">
            <v>2</v>
          </cell>
          <cell r="BE18">
            <v>0</v>
          </cell>
          <cell r="BF18">
            <v>0</v>
          </cell>
          <cell r="BG18">
            <v>6</v>
          </cell>
          <cell r="BH18">
            <v>1</v>
          </cell>
          <cell r="BI18">
            <v>4</v>
          </cell>
          <cell r="BJ18">
            <v>2</v>
          </cell>
          <cell r="BK18">
            <v>7</v>
          </cell>
          <cell r="BL18">
            <v>4</v>
          </cell>
          <cell r="BM18">
            <v>9</v>
          </cell>
          <cell r="BN18">
            <v>0</v>
          </cell>
          <cell r="BO18">
            <v>4</v>
          </cell>
          <cell r="BP18">
            <v>5</v>
          </cell>
          <cell r="BQ18">
            <v>7</v>
          </cell>
          <cell r="BR18">
            <v>5</v>
          </cell>
          <cell r="BS18">
            <v>54</v>
          </cell>
        </row>
        <row r="19">
          <cell r="D19" t="str">
            <v>DL_KSX_06_010</v>
          </cell>
          <cell r="E19">
            <v>0</v>
          </cell>
          <cell r="F19">
            <v>0</v>
          </cell>
          <cell r="G19">
            <v>2</v>
          </cell>
          <cell r="H19">
            <v>2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0</v>
          </cell>
          <cell r="V19">
            <v>1</v>
          </cell>
          <cell r="W19">
            <v>3</v>
          </cell>
          <cell r="X19">
            <v>0</v>
          </cell>
          <cell r="Y19">
            <v>0</v>
          </cell>
          <cell r="Z19">
            <v>3</v>
          </cell>
          <cell r="AA19">
            <v>0</v>
          </cell>
          <cell r="AB19">
            <v>2</v>
          </cell>
          <cell r="AC19">
            <v>0</v>
          </cell>
          <cell r="AD19">
            <v>2</v>
          </cell>
          <cell r="AE19">
            <v>2</v>
          </cell>
          <cell r="AF19">
            <v>1</v>
          </cell>
          <cell r="AG19">
            <v>2</v>
          </cell>
          <cell r="AH19">
            <v>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2</v>
          </cell>
          <cell r="AQ19">
            <v>2</v>
          </cell>
          <cell r="AR19">
            <v>1</v>
          </cell>
          <cell r="AS19">
            <v>0</v>
          </cell>
          <cell r="AT19">
            <v>0</v>
          </cell>
          <cell r="AU19">
            <v>3</v>
          </cell>
          <cell r="AV19">
            <v>1</v>
          </cell>
          <cell r="AW19">
            <v>2</v>
          </cell>
          <cell r="AX19">
            <v>1</v>
          </cell>
          <cell r="AY19">
            <v>3</v>
          </cell>
          <cell r="AZ19">
            <v>1</v>
          </cell>
          <cell r="BA19">
            <v>1</v>
          </cell>
          <cell r="BB19">
            <v>2</v>
          </cell>
          <cell r="BC19">
            <v>0</v>
          </cell>
          <cell r="BD19">
            <v>1</v>
          </cell>
          <cell r="BE19">
            <v>0</v>
          </cell>
          <cell r="BF19">
            <v>0</v>
          </cell>
          <cell r="BG19">
            <v>5</v>
          </cell>
          <cell r="BH19">
            <v>1</v>
          </cell>
          <cell r="BI19">
            <v>4</v>
          </cell>
          <cell r="BJ19">
            <v>2</v>
          </cell>
          <cell r="BK19">
            <v>6</v>
          </cell>
          <cell r="BL19">
            <v>4</v>
          </cell>
          <cell r="BM19">
            <v>8</v>
          </cell>
          <cell r="BN19">
            <v>0</v>
          </cell>
          <cell r="BO19">
            <v>4</v>
          </cell>
          <cell r="BP19">
            <v>5</v>
          </cell>
          <cell r="BQ19">
            <v>7</v>
          </cell>
          <cell r="BR19">
            <v>4</v>
          </cell>
        </row>
        <row r="20">
          <cell r="D20" t="str">
            <v>DL_KSX_06_011</v>
          </cell>
          <cell r="BG20">
            <v>2974663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D21" t="str">
            <v>DL_KSX_06_012</v>
          </cell>
          <cell r="H21">
            <v>329014</v>
          </cell>
          <cell r="I21">
            <v>0</v>
          </cell>
          <cell r="K21">
            <v>0</v>
          </cell>
          <cell r="L21">
            <v>0</v>
          </cell>
          <cell r="BG21">
            <v>329014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329014</v>
          </cell>
        </row>
        <row r="22">
          <cell r="D22" t="str">
            <v>DL_KSX_06_013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</v>
          </cell>
          <cell r="P22">
            <v>1</v>
          </cell>
          <cell r="Q22">
            <v>0</v>
          </cell>
          <cell r="R22">
            <v>0</v>
          </cell>
          <cell r="S22">
            <v>1</v>
          </cell>
          <cell r="T22">
            <v>0</v>
          </cell>
          <cell r="U22">
            <v>0</v>
          </cell>
          <cell r="V22">
            <v>1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1</v>
          </cell>
          <cell r="AH22">
            <v>0</v>
          </cell>
          <cell r="AI22">
            <v>0</v>
          </cell>
          <cell r="AJ22">
            <v>1</v>
          </cell>
          <cell r="AK22">
            <v>1</v>
          </cell>
          <cell r="AL22">
            <v>0</v>
          </cell>
          <cell r="AM22">
            <v>2</v>
          </cell>
          <cell r="AN22">
            <v>0</v>
          </cell>
          <cell r="AO22">
            <v>0</v>
          </cell>
          <cell r="AP22">
            <v>3</v>
          </cell>
          <cell r="AQ22">
            <v>1</v>
          </cell>
          <cell r="AR22">
            <v>0</v>
          </cell>
          <cell r="AS22">
            <v>0</v>
          </cell>
          <cell r="AT22">
            <v>1</v>
          </cell>
          <cell r="AU22">
            <v>1</v>
          </cell>
          <cell r="AV22">
            <v>0</v>
          </cell>
          <cell r="AW22">
            <v>1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2</v>
          </cell>
          <cell r="BJ22">
            <v>2</v>
          </cell>
          <cell r="BK22">
            <v>1</v>
          </cell>
          <cell r="BL22">
            <v>2</v>
          </cell>
          <cell r="BM22">
            <v>1</v>
          </cell>
          <cell r="BN22">
            <v>4</v>
          </cell>
          <cell r="BO22">
            <v>4</v>
          </cell>
          <cell r="BP22">
            <v>2</v>
          </cell>
          <cell r="BQ22">
            <v>1</v>
          </cell>
          <cell r="BR22">
            <v>1</v>
          </cell>
          <cell r="BS22">
            <v>21</v>
          </cell>
        </row>
        <row r="23">
          <cell r="D23" t="str">
            <v>DL_KSX_06_014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  <cell r="Q23">
            <v>0</v>
          </cell>
          <cell r="R23">
            <v>0</v>
          </cell>
          <cell r="S23">
            <v>1</v>
          </cell>
          <cell r="T23">
            <v>0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</v>
          </cell>
          <cell r="AL23">
            <v>0</v>
          </cell>
          <cell r="AM23">
            <v>2</v>
          </cell>
          <cell r="AN23">
            <v>0</v>
          </cell>
          <cell r="AO23">
            <v>0</v>
          </cell>
          <cell r="AP23">
            <v>3</v>
          </cell>
          <cell r="AQ23">
            <v>1</v>
          </cell>
          <cell r="AR23">
            <v>0</v>
          </cell>
          <cell r="AS23">
            <v>0</v>
          </cell>
          <cell r="AT23">
            <v>1</v>
          </cell>
          <cell r="AU23">
            <v>1</v>
          </cell>
          <cell r="AV23">
            <v>0</v>
          </cell>
          <cell r="AW23">
            <v>1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1</v>
          </cell>
          <cell r="BD23">
            <v>0</v>
          </cell>
          <cell r="BE23">
            <v>0</v>
          </cell>
          <cell r="BF23">
            <v>0</v>
          </cell>
          <cell r="BG23">
            <v>1</v>
          </cell>
          <cell r="BH23">
            <v>0</v>
          </cell>
          <cell r="BI23">
            <v>2</v>
          </cell>
          <cell r="BJ23">
            <v>2</v>
          </cell>
          <cell r="BK23">
            <v>1</v>
          </cell>
          <cell r="BL23">
            <v>2</v>
          </cell>
          <cell r="BM23">
            <v>1</v>
          </cell>
          <cell r="BN23">
            <v>4</v>
          </cell>
          <cell r="BO23">
            <v>4</v>
          </cell>
          <cell r="BP23">
            <v>2</v>
          </cell>
          <cell r="BQ23">
            <v>1</v>
          </cell>
          <cell r="BR23">
            <v>1</v>
          </cell>
          <cell r="BS23">
            <v>21</v>
          </cell>
        </row>
        <row r="24">
          <cell r="D24" t="str">
            <v>DL_KSX_06_015</v>
          </cell>
          <cell r="BG24">
            <v>45765.309000000001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</row>
        <row r="25">
          <cell r="D25" t="str">
            <v>DL_KSX_06_016</v>
          </cell>
          <cell r="G25">
            <v>30400</v>
          </cell>
          <cell r="H25">
            <v>149</v>
          </cell>
          <cell r="N25">
            <v>2693</v>
          </cell>
          <cell r="BG25">
            <v>64628</v>
          </cell>
          <cell r="BH25">
            <v>11517</v>
          </cell>
          <cell r="BI25">
            <v>2693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78838</v>
          </cell>
        </row>
        <row r="26">
          <cell r="D26" t="str">
            <v>DL_KSX_06_041</v>
          </cell>
          <cell r="E26">
            <v>0</v>
          </cell>
          <cell r="F26">
            <v>3</v>
          </cell>
          <cell r="G26">
            <v>4</v>
          </cell>
          <cell r="H26">
            <v>7</v>
          </cell>
          <cell r="I26">
            <v>3</v>
          </cell>
          <cell r="J26">
            <v>0</v>
          </cell>
          <cell r="K26">
            <v>0</v>
          </cell>
          <cell r="L26">
            <v>2</v>
          </cell>
          <cell r="M26">
            <v>0</v>
          </cell>
          <cell r="N26">
            <v>0</v>
          </cell>
          <cell r="O26">
            <v>5</v>
          </cell>
          <cell r="P26">
            <v>3</v>
          </cell>
          <cell r="Q26">
            <v>1</v>
          </cell>
          <cell r="R26">
            <v>0</v>
          </cell>
          <cell r="S26">
            <v>2</v>
          </cell>
          <cell r="T26">
            <v>1</v>
          </cell>
          <cell r="U26">
            <v>0</v>
          </cell>
          <cell r="V26">
            <v>4</v>
          </cell>
          <cell r="W26">
            <v>4</v>
          </cell>
          <cell r="X26">
            <v>2</v>
          </cell>
          <cell r="Y26">
            <v>0</v>
          </cell>
          <cell r="Z26">
            <v>4</v>
          </cell>
          <cell r="AA26">
            <v>1</v>
          </cell>
          <cell r="AB26">
            <v>3</v>
          </cell>
          <cell r="AC26">
            <v>1</v>
          </cell>
          <cell r="AD26">
            <v>4</v>
          </cell>
          <cell r="AE26">
            <v>4</v>
          </cell>
          <cell r="AF26">
            <v>5</v>
          </cell>
          <cell r="AG26">
            <v>3</v>
          </cell>
          <cell r="AH26">
            <v>5</v>
          </cell>
          <cell r="AI26">
            <v>1</v>
          </cell>
          <cell r="AJ26">
            <v>1</v>
          </cell>
          <cell r="AK26">
            <v>1</v>
          </cell>
          <cell r="AL26">
            <v>0</v>
          </cell>
          <cell r="AM26">
            <v>2</v>
          </cell>
          <cell r="AN26">
            <v>0</v>
          </cell>
          <cell r="AO26">
            <v>0</v>
          </cell>
          <cell r="AP26">
            <v>5</v>
          </cell>
          <cell r="AQ26">
            <v>3</v>
          </cell>
          <cell r="AR26">
            <v>1</v>
          </cell>
          <cell r="AS26">
            <v>1</v>
          </cell>
          <cell r="AT26">
            <v>2</v>
          </cell>
          <cell r="AU26">
            <v>5</v>
          </cell>
          <cell r="AV26">
            <v>1</v>
          </cell>
          <cell r="AW26">
            <v>3</v>
          </cell>
          <cell r="AX26">
            <v>2</v>
          </cell>
          <cell r="AY26">
            <v>4</v>
          </cell>
          <cell r="AZ26">
            <v>2</v>
          </cell>
          <cell r="BA26">
            <v>2</v>
          </cell>
          <cell r="BB26">
            <v>2</v>
          </cell>
          <cell r="BC26">
            <v>1</v>
          </cell>
          <cell r="BD26">
            <v>4</v>
          </cell>
          <cell r="BE26">
            <v>0</v>
          </cell>
          <cell r="BF26">
            <v>0</v>
          </cell>
          <cell r="BG26">
            <v>17</v>
          </cell>
          <cell r="BH26">
            <v>2</v>
          </cell>
          <cell r="BI26">
            <v>9</v>
          </cell>
          <cell r="BJ26">
            <v>7</v>
          </cell>
          <cell r="BK26">
            <v>11</v>
          </cell>
          <cell r="BL26">
            <v>9</v>
          </cell>
          <cell r="BM26">
            <v>18</v>
          </cell>
          <cell r="BN26">
            <v>4</v>
          </cell>
          <cell r="BO26">
            <v>8</v>
          </cell>
          <cell r="BP26">
            <v>10</v>
          </cell>
          <cell r="BQ26">
            <v>11</v>
          </cell>
          <cell r="BR26">
            <v>9</v>
          </cell>
          <cell r="BS26">
            <v>115</v>
          </cell>
        </row>
        <row r="27">
          <cell r="D27" t="str">
            <v>DL_KSX_06_042</v>
          </cell>
          <cell r="E27">
            <v>0</v>
          </cell>
          <cell r="F27">
            <v>2</v>
          </cell>
          <cell r="G27">
            <v>3</v>
          </cell>
          <cell r="H27">
            <v>7</v>
          </cell>
          <cell r="I27">
            <v>1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5</v>
          </cell>
          <cell r="P27">
            <v>3</v>
          </cell>
          <cell r="Q27">
            <v>1</v>
          </cell>
          <cell r="R27">
            <v>0</v>
          </cell>
          <cell r="S27">
            <v>2</v>
          </cell>
          <cell r="T27">
            <v>1</v>
          </cell>
          <cell r="U27">
            <v>0</v>
          </cell>
          <cell r="V27">
            <v>4</v>
          </cell>
          <cell r="W27">
            <v>4</v>
          </cell>
          <cell r="X27">
            <v>2</v>
          </cell>
          <cell r="Y27">
            <v>0</v>
          </cell>
          <cell r="Z27">
            <v>3</v>
          </cell>
          <cell r="AA27">
            <v>1</v>
          </cell>
          <cell r="AB27">
            <v>3</v>
          </cell>
          <cell r="AC27">
            <v>1</v>
          </cell>
          <cell r="AD27">
            <v>4</v>
          </cell>
          <cell r="AE27">
            <v>4</v>
          </cell>
          <cell r="AF27">
            <v>5</v>
          </cell>
          <cell r="AG27">
            <v>3</v>
          </cell>
          <cell r="AH27">
            <v>5</v>
          </cell>
          <cell r="AI27">
            <v>0</v>
          </cell>
          <cell r="AJ27">
            <v>1</v>
          </cell>
          <cell r="AK27">
            <v>1</v>
          </cell>
          <cell r="AL27">
            <v>0</v>
          </cell>
          <cell r="AM27">
            <v>2</v>
          </cell>
          <cell r="AN27">
            <v>0</v>
          </cell>
          <cell r="AO27">
            <v>0</v>
          </cell>
          <cell r="AP27">
            <v>5</v>
          </cell>
          <cell r="AQ27">
            <v>3</v>
          </cell>
          <cell r="AR27">
            <v>1</v>
          </cell>
          <cell r="AS27">
            <v>1</v>
          </cell>
          <cell r="AT27">
            <v>2</v>
          </cell>
          <cell r="AU27">
            <v>5</v>
          </cell>
          <cell r="AV27">
            <v>1</v>
          </cell>
          <cell r="AW27">
            <v>3</v>
          </cell>
          <cell r="AX27">
            <v>2</v>
          </cell>
          <cell r="AY27">
            <v>4</v>
          </cell>
          <cell r="AZ27">
            <v>2</v>
          </cell>
          <cell r="BA27">
            <v>2</v>
          </cell>
          <cell r="BB27">
            <v>2</v>
          </cell>
          <cell r="BC27">
            <v>1</v>
          </cell>
          <cell r="BD27">
            <v>2</v>
          </cell>
          <cell r="BE27">
            <v>0</v>
          </cell>
          <cell r="BF27">
            <v>0</v>
          </cell>
          <cell r="BG27">
            <v>13</v>
          </cell>
          <cell r="BH27">
            <v>2</v>
          </cell>
          <cell r="BI27">
            <v>9</v>
          </cell>
          <cell r="BJ27">
            <v>7</v>
          </cell>
          <cell r="BK27">
            <v>10</v>
          </cell>
          <cell r="BL27">
            <v>9</v>
          </cell>
          <cell r="BM27">
            <v>17</v>
          </cell>
          <cell r="BN27">
            <v>4</v>
          </cell>
          <cell r="BO27">
            <v>8</v>
          </cell>
          <cell r="BP27">
            <v>10</v>
          </cell>
          <cell r="BQ27">
            <v>11</v>
          </cell>
          <cell r="BR27">
            <v>7</v>
          </cell>
          <cell r="BS27">
            <v>107</v>
          </cell>
        </row>
        <row r="28">
          <cell r="D28" t="str">
            <v>DL_KSX_06_043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11902703.309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11902703.309</v>
          </cell>
        </row>
        <row r="29">
          <cell r="D29" t="str">
            <v>DL_KSX_06_044</v>
          </cell>
          <cell r="E29">
            <v>0</v>
          </cell>
          <cell r="F29">
            <v>61375</v>
          </cell>
          <cell r="G29">
            <v>50073</v>
          </cell>
          <cell r="H29">
            <v>342173</v>
          </cell>
          <cell r="I29">
            <v>40624</v>
          </cell>
          <cell r="J29">
            <v>0</v>
          </cell>
          <cell r="K29">
            <v>0</v>
          </cell>
          <cell r="L29">
            <v>3040</v>
          </cell>
          <cell r="M29">
            <v>0</v>
          </cell>
          <cell r="N29">
            <v>2693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528324</v>
          </cell>
          <cell r="BH29">
            <v>16232</v>
          </cell>
          <cell r="BI29">
            <v>2693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547249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Q_WAREHOUSE"/>
      <sheetName val="BQ CHEMICAL"/>
      <sheetName val="BQ_MAINTENANCE"/>
      <sheetName val="SUMMARY-B"/>
      <sheetName val="BIDDING-SUM"/>
      <sheetName val="00000000"/>
      <sheetName val="10000000"/>
      <sheetName val="20000000"/>
      <sheetName val="30000000"/>
      <sheetName val="40000000"/>
      <sheetName val="XL4Poppy"/>
      <sheetName val="BIDDING_SUM"/>
      <sheetName val="Hook Up"/>
      <sheetName val="Gia"/>
      <sheetName val="sIDDING-SUM"/>
      <sheetName val="LEGEND"/>
      <sheetName val="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Graphs"/>
      <sheetName val="TF1 +TF2"/>
      <sheetName val="Text"/>
      <sheetName val="Table"/>
      <sheetName val="Table_LTA"/>
      <sheetName val="Table_MTC"/>
      <sheetName val="Table_GRA"/>
      <sheetName val="Data Safety"/>
      <sheetName val="Data Safety_SG"/>
      <sheetName val="12monthLTR"/>
      <sheetName val="12monthMTR"/>
      <sheetName val="DataGraphs"/>
      <sheetName val="Lookup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A5" t="str">
            <v>January</v>
          </cell>
          <cell r="AB5" t="str">
            <v>February</v>
          </cell>
          <cell r="AC5" t="str">
            <v>March</v>
          </cell>
          <cell r="AD5" t="str">
            <v>April</v>
          </cell>
          <cell r="AE5" t="str">
            <v>May</v>
          </cell>
          <cell r="AF5" t="str">
            <v>June</v>
          </cell>
          <cell r="AG5" t="str">
            <v>July</v>
          </cell>
          <cell r="AH5" t="str">
            <v>August</v>
          </cell>
          <cell r="AI5" t="str">
            <v>September</v>
          </cell>
          <cell r="AJ5" t="str">
            <v>October</v>
          </cell>
          <cell r="AK5" t="str">
            <v>November</v>
          </cell>
          <cell r="AL5" t="str">
            <v>December</v>
          </cell>
        </row>
        <row r="6">
          <cell r="AA6">
            <v>1</v>
          </cell>
          <cell r="AB6">
            <v>2</v>
          </cell>
          <cell r="AC6">
            <v>3</v>
          </cell>
          <cell r="AD6">
            <v>4</v>
          </cell>
          <cell r="AE6">
            <v>5</v>
          </cell>
          <cell r="AF6">
            <v>6</v>
          </cell>
          <cell r="AG6">
            <v>7</v>
          </cell>
          <cell r="AH6">
            <v>8</v>
          </cell>
          <cell r="AI6">
            <v>9</v>
          </cell>
          <cell r="AJ6">
            <v>10</v>
          </cell>
          <cell r="AK6">
            <v>11</v>
          </cell>
          <cell r="AL6">
            <v>12</v>
          </cell>
        </row>
        <row r="9">
          <cell r="AA9">
            <v>3.5</v>
          </cell>
          <cell r="AB9">
            <v>3.6</v>
          </cell>
          <cell r="AC9">
            <v>3.6698711556105148</v>
          </cell>
          <cell r="AD9">
            <v>3.4005535784895216</v>
          </cell>
          <cell r="AE9">
            <v>3.8567493112947662</v>
          </cell>
          <cell r="AF9">
            <v>3.7472773687867411</v>
          </cell>
          <cell r="AG9">
            <v>3.871647153565013</v>
          </cell>
          <cell r="AH9">
            <v>3.8189059224216542</v>
          </cell>
          <cell r="AI9">
            <v>3.7363390104928857</v>
          </cell>
          <cell r="AJ9">
            <v>3.5135662697638104</v>
          </cell>
          <cell r="AK9">
            <v>3.5798222540428646</v>
          </cell>
          <cell r="AL9">
            <v>3.8065329621963695</v>
          </cell>
        </row>
        <row r="10">
          <cell r="AA10">
            <v>3.5</v>
          </cell>
          <cell r="AB10">
            <v>3.6</v>
          </cell>
          <cell r="AC10">
            <v>3.6698711556105148</v>
          </cell>
          <cell r="AD10">
            <v>3.4005535784895216</v>
          </cell>
          <cell r="AE10">
            <v>3.8567493112947662</v>
          </cell>
          <cell r="AF10">
            <v>3.7472773687867411</v>
          </cell>
          <cell r="AG10">
            <v>3.871647153565013</v>
          </cell>
          <cell r="AH10">
            <v>3.8189059224216542</v>
          </cell>
          <cell r="AI10">
            <v>3.7363390104928857</v>
          </cell>
          <cell r="AJ10">
            <v>3.5135662697638104</v>
          </cell>
          <cell r="AK10">
            <v>3.5798222540428646</v>
          </cell>
          <cell r="AL10">
            <v>3.8065329621963695</v>
          </cell>
        </row>
        <row r="13">
          <cell r="AA13">
            <v>3.5</v>
          </cell>
          <cell r="AB13">
            <v>3.6</v>
          </cell>
          <cell r="AC13">
            <v>3.6698711556105148</v>
          </cell>
          <cell r="AD13">
            <v>3.4005535784895216</v>
          </cell>
          <cell r="AE13">
            <v>3.8567493112947662</v>
          </cell>
          <cell r="AF13">
            <v>3.7472773687867411</v>
          </cell>
          <cell r="AG13">
            <v>3.871647153565013</v>
          </cell>
          <cell r="AH13">
            <v>3.8189059224216542</v>
          </cell>
          <cell r="AI13">
            <v>3.7363390104928857</v>
          </cell>
          <cell r="AJ13">
            <v>3.5135662697638104</v>
          </cell>
          <cell r="AK13">
            <v>3.5798222540428646</v>
          </cell>
          <cell r="AL13">
            <v>3.8065329621963695</v>
          </cell>
        </row>
        <row r="14">
          <cell r="AA14">
            <v>4.4000000000000004</v>
          </cell>
          <cell r="AB14">
            <v>4.3</v>
          </cell>
          <cell r="AC14">
            <v>4.5271629778672038</v>
          </cell>
          <cell r="AD14">
            <v>4.4340436014287476</v>
          </cell>
          <cell r="AE14">
            <v>4.6683046683046685</v>
          </cell>
          <cell r="AF14">
            <v>4.5161605311981257</v>
          </cell>
          <cell r="AG14">
            <v>4.8315597482757378</v>
          </cell>
          <cell r="AH14">
            <v>4.8547224312449933</v>
          </cell>
          <cell r="AI14">
            <v>4.8392170146870237</v>
          </cell>
          <cell r="AJ14">
            <v>4.602434445588325</v>
          </cell>
          <cell r="AK14">
            <v>4.4830552627433873</v>
          </cell>
          <cell r="AL14">
            <v>4.5861041045631739</v>
          </cell>
        </row>
        <row r="15">
          <cell r="AA15">
            <v>2</v>
          </cell>
          <cell r="AB15">
            <v>2.4</v>
          </cell>
          <cell r="AC15">
            <v>2.4449877750611249</v>
          </cell>
          <cell r="AD15">
            <v>1.4677103718199609</v>
          </cell>
          <cell r="AE15">
            <v>1.4619883040935671</v>
          </cell>
          <cell r="AF15">
            <v>1.4556040756914119</v>
          </cell>
          <cell r="AG15">
            <v>0.96758587324625056</v>
          </cell>
          <cell r="AH15">
            <v>0.96618357487922701</v>
          </cell>
          <cell r="AI15">
            <v>0.96805421103581801</v>
          </cell>
          <cell r="AJ15">
            <v>0.49875311720698251</v>
          </cell>
          <cell r="AK15">
            <v>0.99601593625498008</v>
          </cell>
          <cell r="AL15">
            <v>1.1648223645894002</v>
          </cell>
        </row>
        <row r="16">
          <cell r="AA16">
            <v>2.2000000000000002</v>
          </cell>
          <cell r="AB16">
            <v>2.7</v>
          </cell>
          <cell r="AC16">
            <v>2.164970772894566</v>
          </cell>
          <cell r="AD16">
            <v>1.7072129748186087</v>
          </cell>
          <cell r="AE16">
            <v>3.3898305084745761</v>
          </cell>
          <cell r="AF16">
            <v>3.3229491173416408</v>
          </cell>
          <cell r="AG16">
            <v>3.28879753340185</v>
          </cell>
          <cell r="AH16">
            <v>2.9307096504082062</v>
          </cell>
          <cell r="AI16">
            <v>2.5199496010079798</v>
          </cell>
          <cell r="AJ16">
            <v>2.4844720496894412</v>
          </cell>
          <cell r="AK16">
            <v>2.8461069323033139</v>
          </cell>
          <cell r="AL16">
            <v>3.2323232323232323</v>
          </cell>
        </row>
        <row r="19">
          <cell r="AA19">
            <v>7.8</v>
          </cell>
          <cell r="AB19">
            <v>7.8</v>
          </cell>
          <cell r="AC19">
            <v>7.3</v>
          </cell>
          <cell r="AD19">
            <v>6.1</v>
          </cell>
          <cell r="AE19">
            <v>8.1</v>
          </cell>
          <cell r="AF19">
            <v>8</v>
          </cell>
          <cell r="AG19">
            <v>7.8</v>
          </cell>
          <cell r="AH19">
            <v>8.6</v>
          </cell>
          <cell r="AI19">
            <v>8.6</v>
          </cell>
          <cell r="AJ19">
            <v>8.1</v>
          </cell>
          <cell r="AK19">
            <v>7.1</v>
          </cell>
          <cell r="AL19">
            <v>6</v>
          </cell>
        </row>
        <row r="20">
          <cell r="AA20">
            <v>2.1</v>
          </cell>
          <cell r="AB20">
            <v>4.0999999999999996</v>
          </cell>
          <cell r="AC20">
            <v>2.0661157024793391</v>
          </cell>
          <cell r="AD20">
            <v>2.1186440677966103</v>
          </cell>
          <cell r="AE20">
            <v>4.2372881355932206</v>
          </cell>
          <cell r="AF20">
            <v>4.1322314049586781</v>
          </cell>
          <cell r="AG20">
            <v>6.1099796334012222</v>
          </cell>
          <cell r="AH20">
            <v>6.1728395061728394</v>
          </cell>
          <cell r="AI20">
            <v>6.2893081761006293</v>
          </cell>
          <cell r="AJ20">
            <v>6.1475409836065573</v>
          </cell>
          <cell r="AK20">
            <v>6.1475409836065573</v>
          </cell>
          <cell r="AL20">
            <v>6.224066390041493</v>
          </cell>
        </row>
        <row r="21">
          <cell r="AA21">
            <v>2.2000000000000002</v>
          </cell>
          <cell r="AB21">
            <v>2.9</v>
          </cell>
          <cell r="AC21">
            <v>3</v>
          </cell>
          <cell r="AD21">
            <v>2.2000000000000002</v>
          </cell>
          <cell r="AE21">
            <v>2.2000000000000002</v>
          </cell>
          <cell r="AF21">
            <v>2.2000000000000002</v>
          </cell>
          <cell r="AG21">
            <v>1.5</v>
          </cell>
          <cell r="AH21">
            <v>1.5</v>
          </cell>
          <cell r="AI21">
            <v>1.5</v>
          </cell>
          <cell r="AJ21">
            <v>0.7</v>
          </cell>
          <cell r="AK21">
            <v>0.8</v>
          </cell>
          <cell r="AL21">
            <v>0.8</v>
          </cell>
        </row>
        <row r="22">
          <cell r="AA22">
            <v>7.2</v>
          </cell>
          <cell r="AB22">
            <v>7.2</v>
          </cell>
          <cell r="AC22">
            <v>7.2</v>
          </cell>
          <cell r="AD22">
            <v>7.2</v>
          </cell>
          <cell r="AE22">
            <v>7</v>
          </cell>
          <cell r="AF22">
            <v>3.5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J23">
            <v>0</v>
          </cell>
        </row>
        <row r="24">
          <cell r="AA24">
            <v>3.5</v>
          </cell>
          <cell r="AB24">
            <v>3.6</v>
          </cell>
          <cell r="AC24">
            <v>3.6698711556105148</v>
          </cell>
          <cell r="AD24">
            <v>3.4005535784895216</v>
          </cell>
          <cell r="AE24">
            <v>3.8567493112947662</v>
          </cell>
          <cell r="AF24">
            <v>3.7472773687867411</v>
          </cell>
          <cell r="AG24">
            <v>3.871647153565013</v>
          </cell>
          <cell r="AH24">
            <v>3.8189059224216542</v>
          </cell>
          <cell r="AI24">
            <v>3.7363390104928857</v>
          </cell>
          <cell r="AJ24">
            <v>3.5135662697638104</v>
          </cell>
          <cell r="AK24">
            <v>3.5798222540428646</v>
          </cell>
          <cell r="AL24">
            <v>3.8065329621963695</v>
          </cell>
        </row>
        <row r="27">
          <cell r="AA27">
            <v>9.9</v>
          </cell>
          <cell r="AB27">
            <v>10.4</v>
          </cell>
          <cell r="AC27">
            <v>8.8000000000000007</v>
          </cell>
          <cell r="AD27">
            <v>9.1</v>
          </cell>
          <cell r="AE27">
            <v>8.1</v>
          </cell>
          <cell r="AF27">
            <v>6.54</v>
          </cell>
          <cell r="AG27">
            <v>6.9</v>
          </cell>
          <cell r="AH27">
            <v>7.1</v>
          </cell>
          <cell r="AI27">
            <v>6.1</v>
          </cell>
          <cell r="AJ27">
            <v>6.6</v>
          </cell>
          <cell r="AK27">
            <v>6.6</v>
          </cell>
          <cell r="AL27">
            <v>6</v>
          </cell>
        </row>
        <row r="28">
          <cell r="AA28">
            <v>2.1</v>
          </cell>
          <cell r="AB28">
            <v>4.0999999999999996</v>
          </cell>
          <cell r="AC28">
            <v>6.1983471074380168</v>
          </cell>
          <cell r="AD28">
            <v>8.4745762711864412</v>
          </cell>
          <cell r="AE28">
            <v>10.59322033898305</v>
          </cell>
          <cell r="AF28">
            <v>10.330578512396695</v>
          </cell>
          <cell r="AG28">
            <v>10.183299389002038</v>
          </cell>
          <cell r="AH28">
            <v>10.2880658436214</v>
          </cell>
          <cell r="AI28">
            <v>8.3857442348008391</v>
          </cell>
          <cell r="AJ28">
            <v>8.1967213114754109</v>
          </cell>
          <cell r="AK28">
            <v>8.1967213114754109</v>
          </cell>
          <cell r="AL28">
            <v>8.2987551867219924</v>
          </cell>
        </row>
        <row r="29">
          <cell r="AA29">
            <v>7.3</v>
          </cell>
          <cell r="AB29">
            <v>8.8000000000000007</v>
          </cell>
          <cell r="AC29">
            <v>8.9</v>
          </cell>
          <cell r="AD29">
            <v>5.9</v>
          </cell>
          <cell r="AE29">
            <v>5.9</v>
          </cell>
          <cell r="AF29">
            <v>8.1</v>
          </cell>
          <cell r="AG29">
            <v>8.1</v>
          </cell>
          <cell r="AH29">
            <v>9.5</v>
          </cell>
          <cell r="AI29">
            <v>9.5</v>
          </cell>
          <cell r="AJ29">
            <v>9.1</v>
          </cell>
          <cell r="AK29">
            <v>8.3000000000000007</v>
          </cell>
          <cell r="AL29">
            <v>9</v>
          </cell>
        </row>
        <row r="30">
          <cell r="AA30">
            <v>3.6</v>
          </cell>
          <cell r="AB30">
            <v>3.6</v>
          </cell>
          <cell r="AC30">
            <v>3.6</v>
          </cell>
          <cell r="AD30">
            <v>3.6</v>
          </cell>
          <cell r="AE30">
            <v>3.5</v>
          </cell>
          <cell r="AF30">
            <v>3.5</v>
          </cell>
          <cell r="AG30">
            <v>3.3</v>
          </cell>
          <cell r="AH30">
            <v>3.3</v>
          </cell>
          <cell r="AI30">
            <v>3.5</v>
          </cell>
          <cell r="AJ30">
            <v>6.8</v>
          </cell>
          <cell r="AK30">
            <v>6.8</v>
          </cell>
          <cell r="AL30">
            <v>3.4</v>
          </cell>
        </row>
        <row r="31">
          <cell r="AJ31">
            <v>0</v>
          </cell>
        </row>
        <row r="32">
          <cell r="AA32">
            <v>3.9</v>
          </cell>
          <cell r="AB32">
            <v>4.2</v>
          </cell>
          <cell r="AC32">
            <v>4.0687701942638315</v>
          </cell>
          <cell r="AD32">
            <v>4.0332147093712925</v>
          </cell>
          <cell r="AE32">
            <v>4.0928768201495478</v>
          </cell>
          <cell r="AF32">
            <v>4.6840967109834262</v>
          </cell>
          <cell r="AG32">
            <v>4.5685436412067153</v>
          </cell>
          <cell r="AH32">
            <v>4.5203376224582845</v>
          </cell>
          <cell r="AI32">
            <v>4.4369025749603024</v>
          </cell>
          <cell r="AJ32">
            <v>4.3724380245949641</v>
          </cell>
          <cell r="AK32">
            <v>4.5915111519245437</v>
          </cell>
          <cell r="AL32">
            <v>4.3616523525166739</v>
          </cell>
        </row>
        <row r="35">
          <cell r="AA35">
            <v>17.7</v>
          </cell>
          <cell r="AB35">
            <v>18.2</v>
          </cell>
          <cell r="AC35">
            <v>16.100000000000001</v>
          </cell>
          <cell r="AD35">
            <v>15.2</v>
          </cell>
          <cell r="AE35">
            <v>16.2</v>
          </cell>
          <cell r="AF35">
            <v>14.54</v>
          </cell>
          <cell r="AG35">
            <v>14.7</v>
          </cell>
          <cell r="AH35">
            <v>15.7</v>
          </cell>
          <cell r="AI35">
            <v>14.7</v>
          </cell>
          <cell r="AJ35">
            <v>14.7</v>
          </cell>
          <cell r="AK35">
            <v>13.7</v>
          </cell>
          <cell r="AL35">
            <v>12</v>
          </cell>
        </row>
        <row r="36">
          <cell r="AA36">
            <v>4.2</v>
          </cell>
          <cell r="AB36">
            <v>8.1999999999999993</v>
          </cell>
          <cell r="AC36">
            <v>8.2644628099173563</v>
          </cell>
          <cell r="AD36">
            <v>10.593220338983052</v>
          </cell>
          <cell r="AE36">
            <v>14.83050847457627</v>
          </cell>
          <cell r="AF36">
            <v>14.462809917355372</v>
          </cell>
          <cell r="AG36">
            <v>16.293279022403262</v>
          </cell>
          <cell r="AH36">
            <v>16.460905349794238</v>
          </cell>
          <cell r="AI36">
            <v>14.675052410901468</v>
          </cell>
          <cell r="AJ36">
            <v>14.344262295081968</v>
          </cell>
          <cell r="AK36">
            <v>14.344262295081968</v>
          </cell>
          <cell r="AL36">
            <v>14.522821576763485</v>
          </cell>
        </row>
        <row r="37">
          <cell r="AA37">
            <v>9.5</v>
          </cell>
          <cell r="AB37">
            <v>11.7</v>
          </cell>
          <cell r="AC37">
            <v>11.9</v>
          </cell>
          <cell r="AD37">
            <v>8.1</v>
          </cell>
          <cell r="AE37">
            <v>8.1</v>
          </cell>
          <cell r="AF37">
            <v>10.3</v>
          </cell>
          <cell r="AG37">
            <v>9.6</v>
          </cell>
          <cell r="AH37">
            <v>11</v>
          </cell>
          <cell r="AI37">
            <v>11</v>
          </cell>
          <cell r="AJ37">
            <v>9.8000000000000007</v>
          </cell>
          <cell r="AK37">
            <v>9.1</v>
          </cell>
          <cell r="AL37">
            <v>9.8000000000000007</v>
          </cell>
        </row>
        <row r="38">
          <cell r="AA38">
            <v>10.8</v>
          </cell>
          <cell r="AB38">
            <v>10.8</v>
          </cell>
          <cell r="AC38">
            <v>10.8</v>
          </cell>
          <cell r="AD38">
            <v>10.8</v>
          </cell>
          <cell r="AE38">
            <v>10.5</v>
          </cell>
          <cell r="AF38">
            <v>7</v>
          </cell>
          <cell r="AG38">
            <v>3.3</v>
          </cell>
          <cell r="AH38">
            <v>3.3</v>
          </cell>
          <cell r="AI38">
            <v>3.5</v>
          </cell>
          <cell r="AJ38">
            <v>6.8</v>
          </cell>
          <cell r="AK38">
            <v>6.8</v>
          </cell>
          <cell r="AL38">
            <v>3.4</v>
          </cell>
        </row>
        <row r="39">
          <cell r="AJ39">
            <v>0</v>
          </cell>
        </row>
        <row r="40">
          <cell r="AA40">
            <v>7.4</v>
          </cell>
          <cell r="AB40">
            <v>7.8</v>
          </cell>
          <cell r="AC40">
            <v>7.7386413498743458</v>
          </cell>
          <cell r="AD40">
            <v>7.433768287860814</v>
          </cell>
          <cell r="AE40">
            <v>7.9496261314443135</v>
          </cell>
          <cell r="AF40">
            <v>8.4313740797701673</v>
          </cell>
          <cell r="AG40">
            <v>8.4401907947717287</v>
          </cell>
          <cell r="AH40">
            <v>8.3392435448799382</v>
          </cell>
          <cell r="AI40">
            <v>8.1732415854531872</v>
          </cell>
          <cell r="AJ40">
            <v>7.8860042943587745</v>
          </cell>
          <cell r="AK40">
            <v>8.1713334059674079</v>
          </cell>
          <cell r="AL40">
            <v>8.1681853147130425</v>
          </cell>
        </row>
      </sheetData>
      <sheetData sheetId="13" refreshError="1">
        <row r="1">
          <cell r="A1" t="str">
            <v>Period</v>
          </cell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</v>
          </cell>
        </row>
        <row r="3">
          <cell r="A3">
            <v>2</v>
          </cell>
          <cell r="B3">
            <v>3</v>
          </cell>
          <cell r="C3">
            <v>4</v>
          </cell>
          <cell r="D3">
            <v>5</v>
          </cell>
          <cell r="E3">
            <v>6</v>
          </cell>
          <cell r="F3">
            <v>7</v>
          </cell>
          <cell r="G3">
            <v>8</v>
          </cell>
          <cell r="H3">
            <v>9</v>
          </cell>
          <cell r="I3">
            <v>10</v>
          </cell>
          <cell r="J3">
            <v>11</v>
          </cell>
          <cell r="K3">
            <v>12</v>
          </cell>
          <cell r="L3">
            <v>1</v>
          </cell>
          <cell r="M3">
            <v>2</v>
          </cell>
        </row>
        <row r="4">
          <cell r="A4">
            <v>3</v>
          </cell>
          <cell r="B4">
            <v>4</v>
          </cell>
          <cell r="C4">
            <v>5</v>
          </cell>
          <cell r="D4">
            <v>6</v>
          </cell>
          <cell r="E4">
            <v>7</v>
          </cell>
          <cell r="F4">
            <v>8</v>
          </cell>
          <cell r="G4">
            <v>9</v>
          </cell>
          <cell r="H4">
            <v>10</v>
          </cell>
          <cell r="I4">
            <v>11</v>
          </cell>
          <cell r="J4">
            <v>12</v>
          </cell>
          <cell r="K4">
            <v>1</v>
          </cell>
          <cell r="L4">
            <v>2</v>
          </cell>
          <cell r="M4">
            <v>3</v>
          </cell>
        </row>
        <row r="5">
          <cell r="A5">
            <v>4</v>
          </cell>
          <cell r="B5">
            <v>5</v>
          </cell>
          <cell r="C5">
            <v>6</v>
          </cell>
          <cell r="D5">
            <v>7</v>
          </cell>
          <cell r="E5">
            <v>8</v>
          </cell>
          <cell r="F5">
            <v>9</v>
          </cell>
          <cell r="G5">
            <v>10</v>
          </cell>
          <cell r="H5">
            <v>11</v>
          </cell>
          <cell r="I5">
            <v>12</v>
          </cell>
          <cell r="J5">
            <v>1</v>
          </cell>
          <cell r="K5">
            <v>2</v>
          </cell>
          <cell r="L5">
            <v>3</v>
          </cell>
          <cell r="M5">
            <v>4</v>
          </cell>
        </row>
        <row r="6">
          <cell r="A6">
            <v>5</v>
          </cell>
          <cell r="B6">
            <v>6</v>
          </cell>
          <cell r="C6">
            <v>7</v>
          </cell>
          <cell r="D6">
            <v>8</v>
          </cell>
          <cell r="E6">
            <v>9</v>
          </cell>
          <cell r="F6">
            <v>10</v>
          </cell>
          <cell r="G6">
            <v>11</v>
          </cell>
          <cell r="H6">
            <v>12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</row>
        <row r="7">
          <cell r="A7">
            <v>6</v>
          </cell>
          <cell r="B7">
            <v>7</v>
          </cell>
          <cell r="C7">
            <v>8</v>
          </cell>
          <cell r="D7">
            <v>9</v>
          </cell>
          <cell r="E7">
            <v>10</v>
          </cell>
          <cell r="F7">
            <v>11</v>
          </cell>
          <cell r="G7">
            <v>12</v>
          </cell>
          <cell r="H7">
            <v>1</v>
          </cell>
          <cell r="I7">
            <v>2</v>
          </cell>
          <cell r="J7">
            <v>3</v>
          </cell>
          <cell r="K7">
            <v>4</v>
          </cell>
          <cell r="L7">
            <v>5</v>
          </cell>
          <cell r="M7">
            <v>6</v>
          </cell>
        </row>
        <row r="8">
          <cell r="A8">
            <v>7</v>
          </cell>
          <cell r="B8">
            <v>8</v>
          </cell>
          <cell r="C8">
            <v>9</v>
          </cell>
          <cell r="D8">
            <v>10</v>
          </cell>
          <cell r="E8">
            <v>11</v>
          </cell>
          <cell r="F8">
            <v>12</v>
          </cell>
          <cell r="G8">
            <v>1</v>
          </cell>
          <cell r="H8">
            <v>2</v>
          </cell>
          <cell r="I8">
            <v>3</v>
          </cell>
          <cell r="J8">
            <v>4</v>
          </cell>
          <cell r="K8">
            <v>5</v>
          </cell>
          <cell r="L8">
            <v>6</v>
          </cell>
          <cell r="M8">
            <v>7</v>
          </cell>
        </row>
        <row r="9">
          <cell r="A9">
            <v>8</v>
          </cell>
          <cell r="B9">
            <v>9</v>
          </cell>
          <cell r="C9">
            <v>10</v>
          </cell>
          <cell r="D9">
            <v>11</v>
          </cell>
          <cell r="E9">
            <v>12</v>
          </cell>
          <cell r="F9">
            <v>1</v>
          </cell>
          <cell r="G9">
            <v>2</v>
          </cell>
          <cell r="H9">
            <v>3</v>
          </cell>
          <cell r="I9">
            <v>4</v>
          </cell>
          <cell r="J9">
            <v>5</v>
          </cell>
          <cell r="K9">
            <v>6</v>
          </cell>
          <cell r="L9">
            <v>7</v>
          </cell>
          <cell r="M9">
            <v>8</v>
          </cell>
        </row>
        <row r="10">
          <cell r="A10">
            <v>9</v>
          </cell>
          <cell r="B10">
            <v>10</v>
          </cell>
          <cell r="C10">
            <v>11</v>
          </cell>
          <cell r="D10">
            <v>12</v>
          </cell>
          <cell r="E10">
            <v>1</v>
          </cell>
          <cell r="F10">
            <v>2</v>
          </cell>
          <cell r="G10">
            <v>3</v>
          </cell>
          <cell r="H10">
            <v>4</v>
          </cell>
          <cell r="I10">
            <v>5</v>
          </cell>
          <cell r="J10">
            <v>6</v>
          </cell>
          <cell r="K10">
            <v>7</v>
          </cell>
          <cell r="L10">
            <v>8</v>
          </cell>
          <cell r="M10">
            <v>9</v>
          </cell>
        </row>
        <row r="11">
          <cell r="A11">
            <v>10</v>
          </cell>
          <cell r="B11">
            <v>11</v>
          </cell>
          <cell r="C11">
            <v>12</v>
          </cell>
          <cell r="D11">
            <v>1</v>
          </cell>
          <cell r="E11">
            <v>2</v>
          </cell>
          <cell r="F11">
            <v>3</v>
          </cell>
          <cell r="G11">
            <v>4</v>
          </cell>
          <cell r="H11">
            <v>5</v>
          </cell>
          <cell r="I11">
            <v>6</v>
          </cell>
          <cell r="J11">
            <v>7</v>
          </cell>
          <cell r="K11">
            <v>8</v>
          </cell>
          <cell r="L11">
            <v>9</v>
          </cell>
          <cell r="M11">
            <v>10</v>
          </cell>
        </row>
        <row r="12">
          <cell r="A12">
            <v>11</v>
          </cell>
          <cell r="B12">
            <v>12</v>
          </cell>
          <cell r="C12">
            <v>1</v>
          </cell>
          <cell r="D12">
            <v>2</v>
          </cell>
          <cell r="E12">
            <v>3</v>
          </cell>
          <cell r="F12">
            <v>4</v>
          </cell>
          <cell r="G12">
            <v>5</v>
          </cell>
          <cell r="H12">
            <v>6</v>
          </cell>
          <cell r="I12">
            <v>7</v>
          </cell>
          <cell r="J12">
            <v>8</v>
          </cell>
          <cell r="K12">
            <v>9</v>
          </cell>
          <cell r="L12">
            <v>10</v>
          </cell>
          <cell r="M12">
            <v>11</v>
          </cell>
        </row>
        <row r="13">
          <cell r="A13">
            <v>12</v>
          </cell>
          <cell r="B13">
            <v>1</v>
          </cell>
          <cell r="C13">
            <v>2</v>
          </cell>
          <cell r="D13">
            <v>3</v>
          </cell>
          <cell r="E13">
            <v>4</v>
          </cell>
          <cell r="F13">
            <v>5</v>
          </cell>
          <cell r="G13">
            <v>6</v>
          </cell>
          <cell r="H13">
            <v>7</v>
          </cell>
          <cell r="I13">
            <v>8</v>
          </cell>
          <cell r="J13">
            <v>9</v>
          </cell>
          <cell r="K13">
            <v>10</v>
          </cell>
          <cell r="L13">
            <v>11</v>
          </cell>
          <cell r="M13">
            <v>12</v>
          </cell>
        </row>
        <row r="16">
          <cell r="A16">
            <v>1</v>
          </cell>
          <cell r="B16">
            <v>2006</v>
          </cell>
          <cell r="C16">
            <v>2006</v>
          </cell>
          <cell r="D16">
            <v>2006</v>
          </cell>
          <cell r="E16">
            <v>2006</v>
          </cell>
          <cell r="F16">
            <v>2006</v>
          </cell>
          <cell r="G16">
            <v>2006</v>
          </cell>
          <cell r="H16">
            <v>2006</v>
          </cell>
          <cell r="I16">
            <v>2006</v>
          </cell>
          <cell r="J16">
            <v>2006</v>
          </cell>
          <cell r="K16">
            <v>2006</v>
          </cell>
          <cell r="L16">
            <v>2006</v>
          </cell>
          <cell r="M16">
            <v>2007</v>
          </cell>
        </row>
        <row r="17">
          <cell r="A17">
            <v>2</v>
          </cell>
          <cell r="B17">
            <v>2006</v>
          </cell>
          <cell r="C17">
            <v>2006</v>
          </cell>
          <cell r="D17">
            <v>2006</v>
          </cell>
          <cell r="E17">
            <v>2006</v>
          </cell>
          <cell r="F17">
            <v>2006</v>
          </cell>
          <cell r="G17">
            <v>2006</v>
          </cell>
          <cell r="H17">
            <v>2006</v>
          </cell>
          <cell r="I17">
            <v>2006</v>
          </cell>
          <cell r="J17">
            <v>2006</v>
          </cell>
          <cell r="K17">
            <v>2006</v>
          </cell>
          <cell r="L17">
            <v>2007</v>
          </cell>
          <cell r="M17">
            <v>2007</v>
          </cell>
        </row>
        <row r="18">
          <cell r="A18">
            <v>3</v>
          </cell>
          <cell r="B18">
            <v>2006</v>
          </cell>
          <cell r="C18">
            <v>2006</v>
          </cell>
          <cell r="D18">
            <v>2006</v>
          </cell>
          <cell r="E18">
            <v>2006</v>
          </cell>
          <cell r="F18">
            <v>2006</v>
          </cell>
          <cell r="G18">
            <v>2006</v>
          </cell>
          <cell r="H18">
            <v>2006</v>
          </cell>
          <cell r="I18">
            <v>2006</v>
          </cell>
          <cell r="J18">
            <v>2006</v>
          </cell>
          <cell r="K18">
            <v>2007</v>
          </cell>
          <cell r="L18">
            <v>2007</v>
          </cell>
          <cell r="M18">
            <v>2007</v>
          </cell>
        </row>
        <row r="19">
          <cell r="A19">
            <v>4</v>
          </cell>
          <cell r="B19">
            <v>2006</v>
          </cell>
          <cell r="C19">
            <v>2006</v>
          </cell>
          <cell r="D19">
            <v>2006</v>
          </cell>
          <cell r="E19">
            <v>2006</v>
          </cell>
          <cell r="F19">
            <v>2006</v>
          </cell>
          <cell r="G19">
            <v>2006</v>
          </cell>
          <cell r="H19">
            <v>2006</v>
          </cell>
          <cell r="I19">
            <v>2006</v>
          </cell>
          <cell r="J19">
            <v>2007</v>
          </cell>
          <cell r="K19">
            <v>2007</v>
          </cell>
          <cell r="L19">
            <v>2007</v>
          </cell>
          <cell r="M19">
            <v>2007</v>
          </cell>
        </row>
        <row r="20">
          <cell r="A20">
            <v>5</v>
          </cell>
          <cell r="B20">
            <v>2006</v>
          </cell>
          <cell r="C20">
            <v>2006</v>
          </cell>
          <cell r="D20">
            <v>2006</v>
          </cell>
          <cell r="E20">
            <v>2006</v>
          </cell>
          <cell r="F20">
            <v>2006</v>
          </cell>
          <cell r="G20">
            <v>2006</v>
          </cell>
          <cell r="H20">
            <v>2006</v>
          </cell>
          <cell r="I20">
            <v>2007</v>
          </cell>
          <cell r="J20">
            <v>2007</v>
          </cell>
          <cell r="K20">
            <v>2007</v>
          </cell>
          <cell r="L20">
            <v>2007</v>
          </cell>
          <cell r="M20">
            <v>2007</v>
          </cell>
        </row>
        <row r="21">
          <cell r="A21">
            <v>6</v>
          </cell>
          <cell r="B21">
            <v>2006</v>
          </cell>
          <cell r="C21">
            <v>2006</v>
          </cell>
          <cell r="D21">
            <v>2006</v>
          </cell>
          <cell r="E21">
            <v>2006</v>
          </cell>
          <cell r="F21">
            <v>2006</v>
          </cell>
          <cell r="G21">
            <v>2006</v>
          </cell>
          <cell r="H21">
            <v>2007</v>
          </cell>
          <cell r="I21">
            <v>2007</v>
          </cell>
          <cell r="J21">
            <v>2007</v>
          </cell>
          <cell r="K21">
            <v>2007</v>
          </cell>
          <cell r="L21">
            <v>2007</v>
          </cell>
          <cell r="M21">
            <v>2007</v>
          </cell>
        </row>
        <row r="22">
          <cell r="A22">
            <v>7</v>
          </cell>
          <cell r="B22">
            <v>2006</v>
          </cell>
          <cell r="C22">
            <v>2006</v>
          </cell>
          <cell r="D22">
            <v>2006</v>
          </cell>
          <cell r="E22">
            <v>2006</v>
          </cell>
          <cell r="F22">
            <v>2006</v>
          </cell>
          <cell r="G22">
            <v>2007</v>
          </cell>
          <cell r="H22">
            <v>2007</v>
          </cell>
          <cell r="I22">
            <v>2007</v>
          </cell>
          <cell r="J22">
            <v>2007</v>
          </cell>
          <cell r="K22">
            <v>2007</v>
          </cell>
          <cell r="L22">
            <v>2007</v>
          </cell>
          <cell r="M22">
            <v>2007</v>
          </cell>
        </row>
        <row r="23">
          <cell r="A23">
            <v>8</v>
          </cell>
          <cell r="B23">
            <v>2006</v>
          </cell>
          <cell r="C23">
            <v>2006</v>
          </cell>
          <cell r="D23">
            <v>2006</v>
          </cell>
          <cell r="E23">
            <v>2006</v>
          </cell>
          <cell r="F23">
            <v>2007</v>
          </cell>
          <cell r="G23">
            <v>2007</v>
          </cell>
          <cell r="H23">
            <v>2007</v>
          </cell>
          <cell r="I23">
            <v>2007</v>
          </cell>
          <cell r="J23">
            <v>2007</v>
          </cell>
          <cell r="K23">
            <v>2007</v>
          </cell>
          <cell r="L23">
            <v>2007</v>
          </cell>
          <cell r="M23">
            <v>2007</v>
          </cell>
        </row>
        <row r="24">
          <cell r="A24">
            <v>9</v>
          </cell>
          <cell r="B24">
            <v>2006</v>
          </cell>
          <cell r="C24">
            <v>2006</v>
          </cell>
          <cell r="D24">
            <v>2006</v>
          </cell>
          <cell r="E24">
            <v>2007</v>
          </cell>
          <cell r="F24">
            <v>2007</v>
          </cell>
          <cell r="G24">
            <v>2007</v>
          </cell>
          <cell r="H24">
            <v>2007</v>
          </cell>
          <cell r="I24">
            <v>2007</v>
          </cell>
          <cell r="J24">
            <v>2007</v>
          </cell>
          <cell r="K24">
            <v>2007</v>
          </cell>
          <cell r="L24">
            <v>2007</v>
          </cell>
          <cell r="M24">
            <v>2007</v>
          </cell>
        </row>
        <row r="25">
          <cell r="A25">
            <v>10</v>
          </cell>
          <cell r="B25">
            <v>2006</v>
          </cell>
          <cell r="C25">
            <v>2006</v>
          </cell>
          <cell r="D25">
            <v>2007</v>
          </cell>
          <cell r="E25">
            <v>2007</v>
          </cell>
          <cell r="F25">
            <v>2007</v>
          </cell>
          <cell r="G25">
            <v>2007</v>
          </cell>
          <cell r="H25">
            <v>2007</v>
          </cell>
          <cell r="I25">
            <v>2007</v>
          </cell>
          <cell r="J25">
            <v>2007</v>
          </cell>
          <cell r="K25">
            <v>2007</v>
          </cell>
          <cell r="L25">
            <v>2007</v>
          </cell>
          <cell r="M25">
            <v>2007</v>
          </cell>
        </row>
        <row r="26">
          <cell r="A26">
            <v>11</v>
          </cell>
          <cell r="B26">
            <v>2006</v>
          </cell>
          <cell r="C26">
            <v>2007</v>
          </cell>
          <cell r="D26">
            <v>2007</v>
          </cell>
          <cell r="E26">
            <v>2007</v>
          </cell>
          <cell r="F26">
            <v>2007</v>
          </cell>
          <cell r="G26">
            <v>2007</v>
          </cell>
          <cell r="H26">
            <v>2007</v>
          </cell>
          <cell r="I26">
            <v>2007</v>
          </cell>
          <cell r="J26">
            <v>2007</v>
          </cell>
          <cell r="K26">
            <v>2007</v>
          </cell>
          <cell r="L26">
            <v>2007</v>
          </cell>
          <cell r="M26">
            <v>2007</v>
          </cell>
        </row>
        <row r="27">
          <cell r="A27">
            <v>12</v>
          </cell>
          <cell r="B27">
            <v>2007</v>
          </cell>
          <cell r="C27">
            <v>2007</v>
          </cell>
          <cell r="D27">
            <v>2007</v>
          </cell>
          <cell r="E27">
            <v>2007</v>
          </cell>
          <cell r="F27">
            <v>2007</v>
          </cell>
          <cell r="G27">
            <v>2007</v>
          </cell>
          <cell r="H27">
            <v>2007</v>
          </cell>
          <cell r="I27">
            <v>2007</v>
          </cell>
          <cell r="J27">
            <v>2007</v>
          </cell>
          <cell r="K27">
            <v>2007</v>
          </cell>
          <cell r="L27">
            <v>2007</v>
          </cell>
          <cell r="M27">
            <v>2007</v>
          </cell>
        </row>
        <row r="31">
          <cell r="A31" t="str">
            <v>Period</v>
          </cell>
        </row>
        <row r="32">
          <cell r="A32">
            <v>1</v>
          </cell>
          <cell r="B32">
            <v>2005</v>
          </cell>
          <cell r="C32">
            <v>2005</v>
          </cell>
          <cell r="D32">
            <v>2005</v>
          </cell>
          <cell r="E32">
            <v>2005</v>
          </cell>
          <cell r="F32">
            <v>2005</v>
          </cell>
          <cell r="G32">
            <v>2005</v>
          </cell>
          <cell r="H32">
            <v>2005</v>
          </cell>
          <cell r="I32">
            <v>2005</v>
          </cell>
          <cell r="J32">
            <v>2005</v>
          </cell>
          <cell r="K32">
            <v>2005</v>
          </cell>
          <cell r="L32">
            <v>2005</v>
          </cell>
          <cell r="M32">
            <v>2006</v>
          </cell>
        </row>
        <row r="33">
          <cell r="A33">
            <v>2</v>
          </cell>
          <cell r="B33">
            <v>2005</v>
          </cell>
          <cell r="C33">
            <v>2005</v>
          </cell>
          <cell r="D33">
            <v>2005</v>
          </cell>
          <cell r="E33">
            <v>2005</v>
          </cell>
          <cell r="F33">
            <v>2005</v>
          </cell>
          <cell r="G33">
            <v>2005</v>
          </cell>
          <cell r="H33">
            <v>2005</v>
          </cell>
          <cell r="I33">
            <v>2005</v>
          </cell>
          <cell r="J33">
            <v>2005</v>
          </cell>
          <cell r="K33">
            <v>2005</v>
          </cell>
          <cell r="L33">
            <v>2006</v>
          </cell>
          <cell r="M33">
            <v>2006</v>
          </cell>
        </row>
        <row r="34">
          <cell r="A34">
            <v>3</v>
          </cell>
          <cell r="B34">
            <v>2005</v>
          </cell>
          <cell r="C34">
            <v>2005</v>
          </cell>
          <cell r="D34">
            <v>2005</v>
          </cell>
          <cell r="E34">
            <v>2005</v>
          </cell>
          <cell r="F34">
            <v>2005</v>
          </cell>
          <cell r="G34">
            <v>2005</v>
          </cell>
          <cell r="H34">
            <v>2005</v>
          </cell>
          <cell r="I34">
            <v>2005</v>
          </cell>
          <cell r="J34">
            <v>2005</v>
          </cell>
          <cell r="K34">
            <v>2006</v>
          </cell>
          <cell r="L34">
            <v>2006</v>
          </cell>
          <cell r="M34">
            <v>2006</v>
          </cell>
        </row>
        <row r="35">
          <cell r="A35">
            <v>4</v>
          </cell>
          <cell r="B35">
            <v>2005</v>
          </cell>
          <cell r="C35">
            <v>2005</v>
          </cell>
          <cell r="D35">
            <v>2005</v>
          </cell>
          <cell r="E35">
            <v>2005</v>
          </cell>
          <cell r="F35">
            <v>2005</v>
          </cell>
          <cell r="G35">
            <v>2005</v>
          </cell>
          <cell r="H35">
            <v>2005</v>
          </cell>
          <cell r="I35">
            <v>2005</v>
          </cell>
          <cell r="J35">
            <v>2006</v>
          </cell>
          <cell r="K35">
            <v>2006</v>
          </cell>
          <cell r="L35">
            <v>2006</v>
          </cell>
          <cell r="M35">
            <v>2006</v>
          </cell>
        </row>
        <row r="36">
          <cell r="A36">
            <v>5</v>
          </cell>
          <cell r="B36">
            <v>2005</v>
          </cell>
          <cell r="C36">
            <v>2005</v>
          </cell>
          <cell r="D36">
            <v>2005</v>
          </cell>
          <cell r="E36">
            <v>2005</v>
          </cell>
          <cell r="F36">
            <v>2005</v>
          </cell>
          <cell r="G36">
            <v>2005</v>
          </cell>
          <cell r="H36">
            <v>2005</v>
          </cell>
          <cell r="I36">
            <v>2006</v>
          </cell>
          <cell r="J36">
            <v>2006</v>
          </cell>
          <cell r="K36">
            <v>2006</v>
          </cell>
          <cell r="L36">
            <v>2006</v>
          </cell>
          <cell r="M36">
            <v>2006</v>
          </cell>
        </row>
        <row r="37">
          <cell r="A37">
            <v>6</v>
          </cell>
          <cell r="B37">
            <v>2005</v>
          </cell>
          <cell r="C37">
            <v>2005</v>
          </cell>
          <cell r="D37">
            <v>2005</v>
          </cell>
          <cell r="E37">
            <v>2005</v>
          </cell>
          <cell r="F37">
            <v>2005</v>
          </cell>
          <cell r="G37">
            <v>2005</v>
          </cell>
          <cell r="H37">
            <v>2006</v>
          </cell>
          <cell r="I37">
            <v>2006</v>
          </cell>
          <cell r="J37">
            <v>2006</v>
          </cell>
          <cell r="K37">
            <v>2006</v>
          </cell>
          <cell r="L37">
            <v>2006</v>
          </cell>
          <cell r="M37">
            <v>2006</v>
          </cell>
        </row>
        <row r="38">
          <cell r="A38">
            <v>7</v>
          </cell>
          <cell r="B38">
            <v>2005</v>
          </cell>
          <cell r="C38">
            <v>2005</v>
          </cell>
          <cell r="D38">
            <v>2005</v>
          </cell>
          <cell r="E38">
            <v>2005</v>
          </cell>
          <cell r="F38">
            <v>2005</v>
          </cell>
          <cell r="G38">
            <v>2006</v>
          </cell>
          <cell r="H38">
            <v>2006</v>
          </cell>
          <cell r="I38">
            <v>2006</v>
          </cell>
          <cell r="J38">
            <v>2006</v>
          </cell>
          <cell r="K38">
            <v>2006</v>
          </cell>
          <cell r="L38">
            <v>2006</v>
          </cell>
          <cell r="M38">
            <v>2006</v>
          </cell>
        </row>
        <row r="39">
          <cell r="A39">
            <v>8</v>
          </cell>
          <cell r="B39">
            <v>2005</v>
          </cell>
          <cell r="C39">
            <v>2005</v>
          </cell>
          <cell r="D39">
            <v>2005</v>
          </cell>
          <cell r="E39">
            <v>2005</v>
          </cell>
          <cell r="F39">
            <v>2006</v>
          </cell>
          <cell r="G39">
            <v>2006</v>
          </cell>
          <cell r="H39">
            <v>2006</v>
          </cell>
          <cell r="I39">
            <v>2006</v>
          </cell>
          <cell r="J39">
            <v>2006</v>
          </cell>
          <cell r="K39">
            <v>2006</v>
          </cell>
          <cell r="L39">
            <v>2006</v>
          </cell>
          <cell r="M39">
            <v>2006</v>
          </cell>
        </row>
        <row r="40">
          <cell r="A40">
            <v>9</v>
          </cell>
          <cell r="B40">
            <v>2005</v>
          </cell>
          <cell r="C40">
            <v>2005</v>
          </cell>
          <cell r="D40">
            <v>2005</v>
          </cell>
          <cell r="E40">
            <v>2006</v>
          </cell>
          <cell r="F40">
            <v>2006</v>
          </cell>
          <cell r="G40">
            <v>2006</v>
          </cell>
          <cell r="H40">
            <v>2006</v>
          </cell>
          <cell r="I40">
            <v>2006</v>
          </cell>
          <cell r="J40">
            <v>2006</v>
          </cell>
          <cell r="K40">
            <v>2006</v>
          </cell>
          <cell r="L40">
            <v>2006</v>
          </cell>
          <cell r="M40">
            <v>2006</v>
          </cell>
        </row>
        <row r="41">
          <cell r="A41">
            <v>10</v>
          </cell>
          <cell r="B41">
            <v>2005</v>
          </cell>
          <cell r="C41">
            <v>2005</v>
          </cell>
          <cell r="D41">
            <v>2006</v>
          </cell>
          <cell r="E41">
            <v>2006</v>
          </cell>
          <cell r="F41">
            <v>2006</v>
          </cell>
          <cell r="G41">
            <v>2006</v>
          </cell>
          <cell r="H41">
            <v>2006</v>
          </cell>
          <cell r="I41">
            <v>2006</v>
          </cell>
          <cell r="J41">
            <v>2006</v>
          </cell>
          <cell r="K41">
            <v>2006</v>
          </cell>
          <cell r="L41">
            <v>2006</v>
          </cell>
          <cell r="M41">
            <v>2006</v>
          </cell>
        </row>
        <row r="42">
          <cell r="A42">
            <v>11</v>
          </cell>
          <cell r="B42">
            <v>2005</v>
          </cell>
          <cell r="C42">
            <v>2006</v>
          </cell>
          <cell r="D42">
            <v>2006</v>
          </cell>
          <cell r="E42">
            <v>2006</v>
          </cell>
          <cell r="F42">
            <v>2006</v>
          </cell>
          <cell r="G42">
            <v>2006</v>
          </cell>
          <cell r="H42">
            <v>2006</v>
          </cell>
          <cell r="I42">
            <v>2006</v>
          </cell>
          <cell r="J42">
            <v>2006</v>
          </cell>
          <cell r="K42">
            <v>2006</v>
          </cell>
          <cell r="L42">
            <v>2006</v>
          </cell>
          <cell r="M42">
            <v>2006</v>
          </cell>
        </row>
        <row r="43">
          <cell r="A43">
            <v>12</v>
          </cell>
          <cell r="B43">
            <v>2006</v>
          </cell>
          <cell r="C43">
            <v>2006</v>
          </cell>
          <cell r="D43">
            <v>2006</v>
          </cell>
          <cell r="E43">
            <v>2006</v>
          </cell>
          <cell r="F43">
            <v>2006</v>
          </cell>
          <cell r="G43">
            <v>2006</v>
          </cell>
          <cell r="H43">
            <v>2006</v>
          </cell>
          <cell r="I43">
            <v>2006</v>
          </cell>
          <cell r="J43">
            <v>2006</v>
          </cell>
          <cell r="K43">
            <v>2006</v>
          </cell>
          <cell r="L43">
            <v>2006</v>
          </cell>
          <cell r="M43">
            <v>2006</v>
          </cell>
        </row>
        <row r="46">
          <cell r="A46" t="str">
            <v>Period</v>
          </cell>
        </row>
        <row r="47">
          <cell r="A47">
            <v>1</v>
          </cell>
          <cell r="B47">
            <v>2006</v>
          </cell>
          <cell r="C47">
            <v>2006</v>
          </cell>
          <cell r="D47">
            <v>2006</v>
          </cell>
          <cell r="E47">
            <v>2006</v>
          </cell>
          <cell r="F47">
            <v>2006</v>
          </cell>
          <cell r="G47">
            <v>2006</v>
          </cell>
          <cell r="H47">
            <v>2006</v>
          </cell>
          <cell r="I47">
            <v>2006</v>
          </cell>
          <cell r="J47">
            <v>2006</v>
          </cell>
          <cell r="K47">
            <v>2006</v>
          </cell>
          <cell r="L47">
            <v>2006</v>
          </cell>
          <cell r="M47">
            <v>2006</v>
          </cell>
        </row>
        <row r="48">
          <cell r="A48">
            <v>2</v>
          </cell>
          <cell r="B48">
            <v>2006</v>
          </cell>
          <cell r="C48">
            <v>2006</v>
          </cell>
          <cell r="D48">
            <v>2006</v>
          </cell>
          <cell r="E48">
            <v>2006</v>
          </cell>
          <cell r="F48">
            <v>2006</v>
          </cell>
          <cell r="G48">
            <v>2006</v>
          </cell>
          <cell r="H48">
            <v>2006</v>
          </cell>
          <cell r="I48">
            <v>2006</v>
          </cell>
          <cell r="J48">
            <v>2006</v>
          </cell>
          <cell r="K48">
            <v>2006</v>
          </cell>
          <cell r="L48">
            <v>2006</v>
          </cell>
          <cell r="M48">
            <v>2007</v>
          </cell>
        </row>
        <row r="49">
          <cell r="A49">
            <v>3</v>
          </cell>
          <cell r="B49">
            <v>2006</v>
          </cell>
          <cell r="C49">
            <v>2006</v>
          </cell>
          <cell r="D49">
            <v>2006</v>
          </cell>
          <cell r="E49">
            <v>2006</v>
          </cell>
          <cell r="F49">
            <v>2006</v>
          </cell>
          <cell r="G49">
            <v>2006</v>
          </cell>
          <cell r="H49">
            <v>2006</v>
          </cell>
          <cell r="I49">
            <v>2006</v>
          </cell>
          <cell r="J49">
            <v>2006</v>
          </cell>
          <cell r="K49">
            <v>2006</v>
          </cell>
          <cell r="L49">
            <v>2007</v>
          </cell>
          <cell r="M49">
            <v>2007</v>
          </cell>
        </row>
        <row r="50">
          <cell r="A50">
            <v>4</v>
          </cell>
          <cell r="B50">
            <v>2006</v>
          </cell>
          <cell r="C50">
            <v>2006</v>
          </cell>
          <cell r="D50">
            <v>2006</v>
          </cell>
          <cell r="E50">
            <v>2006</v>
          </cell>
          <cell r="F50">
            <v>2006</v>
          </cell>
          <cell r="G50">
            <v>2006</v>
          </cell>
          <cell r="H50">
            <v>2006</v>
          </cell>
          <cell r="I50">
            <v>2006</v>
          </cell>
          <cell r="J50">
            <v>2006</v>
          </cell>
          <cell r="K50">
            <v>2007</v>
          </cell>
          <cell r="L50">
            <v>2007</v>
          </cell>
          <cell r="M50">
            <v>2007</v>
          </cell>
        </row>
        <row r="51">
          <cell r="A51">
            <v>5</v>
          </cell>
          <cell r="B51">
            <v>2006</v>
          </cell>
          <cell r="C51">
            <v>2006</v>
          </cell>
          <cell r="D51">
            <v>2006</v>
          </cell>
          <cell r="E51">
            <v>2006</v>
          </cell>
          <cell r="F51">
            <v>2006</v>
          </cell>
          <cell r="G51">
            <v>2006</v>
          </cell>
          <cell r="H51">
            <v>2006</v>
          </cell>
          <cell r="I51">
            <v>2006</v>
          </cell>
          <cell r="J51">
            <v>2007</v>
          </cell>
          <cell r="K51">
            <v>2007</v>
          </cell>
          <cell r="L51">
            <v>2007</v>
          </cell>
          <cell r="M51">
            <v>2007</v>
          </cell>
        </row>
        <row r="52">
          <cell r="A52">
            <v>6</v>
          </cell>
          <cell r="B52">
            <v>2006</v>
          </cell>
          <cell r="C52">
            <v>2006</v>
          </cell>
          <cell r="D52">
            <v>2006</v>
          </cell>
          <cell r="E52">
            <v>2006</v>
          </cell>
          <cell r="F52">
            <v>2006</v>
          </cell>
          <cell r="G52">
            <v>2006</v>
          </cell>
          <cell r="H52">
            <v>2006</v>
          </cell>
          <cell r="I52">
            <v>2007</v>
          </cell>
          <cell r="J52">
            <v>2007</v>
          </cell>
          <cell r="K52">
            <v>2007</v>
          </cell>
          <cell r="L52">
            <v>2007</v>
          </cell>
          <cell r="M52">
            <v>2007</v>
          </cell>
        </row>
        <row r="53">
          <cell r="A53">
            <v>7</v>
          </cell>
          <cell r="B53">
            <v>2006</v>
          </cell>
          <cell r="C53">
            <v>2006</v>
          </cell>
          <cell r="D53">
            <v>2006</v>
          </cell>
          <cell r="E53">
            <v>2006</v>
          </cell>
          <cell r="F53">
            <v>2006</v>
          </cell>
          <cell r="G53">
            <v>2006</v>
          </cell>
          <cell r="H53">
            <v>2007</v>
          </cell>
          <cell r="I53">
            <v>2007</v>
          </cell>
          <cell r="J53">
            <v>2007</v>
          </cell>
          <cell r="K53">
            <v>2007</v>
          </cell>
          <cell r="L53">
            <v>2007</v>
          </cell>
          <cell r="M53">
            <v>2007</v>
          </cell>
        </row>
        <row r="54">
          <cell r="A54">
            <v>8</v>
          </cell>
          <cell r="B54">
            <v>2006</v>
          </cell>
          <cell r="C54">
            <v>2006</v>
          </cell>
          <cell r="D54">
            <v>2006</v>
          </cell>
          <cell r="E54">
            <v>2006</v>
          </cell>
          <cell r="F54">
            <v>2006</v>
          </cell>
          <cell r="G54">
            <v>2007</v>
          </cell>
          <cell r="H54">
            <v>2007</v>
          </cell>
          <cell r="I54">
            <v>2007</v>
          </cell>
          <cell r="J54">
            <v>2007</v>
          </cell>
          <cell r="K54">
            <v>2007</v>
          </cell>
          <cell r="L54">
            <v>2007</v>
          </cell>
          <cell r="M54">
            <v>2007</v>
          </cell>
        </row>
        <row r="55">
          <cell r="A55">
            <v>9</v>
          </cell>
          <cell r="B55">
            <v>2006</v>
          </cell>
          <cell r="C55">
            <v>2006</v>
          </cell>
          <cell r="D55">
            <v>2006</v>
          </cell>
          <cell r="E55">
            <v>2006</v>
          </cell>
          <cell r="F55">
            <v>2007</v>
          </cell>
          <cell r="G55">
            <v>2007</v>
          </cell>
          <cell r="H55">
            <v>2007</v>
          </cell>
          <cell r="I55">
            <v>2007</v>
          </cell>
          <cell r="J55">
            <v>2007</v>
          </cell>
          <cell r="K55">
            <v>2007</v>
          </cell>
          <cell r="L55">
            <v>2007</v>
          </cell>
          <cell r="M55">
            <v>2007</v>
          </cell>
        </row>
        <row r="56">
          <cell r="A56">
            <v>10</v>
          </cell>
          <cell r="B56">
            <v>2006</v>
          </cell>
          <cell r="C56">
            <v>2006</v>
          </cell>
          <cell r="D56">
            <v>2006</v>
          </cell>
          <cell r="E56">
            <v>2007</v>
          </cell>
          <cell r="F56">
            <v>2007</v>
          </cell>
          <cell r="G56">
            <v>2007</v>
          </cell>
          <cell r="H56">
            <v>2007</v>
          </cell>
          <cell r="I56">
            <v>2007</v>
          </cell>
          <cell r="J56">
            <v>2007</v>
          </cell>
          <cell r="K56">
            <v>2007</v>
          </cell>
          <cell r="L56">
            <v>2007</v>
          </cell>
          <cell r="M56">
            <v>2007</v>
          </cell>
        </row>
        <row r="57">
          <cell r="A57">
            <v>11</v>
          </cell>
          <cell r="B57">
            <v>2006</v>
          </cell>
          <cell r="C57">
            <v>2006</v>
          </cell>
          <cell r="D57">
            <v>2007</v>
          </cell>
          <cell r="E57">
            <v>2007</v>
          </cell>
          <cell r="F57">
            <v>2007</v>
          </cell>
          <cell r="G57">
            <v>2007</v>
          </cell>
          <cell r="H57">
            <v>2007</v>
          </cell>
          <cell r="I57">
            <v>2007</v>
          </cell>
          <cell r="J57">
            <v>2007</v>
          </cell>
          <cell r="K57">
            <v>2007</v>
          </cell>
          <cell r="L57">
            <v>2007</v>
          </cell>
          <cell r="M57">
            <v>2007</v>
          </cell>
        </row>
        <row r="58">
          <cell r="A58">
            <v>12</v>
          </cell>
          <cell r="B58">
            <v>2006</v>
          </cell>
          <cell r="C58">
            <v>2007</v>
          </cell>
          <cell r="D58">
            <v>2007</v>
          </cell>
          <cell r="E58">
            <v>2007</v>
          </cell>
          <cell r="F58">
            <v>2007</v>
          </cell>
          <cell r="G58">
            <v>2007</v>
          </cell>
          <cell r="H58">
            <v>2007</v>
          </cell>
          <cell r="I58">
            <v>2007</v>
          </cell>
          <cell r="J58">
            <v>2007</v>
          </cell>
          <cell r="K58">
            <v>2007</v>
          </cell>
          <cell r="L58">
            <v>2007</v>
          </cell>
          <cell r="M58">
            <v>2007</v>
          </cell>
        </row>
        <row r="63">
          <cell r="A63" t="str">
            <v>Last Month</v>
          </cell>
          <cell r="J63">
            <v>1</v>
          </cell>
          <cell r="K63">
            <v>12</v>
          </cell>
        </row>
        <row r="64">
          <cell r="A64">
            <v>1</v>
          </cell>
          <cell r="B64">
            <v>2006</v>
          </cell>
          <cell r="D64">
            <v>8</v>
          </cell>
          <cell r="J64">
            <v>2</v>
          </cell>
          <cell r="K64">
            <v>6</v>
          </cell>
        </row>
        <row r="65">
          <cell r="A65">
            <v>2</v>
          </cell>
          <cell r="B65">
            <v>2007</v>
          </cell>
          <cell r="J65">
            <v>3</v>
          </cell>
          <cell r="K65">
            <v>4</v>
          </cell>
        </row>
        <row r="66">
          <cell r="A66">
            <v>3</v>
          </cell>
          <cell r="B66">
            <v>2007</v>
          </cell>
          <cell r="J66">
            <v>4</v>
          </cell>
          <cell r="K66">
            <v>3</v>
          </cell>
        </row>
        <row r="67">
          <cell r="A67">
            <v>4</v>
          </cell>
          <cell r="B67">
            <v>2007</v>
          </cell>
          <cell r="J67">
            <v>5</v>
          </cell>
          <cell r="K67">
            <v>2.4</v>
          </cell>
        </row>
        <row r="68">
          <cell r="A68">
            <v>5</v>
          </cell>
          <cell r="B68">
            <v>2007</v>
          </cell>
          <cell r="J68">
            <v>6</v>
          </cell>
          <cell r="K68">
            <v>2</v>
          </cell>
        </row>
        <row r="69">
          <cell r="A69">
            <v>6</v>
          </cell>
          <cell r="B69">
            <v>2007</v>
          </cell>
          <cell r="J69">
            <v>7</v>
          </cell>
          <cell r="K69">
            <v>1.7142857142857142</v>
          </cell>
        </row>
        <row r="70">
          <cell r="A70">
            <v>7</v>
          </cell>
          <cell r="B70">
            <v>2007</v>
          </cell>
          <cell r="J70">
            <v>8</v>
          </cell>
          <cell r="K70">
            <v>1.5</v>
          </cell>
        </row>
        <row r="71">
          <cell r="A71">
            <v>8</v>
          </cell>
          <cell r="B71">
            <v>2007</v>
          </cell>
          <cell r="J71">
            <v>9</v>
          </cell>
          <cell r="K71">
            <v>1.3333333333333333</v>
          </cell>
        </row>
        <row r="72">
          <cell r="A72">
            <v>9</v>
          </cell>
          <cell r="B72">
            <v>2007</v>
          </cell>
          <cell r="J72">
            <v>10</v>
          </cell>
          <cell r="K72">
            <v>1.2</v>
          </cell>
        </row>
        <row r="73">
          <cell r="A73">
            <v>10</v>
          </cell>
          <cell r="B73">
            <v>2007</v>
          </cell>
          <cell r="J73">
            <v>11</v>
          </cell>
          <cell r="K73">
            <v>1.0909090909090908</v>
          </cell>
        </row>
        <row r="74">
          <cell r="A74">
            <v>11</v>
          </cell>
          <cell r="B74">
            <v>2007</v>
          </cell>
          <cell r="J74">
            <v>12</v>
          </cell>
          <cell r="K74">
            <v>1</v>
          </cell>
        </row>
        <row r="75">
          <cell r="A75">
            <v>12</v>
          </cell>
          <cell r="B75">
            <v>2007</v>
          </cell>
        </row>
      </sheetData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Fixed"/>
      <sheetName val="Variable"/>
      <sheetName val="sud budget"/>
      <sheetName val="sud budget ifrs"/>
      <sheetName val="Lookup"/>
      <sheetName val="DataGraphs"/>
    </sheetNames>
    <sheetDataSet>
      <sheetData sheetId="0" refreshError="1">
        <row r="3">
          <cell r="C3" t="str">
            <v>Extreme Clean Mouthwash</v>
          </cell>
        </row>
        <row r="4">
          <cell r="C4" t="str">
            <v>Giant</v>
          </cell>
          <cell r="D4" t="str">
            <v>Q3-2008</v>
          </cell>
        </row>
        <row r="5">
          <cell r="C5" t="str">
            <v>Giant</v>
          </cell>
          <cell r="D5" t="str">
            <v>Q3-2008</v>
          </cell>
        </row>
        <row r="6">
          <cell r="C6" t="str">
            <v>Extreme Clean Paste Tubes (except Spark)</v>
          </cell>
          <cell r="D6" t="str">
            <v>Q4-2003 -&gt; Q3-2005</v>
          </cell>
        </row>
        <row r="7">
          <cell r="C7" t="str">
            <v>Extreme Clean Paste Tubes (except Spark)</v>
          </cell>
          <cell r="D7" t="str">
            <v>Q4-2003 -&gt; Q3-2005</v>
          </cell>
        </row>
        <row r="8">
          <cell r="C8" t="str">
            <v>Extreme Clean Paste Tubes (except Spark)</v>
          </cell>
          <cell r="D8" t="str">
            <v>Q4-2003 -&gt; Q3-2005</v>
          </cell>
        </row>
        <row r="9">
          <cell r="C9" t="str">
            <v>Extreme Clean Paste Tubes (except Spark)</v>
          </cell>
          <cell r="D9" t="str">
            <v>Q4-2003 -&gt; Q3-2005</v>
          </cell>
        </row>
        <row r="10">
          <cell r="C10" t="str">
            <v>Extreme Clean Paste Tubes (except Spark)</v>
          </cell>
          <cell r="D10" t="str">
            <v>Q4-2003 -&gt; Q3-2005</v>
          </cell>
        </row>
        <row r="11">
          <cell r="C11" t="str">
            <v>Extreme Clean Paste Tubes (except Spark)</v>
          </cell>
          <cell r="D11" t="str">
            <v>Q4-2003 -&gt; Q3-2005</v>
          </cell>
        </row>
        <row r="12">
          <cell r="C12" t="str">
            <v>Extreme Clean Paste Pumps (except Spark)</v>
          </cell>
        </row>
        <row r="13">
          <cell r="C13" t="str">
            <v>Extreme Clean Spark</v>
          </cell>
          <cell r="D13" t="str">
            <v>Q1-2008</v>
          </cell>
        </row>
        <row r="14">
          <cell r="C14" t="str">
            <v>sub total Extreme Clean</v>
          </cell>
        </row>
        <row r="15">
          <cell r="C15" t="str">
            <v>White n Shine Original</v>
          </cell>
          <cell r="D15" t="str">
            <v>Q1-2006</v>
          </cell>
        </row>
        <row r="16">
          <cell r="C16" t="str">
            <v>White n Shine Original</v>
          </cell>
          <cell r="D16" t="str">
            <v>Q1-2006</v>
          </cell>
        </row>
        <row r="17">
          <cell r="C17" t="str">
            <v>White n Shine New Flavours</v>
          </cell>
          <cell r="D17" t="str">
            <v>Q2-2007</v>
          </cell>
        </row>
        <row r="18">
          <cell r="C18" t="str">
            <v>AquaSK8</v>
          </cell>
          <cell r="D18" t="str">
            <v>Q1-2008</v>
          </cell>
        </row>
        <row r="19">
          <cell r="C19" t="str">
            <v>Reindeer Aqf</v>
          </cell>
          <cell r="D19" t="str">
            <v>Q3-2007</v>
          </cell>
        </row>
        <row r="20">
          <cell r="C20" t="str">
            <v>Reindeer Aqf</v>
          </cell>
          <cell r="D20" t="str">
            <v>Q3-2007</v>
          </cell>
        </row>
        <row r="21">
          <cell r="C21" t="str">
            <v>Guard Aqf</v>
          </cell>
        </row>
        <row r="22">
          <cell r="C22" t="str">
            <v>Total Aquafresh Concept</v>
          </cell>
        </row>
        <row r="23">
          <cell r="C23" t="str">
            <v>Aquafresh/Dr Best Brushes</v>
          </cell>
        </row>
        <row r="24">
          <cell r="C24" t="str">
            <v>Lizard</v>
          </cell>
          <cell r="D24" t="str">
            <v>Q4-2003</v>
          </cell>
        </row>
        <row r="25">
          <cell r="C25" t="str">
            <v>Lizard</v>
          </cell>
          <cell r="D25" t="str">
            <v>Q4-2003</v>
          </cell>
        </row>
        <row r="26">
          <cell r="C26" t="str">
            <v>Lizard Plus</v>
          </cell>
          <cell r="D26" t="str">
            <v>Q1-2007</v>
          </cell>
        </row>
        <row r="27">
          <cell r="C27" t="str">
            <v>Lizard Plus</v>
          </cell>
          <cell r="D27" t="str">
            <v>Q1-2007</v>
          </cell>
        </row>
        <row r="28">
          <cell r="C28" t="str">
            <v>Octopus</v>
          </cell>
          <cell r="D28" t="str">
            <v>Q1-2005</v>
          </cell>
        </row>
        <row r="29">
          <cell r="C29" t="str">
            <v>Octopus</v>
          </cell>
          <cell r="D29" t="str">
            <v>Q1-2005</v>
          </cell>
        </row>
        <row r="30">
          <cell r="C30" t="str">
            <v>Octopus</v>
          </cell>
          <cell r="D30" t="str">
            <v>Q1-2005</v>
          </cell>
        </row>
        <row r="31">
          <cell r="C31" t="str">
            <v>Octopus</v>
          </cell>
          <cell r="D31" t="str">
            <v>Q1-2005</v>
          </cell>
        </row>
        <row r="32">
          <cell r="C32" t="str">
            <v>Jelly</v>
          </cell>
          <cell r="D32" t="str">
            <v>Q2-2006</v>
          </cell>
        </row>
        <row r="33">
          <cell r="C33" t="str">
            <v>Jelly</v>
          </cell>
          <cell r="D33" t="str">
            <v>Q2-2006</v>
          </cell>
        </row>
        <row r="34">
          <cell r="C34" t="str">
            <v>Jelly</v>
          </cell>
          <cell r="D34" t="str">
            <v>Q2-2006</v>
          </cell>
        </row>
        <row r="35">
          <cell r="C35" t="str">
            <v>Jelly</v>
          </cell>
          <cell r="D35" t="str">
            <v>Q2-2006</v>
          </cell>
        </row>
        <row r="36">
          <cell r="C36" t="str">
            <v>Batman</v>
          </cell>
        </row>
        <row r="37">
          <cell r="C37" t="str">
            <v>Total Aquafresh/Dr Best Brushes</v>
          </cell>
        </row>
        <row r="38">
          <cell r="C38" t="str">
            <v>Sensodyne</v>
          </cell>
        </row>
        <row r="39">
          <cell r="C39" t="str">
            <v>Pronamel</v>
          </cell>
          <cell r="D39" t="str">
            <v>Q1-2006</v>
          </cell>
        </row>
        <row r="40">
          <cell r="C40" t="str">
            <v>Pronamel</v>
          </cell>
          <cell r="D40" t="str">
            <v>Q1-2006</v>
          </cell>
        </row>
        <row r="41">
          <cell r="C41" t="str">
            <v>Oasis</v>
          </cell>
        </row>
        <row r="42">
          <cell r="C42" t="str">
            <v>Phantomas TB</v>
          </cell>
          <cell r="D42" t="str">
            <v>Q1-2007</v>
          </cell>
        </row>
        <row r="43">
          <cell r="C43" t="str">
            <v>Max</v>
          </cell>
        </row>
        <row r="44">
          <cell r="C44" t="str">
            <v>Intense</v>
          </cell>
        </row>
        <row r="45">
          <cell r="C45" t="str">
            <v>Reindeer Sensodyne</v>
          </cell>
          <cell r="D45" t="str">
            <v>Q2 2008</v>
          </cell>
        </row>
        <row r="46">
          <cell r="C46" t="str">
            <v>Total Sensodyne</v>
          </cell>
        </row>
        <row r="47">
          <cell r="C47" t="str">
            <v>Denture Care</v>
          </cell>
        </row>
        <row r="48">
          <cell r="C48" t="str">
            <v>Liner</v>
          </cell>
          <cell r="D48" t="str">
            <v>Q1-2005</v>
          </cell>
        </row>
        <row r="49">
          <cell r="C49" t="str">
            <v>Liner</v>
          </cell>
          <cell r="D49" t="str">
            <v>Q1-2005</v>
          </cell>
        </row>
        <row r="50">
          <cell r="C50" t="str">
            <v>Shield</v>
          </cell>
          <cell r="D50" t="str">
            <v>Q1-2008</v>
          </cell>
        </row>
        <row r="51">
          <cell r="C51" t="str">
            <v>Liquafoam</v>
          </cell>
          <cell r="D51" t="str">
            <v>Q2-2006</v>
          </cell>
        </row>
        <row r="52">
          <cell r="C52" t="str">
            <v>Liquafoam</v>
          </cell>
          <cell r="D52" t="str">
            <v>Q2-2006</v>
          </cell>
        </row>
        <row r="53">
          <cell r="C53" t="str">
            <v>Liquafoam</v>
          </cell>
          <cell r="D53" t="str">
            <v>Q2-2006</v>
          </cell>
        </row>
        <row r="54">
          <cell r="C54" t="str">
            <v>Easy</v>
          </cell>
        </row>
        <row r="55">
          <cell r="C55" t="str">
            <v>Total Denture Care</v>
          </cell>
        </row>
        <row r="56">
          <cell r="C56" t="str">
            <v>Panadol</v>
          </cell>
        </row>
        <row r="57">
          <cell r="C57" t="str">
            <v>Bacharach</v>
          </cell>
        </row>
        <row r="58">
          <cell r="C58" t="str">
            <v>Imigran/Formigran/Hammer</v>
          </cell>
        </row>
        <row r="59">
          <cell r="C59" t="str">
            <v>Womens</v>
          </cell>
        </row>
        <row r="60">
          <cell r="C60" t="str">
            <v>Panther</v>
          </cell>
        </row>
        <row r="61">
          <cell r="C61" t="str">
            <v>Heat Wraps</v>
          </cell>
        </row>
        <row r="62">
          <cell r="C62" t="str">
            <v>Instants</v>
          </cell>
        </row>
        <row r="63">
          <cell r="C63" t="str">
            <v>Zapp/Actifast</v>
          </cell>
        </row>
        <row r="64">
          <cell r="C64" t="str">
            <v>Extend</v>
          </cell>
        </row>
        <row r="65">
          <cell r="C65" t="str">
            <v>BPI</v>
          </cell>
        </row>
        <row r="66">
          <cell r="C66" t="str">
            <v>Total Panadol</v>
          </cell>
        </row>
        <row r="67">
          <cell r="C67" t="str">
            <v>Cold Sore</v>
          </cell>
        </row>
        <row r="68">
          <cell r="C68" t="str">
            <v>Regenera (no scab)</v>
          </cell>
        </row>
        <row r="69">
          <cell r="C69" t="str">
            <v>Smoking Control</v>
          </cell>
        </row>
        <row r="70">
          <cell r="C70" t="str">
            <v>Mini</v>
          </cell>
          <cell r="D70" t="str">
            <v>Q3 2008</v>
          </cell>
        </row>
        <row r="71">
          <cell r="C71" t="str">
            <v>Mini</v>
          </cell>
          <cell r="D71" t="str">
            <v>Q3 2008</v>
          </cell>
        </row>
        <row r="72">
          <cell r="C72" t="str">
            <v>Geographic Expansion - Patch</v>
          </cell>
        </row>
        <row r="73">
          <cell r="C73" t="str">
            <v>Geographic Expansion - Gum</v>
          </cell>
          <cell r="D73" t="str">
            <v>Q2-2005</v>
          </cell>
        </row>
        <row r="74">
          <cell r="C74" t="str">
            <v>Geographic Expansion - Gum</v>
          </cell>
          <cell r="D74" t="str">
            <v>Q2-2005</v>
          </cell>
        </row>
        <row r="75">
          <cell r="C75" t="str">
            <v>Geographic Expansion - Gum</v>
          </cell>
          <cell r="D75" t="str">
            <v>Q2-2005</v>
          </cell>
        </row>
        <row r="76">
          <cell r="C76" t="str">
            <v>Geographic Expansion - Gum</v>
          </cell>
          <cell r="D76" t="str">
            <v>Q2-2005</v>
          </cell>
        </row>
        <row r="77">
          <cell r="C77" t="str">
            <v>Geographic Expansion - Lozenge</v>
          </cell>
          <cell r="D77" t="str">
            <v>Q3 2006</v>
          </cell>
        </row>
        <row r="78">
          <cell r="C78" t="str">
            <v>Geographic Expansion - Lozenge</v>
          </cell>
          <cell r="D78" t="str">
            <v>Q3 2006</v>
          </cell>
        </row>
        <row r="79">
          <cell r="C79" t="str">
            <v>Geographic Expansion - Lozenge</v>
          </cell>
          <cell r="D79" t="str">
            <v>Q3 2006</v>
          </cell>
        </row>
        <row r="80">
          <cell r="C80" t="str">
            <v>Geographic Expansion - Lozenge</v>
          </cell>
          <cell r="D80" t="str">
            <v>Q3 2006</v>
          </cell>
        </row>
        <row r="82">
          <cell r="C82" t="str">
            <v>Enterprise Brands</v>
          </cell>
        </row>
        <row r="83">
          <cell r="C83" t="str">
            <v>Dermatological</v>
          </cell>
        </row>
        <row r="84">
          <cell r="C84" t="str">
            <v>Product 1</v>
          </cell>
        </row>
        <row r="85">
          <cell r="C85" t="str">
            <v>Product 2</v>
          </cell>
        </row>
        <row r="86">
          <cell r="C86" t="str">
            <v>Product 3</v>
          </cell>
        </row>
        <row r="87">
          <cell r="C87" t="str">
            <v>Product 4</v>
          </cell>
        </row>
        <row r="88">
          <cell r="C88" t="str">
            <v>Total Dermatological</v>
          </cell>
        </row>
        <row r="89">
          <cell r="C89" t="str">
            <v>Enterprise Brands</v>
          </cell>
        </row>
        <row r="90">
          <cell r="C90" t="str">
            <v>Respiratory</v>
          </cell>
        </row>
        <row r="91">
          <cell r="C91" t="str">
            <v>Product 1</v>
          </cell>
        </row>
        <row r="92">
          <cell r="C92" t="str">
            <v>Product 2</v>
          </cell>
        </row>
        <row r="93">
          <cell r="C93" t="str">
            <v>Product 3</v>
          </cell>
        </row>
        <row r="94">
          <cell r="C94" t="str">
            <v>Product 4</v>
          </cell>
        </row>
        <row r="95">
          <cell r="C95" t="str">
            <v>Total Respiratory</v>
          </cell>
        </row>
        <row r="96">
          <cell r="C96" t="str">
            <v>Enterprise Brands</v>
          </cell>
        </row>
        <row r="97">
          <cell r="C97" t="str">
            <v>Analgesics</v>
          </cell>
        </row>
        <row r="98">
          <cell r="C98" t="str">
            <v>SYNTHOL LIQUIDE POUR PATCH CHAUFFANT</v>
          </cell>
          <cell r="D98" t="str">
            <v>Q3-2008</v>
          </cell>
        </row>
        <row r="99">
          <cell r="C99" t="str">
            <v>SYNTHOL SPRAY POUR COMPRESSE</v>
          </cell>
          <cell r="D99" t="str">
            <v>Q3-2008</v>
          </cell>
        </row>
        <row r="100">
          <cell r="C100" t="str">
            <v>SYNTHOL PATCH</v>
          </cell>
          <cell r="D100" t="str">
            <v>Q1-2007</v>
          </cell>
        </row>
        <row r="101">
          <cell r="C101" t="str">
            <v>Mini Synthol</v>
          </cell>
          <cell r="D101" t="str">
            <v>Q2-2006</v>
          </cell>
        </row>
        <row r="102">
          <cell r="C102" t="str">
            <v>Mini Synthol</v>
          </cell>
          <cell r="D102" t="str">
            <v>Q2-2006</v>
          </cell>
        </row>
        <row r="103">
          <cell r="C103" t="str">
            <v>Mini Synthol</v>
          </cell>
          <cell r="D103" t="str">
            <v>Q2-2006</v>
          </cell>
        </row>
        <row r="104">
          <cell r="C104" t="str">
            <v>Mini Synthol</v>
          </cell>
          <cell r="D104" t="str">
            <v>Q2-2006</v>
          </cell>
        </row>
        <row r="105">
          <cell r="C105" t="str">
            <v>Total Analgesics</v>
          </cell>
        </row>
        <row r="106">
          <cell r="C106" t="str">
            <v>Oral Care</v>
          </cell>
        </row>
        <row r="107">
          <cell r="C107" t="str">
            <v>Product 1</v>
          </cell>
        </row>
        <row r="108">
          <cell r="C108" t="str">
            <v>Product 2</v>
          </cell>
        </row>
        <row r="109">
          <cell r="C109" t="str">
            <v>Product 3</v>
          </cell>
        </row>
        <row r="110">
          <cell r="C110" t="str">
            <v>Product 4</v>
          </cell>
        </row>
        <row r="111">
          <cell r="C111" t="str">
            <v>Total Oral Care</v>
          </cell>
        </row>
        <row r="112">
          <cell r="C112" t="str">
            <v>Global Brands (not included in Fixed)</v>
          </cell>
        </row>
        <row r="113">
          <cell r="C113" t="str">
            <v>POLIDENT CR SOIN COMPLET</v>
          </cell>
          <cell r="D113" t="str">
            <v>Q1-2007</v>
          </cell>
        </row>
        <row r="114">
          <cell r="C114" t="str">
            <v>POLIDENT PIPER</v>
          </cell>
          <cell r="D114" t="str">
            <v>Q1-2007</v>
          </cell>
        </row>
        <row r="115">
          <cell r="C115" t="str">
            <v>TP Blancheur</v>
          </cell>
          <cell r="D115" t="str">
            <v>Q1-2006</v>
          </cell>
        </row>
        <row r="116">
          <cell r="C116" t="str">
            <v>TP Blancheur</v>
          </cell>
          <cell r="D116" t="str">
            <v>Q1-2006</v>
          </cell>
        </row>
        <row r="117">
          <cell r="C117" t="str">
            <v>TP Blancheur</v>
          </cell>
          <cell r="D117" t="str">
            <v>Q1-2006</v>
          </cell>
        </row>
        <row r="118">
          <cell r="C118" t="str">
            <v xml:space="preserve">Den NPD 2009 </v>
          </cell>
          <cell r="D118" t="str">
            <v>Q1-2009</v>
          </cell>
        </row>
        <row r="119">
          <cell r="C119" t="str">
            <v xml:space="preserve">Bàd NPD 2009 </v>
          </cell>
          <cell r="D119" t="str">
            <v>Q1-2009</v>
          </cell>
        </row>
        <row r="120">
          <cell r="C120" t="str">
            <v>Sensodyne Mouthwash</v>
          </cell>
          <cell r="D120" t="str">
            <v>Q3-2005</v>
          </cell>
        </row>
        <row r="121">
          <cell r="C121" t="str">
            <v>Total Global Brands (not included in Fixed)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Drilling"/>
      <sheetName val="FPSO+LNG"/>
      <sheetName val="FPSO"/>
      <sheetName val="LNG"/>
      <sheetName val="Supply"/>
      <sheetName val="MSO Overview"/>
      <sheetName val="Dril_KPI"/>
      <sheetName val="FPSO_KPI"/>
      <sheetName val="LNG_KPI"/>
      <sheetName val="Floating_KPI"/>
      <sheetName val="SUPPLY_KPI"/>
      <sheetName val="table"/>
    </sheetNames>
    <sheetDataSet>
      <sheetData sheetId="0" refreshError="1">
        <row r="5">
          <cell r="C5" t="str">
            <v>September</v>
          </cell>
          <cell r="E5" t="str">
            <v>January</v>
          </cell>
          <cell r="F5">
            <v>1</v>
          </cell>
        </row>
        <row r="6">
          <cell r="E6" t="str">
            <v>February</v>
          </cell>
          <cell r="F6">
            <v>2</v>
          </cell>
        </row>
        <row r="7">
          <cell r="C7" t="str">
            <v>August</v>
          </cell>
          <cell r="E7" t="str">
            <v>March</v>
          </cell>
          <cell r="F7">
            <v>3</v>
          </cell>
        </row>
        <row r="8">
          <cell r="E8" t="str">
            <v>April</v>
          </cell>
          <cell r="F8">
            <v>4</v>
          </cell>
        </row>
        <row r="9">
          <cell r="E9" t="str">
            <v>May</v>
          </cell>
          <cell r="F9">
            <v>5</v>
          </cell>
        </row>
        <row r="10">
          <cell r="C10" t="str">
            <v>June</v>
          </cell>
          <cell r="E10" t="str">
            <v>June</v>
          </cell>
          <cell r="F10">
            <v>6</v>
          </cell>
        </row>
        <row r="11">
          <cell r="E11" t="str">
            <v>July</v>
          </cell>
          <cell r="F11">
            <v>7</v>
          </cell>
        </row>
        <row r="12">
          <cell r="E12" t="str">
            <v>August</v>
          </cell>
          <cell r="F12">
            <v>8</v>
          </cell>
        </row>
        <row r="13">
          <cell r="E13" t="str">
            <v>September</v>
          </cell>
          <cell r="F13">
            <v>9</v>
          </cell>
        </row>
        <row r="14">
          <cell r="E14" t="str">
            <v>October</v>
          </cell>
          <cell r="F14">
            <v>10</v>
          </cell>
        </row>
        <row r="15">
          <cell r="E15" t="str">
            <v>November</v>
          </cell>
          <cell r="F15">
            <v>11</v>
          </cell>
        </row>
        <row r="16">
          <cell r="E16" t="str">
            <v>December</v>
          </cell>
          <cell r="F16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etter(RX)"/>
      <sheetName val="Letter(GMS)"/>
      <sheetName val="Letter(CX)"/>
      <sheetName val="Data"/>
      <sheetName val="HCAug05"/>
      <sheetName val="Jul"/>
      <sheetName val="Mar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사번</v>
          </cell>
          <cell r="B1" t="str">
            <v>성명</v>
          </cell>
          <cell r="C1" t="str">
            <v>부서</v>
          </cell>
          <cell r="D1" t="str">
            <v>과명</v>
          </cell>
          <cell r="E1" t="str">
            <v>직급</v>
          </cell>
          <cell r="F1" t="str">
            <v>호봉</v>
          </cell>
          <cell r="G1" t="str">
            <v>입사일</v>
          </cell>
          <cell r="H1" t="str">
            <v>기본급</v>
          </cell>
          <cell r="I1" t="str">
            <v>상여금</v>
          </cell>
          <cell r="J1" t="str">
            <v>직책수당</v>
          </cell>
          <cell r="K1" t="str">
            <v>기타수당</v>
          </cell>
          <cell r="L1" t="str">
            <v>영업외수당</v>
          </cell>
          <cell r="M1" t="str">
            <v>가족수당</v>
          </cell>
        </row>
        <row r="2">
          <cell r="A2">
            <v>1177</v>
          </cell>
          <cell r="B2" t="str">
            <v>이종태</v>
          </cell>
          <cell r="C2" t="str">
            <v>General Hospital</v>
          </cell>
          <cell r="D2" t="str">
            <v>1사업부 Seoul SV1팀</v>
          </cell>
          <cell r="E2" t="str">
            <v>부장</v>
          </cell>
          <cell r="F2">
            <v>0</v>
          </cell>
          <cell r="G2" t="str">
            <v>1996-01-01</v>
          </cell>
          <cell r="H2">
            <v>3740000</v>
          </cell>
          <cell r="I2">
            <v>2337500</v>
          </cell>
          <cell r="J2">
            <v>1000000</v>
          </cell>
          <cell r="K2">
            <v>0</v>
          </cell>
          <cell r="L2">
            <v>0</v>
          </cell>
          <cell r="M2">
            <v>70000</v>
          </cell>
        </row>
        <row r="3">
          <cell r="A3">
            <v>1068</v>
          </cell>
          <cell r="B3" t="str">
            <v>유상훈</v>
          </cell>
          <cell r="C3" t="str">
            <v>General Hospital</v>
          </cell>
          <cell r="D3" t="str">
            <v>1사업부 Seoul SV1팀</v>
          </cell>
          <cell r="E3" t="str">
            <v>차장</v>
          </cell>
          <cell r="F3">
            <v>0</v>
          </cell>
          <cell r="G3" t="str">
            <v>1991-06-03</v>
          </cell>
          <cell r="H3">
            <v>3001000</v>
          </cell>
          <cell r="I3">
            <v>1875625</v>
          </cell>
          <cell r="J3">
            <v>0</v>
          </cell>
          <cell r="K3">
            <v>0</v>
          </cell>
          <cell r="L3">
            <v>70000</v>
          </cell>
          <cell r="M3">
            <v>50000</v>
          </cell>
        </row>
        <row r="4">
          <cell r="A4">
            <v>1073</v>
          </cell>
          <cell r="B4" t="str">
            <v>박원호</v>
          </cell>
          <cell r="C4" t="str">
            <v>General Hospital</v>
          </cell>
          <cell r="D4" t="str">
            <v>1사업부 Seoul SV1팀</v>
          </cell>
          <cell r="E4" t="str">
            <v>차장</v>
          </cell>
          <cell r="F4">
            <v>0</v>
          </cell>
          <cell r="G4" t="str">
            <v>1991-09-09</v>
          </cell>
          <cell r="H4">
            <v>3298000</v>
          </cell>
          <cell r="I4">
            <v>2061250</v>
          </cell>
          <cell r="J4">
            <v>500000</v>
          </cell>
          <cell r="K4">
            <v>0</v>
          </cell>
          <cell r="L4">
            <v>0</v>
          </cell>
          <cell r="M4">
            <v>90000</v>
          </cell>
        </row>
        <row r="5">
          <cell r="A5">
            <v>1124</v>
          </cell>
          <cell r="B5" t="str">
            <v>서문섭</v>
          </cell>
          <cell r="C5" t="str">
            <v>General Hospital</v>
          </cell>
          <cell r="D5" t="str">
            <v>1사업부 Seoul SV1팀</v>
          </cell>
          <cell r="E5" t="str">
            <v>차장</v>
          </cell>
          <cell r="F5">
            <v>5</v>
          </cell>
          <cell r="G5" t="str">
            <v>1993-04-01</v>
          </cell>
          <cell r="H5">
            <v>2968000</v>
          </cell>
          <cell r="I5">
            <v>1855000</v>
          </cell>
          <cell r="J5">
            <v>0</v>
          </cell>
          <cell r="K5">
            <v>0</v>
          </cell>
          <cell r="L5">
            <v>70000</v>
          </cell>
          <cell r="M5">
            <v>70000</v>
          </cell>
        </row>
        <row r="6">
          <cell r="A6">
            <v>1198</v>
          </cell>
          <cell r="B6" t="str">
            <v>황병원</v>
          </cell>
          <cell r="C6" t="str">
            <v>General Hospital</v>
          </cell>
          <cell r="D6" t="str">
            <v>1사업부 Seoul SV1팀</v>
          </cell>
          <cell r="E6" t="str">
            <v>차장</v>
          </cell>
          <cell r="F6">
            <v>0</v>
          </cell>
          <cell r="G6" t="str">
            <v>1997-05-06</v>
          </cell>
          <cell r="H6">
            <v>3210000</v>
          </cell>
          <cell r="I6">
            <v>2006250</v>
          </cell>
          <cell r="J6">
            <v>0</v>
          </cell>
          <cell r="K6">
            <v>0</v>
          </cell>
          <cell r="L6">
            <v>70000</v>
          </cell>
          <cell r="M6">
            <v>50000</v>
          </cell>
        </row>
        <row r="7">
          <cell r="A7">
            <v>1210</v>
          </cell>
          <cell r="B7" t="str">
            <v>김기성</v>
          </cell>
          <cell r="C7" t="str">
            <v>General Hospital</v>
          </cell>
          <cell r="D7" t="str">
            <v>1사업부 Seoul SV1팀</v>
          </cell>
          <cell r="E7" t="str">
            <v>차장</v>
          </cell>
          <cell r="F7">
            <v>4</v>
          </cell>
          <cell r="G7" t="str">
            <v>1997-11-17</v>
          </cell>
          <cell r="H7">
            <v>2968000</v>
          </cell>
          <cell r="I7">
            <v>1855000</v>
          </cell>
          <cell r="J7">
            <v>0</v>
          </cell>
          <cell r="K7">
            <v>0</v>
          </cell>
          <cell r="L7">
            <v>70000</v>
          </cell>
          <cell r="M7">
            <v>70000</v>
          </cell>
        </row>
        <row r="8">
          <cell r="A8">
            <v>1592</v>
          </cell>
          <cell r="B8" t="str">
            <v>홍길남</v>
          </cell>
          <cell r="C8" t="str">
            <v>General Hospital</v>
          </cell>
          <cell r="D8" t="str">
            <v>1사업부 Seoul SV1팀</v>
          </cell>
          <cell r="E8" t="str">
            <v>과장</v>
          </cell>
          <cell r="F8">
            <v>0</v>
          </cell>
          <cell r="G8" t="str">
            <v>2005-03-14</v>
          </cell>
          <cell r="H8">
            <v>2898000</v>
          </cell>
          <cell r="I8">
            <v>1811250</v>
          </cell>
          <cell r="J8">
            <v>0</v>
          </cell>
          <cell r="K8">
            <v>0</v>
          </cell>
          <cell r="L8">
            <v>70000</v>
          </cell>
          <cell r="M8">
            <v>70000</v>
          </cell>
        </row>
        <row r="9">
          <cell r="A9">
            <v>1223</v>
          </cell>
          <cell r="B9" t="str">
            <v>신민호</v>
          </cell>
          <cell r="C9" t="str">
            <v>General Hospital</v>
          </cell>
          <cell r="D9" t="str">
            <v>1사업부 Seoul SV1팀</v>
          </cell>
          <cell r="E9" t="str">
            <v>대리</v>
          </cell>
          <cell r="F9">
            <v>3</v>
          </cell>
          <cell r="G9" t="str">
            <v>1999-01-25</v>
          </cell>
          <cell r="H9">
            <v>2372000</v>
          </cell>
          <cell r="I9">
            <v>1482500</v>
          </cell>
          <cell r="J9">
            <v>0</v>
          </cell>
          <cell r="K9">
            <v>0</v>
          </cell>
          <cell r="L9">
            <v>70000</v>
          </cell>
          <cell r="M9">
            <v>50000</v>
          </cell>
        </row>
        <row r="10">
          <cell r="A10">
            <v>1319</v>
          </cell>
          <cell r="B10" t="str">
            <v>이수성</v>
          </cell>
          <cell r="C10" t="str">
            <v>General Hospital</v>
          </cell>
          <cell r="D10" t="str">
            <v>1사업부 Seoul SV1팀</v>
          </cell>
          <cell r="E10" t="str">
            <v>대리</v>
          </cell>
          <cell r="F10">
            <v>3</v>
          </cell>
          <cell r="G10" t="str">
            <v>2001-02-26</v>
          </cell>
          <cell r="H10">
            <v>2168000</v>
          </cell>
          <cell r="I10">
            <v>1355000</v>
          </cell>
          <cell r="J10">
            <v>0</v>
          </cell>
          <cell r="K10">
            <v>0</v>
          </cell>
          <cell r="L10">
            <v>70000</v>
          </cell>
          <cell r="M10">
            <v>30000</v>
          </cell>
        </row>
        <row r="11">
          <cell r="A11">
            <v>1417</v>
          </cell>
          <cell r="B11" t="str">
            <v>김형수</v>
          </cell>
          <cell r="C11" t="str">
            <v>General Hospital</v>
          </cell>
          <cell r="D11" t="str">
            <v>1사업부 Seoul SV1팀</v>
          </cell>
          <cell r="E11" t="str">
            <v>주임</v>
          </cell>
          <cell r="F11">
            <v>1</v>
          </cell>
          <cell r="G11" t="str">
            <v>2002-11-04</v>
          </cell>
          <cell r="H11">
            <v>2108000</v>
          </cell>
          <cell r="I11">
            <v>1317500</v>
          </cell>
          <cell r="J11">
            <v>0</v>
          </cell>
          <cell r="K11">
            <v>0</v>
          </cell>
          <cell r="L11">
            <v>70000</v>
          </cell>
          <cell r="M11">
            <v>0</v>
          </cell>
        </row>
        <row r="12">
          <cell r="A12">
            <v>1024</v>
          </cell>
          <cell r="B12" t="str">
            <v>김종호</v>
          </cell>
          <cell r="C12" t="str">
            <v>General Hospital</v>
          </cell>
          <cell r="D12" t="str">
            <v>1사업부 Seoul SV1팀</v>
          </cell>
          <cell r="E12" t="str">
            <v>상무</v>
          </cell>
          <cell r="F12">
            <v>0</v>
          </cell>
          <cell r="G12" t="str">
            <v>1988-02-22</v>
          </cell>
          <cell r="H12">
            <v>8366000</v>
          </cell>
          <cell r="I12">
            <v>0</v>
          </cell>
          <cell r="J12">
            <v>1500000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1116</v>
          </cell>
          <cell r="B13" t="str">
            <v>이재훈</v>
          </cell>
          <cell r="C13" t="str">
            <v>General Hospital</v>
          </cell>
          <cell r="D13" t="str">
            <v>1사업부 Seoul SV2팀</v>
          </cell>
          <cell r="E13" t="str">
            <v>차장</v>
          </cell>
          <cell r="F13">
            <v>7</v>
          </cell>
          <cell r="G13" t="str">
            <v>1992-12-01</v>
          </cell>
          <cell r="H13">
            <v>3076000</v>
          </cell>
          <cell r="I13">
            <v>1922500</v>
          </cell>
          <cell r="J13">
            <v>500000</v>
          </cell>
          <cell r="K13">
            <v>0</v>
          </cell>
          <cell r="L13">
            <v>0</v>
          </cell>
          <cell r="M13">
            <v>50000</v>
          </cell>
        </row>
        <row r="14">
          <cell r="A14">
            <v>1220</v>
          </cell>
          <cell r="B14" t="str">
            <v>허일</v>
          </cell>
          <cell r="C14" t="str">
            <v>General Hospital</v>
          </cell>
          <cell r="D14" t="str">
            <v>1사업부 Seoul SV2팀</v>
          </cell>
          <cell r="E14" t="str">
            <v>과장</v>
          </cell>
          <cell r="F14">
            <v>1</v>
          </cell>
          <cell r="G14" t="str">
            <v>1998-07-01</v>
          </cell>
          <cell r="H14">
            <v>2434000</v>
          </cell>
          <cell r="I14">
            <v>1521250</v>
          </cell>
          <cell r="J14">
            <v>0</v>
          </cell>
          <cell r="K14">
            <v>0</v>
          </cell>
          <cell r="L14">
            <v>70000</v>
          </cell>
          <cell r="M14">
            <v>70000</v>
          </cell>
        </row>
        <row r="15">
          <cell r="A15">
            <v>1423</v>
          </cell>
          <cell r="B15" t="str">
            <v>박성준</v>
          </cell>
          <cell r="C15" t="str">
            <v>General Hospital</v>
          </cell>
          <cell r="D15" t="str">
            <v>1사업부 Seoul SV2팀</v>
          </cell>
          <cell r="E15" t="str">
            <v>과장</v>
          </cell>
          <cell r="F15">
            <v>1</v>
          </cell>
          <cell r="G15" t="str">
            <v>2002-12-02</v>
          </cell>
          <cell r="H15">
            <v>2434000</v>
          </cell>
          <cell r="I15">
            <v>1521250</v>
          </cell>
          <cell r="J15">
            <v>0</v>
          </cell>
          <cell r="K15">
            <v>0</v>
          </cell>
          <cell r="L15">
            <v>70000</v>
          </cell>
          <cell r="M15">
            <v>70000</v>
          </cell>
        </row>
        <row r="16">
          <cell r="A16">
            <v>1232</v>
          </cell>
          <cell r="B16" t="str">
            <v>노승열</v>
          </cell>
          <cell r="C16" t="str">
            <v>General Hospital</v>
          </cell>
          <cell r="D16" t="str">
            <v>1사업부 Seoul SV2팀</v>
          </cell>
          <cell r="E16" t="str">
            <v>대리</v>
          </cell>
          <cell r="F16">
            <v>3</v>
          </cell>
          <cell r="G16" t="str">
            <v>1999-07-01</v>
          </cell>
          <cell r="H16">
            <v>2168000</v>
          </cell>
          <cell r="I16">
            <v>1355000</v>
          </cell>
          <cell r="J16">
            <v>0</v>
          </cell>
          <cell r="K16">
            <v>0</v>
          </cell>
          <cell r="L16">
            <v>70000</v>
          </cell>
          <cell r="M16">
            <v>0</v>
          </cell>
        </row>
        <row r="17">
          <cell r="A17">
            <v>1437</v>
          </cell>
          <cell r="B17" t="str">
            <v>김제중</v>
          </cell>
          <cell r="C17" t="str">
            <v>General Hospital</v>
          </cell>
          <cell r="D17" t="str">
            <v>1사업부 Seoul SV2팀</v>
          </cell>
          <cell r="E17" t="str">
            <v>주임</v>
          </cell>
          <cell r="F17">
            <v>1</v>
          </cell>
          <cell r="G17" t="str">
            <v>2003-01-07</v>
          </cell>
          <cell r="H17">
            <v>2168000</v>
          </cell>
          <cell r="I17">
            <v>1355000</v>
          </cell>
          <cell r="J17">
            <v>0</v>
          </cell>
          <cell r="K17">
            <v>0</v>
          </cell>
          <cell r="L17">
            <v>70000</v>
          </cell>
          <cell r="M17">
            <v>0</v>
          </cell>
        </row>
        <row r="18">
          <cell r="A18">
            <v>1491</v>
          </cell>
          <cell r="B18" t="str">
            <v>정지원</v>
          </cell>
          <cell r="C18" t="str">
            <v>General Hospital</v>
          </cell>
          <cell r="D18" t="str">
            <v>1사업부 Seoul SV2팀</v>
          </cell>
          <cell r="E18" t="str">
            <v>주임</v>
          </cell>
          <cell r="F18">
            <v>5</v>
          </cell>
          <cell r="G18" t="str">
            <v>2003-03-10</v>
          </cell>
          <cell r="H18">
            <v>2050000</v>
          </cell>
          <cell r="I18">
            <v>1281250</v>
          </cell>
          <cell r="J18">
            <v>0</v>
          </cell>
          <cell r="K18">
            <v>0</v>
          </cell>
          <cell r="L18">
            <v>70000</v>
          </cell>
          <cell r="M18">
            <v>0</v>
          </cell>
        </row>
        <row r="19">
          <cell r="A19">
            <v>1599</v>
          </cell>
          <cell r="B19" t="str">
            <v>김재환</v>
          </cell>
          <cell r="C19" t="str">
            <v>General Hospital</v>
          </cell>
          <cell r="D19" t="str">
            <v>1사업부 Seoul SV2팀</v>
          </cell>
          <cell r="E19" t="str">
            <v>주임</v>
          </cell>
          <cell r="F19">
            <v>3</v>
          </cell>
          <cell r="G19">
            <v>38548</v>
          </cell>
          <cell r="H19">
            <v>2108000</v>
          </cell>
          <cell r="I19">
            <v>1317500</v>
          </cell>
          <cell r="L19">
            <v>70000</v>
          </cell>
        </row>
        <row r="20">
          <cell r="A20">
            <v>1090</v>
          </cell>
          <cell r="B20" t="str">
            <v>최태수</v>
          </cell>
          <cell r="C20" t="str">
            <v>General Hospital</v>
          </cell>
          <cell r="D20" t="str">
            <v>1사업부 AP1팀</v>
          </cell>
          <cell r="E20" t="str">
            <v>차장</v>
          </cell>
          <cell r="F20">
            <v>0</v>
          </cell>
          <cell r="G20" t="str">
            <v>1992-02-10</v>
          </cell>
          <cell r="H20">
            <v>3036000</v>
          </cell>
          <cell r="I20">
            <v>1897500</v>
          </cell>
          <cell r="J20">
            <v>500000</v>
          </cell>
          <cell r="K20">
            <v>0</v>
          </cell>
          <cell r="L20">
            <v>0</v>
          </cell>
          <cell r="M20">
            <v>70000</v>
          </cell>
        </row>
        <row r="21">
          <cell r="A21">
            <v>1098</v>
          </cell>
          <cell r="B21" t="str">
            <v>이충근</v>
          </cell>
          <cell r="C21" t="str">
            <v>General Hospital</v>
          </cell>
          <cell r="D21" t="str">
            <v>1사업부 AP1팀</v>
          </cell>
          <cell r="E21" t="str">
            <v>차장</v>
          </cell>
          <cell r="F21">
            <v>7</v>
          </cell>
          <cell r="G21" t="str">
            <v>1992-06-15</v>
          </cell>
          <cell r="H21">
            <v>3040000</v>
          </cell>
          <cell r="I21">
            <v>1900000</v>
          </cell>
          <cell r="J21">
            <v>0</v>
          </cell>
          <cell r="K21">
            <v>0</v>
          </cell>
          <cell r="L21">
            <v>70000</v>
          </cell>
          <cell r="M21">
            <v>70000</v>
          </cell>
        </row>
        <row r="22">
          <cell r="A22">
            <v>1202</v>
          </cell>
          <cell r="B22" t="str">
            <v>이형우</v>
          </cell>
          <cell r="C22" t="str">
            <v>General Hospital</v>
          </cell>
          <cell r="D22" t="str">
            <v>1사업부 AP1팀</v>
          </cell>
          <cell r="E22" t="str">
            <v>차장</v>
          </cell>
          <cell r="F22">
            <v>0</v>
          </cell>
          <cell r="G22" t="str">
            <v>1997-07-14</v>
          </cell>
          <cell r="H22">
            <v>2965000</v>
          </cell>
          <cell r="I22">
            <v>1853125</v>
          </cell>
          <cell r="J22">
            <v>0</v>
          </cell>
          <cell r="K22">
            <v>0</v>
          </cell>
          <cell r="L22">
            <v>70000</v>
          </cell>
          <cell r="M22">
            <v>50000</v>
          </cell>
        </row>
        <row r="23">
          <cell r="A23">
            <v>1280</v>
          </cell>
          <cell r="B23" t="str">
            <v>문영창</v>
          </cell>
          <cell r="C23" t="str">
            <v>General Hospital</v>
          </cell>
          <cell r="D23" t="str">
            <v>1사업부 AP1팀</v>
          </cell>
          <cell r="E23" t="str">
            <v>차장</v>
          </cell>
          <cell r="F23">
            <v>3</v>
          </cell>
          <cell r="G23" t="str">
            <v>2000-01-17</v>
          </cell>
          <cell r="H23">
            <v>2933000</v>
          </cell>
          <cell r="I23">
            <v>1833125</v>
          </cell>
          <cell r="J23">
            <v>0</v>
          </cell>
          <cell r="K23">
            <v>0</v>
          </cell>
          <cell r="L23">
            <v>70000</v>
          </cell>
          <cell r="M23">
            <v>30000</v>
          </cell>
        </row>
        <row r="24">
          <cell r="A24">
            <v>1145</v>
          </cell>
          <cell r="B24" t="str">
            <v>서동희</v>
          </cell>
          <cell r="C24" t="str">
            <v>General Hospital</v>
          </cell>
          <cell r="D24" t="str">
            <v>1사업부 AP1팀</v>
          </cell>
          <cell r="E24" t="str">
            <v>과장</v>
          </cell>
          <cell r="F24">
            <v>3</v>
          </cell>
          <cell r="G24" t="str">
            <v>1994-09-05</v>
          </cell>
          <cell r="H24">
            <v>2763000</v>
          </cell>
          <cell r="I24">
            <v>1726875</v>
          </cell>
          <cell r="J24">
            <v>0</v>
          </cell>
          <cell r="K24">
            <v>0</v>
          </cell>
          <cell r="L24">
            <v>70000</v>
          </cell>
          <cell r="M24">
            <v>70000</v>
          </cell>
        </row>
        <row r="25">
          <cell r="A25">
            <v>1164</v>
          </cell>
          <cell r="B25" t="str">
            <v>백기열</v>
          </cell>
          <cell r="C25" t="str">
            <v>General Hospital</v>
          </cell>
          <cell r="D25" t="str">
            <v>1사업부 AP1팀</v>
          </cell>
          <cell r="E25" t="str">
            <v>과장</v>
          </cell>
          <cell r="F25">
            <v>1</v>
          </cell>
          <cell r="G25" t="str">
            <v>1995-04-17</v>
          </cell>
          <cell r="H25">
            <v>2830000</v>
          </cell>
          <cell r="I25">
            <v>1768750</v>
          </cell>
          <cell r="J25">
            <v>0</v>
          </cell>
          <cell r="K25">
            <v>0</v>
          </cell>
          <cell r="L25">
            <v>70000</v>
          </cell>
          <cell r="M25">
            <v>70000</v>
          </cell>
        </row>
        <row r="26">
          <cell r="A26">
            <v>1247</v>
          </cell>
          <cell r="B26" t="str">
            <v>장명균</v>
          </cell>
          <cell r="C26" t="str">
            <v>General Hospital</v>
          </cell>
          <cell r="D26" t="str">
            <v>1사업부 AP1팀</v>
          </cell>
          <cell r="E26" t="str">
            <v>과장</v>
          </cell>
          <cell r="F26">
            <v>1</v>
          </cell>
          <cell r="G26" t="str">
            <v>1999-10-01</v>
          </cell>
          <cell r="H26">
            <v>2434000</v>
          </cell>
          <cell r="I26">
            <v>1521250</v>
          </cell>
          <cell r="J26">
            <v>0</v>
          </cell>
          <cell r="K26">
            <v>0</v>
          </cell>
          <cell r="L26">
            <v>70000</v>
          </cell>
          <cell r="M26">
            <v>50000</v>
          </cell>
        </row>
        <row r="27">
          <cell r="A27">
            <v>1233</v>
          </cell>
          <cell r="B27" t="str">
            <v>윤현구</v>
          </cell>
          <cell r="C27" t="str">
            <v>General Hospital</v>
          </cell>
          <cell r="D27" t="str">
            <v>1사업부 AP1팀</v>
          </cell>
          <cell r="E27" t="str">
            <v>대리</v>
          </cell>
          <cell r="F27">
            <v>3</v>
          </cell>
          <cell r="G27" t="str">
            <v>1999-07-01</v>
          </cell>
          <cell r="H27">
            <v>2168000</v>
          </cell>
          <cell r="I27">
            <v>1355000</v>
          </cell>
          <cell r="J27">
            <v>0</v>
          </cell>
          <cell r="K27">
            <v>0</v>
          </cell>
          <cell r="L27">
            <v>70000</v>
          </cell>
          <cell r="M27">
            <v>0</v>
          </cell>
        </row>
        <row r="28">
          <cell r="A28">
            <v>1234</v>
          </cell>
          <cell r="B28" t="str">
            <v>차용범</v>
          </cell>
          <cell r="C28" t="str">
            <v>General Hospital</v>
          </cell>
          <cell r="D28" t="str">
            <v>1사업부 AP1팀</v>
          </cell>
          <cell r="E28" t="str">
            <v>대리</v>
          </cell>
          <cell r="F28">
            <v>3</v>
          </cell>
          <cell r="G28" t="str">
            <v>1999-07-01</v>
          </cell>
          <cell r="H28">
            <v>2372000</v>
          </cell>
          <cell r="I28">
            <v>1482500</v>
          </cell>
          <cell r="J28">
            <v>0</v>
          </cell>
          <cell r="K28">
            <v>0</v>
          </cell>
          <cell r="L28">
            <v>70000</v>
          </cell>
          <cell r="M28">
            <v>30000</v>
          </cell>
        </row>
        <row r="29">
          <cell r="A29">
            <v>1047</v>
          </cell>
          <cell r="B29" t="str">
            <v>신현성</v>
          </cell>
          <cell r="C29" t="str">
            <v>General Hospital</v>
          </cell>
          <cell r="D29" t="str">
            <v>1사업부 HCC1팀</v>
          </cell>
          <cell r="E29" t="str">
            <v>차장</v>
          </cell>
          <cell r="F29">
            <v>0</v>
          </cell>
          <cell r="G29" t="str">
            <v>1990-04-02</v>
          </cell>
          <cell r="H29">
            <v>3379000</v>
          </cell>
          <cell r="I29">
            <v>2111875</v>
          </cell>
          <cell r="J29">
            <v>500000</v>
          </cell>
          <cell r="K29">
            <v>0</v>
          </cell>
          <cell r="L29">
            <v>0</v>
          </cell>
          <cell r="M29">
            <v>70000</v>
          </cell>
        </row>
        <row r="30">
          <cell r="A30">
            <v>1138</v>
          </cell>
          <cell r="B30" t="str">
            <v>김덕재</v>
          </cell>
          <cell r="C30" t="str">
            <v>General Hospital</v>
          </cell>
          <cell r="D30" t="str">
            <v>1사업부 HCC1팀</v>
          </cell>
          <cell r="E30" t="str">
            <v>차장</v>
          </cell>
          <cell r="F30">
            <v>3</v>
          </cell>
          <cell r="G30" t="str">
            <v>1994-05-02</v>
          </cell>
          <cell r="H30">
            <v>2898000</v>
          </cell>
          <cell r="I30">
            <v>1811250</v>
          </cell>
          <cell r="J30">
            <v>0</v>
          </cell>
          <cell r="K30">
            <v>0</v>
          </cell>
          <cell r="L30">
            <v>70000</v>
          </cell>
          <cell r="M30">
            <v>70000</v>
          </cell>
        </row>
        <row r="31">
          <cell r="A31">
            <v>1408</v>
          </cell>
          <cell r="B31" t="str">
            <v>김상훈</v>
          </cell>
          <cell r="C31" t="str">
            <v>General Hospital</v>
          </cell>
          <cell r="D31" t="str">
            <v>1사업부 HCC1팀</v>
          </cell>
          <cell r="E31" t="str">
            <v>대리</v>
          </cell>
          <cell r="F31">
            <v>2</v>
          </cell>
          <cell r="G31" t="str">
            <v>2002-09-09</v>
          </cell>
          <cell r="H31">
            <v>2138000</v>
          </cell>
          <cell r="I31">
            <v>1336250</v>
          </cell>
          <cell r="J31">
            <v>0</v>
          </cell>
          <cell r="K31">
            <v>0</v>
          </cell>
          <cell r="L31">
            <v>70000</v>
          </cell>
          <cell r="M31">
            <v>30000</v>
          </cell>
        </row>
        <row r="32">
          <cell r="A32">
            <v>1320</v>
          </cell>
          <cell r="B32" t="str">
            <v>이현상</v>
          </cell>
          <cell r="C32" t="str">
            <v>General Hospital</v>
          </cell>
          <cell r="D32" t="str">
            <v>1사업부 HCC1팀</v>
          </cell>
          <cell r="E32" t="str">
            <v>주임</v>
          </cell>
          <cell r="F32">
            <v>1</v>
          </cell>
          <cell r="G32" t="str">
            <v>2001-02-26</v>
          </cell>
          <cell r="H32">
            <v>2108000</v>
          </cell>
          <cell r="I32">
            <v>1317500</v>
          </cell>
          <cell r="J32">
            <v>0</v>
          </cell>
          <cell r="K32">
            <v>0</v>
          </cell>
          <cell r="L32">
            <v>70000</v>
          </cell>
          <cell r="M32">
            <v>0</v>
          </cell>
        </row>
        <row r="33">
          <cell r="A33">
            <v>1464</v>
          </cell>
          <cell r="B33" t="str">
            <v>이규선</v>
          </cell>
          <cell r="C33" t="str">
            <v>General Hospital</v>
          </cell>
          <cell r="D33" t="str">
            <v>1사업부 HCC1팀</v>
          </cell>
          <cell r="E33" t="str">
            <v>주임</v>
          </cell>
          <cell r="F33">
            <v>4</v>
          </cell>
          <cell r="G33" t="str">
            <v>2003-01-07</v>
          </cell>
          <cell r="H33">
            <v>2050000</v>
          </cell>
          <cell r="I33">
            <v>1281250</v>
          </cell>
          <cell r="J33">
            <v>0</v>
          </cell>
          <cell r="K33">
            <v>0</v>
          </cell>
          <cell r="L33">
            <v>70000</v>
          </cell>
          <cell r="M33">
            <v>0</v>
          </cell>
        </row>
        <row r="34">
          <cell r="A34">
            <v>1512</v>
          </cell>
          <cell r="B34" t="str">
            <v>김진천</v>
          </cell>
          <cell r="C34" t="str">
            <v>General Hospital</v>
          </cell>
          <cell r="D34" t="str">
            <v>1사업부 HCC1팀</v>
          </cell>
          <cell r="E34" t="str">
            <v>주임</v>
          </cell>
          <cell r="F34">
            <v>1</v>
          </cell>
          <cell r="G34" t="str">
            <v>2003-07-01</v>
          </cell>
          <cell r="H34">
            <v>2079000</v>
          </cell>
          <cell r="I34">
            <v>1299375</v>
          </cell>
          <cell r="J34">
            <v>0</v>
          </cell>
          <cell r="K34">
            <v>0</v>
          </cell>
          <cell r="L34">
            <v>70000</v>
          </cell>
          <cell r="M34">
            <v>50000</v>
          </cell>
        </row>
        <row r="35">
          <cell r="A35">
            <v>1543</v>
          </cell>
          <cell r="B35" t="str">
            <v>강종우</v>
          </cell>
          <cell r="C35" t="str">
            <v>General Hospital</v>
          </cell>
          <cell r="D35" t="str">
            <v>1사업부 HCC1팀</v>
          </cell>
          <cell r="E35" t="str">
            <v>주임</v>
          </cell>
          <cell r="F35">
            <v>6</v>
          </cell>
          <cell r="G35" t="str">
            <v>2004-01-26</v>
          </cell>
          <cell r="H35">
            <v>2050000</v>
          </cell>
          <cell r="I35">
            <v>1281250</v>
          </cell>
          <cell r="J35">
            <v>0</v>
          </cell>
          <cell r="K35">
            <v>0</v>
          </cell>
          <cell r="L35">
            <v>70000</v>
          </cell>
          <cell r="M35">
            <v>50000</v>
          </cell>
        </row>
        <row r="36">
          <cell r="A36">
            <v>1440</v>
          </cell>
          <cell r="B36" t="str">
            <v>유진수</v>
          </cell>
          <cell r="C36" t="str">
            <v>General Hospital</v>
          </cell>
          <cell r="D36" t="str">
            <v>1사업부 HCC1팀</v>
          </cell>
          <cell r="E36" t="str">
            <v>4급(남)</v>
          </cell>
          <cell r="F36">
            <v>1</v>
          </cell>
          <cell r="G36" t="str">
            <v>2003-01-07</v>
          </cell>
          <cell r="H36">
            <v>1842000</v>
          </cell>
          <cell r="I36">
            <v>1151250</v>
          </cell>
          <cell r="J36">
            <v>0</v>
          </cell>
          <cell r="K36">
            <v>0</v>
          </cell>
          <cell r="L36">
            <v>70000</v>
          </cell>
          <cell r="M36">
            <v>0</v>
          </cell>
        </row>
        <row r="37">
          <cell r="A37">
            <v>1203</v>
          </cell>
          <cell r="B37" t="str">
            <v>장덕환</v>
          </cell>
          <cell r="C37" t="str">
            <v>General Hospital</v>
          </cell>
          <cell r="D37" t="str">
            <v>2사업부 APSV-E팀</v>
          </cell>
          <cell r="E37" t="str">
            <v>부장</v>
          </cell>
          <cell r="F37">
            <v>0</v>
          </cell>
          <cell r="G37" t="str">
            <v>1997-07-14</v>
          </cell>
          <cell r="H37">
            <v>3769000</v>
          </cell>
          <cell r="I37">
            <v>2355625</v>
          </cell>
          <cell r="J37">
            <v>1000000</v>
          </cell>
          <cell r="K37">
            <v>0</v>
          </cell>
          <cell r="L37">
            <v>0</v>
          </cell>
          <cell r="M37">
            <v>70000</v>
          </cell>
        </row>
        <row r="38">
          <cell r="A38">
            <v>1077</v>
          </cell>
          <cell r="B38" t="str">
            <v>김홍주</v>
          </cell>
          <cell r="C38" t="str">
            <v>General Hospital</v>
          </cell>
          <cell r="D38" t="str">
            <v>2사업부 APSV-E팀</v>
          </cell>
          <cell r="E38" t="str">
            <v>차장</v>
          </cell>
          <cell r="F38">
            <v>0</v>
          </cell>
          <cell r="G38" t="str">
            <v>1991-09-09</v>
          </cell>
          <cell r="H38">
            <v>2930000</v>
          </cell>
          <cell r="I38">
            <v>1831250</v>
          </cell>
          <cell r="J38">
            <v>0</v>
          </cell>
          <cell r="K38">
            <v>0</v>
          </cell>
          <cell r="L38">
            <v>70000</v>
          </cell>
          <cell r="M38">
            <v>50000</v>
          </cell>
        </row>
        <row r="39">
          <cell r="A39">
            <v>1102</v>
          </cell>
          <cell r="B39" t="str">
            <v>마희종</v>
          </cell>
          <cell r="C39" t="str">
            <v>General Hospital</v>
          </cell>
          <cell r="D39" t="str">
            <v>2사업부 APSV-E팀</v>
          </cell>
          <cell r="E39" t="str">
            <v>차장</v>
          </cell>
          <cell r="F39">
            <v>0</v>
          </cell>
          <cell r="G39" t="str">
            <v>1992-08-10</v>
          </cell>
          <cell r="H39">
            <v>3073000</v>
          </cell>
          <cell r="I39">
            <v>1920625</v>
          </cell>
          <cell r="J39">
            <v>500000</v>
          </cell>
          <cell r="K39">
            <v>0</v>
          </cell>
          <cell r="L39">
            <v>0</v>
          </cell>
          <cell r="M39">
            <v>50000</v>
          </cell>
        </row>
        <row r="40">
          <cell r="A40">
            <v>1191</v>
          </cell>
          <cell r="B40" t="str">
            <v>김태연</v>
          </cell>
          <cell r="C40" t="str">
            <v>General Hospital</v>
          </cell>
          <cell r="D40" t="str">
            <v>2사업부 APSV-E팀</v>
          </cell>
          <cell r="E40" t="str">
            <v>차장</v>
          </cell>
          <cell r="F40">
            <v>4</v>
          </cell>
          <cell r="G40" t="str">
            <v>1997-01-01</v>
          </cell>
          <cell r="H40">
            <v>2933000</v>
          </cell>
          <cell r="I40">
            <v>1833125</v>
          </cell>
          <cell r="J40">
            <v>0</v>
          </cell>
          <cell r="K40">
            <v>0</v>
          </cell>
          <cell r="L40">
            <v>70000</v>
          </cell>
          <cell r="M40">
            <v>70000</v>
          </cell>
        </row>
        <row r="41">
          <cell r="A41">
            <v>1212</v>
          </cell>
          <cell r="B41" t="str">
            <v>염순곤</v>
          </cell>
          <cell r="C41" t="str">
            <v>General Hospital</v>
          </cell>
          <cell r="D41" t="str">
            <v>2사업부 APSV-E팀</v>
          </cell>
          <cell r="E41" t="str">
            <v>차장</v>
          </cell>
          <cell r="F41">
            <v>3</v>
          </cell>
          <cell r="G41" t="str">
            <v>1998-01-01</v>
          </cell>
          <cell r="H41">
            <v>2898000</v>
          </cell>
          <cell r="I41">
            <v>1811250</v>
          </cell>
          <cell r="J41">
            <v>0</v>
          </cell>
          <cell r="K41">
            <v>0</v>
          </cell>
          <cell r="L41">
            <v>70000</v>
          </cell>
          <cell r="M41">
            <v>70000</v>
          </cell>
        </row>
        <row r="42">
          <cell r="A42">
            <v>1229</v>
          </cell>
          <cell r="B42" t="str">
            <v>김병국</v>
          </cell>
          <cell r="C42" t="str">
            <v>General Hospital</v>
          </cell>
          <cell r="D42" t="str">
            <v>2사업부 APSV-E팀</v>
          </cell>
          <cell r="E42" t="str">
            <v>과장</v>
          </cell>
          <cell r="F42">
            <v>3</v>
          </cell>
          <cell r="G42" t="str">
            <v>1999-06-01</v>
          </cell>
          <cell r="H42">
            <v>2763000</v>
          </cell>
          <cell r="I42">
            <v>1726875</v>
          </cell>
          <cell r="J42">
            <v>0</v>
          </cell>
          <cell r="K42">
            <v>0</v>
          </cell>
          <cell r="L42">
            <v>70000</v>
          </cell>
          <cell r="M42">
            <v>50000</v>
          </cell>
        </row>
        <row r="43">
          <cell r="A43">
            <v>1533</v>
          </cell>
          <cell r="B43" t="str">
            <v>노동조</v>
          </cell>
          <cell r="C43" t="str">
            <v>General Hospital</v>
          </cell>
          <cell r="D43" t="str">
            <v>2사업부 APSV-E팀</v>
          </cell>
          <cell r="E43" t="str">
            <v>대리</v>
          </cell>
          <cell r="F43">
            <v>5</v>
          </cell>
          <cell r="G43" t="str">
            <v>2003-07-01</v>
          </cell>
          <cell r="H43">
            <v>2372000</v>
          </cell>
          <cell r="I43">
            <v>1482500</v>
          </cell>
          <cell r="J43">
            <v>0</v>
          </cell>
          <cell r="K43">
            <v>0</v>
          </cell>
          <cell r="L43">
            <v>70000</v>
          </cell>
          <cell r="M43">
            <v>70000</v>
          </cell>
        </row>
        <row r="44">
          <cell r="A44">
            <v>1252</v>
          </cell>
          <cell r="B44" t="str">
            <v>황준식</v>
          </cell>
          <cell r="C44" t="str">
            <v>General Hospital</v>
          </cell>
          <cell r="D44" t="str">
            <v>2사업부 APSV-E팀</v>
          </cell>
          <cell r="E44" t="str">
            <v>주임</v>
          </cell>
          <cell r="F44">
            <v>1</v>
          </cell>
          <cell r="G44" t="str">
            <v>1999-12-01</v>
          </cell>
          <cell r="H44">
            <v>2138000</v>
          </cell>
          <cell r="I44">
            <v>1336250</v>
          </cell>
          <cell r="J44">
            <v>0</v>
          </cell>
          <cell r="K44">
            <v>0</v>
          </cell>
          <cell r="L44">
            <v>70000</v>
          </cell>
          <cell r="M44">
            <v>30000</v>
          </cell>
        </row>
        <row r="45">
          <cell r="A45">
            <v>1284</v>
          </cell>
          <cell r="B45" t="str">
            <v>류병재</v>
          </cell>
          <cell r="C45" t="str">
            <v>General Hospital</v>
          </cell>
          <cell r="D45" t="str">
            <v>2사업부 APSV-E팀</v>
          </cell>
          <cell r="E45" t="str">
            <v>주임</v>
          </cell>
          <cell r="F45">
            <v>1</v>
          </cell>
          <cell r="G45" t="str">
            <v>2000-02-01</v>
          </cell>
          <cell r="H45">
            <v>2138000</v>
          </cell>
          <cell r="I45">
            <v>1336250</v>
          </cell>
          <cell r="J45">
            <v>0</v>
          </cell>
          <cell r="K45">
            <v>0</v>
          </cell>
          <cell r="L45">
            <v>70000</v>
          </cell>
          <cell r="M45">
            <v>50000</v>
          </cell>
        </row>
        <row r="46">
          <cell r="A46">
            <v>1292</v>
          </cell>
          <cell r="B46" t="str">
            <v>박수병</v>
          </cell>
          <cell r="C46" t="str">
            <v>General Hospital</v>
          </cell>
          <cell r="D46" t="str">
            <v>2사업부 APSV-E팀</v>
          </cell>
          <cell r="E46" t="str">
            <v>주임</v>
          </cell>
          <cell r="F46">
            <v>1</v>
          </cell>
          <cell r="G46" t="str">
            <v>2000-02-01</v>
          </cell>
          <cell r="H46">
            <v>2138000</v>
          </cell>
          <cell r="I46">
            <v>1336250</v>
          </cell>
          <cell r="J46">
            <v>0</v>
          </cell>
          <cell r="K46">
            <v>0</v>
          </cell>
          <cell r="L46">
            <v>70000</v>
          </cell>
          <cell r="M46">
            <v>30000</v>
          </cell>
        </row>
        <row r="47">
          <cell r="A47">
            <v>1549</v>
          </cell>
          <cell r="B47" t="str">
            <v>박재민</v>
          </cell>
          <cell r="C47" t="str">
            <v>General Hospital</v>
          </cell>
          <cell r="D47" t="str">
            <v>2사업부 APSV-E팀</v>
          </cell>
          <cell r="E47" t="str">
            <v>4급(남)</v>
          </cell>
          <cell r="F47">
            <v>0</v>
          </cell>
          <cell r="G47" t="str">
            <v>2004-01-26</v>
          </cell>
          <cell r="H47">
            <v>1788000</v>
          </cell>
          <cell r="I47">
            <v>1117500</v>
          </cell>
          <cell r="J47">
            <v>0</v>
          </cell>
          <cell r="K47">
            <v>0</v>
          </cell>
          <cell r="L47">
            <v>70000</v>
          </cell>
          <cell r="M47">
            <v>0</v>
          </cell>
        </row>
        <row r="48">
          <cell r="A48">
            <v>1062</v>
          </cell>
          <cell r="B48" t="str">
            <v>유수청</v>
          </cell>
          <cell r="C48" t="str">
            <v>General Hospital</v>
          </cell>
          <cell r="D48" t="str">
            <v>2사업부 APSV-W팀</v>
          </cell>
          <cell r="E48" t="str">
            <v>차장</v>
          </cell>
          <cell r="F48">
            <v>0</v>
          </cell>
          <cell r="G48" t="str">
            <v>1990-12-10</v>
          </cell>
          <cell r="H48">
            <v>3001000</v>
          </cell>
          <cell r="I48">
            <v>1875625</v>
          </cell>
          <cell r="J48">
            <v>500000</v>
          </cell>
          <cell r="K48">
            <v>0</v>
          </cell>
          <cell r="L48">
            <v>0</v>
          </cell>
          <cell r="M48">
            <v>90000</v>
          </cell>
        </row>
        <row r="49">
          <cell r="A49">
            <v>1251</v>
          </cell>
          <cell r="B49" t="str">
            <v>유정암</v>
          </cell>
          <cell r="C49" t="str">
            <v>General Hospital</v>
          </cell>
          <cell r="D49" t="str">
            <v>2사업부 APSV-W팀</v>
          </cell>
          <cell r="E49" t="str">
            <v>대리</v>
          </cell>
          <cell r="F49">
            <v>1</v>
          </cell>
          <cell r="G49" t="str">
            <v>1999-12-01</v>
          </cell>
          <cell r="H49">
            <v>2138000</v>
          </cell>
          <cell r="I49">
            <v>1336250</v>
          </cell>
          <cell r="J49">
            <v>0</v>
          </cell>
          <cell r="K49">
            <v>0</v>
          </cell>
          <cell r="L49">
            <v>70000</v>
          </cell>
          <cell r="M49">
            <v>30000</v>
          </cell>
        </row>
        <row r="50">
          <cell r="A50">
            <v>1335</v>
          </cell>
          <cell r="B50" t="str">
            <v>이정희</v>
          </cell>
          <cell r="C50" t="str">
            <v>General Hospital</v>
          </cell>
          <cell r="D50" t="str">
            <v>2사업부 APSV-W팀</v>
          </cell>
          <cell r="E50" t="str">
            <v>대리</v>
          </cell>
          <cell r="F50">
            <v>3</v>
          </cell>
          <cell r="G50" t="str">
            <v>2001-02-26</v>
          </cell>
          <cell r="H50">
            <v>2168000</v>
          </cell>
          <cell r="I50">
            <v>1355000</v>
          </cell>
          <cell r="J50">
            <v>0</v>
          </cell>
          <cell r="K50">
            <v>0</v>
          </cell>
          <cell r="L50">
            <v>70000</v>
          </cell>
          <cell r="M50">
            <v>70000</v>
          </cell>
        </row>
        <row r="51">
          <cell r="A51">
            <v>1363</v>
          </cell>
          <cell r="B51" t="str">
            <v>박동윤</v>
          </cell>
          <cell r="C51" t="str">
            <v>General Hospital</v>
          </cell>
          <cell r="D51" t="str">
            <v>2사업부 APSV-W팀</v>
          </cell>
          <cell r="E51" t="str">
            <v>대리</v>
          </cell>
          <cell r="F51">
            <v>3</v>
          </cell>
          <cell r="G51" t="str">
            <v>2001-04-30</v>
          </cell>
          <cell r="H51">
            <v>2372000</v>
          </cell>
          <cell r="I51">
            <v>1482500</v>
          </cell>
          <cell r="J51">
            <v>0</v>
          </cell>
          <cell r="K51">
            <v>0</v>
          </cell>
          <cell r="L51">
            <v>70000</v>
          </cell>
          <cell r="M51">
            <v>70000</v>
          </cell>
        </row>
        <row r="52">
          <cell r="A52">
            <v>1553</v>
          </cell>
          <cell r="B52" t="str">
            <v>양주안</v>
          </cell>
          <cell r="C52" t="str">
            <v>General Hospital</v>
          </cell>
          <cell r="D52" t="str">
            <v>2사업부 APSV-W팀</v>
          </cell>
          <cell r="E52" t="str">
            <v>대리</v>
          </cell>
          <cell r="F52">
            <v>5</v>
          </cell>
          <cell r="G52" t="str">
            <v>2004-01-26</v>
          </cell>
          <cell r="H52">
            <v>2168000</v>
          </cell>
          <cell r="I52">
            <v>1355000</v>
          </cell>
          <cell r="J52">
            <v>0</v>
          </cell>
          <cell r="K52">
            <v>0</v>
          </cell>
          <cell r="L52">
            <v>70000</v>
          </cell>
          <cell r="M52">
            <v>0</v>
          </cell>
        </row>
        <row r="53">
          <cell r="A53">
            <v>1365</v>
          </cell>
          <cell r="B53" t="str">
            <v>이종서</v>
          </cell>
          <cell r="C53" t="str">
            <v>General Hospital</v>
          </cell>
          <cell r="D53" t="str">
            <v>2사업부 APSV-W팀</v>
          </cell>
          <cell r="E53" t="str">
            <v>주임</v>
          </cell>
          <cell r="F53">
            <v>1</v>
          </cell>
          <cell r="G53" t="str">
            <v>2001-05-02</v>
          </cell>
          <cell r="H53">
            <v>2138000</v>
          </cell>
          <cell r="I53">
            <v>1336250</v>
          </cell>
          <cell r="J53">
            <v>0</v>
          </cell>
          <cell r="K53">
            <v>0</v>
          </cell>
          <cell r="L53">
            <v>70000</v>
          </cell>
          <cell r="M53">
            <v>30000</v>
          </cell>
        </row>
        <row r="54">
          <cell r="A54">
            <v>1432</v>
          </cell>
          <cell r="B54" t="str">
            <v>김상헌</v>
          </cell>
          <cell r="C54" t="str">
            <v>General Hospital</v>
          </cell>
          <cell r="D54" t="str">
            <v>2사업부 APSV-W팀</v>
          </cell>
          <cell r="E54" t="str">
            <v>4급(남)</v>
          </cell>
          <cell r="F54">
            <v>2</v>
          </cell>
          <cell r="G54" t="str">
            <v>2003-01-07</v>
          </cell>
          <cell r="H54">
            <v>1870000</v>
          </cell>
          <cell r="I54">
            <v>1168750</v>
          </cell>
          <cell r="J54">
            <v>0</v>
          </cell>
          <cell r="K54">
            <v>0</v>
          </cell>
          <cell r="L54">
            <v>70000</v>
          </cell>
          <cell r="M54">
            <v>50000</v>
          </cell>
        </row>
        <row r="55">
          <cell r="A55">
            <v>1027</v>
          </cell>
          <cell r="B55" t="str">
            <v>고규영</v>
          </cell>
          <cell r="C55" t="str">
            <v>General Hospital</v>
          </cell>
          <cell r="D55" t="str">
            <v>2사업부 HCC2팀</v>
          </cell>
          <cell r="E55" t="str">
            <v>부장</v>
          </cell>
          <cell r="F55">
            <v>0</v>
          </cell>
          <cell r="G55" t="str">
            <v>1988-08-08</v>
          </cell>
          <cell r="H55">
            <v>3539000</v>
          </cell>
          <cell r="I55">
            <v>2211875</v>
          </cell>
          <cell r="J55">
            <v>0</v>
          </cell>
          <cell r="K55">
            <v>0</v>
          </cell>
          <cell r="L55">
            <v>70000</v>
          </cell>
          <cell r="M55">
            <v>70000</v>
          </cell>
        </row>
        <row r="56">
          <cell r="A56">
            <v>1076</v>
          </cell>
          <cell r="B56" t="str">
            <v>최원석</v>
          </cell>
          <cell r="C56" t="str">
            <v>General Hospital</v>
          </cell>
          <cell r="D56" t="str">
            <v>2사업부 HCC2팀</v>
          </cell>
          <cell r="E56" t="str">
            <v>차장</v>
          </cell>
          <cell r="F56">
            <v>0</v>
          </cell>
          <cell r="G56" t="str">
            <v>1991-09-09</v>
          </cell>
          <cell r="H56">
            <v>2965000</v>
          </cell>
          <cell r="I56">
            <v>1853125</v>
          </cell>
          <cell r="J56">
            <v>500000</v>
          </cell>
          <cell r="K56">
            <v>0</v>
          </cell>
          <cell r="L56">
            <v>0</v>
          </cell>
          <cell r="M56">
            <v>50000</v>
          </cell>
        </row>
        <row r="57">
          <cell r="A57">
            <v>1109</v>
          </cell>
          <cell r="B57" t="str">
            <v>김원수</v>
          </cell>
          <cell r="C57" t="str">
            <v>General Hospital</v>
          </cell>
          <cell r="D57" t="str">
            <v>2사업부 HCC2팀</v>
          </cell>
          <cell r="E57" t="str">
            <v>차장</v>
          </cell>
          <cell r="F57">
            <v>0</v>
          </cell>
          <cell r="G57" t="str">
            <v>1992-08-17</v>
          </cell>
          <cell r="H57">
            <v>2965000</v>
          </cell>
          <cell r="I57">
            <v>1853125</v>
          </cell>
          <cell r="J57">
            <v>0</v>
          </cell>
          <cell r="K57">
            <v>0</v>
          </cell>
          <cell r="L57">
            <v>70000</v>
          </cell>
          <cell r="M57">
            <v>50000</v>
          </cell>
        </row>
        <row r="58">
          <cell r="A58">
            <v>1147</v>
          </cell>
          <cell r="B58" t="str">
            <v>박대순</v>
          </cell>
          <cell r="C58" t="str">
            <v>General Hospital</v>
          </cell>
          <cell r="D58" t="str">
            <v>2사업부 HCC2팀</v>
          </cell>
          <cell r="E58" t="str">
            <v>과장</v>
          </cell>
          <cell r="F58">
            <v>1</v>
          </cell>
          <cell r="G58" t="str">
            <v>1994-09-05</v>
          </cell>
          <cell r="H58">
            <v>2830000</v>
          </cell>
          <cell r="I58">
            <v>1768750</v>
          </cell>
          <cell r="J58">
            <v>0</v>
          </cell>
          <cell r="K58">
            <v>0</v>
          </cell>
          <cell r="L58">
            <v>70000</v>
          </cell>
          <cell r="M58">
            <v>70000</v>
          </cell>
        </row>
        <row r="59">
          <cell r="A59">
            <v>1148</v>
          </cell>
          <cell r="B59" t="str">
            <v>김영호</v>
          </cell>
          <cell r="C59" t="str">
            <v>General Hospital</v>
          </cell>
          <cell r="D59" t="str">
            <v>2사업부 HCC2팀</v>
          </cell>
          <cell r="E59" t="str">
            <v>과장</v>
          </cell>
          <cell r="F59">
            <v>1</v>
          </cell>
          <cell r="G59" t="str">
            <v>1994-09-05</v>
          </cell>
          <cell r="H59">
            <v>2830000</v>
          </cell>
          <cell r="I59">
            <v>1768750</v>
          </cell>
          <cell r="J59">
            <v>0</v>
          </cell>
          <cell r="K59">
            <v>0</v>
          </cell>
          <cell r="L59">
            <v>70000</v>
          </cell>
          <cell r="M59">
            <v>50000</v>
          </cell>
        </row>
        <row r="60">
          <cell r="A60">
            <v>1493</v>
          </cell>
          <cell r="B60" t="str">
            <v>임준모</v>
          </cell>
          <cell r="C60" t="str">
            <v>General Hospital</v>
          </cell>
          <cell r="D60" t="str">
            <v>2사업부 HCC2팀</v>
          </cell>
          <cell r="E60" t="str">
            <v>대리</v>
          </cell>
          <cell r="F60">
            <v>3</v>
          </cell>
          <cell r="G60" t="str">
            <v>2003-04-01</v>
          </cell>
          <cell r="H60">
            <v>2168000</v>
          </cell>
          <cell r="I60">
            <v>1355000</v>
          </cell>
          <cell r="J60">
            <v>0</v>
          </cell>
          <cell r="K60">
            <v>0</v>
          </cell>
          <cell r="L60">
            <v>70000</v>
          </cell>
          <cell r="M60">
            <v>70000</v>
          </cell>
        </row>
        <row r="61">
          <cell r="A61">
            <v>1496</v>
          </cell>
          <cell r="B61" t="str">
            <v>강지훈</v>
          </cell>
          <cell r="C61" t="str">
            <v>General Hospital</v>
          </cell>
          <cell r="D61" t="str">
            <v>2사업부 HCC2팀</v>
          </cell>
          <cell r="E61" t="str">
            <v>대리</v>
          </cell>
          <cell r="F61">
            <v>3</v>
          </cell>
          <cell r="G61" t="str">
            <v>2003-04-25</v>
          </cell>
          <cell r="H61">
            <v>2168000</v>
          </cell>
          <cell r="I61">
            <v>1355000</v>
          </cell>
          <cell r="J61">
            <v>0</v>
          </cell>
          <cell r="K61">
            <v>0</v>
          </cell>
          <cell r="L61">
            <v>70000</v>
          </cell>
          <cell r="M61">
            <v>50000</v>
          </cell>
        </row>
        <row r="62">
          <cell r="A62">
            <v>1283</v>
          </cell>
          <cell r="B62" t="str">
            <v>박준신</v>
          </cell>
          <cell r="C62" t="str">
            <v>General Hospital</v>
          </cell>
          <cell r="D62" t="str">
            <v>2사업부 HCC2팀</v>
          </cell>
          <cell r="E62" t="str">
            <v>주임</v>
          </cell>
          <cell r="F62">
            <v>1</v>
          </cell>
          <cell r="G62" t="str">
            <v>2000-02-01</v>
          </cell>
          <cell r="H62">
            <v>2108000</v>
          </cell>
          <cell r="I62">
            <v>1317500</v>
          </cell>
          <cell r="J62">
            <v>0</v>
          </cell>
          <cell r="K62">
            <v>0</v>
          </cell>
          <cell r="L62">
            <v>70000</v>
          </cell>
          <cell r="M62">
            <v>50000</v>
          </cell>
        </row>
        <row r="63">
          <cell r="A63">
            <v>1049</v>
          </cell>
          <cell r="B63" t="str">
            <v>박창규</v>
          </cell>
          <cell r="C63" t="str">
            <v>General Hospital</v>
          </cell>
          <cell r="D63" t="str">
            <v>2사업부 HCC2팀</v>
          </cell>
          <cell r="E63" t="str">
            <v>차장</v>
          </cell>
          <cell r="F63">
            <v>0</v>
          </cell>
          <cell r="G63" t="str">
            <v>1990-04-02</v>
          </cell>
          <cell r="H63">
            <v>3345000</v>
          </cell>
          <cell r="I63">
            <v>2090625</v>
          </cell>
          <cell r="L63">
            <v>70000</v>
          </cell>
          <cell r="M63">
            <v>50000</v>
          </cell>
        </row>
        <row r="64">
          <cell r="A64">
            <v>1084</v>
          </cell>
          <cell r="B64" t="str">
            <v>안병철</v>
          </cell>
          <cell r="C64" t="str">
            <v>Hospital</v>
          </cell>
          <cell r="D64" t="str">
            <v>병원사업부 1팀</v>
          </cell>
          <cell r="E64" t="str">
            <v>부장</v>
          </cell>
          <cell r="F64">
            <v>0</v>
          </cell>
          <cell r="G64" t="str">
            <v>1991-11-01</v>
          </cell>
          <cell r="H64">
            <v>3335000</v>
          </cell>
          <cell r="I64">
            <v>2084375</v>
          </cell>
          <cell r="J64">
            <v>1000000</v>
          </cell>
          <cell r="K64">
            <v>0</v>
          </cell>
          <cell r="L64">
            <v>0</v>
          </cell>
          <cell r="M64">
            <v>70000</v>
          </cell>
        </row>
        <row r="65">
          <cell r="A65">
            <v>1034</v>
          </cell>
          <cell r="B65" t="str">
            <v>최규덕</v>
          </cell>
          <cell r="C65" t="str">
            <v>Hospital</v>
          </cell>
          <cell r="D65" t="str">
            <v>병원사업부 1팀</v>
          </cell>
          <cell r="E65" t="str">
            <v>차장</v>
          </cell>
          <cell r="F65">
            <v>0</v>
          </cell>
          <cell r="G65" t="str">
            <v>1989-03-27</v>
          </cell>
          <cell r="H65">
            <v>3409000</v>
          </cell>
          <cell r="I65">
            <v>2130625</v>
          </cell>
          <cell r="J65">
            <v>500000</v>
          </cell>
          <cell r="K65">
            <v>0</v>
          </cell>
          <cell r="L65">
            <v>0</v>
          </cell>
          <cell r="M65">
            <v>70000</v>
          </cell>
        </row>
        <row r="66">
          <cell r="A66">
            <v>1268</v>
          </cell>
          <cell r="B66" t="str">
            <v>김종훈A</v>
          </cell>
          <cell r="C66" t="str">
            <v>Hospital</v>
          </cell>
          <cell r="D66" t="str">
            <v>병원사업부 1팀</v>
          </cell>
          <cell r="E66" t="str">
            <v>차장</v>
          </cell>
          <cell r="F66">
            <v>3</v>
          </cell>
          <cell r="G66" t="str">
            <v>2000-01-10</v>
          </cell>
          <cell r="H66">
            <v>2898000</v>
          </cell>
          <cell r="I66">
            <v>1811250</v>
          </cell>
          <cell r="J66">
            <v>0</v>
          </cell>
          <cell r="K66">
            <v>0</v>
          </cell>
          <cell r="L66">
            <v>70000</v>
          </cell>
          <cell r="M66">
            <v>50000</v>
          </cell>
        </row>
        <row r="67">
          <cell r="A67">
            <v>1315</v>
          </cell>
          <cell r="B67" t="str">
            <v>김영선A</v>
          </cell>
          <cell r="C67" t="str">
            <v>Hospital</v>
          </cell>
          <cell r="D67" t="str">
            <v>병원사업부 1팀</v>
          </cell>
          <cell r="E67" t="str">
            <v>과장</v>
          </cell>
          <cell r="F67">
            <v>1</v>
          </cell>
          <cell r="G67" t="str">
            <v>2001-02-21</v>
          </cell>
          <cell r="H67">
            <v>2434000</v>
          </cell>
          <cell r="I67">
            <v>1521250</v>
          </cell>
          <cell r="J67">
            <v>0</v>
          </cell>
          <cell r="K67">
            <v>0</v>
          </cell>
          <cell r="L67">
            <v>70000</v>
          </cell>
          <cell r="M67">
            <v>50000</v>
          </cell>
        </row>
        <row r="68">
          <cell r="A68">
            <v>1309</v>
          </cell>
          <cell r="B68" t="str">
            <v>조성찬</v>
          </cell>
          <cell r="C68" t="str">
            <v>Hospital</v>
          </cell>
          <cell r="D68" t="str">
            <v>병원사업부 1팀</v>
          </cell>
          <cell r="E68" t="str">
            <v>대리</v>
          </cell>
          <cell r="F68">
            <v>3</v>
          </cell>
          <cell r="G68" t="str">
            <v>2000-05-02</v>
          </cell>
          <cell r="H68">
            <v>2198000</v>
          </cell>
          <cell r="I68">
            <v>1373750</v>
          </cell>
          <cell r="J68">
            <v>0</v>
          </cell>
          <cell r="K68">
            <v>0</v>
          </cell>
          <cell r="L68">
            <v>70000</v>
          </cell>
          <cell r="M68">
            <v>70000</v>
          </cell>
        </row>
        <row r="69">
          <cell r="A69">
            <v>1344</v>
          </cell>
          <cell r="B69" t="str">
            <v>이준용</v>
          </cell>
          <cell r="C69" t="str">
            <v>Hospital</v>
          </cell>
          <cell r="D69" t="str">
            <v>병원사업부 1팀</v>
          </cell>
          <cell r="E69" t="str">
            <v>주임</v>
          </cell>
          <cell r="F69">
            <v>1</v>
          </cell>
          <cell r="G69" t="str">
            <v>2001-03-05</v>
          </cell>
          <cell r="H69">
            <v>2108000</v>
          </cell>
          <cell r="I69">
            <v>1317500</v>
          </cell>
          <cell r="J69">
            <v>0</v>
          </cell>
          <cell r="K69">
            <v>0</v>
          </cell>
          <cell r="L69">
            <v>70000</v>
          </cell>
          <cell r="M69">
            <v>30000</v>
          </cell>
        </row>
        <row r="70">
          <cell r="A70">
            <v>1354</v>
          </cell>
          <cell r="B70" t="str">
            <v>김택</v>
          </cell>
          <cell r="C70" t="str">
            <v>Hospital</v>
          </cell>
          <cell r="D70" t="str">
            <v>병원사업부 1팀</v>
          </cell>
          <cell r="E70" t="str">
            <v>주임</v>
          </cell>
          <cell r="F70">
            <v>5</v>
          </cell>
          <cell r="G70" t="str">
            <v>2001-04-30</v>
          </cell>
          <cell r="H70">
            <v>2050000</v>
          </cell>
          <cell r="I70">
            <v>1281250</v>
          </cell>
          <cell r="J70">
            <v>0</v>
          </cell>
          <cell r="K70">
            <v>0</v>
          </cell>
          <cell r="L70">
            <v>70000</v>
          </cell>
          <cell r="M70">
            <v>50000</v>
          </cell>
        </row>
        <row r="71">
          <cell r="A71">
            <v>1463</v>
          </cell>
          <cell r="B71" t="str">
            <v>이계왕</v>
          </cell>
          <cell r="C71" t="str">
            <v>Hospital</v>
          </cell>
          <cell r="D71" t="str">
            <v>병원사업부 1팀</v>
          </cell>
          <cell r="E71" t="str">
            <v>주임</v>
          </cell>
          <cell r="F71">
            <v>1</v>
          </cell>
          <cell r="G71" t="str">
            <v>2003-01-07</v>
          </cell>
          <cell r="H71">
            <v>2108000</v>
          </cell>
          <cell r="I71">
            <v>1317500</v>
          </cell>
          <cell r="J71">
            <v>0</v>
          </cell>
          <cell r="K71">
            <v>50000</v>
          </cell>
          <cell r="L71">
            <v>70000</v>
          </cell>
          <cell r="M71">
            <v>50000</v>
          </cell>
        </row>
        <row r="72">
          <cell r="A72">
            <v>1469</v>
          </cell>
          <cell r="B72" t="str">
            <v>장기덕</v>
          </cell>
          <cell r="C72" t="str">
            <v>Hospital</v>
          </cell>
          <cell r="D72" t="str">
            <v>병원사업부 1팀</v>
          </cell>
          <cell r="E72" t="str">
            <v>주임</v>
          </cell>
          <cell r="F72">
            <v>1</v>
          </cell>
          <cell r="G72" t="str">
            <v>2003-01-07</v>
          </cell>
          <cell r="H72">
            <v>1842000</v>
          </cell>
          <cell r="I72">
            <v>1151250</v>
          </cell>
          <cell r="J72">
            <v>0</v>
          </cell>
          <cell r="K72">
            <v>0</v>
          </cell>
          <cell r="L72">
            <v>70000</v>
          </cell>
          <cell r="M72">
            <v>30000</v>
          </cell>
        </row>
        <row r="73">
          <cell r="A73">
            <v>1579</v>
          </cell>
          <cell r="B73" t="str">
            <v>전호진</v>
          </cell>
          <cell r="C73" t="str">
            <v>Hospital</v>
          </cell>
          <cell r="D73" t="str">
            <v>병원사업부 1팀</v>
          </cell>
          <cell r="E73" t="str">
            <v>4급(남)</v>
          </cell>
          <cell r="F73">
            <v>1</v>
          </cell>
          <cell r="G73" t="str">
            <v>2004-09-10</v>
          </cell>
          <cell r="H73">
            <v>1788000</v>
          </cell>
          <cell r="I73">
            <v>1117500</v>
          </cell>
          <cell r="J73">
            <v>0</v>
          </cell>
          <cell r="K73">
            <v>0</v>
          </cell>
          <cell r="L73">
            <v>70000</v>
          </cell>
          <cell r="M73">
            <v>0</v>
          </cell>
        </row>
        <row r="74">
          <cell r="A74">
            <v>1127</v>
          </cell>
          <cell r="B74" t="str">
            <v>박영길</v>
          </cell>
          <cell r="C74" t="str">
            <v>Hospital</v>
          </cell>
          <cell r="D74" t="str">
            <v>병원사업부 2팀</v>
          </cell>
          <cell r="E74" t="str">
            <v>부장</v>
          </cell>
          <cell r="F74">
            <v>0</v>
          </cell>
          <cell r="G74" t="str">
            <v>1993-04-01</v>
          </cell>
          <cell r="H74">
            <v>3657000</v>
          </cell>
          <cell r="I74">
            <v>2285625</v>
          </cell>
          <cell r="J74">
            <v>0</v>
          </cell>
          <cell r="K74">
            <v>0</v>
          </cell>
          <cell r="L74">
            <v>70000</v>
          </cell>
          <cell r="M74">
            <v>70000</v>
          </cell>
        </row>
        <row r="75">
          <cell r="A75">
            <v>1178</v>
          </cell>
          <cell r="B75" t="str">
            <v>설성호</v>
          </cell>
          <cell r="C75" t="str">
            <v>Hospital</v>
          </cell>
          <cell r="D75" t="str">
            <v>병원사업부 2팀</v>
          </cell>
          <cell r="E75" t="str">
            <v>차장</v>
          </cell>
          <cell r="F75">
            <v>2</v>
          </cell>
          <cell r="G75" t="str">
            <v>1996-01-01</v>
          </cell>
          <cell r="H75">
            <v>2864000</v>
          </cell>
          <cell r="I75">
            <v>1790000</v>
          </cell>
          <cell r="J75">
            <v>0</v>
          </cell>
          <cell r="K75">
            <v>0</v>
          </cell>
          <cell r="L75">
            <v>70000</v>
          </cell>
          <cell r="M75">
            <v>70000</v>
          </cell>
        </row>
        <row r="76">
          <cell r="A76">
            <v>1217</v>
          </cell>
          <cell r="B76" t="str">
            <v>박제영</v>
          </cell>
          <cell r="C76" t="str">
            <v>Hospital</v>
          </cell>
          <cell r="D76" t="str">
            <v>병원사업부 2팀</v>
          </cell>
          <cell r="E76" t="str">
            <v>차장</v>
          </cell>
          <cell r="F76">
            <v>0</v>
          </cell>
          <cell r="G76" t="str">
            <v>1998-05-25</v>
          </cell>
          <cell r="H76">
            <v>3168000</v>
          </cell>
          <cell r="I76">
            <v>1980000</v>
          </cell>
          <cell r="J76">
            <v>500000</v>
          </cell>
          <cell r="K76">
            <v>0</v>
          </cell>
          <cell r="L76">
            <v>0</v>
          </cell>
          <cell r="M76">
            <v>50000</v>
          </cell>
        </row>
        <row r="77">
          <cell r="A77">
            <v>1364</v>
          </cell>
          <cell r="B77" t="str">
            <v>김태현</v>
          </cell>
          <cell r="C77" t="str">
            <v>Hospital</v>
          </cell>
          <cell r="D77" t="str">
            <v>병원사업부 2팀</v>
          </cell>
          <cell r="E77" t="str">
            <v>과장</v>
          </cell>
          <cell r="F77">
            <v>1</v>
          </cell>
          <cell r="G77" t="str">
            <v>2001-04-30</v>
          </cell>
          <cell r="H77">
            <v>2864000</v>
          </cell>
          <cell r="I77">
            <v>1790000</v>
          </cell>
          <cell r="J77">
            <v>0</v>
          </cell>
          <cell r="K77">
            <v>0</v>
          </cell>
          <cell r="L77">
            <v>70000</v>
          </cell>
          <cell r="M77">
            <v>70000</v>
          </cell>
        </row>
        <row r="78">
          <cell r="A78">
            <v>1230</v>
          </cell>
          <cell r="B78" t="str">
            <v>정영수</v>
          </cell>
          <cell r="C78" t="str">
            <v>Hospital</v>
          </cell>
          <cell r="D78" t="str">
            <v>병원사업부 2팀</v>
          </cell>
          <cell r="E78" t="str">
            <v>대리</v>
          </cell>
          <cell r="F78">
            <v>6</v>
          </cell>
          <cell r="G78" t="str">
            <v>1999-06-01</v>
          </cell>
          <cell r="H78">
            <v>2372000</v>
          </cell>
          <cell r="I78">
            <v>1482500</v>
          </cell>
          <cell r="J78">
            <v>0</v>
          </cell>
          <cell r="K78">
            <v>0</v>
          </cell>
          <cell r="L78">
            <v>70000</v>
          </cell>
          <cell r="M78">
            <v>0</v>
          </cell>
        </row>
        <row r="79">
          <cell r="A79">
            <v>1242</v>
          </cell>
          <cell r="B79" t="str">
            <v>장정환</v>
          </cell>
          <cell r="C79" t="str">
            <v>Hospital</v>
          </cell>
          <cell r="D79" t="str">
            <v>병원사업부 2팀</v>
          </cell>
          <cell r="E79" t="str">
            <v>대리</v>
          </cell>
          <cell r="F79">
            <v>3</v>
          </cell>
          <cell r="G79" t="str">
            <v>1999-07-01</v>
          </cell>
          <cell r="H79">
            <v>2168000</v>
          </cell>
          <cell r="I79">
            <v>1355000</v>
          </cell>
          <cell r="J79">
            <v>0</v>
          </cell>
          <cell r="K79">
            <v>0</v>
          </cell>
          <cell r="L79">
            <v>70000</v>
          </cell>
          <cell r="M79">
            <v>0</v>
          </cell>
        </row>
        <row r="80">
          <cell r="A80">
            <v>1427</v>
          </cell>
          <cell r="B80" t="str">
            <v>곽명주</v>
          </cell>
          <cell r="C80" t="str">
            <v>Hospital</v>
          </cell>
          <cell r="D80" t="str">
            <v>병원사업부 2팀</v>
          </cell>
          <cell r="E80" t="str">
            <v>대리</v>
          </cell>
          <cell r="F80">
            <v>4</v>
          </cell>
          <cell r="G80" t="str">
            <v>2003-01-07</v>
          </cell>
          <cell r="H80">
            <v>2050000</v>
          </cell>
          <cell r="I80">
            <v>1281250</v>
          </cell>
          <cell r="J80">
            <v>0</v>
          </cell>
          <cell r="K80">
            <v>0</v>
          </cell>
          <cell r="L80">
            <v>70000</v>
          </cell>
          <cell r="M80">
            <v>50000</v>
          </cell>
        </row>
        <row r="81">
          <cell r="A81">
            <v>1272</v>
          </cell>
          <cell r="B81" t="str">
            <v>손성호</v>
          </cell>
          <cell r="C81" t="str">
            <v>Hospital</v>
          </cell>
          <cell r="D81" t="str">
            <v>병원사업부 2팀</v>
          </cell>
          <cell r="E81" t="str">
            <v>주임</v>
          </cell>
          <cell r="F81">
            <v>1</v>
          </cell>
          <cell r="G81" t="str">
            <v>2000-01-10</v>
          </cell>
          <cell r="H81">
            <v>2138000</v>
          </cell>
          <cell r="I81">
            <v>1336250</v>
          </cell>
          <cell r="J81">
            <v>0</v>
          </cell>
          <cell r="K81">
            <v>0</v>
          </cell>
          <cell r="L81">
            <v>70000</v>
          </cell>
          <cell r="M81">
            <v>0</v>
          </cell>
        </row>
        <row r="82">
          <cell r="A82">
            <v>1298</v>
          </cell>
          <cell r="B82" t="str">
            <v>장병진</v>
          </cell>
          <cell r="C82" t="str">
            <v>Hospital</v>
          </cell>
          <cell r="D82" t="str">
            <v>병원사업부 2팀</v>
          </cell>
          <cell r="E82" t="str">
            <v>주임</v>
          </cell>
          <cell r="F82">
            <v>1</v>
          </cell>
          <cell r="G82" t="str">
            <v>2000-02-01</v>
          </cell>
          <cell r="H82">
            <v>2108000</v>
          </cell>
          <cell r="I82">
            <v>1317500</v>
          </cell>
          <cell r="J82">
            <v>0</v>
          </cell>
          <cell r="K82">
            <v>0</v>
          </cell>
          <cell r="L82">
            <v>70000</v>
          </cell>
          <cell r="M82">
            <v>70000</v>
          </cell>
        </row>
        <row r="83">
          <cell r="A83">
            <v>1339</v>
          </cell>
          <cell r="B83" t="str">
            <v>신상흔</v>
          </cell>
          <cell r="C83" t="str">
            <v>Hospital</v>
          </cell>
          <cell r="D83" t="str">
            <v>병원사업부 2팀</v>
          </cell>
          <cell r="E83" t="str">
            <v>주임</v>
          </cell>
          <cell r="F83">
            <v>4</v>
          </cell>
          <cell r="G83" t="str">
            <v>2001-02-26</v>
          </cell>
          <cell r="H83">
            <v>1926000</v>
          </cell>
          <cell r="I83">
            <v>1203750</v>
          </cell>
          <cell r="J83">
            <v>0</v>
          </cell>
          <cell r="K83">
            <v>0</v>
          </cell>
          <cell r="L83">
            <v>70000</v>
          </cell>
          <cell r="M83">
            <v>50000</v>
          </cell>
        </row>
        <row r="84">
          <cell r="A84">
            <v>1396</v>
          </cell>
          <cell r="B84" t="str">
            <v>김성훈</v>
          </cell>
          <cell r="C84" t="str">
            <v>Hospital</v>
          </cell>
          <cell r="D84" t="str">
            <v>병원사업부 2팀</v>
          </cell>
          <cell r="E84" t="str">
            <v>주임</v>
          </cell>
          <cell r="F84">
            <v>5</v>
          </cell>
          <cell r="G84" t="str">
            <v>2002-06-17</v>
          </cell>
          <cell r="H84">
            <v>2050000</v>
          </cell>
          <cell r="I84">
            <v>1281250</v>
          </cell>
          <cell r="J84">
            <v>0</v>
          </cell>
          <cell r="K84">
            <v>0</v>
          </cell>
          <cell r="L84">
            <v>70000</v>
          </cell>
          <cell r="M84">
            <v>0</v>
          </cell>
        </row>
        <row r="85">
          <cell r="A85">
            <v>1122</v>
          </cell>
          <cell r="B85" t="str">
            <v>박석희</v>
          </cell>
          <cell r="C85" t="str">
            <v>Hospital</v>
          </cell>
          <cell r="D85" t="str">
            <v>병원사업부 3팀</v>
          </cell>
          <cell r="E85" t="str">
            <v>차장</v>
          </cell>
          <cell r="F85">
            <v>0</v>
          </cell>
          <cell r="G85" t="str">
            <v>1993-02-01</v>
          </cell>
          <cell r="H85">
            <v>3124000</v>
          </cell>
          <cell r="I85">
            <v>1952500</v>
          </cell>
          <cell r="J85">
            <v>500000</v>
          </cell>
          <cell r="K85">
            <v>0</v>
          </cell>
          <cell r="L85">
            <v>0</v>
          </cell>
          <cell r="M85">
            <v>70000</v>
          </cell>
        </row>
        <row r="86">
          <cell r="A86">
            <v>1140</v>
          </cell>
          <cell r="B86" t="str">
            <v>정경선</v>
          </cell>
          <cell r="C86" t="str">
            <v>Hospital</v>
          </cell>
          <cell r="D86" t="str">
            <v>병원사업부 3팀</v>
          </cell>
          <cell r="E86" t="str">
            <v>차장</v>
          </cell>
          <cell r="F86">
            <v>3</v>
          </cell>
          <cell r="G86" t="str">
            <v>1994-05-02</v>
          </cell>
          <cell r="H86">
            <v>2898000</v>
          </cell>
          <cell r="I86">
            <v>1811250</v>
          </cell>
          <cell r="J86">
            <v>0</v>
          </cell>
          <cell r="K86">
            <v>0</v>
          </cell>
          <cell r="L86">
            <v>70000</v>
          </cell>
          <cell r="M86">
            <v>70000</v>
          </cell>
        </row>
        <row r="87">
          <cell r="A87">
            <v>1190</v>
          </cell>
          <cell r="B87" t="str">
            <v>이상만</v>
          </cell>
          <cell r="C87" t="str">
            <v>Hospital</v>
          </cell>
          <cell r="D87" t="str">
            <v>병원사업부 3팀</v>
          </cell>
          <cell r="E87" t="str">
            <v>차장</v>
          </cell>
          <cell r="F87">
            <v>3</v>
          </cell>
          <cell r="G87" t="str">
            <v>1996-12-01</v>
          </cell>
          <cell r="H87">
            <v>2898000</v>
          </cell>
          <cell r="I87">
            <v>1811250</v>
          </cell>
          <cell r="J87">
            <v>0</v>
          </cell>
          <cell r="K87">
            <v>0</v>
          </cell>
          <cell r="L87">
            <v>70000</v>
          </cell>
          <cell r="M87">
            <v>70000</v>
          </cell>
        </row>
        <row r="88">
          <cell r="A88">
            <v>1246</v>
          </cell>
          <cell r="B88" t="str">
            <v>유제동</v>
          </cell>
          <cell r="C88" t="str">
            <v>Hospital</v>
          </cell>
          <cell r="D88" t="str">
            <v>병원사업부 3팀</v>
          </cell>
          <cell r="E88" t="str">
            <v>과장</v>
          </cell>
          <cell r="F88">
            <v>1</v>
          </cell>
          <cell r="G88" t="str">
            <v>1999-08-23</v>
          </cell>
          <cell r="H88">
            <v>2763000</v>
          </cell>
          <cell r="I88">
            <v>1726875</v>
          </cell>
          <cell r="J88">
            <v>0</v>
          </cell>
          <cell r="K88">
            <v>0</v>
          </cell>
          <cell r="L88">
            <v>70000</v>
          </cell>
          <cell r="M88">
            <v>70000</v>
          </cell>
        </row>
        <row r="89">
          <cell r="A89">
            <v>1270</v>
          </cell>
          <cell r="B89" t="str">
            <v>김영록</v>
          </cell>
          <cell r="C89" t="str">
            <v>Hospital</v>
          </cell>
          <cell r="D89" t="str">
            <v>병원사업부 3팀</v>
          </cell>
          <cell r="E89" t="str">
            <v>대리</v>
          </cell>
          <cell r="F89">
            <v>1</v>
          </cell>
          <cell r="G89" t="str">
            <v>2000-01-10</v>
          </cell>
          <cell r="H89">
            <v>2434000</v>
          </cell>
          <cell r="I89">
            <v>1521250</v>
          </cell>
          <cell r="J89">
            <v>0</v>
          </cell>
          <cell r="K89">
            <v>0</v>
          </cell>
          <cell r="L89">
            <v>70000</v>
          </cell>
          <cell r="M89">
            <v>50000</v>
          </cell>
        </row>
        <row r="90">
          <cell r="A90">
            <v>1297</v>
          </cell>
          <cell r="B90" t="str">
            <v>박정화</v>
          </cell>
          <cell r="C90" t="str">
            <v>Hospital</v>
          </cell>
          <cell r="D90" t="str">
            <v>병원사업부 3팀</v>
          </cell>
          <cell r="E90" t="str">
            <v>대리</v>
          </cell>
          <cell r="F90">
            <v>2</v>
          </cell>
          <cell r="G90" t="str">
            <v>2000-02-01</v>
          </cell>
          <cell r="H90">
            <v>2138000</v>
          </cell>
          <cell r="I90">
            <v>1336250</v>
          </cell>
          <cell r="J90">
            <v>0</v>
          </cell>
          <cell r="K90">
            <v>0</v>
          </cell>
          <cell r="L90">
            <v>70000</v>
          </cell>
          <cell r="M90">
            <v>30000</v>
          </cell>
        </row>
        <row r="91">
          <cell r="A91">
            <v>1362</v>
          </cell>
          <cell r="B91" t="str">
            <v>김경강</v>
          </cell>
          <cell r="C91" t="str">
            <v>Hospital</v>
          </cell>
          <cell r="D91" t="str">
            <v>병원사업부 3팀</v>
          </cell>
          <cell r="E91" t="str">
            <v>주임</v>
          </cell>
          <cell r="F91">
            <v>5</v>
          </cell>
          <cell r="G91" t="str">
            <v>2001-04-30</v>
          </cell>
          <cell r="H91">
            <v>2050000</v>
          </cell>
          <cell r="I91">
            <v>1281250</v>
          </cell>
          <cell r="J91">
            <v>0</v>
          </cell>
          <cell r="K91">
            <v>0</v>
          </cell>
          <cell r="L91">
            <v>70000</v>
          </cell>
          <cell r="M91">
            <v>50000</v>
          </cell>
        </row>
        <row r="92">
          <cell r="A92">
            <v>1039</v>
          </cell>
          <cell r="B92" t="str">
            <v>윤정락</v>
          </cell>
          <cell r="C92" t="str">
            <v>Clinic</v>
          </cell>
          <cell r="D92" t="str">
            <v>서울1팀</v>
          </cell>
          <cell r="E92" t="str">
            <v>부장</v>
          </cell>
          <cell r="F92">
            <v>0</v>
          </cell>
          <cell r="G92" t="str">
            <v>1989-07-25</v>
          </cell>
          <cell r="H92">
            <v>4012000</v>
          </cell>
          <cell r="I92">
            <v>2507500</v>
          </cell>
          <cell r="J92">
            <v>1000000</v>
          </cell>
          <cell r="K92">
            <v>0</v>
          </cell>
          <cell r="L92">
            <v>0</v>
          </cell>
          <cell r="M92">
            <v>50000</v>
          </cell>
        </row>
        <row r="93">
          <cell r="A93">
            <v>1064</v>
          </cell>
          <cell r="B93" t="str">
            <v>임원일</v>
          </cell>
          <cell r="C93" t="str">
            <v>Clinic</v>
          </cell>
          <cell r="D93" t="str">
            <v>서울1팀</v>
          </cell>
          <cell r="E93" t="str">
            <v>차장</v>
          </cell>
          <cell r="F93">
            <v>3</v>
          </cell>
          <cell r="G93" t="str">
            <v>1991-03-18</v>
          </cell>
          <cell r="H93">
            <v>2933000</v>
          </cell>
          <cell r="I93">
            <v>1833125</v>
          </cell>
          <cell r="J93">
            <v>0</v>
          </cell>
          <cell r="K93">
            <v>0</v>
          </cell>
          <cell r="L93">
            <v>70000</v>
          </cell>
          <cell r="M93">
            <v>70000</v>
          </cell>
        </row>
        <row r="94">
          <cell r="A94">
            <v>1303</v>
          </cell>
          <cell r="B94" t="str">
            <v>정호인</v>
          </cell>
          <cell r="C94" t="str">
            <v>Clinic</v>
          </cell>
          <cell r="D94" t="str">
            <v>서울1팀</v>
          </cell>
          <cell r="E94" t="str">
            <v>차장</v>
          </cell>
          <cell r="F94">
            <v>0</v>
          </cell>
          <cell r="G94" t="str">
            <v>2000-03-01</v>
          </cell>
          <cell r="H94">
            <v>3380000</v>
          </cell>
          <cell r="I94">
            <v>2112500</v>
          </cell>
          <cell r="J94">
            <v>500000</v>
          </cell>
          <cell r="K94">
            <v>0</v>
          </cell>
          <cell r="L94">
            <v>0</v>
          </cell>
          <cell r="M94">
            <v>70000</v>
          </cell>
        </row>
        <row r="95">
          <cell r="A95">
            <v>1171</v>
          </cell>
          <cell r="B95" t="str">
            <v>신철호</v>
          </cell>
          <cell r="C95" t="str">
            <v>Clinic</v>
          </cell>
          <cell r="D95" t="str">
            <v>서울1팀</v>
          </cell>
          <cell r="E95" t="str">
            <v>과장</v>
          </cell>
          <cell r="F95">
            <v>3</v>
          </cell>
          <cell r="G95" t="str">
            <v>1995-04-17</v>
          </cell>
          <cell r="H95">
            <v>2763000</v>
          </cell>
          <cell r="I95">
            <v>1726875</v>
          </cell>
          <cell r="J95">
            <v>0</v>
          </cell>
          <cell r="K95">
            <v>0</v>
          </cell>
          <cell r="L95">
            <v>70000</v>
          </cell>
          <cell r="M95">
            <v>70000</v>
          </cell>
        </row>
        <row r="96">
          <cell r="A96">
            <v>1318</v>
          </cell>
          <cell r="B96" t="str">
            <v>홍준석</v>
          </cell>
          <cell r="C96" t="str">
            <v>Clinic</v>
          </cell>
          <cell r="D96" t="str">
            <v>서울1팀</v>
          </cell>
          <cell r="E96" t="str">
            <v>대리</v>
          </cell>
          <cell r="F96">
            <v>3</v>
          </cell>
          <cell r="G96" t="str">
            <v>2001-02-26</v>
          </cell>
          <cell r="H96">
            <v>2168000</v>
          </cell>
          <cell r="I96">
            <v>1355000</v>
          </cell>
          <cell r="J96">
            <v>0</v>
          </cell>
          <cell r="K96">
            <v>0</v>
          </cell>
          <cell r="L96">
            <v>70000</v>
          </cell>
          <cell r="M96">
            <v>0</v>
          </cell>
        </row>
        <row r="97">
          <cell r="A97">
            <v>1316</v>
          </cell>
          <cell r="B97" t="str">
            <v>최희승</v>
          </cell>
          <cell r="C97" t="str">
            <v>Clinic</v>
          </cell>
          <cell r="D97" t="str">
            <v>서울1팀</v>
          </cell>
          <cell r="E97" t="str">
            <v>주임</v>
          </cell>
          <cell r="F97">
            <v>6</v>
          </cell>
          <cell r="G97" t="str">
            <v>2001-02-26</v>
          </cell>
          <cell r="H97">
            <v>2050000</v>
          </cell>
          <cell r="I97">
            <v>1281250</v>
          </cell>
          <cell r="J97">
            <v>0</v>
          </cell>
          <cell r="K97">
            <v>0</v>
          </cell>
          <cell r="L97">
            <v>70000</v>
          </cell>
          <cell r="M97">
            <v>0</v>
          </cell>
        </row>
        <row r="98">
          <cell r="A98">
            <v>1368</v>
          </cell>
          <cell r="B98" t="str">
            <v>이우현</v>
          </cell>
          <cell r="C98" t="str">
            <v>Clinic</v>
          </cell>
          <cell r="D98" t="str">
            <v>서울1팀</v>
          </cell>
          <cell r="E98" t="str">
            <v>주임</v>
          </cell>
          <cell r="F98">
            <v>1</v>
          </cell>
          <cell r="G98" t="str">
            <v>2001-05-07</v>
          </cell>
          <cell r="H98">
            <v>1020000</v>
          </cell>
          <cell r="I98">
            <v>637500</v>
          </cell>
          <cell r="J98">
            <v>0</v>
          </cell>
          <cell r="K98">
            <v>0</v>
          </cell>
          <cell r="L98">
            <v>33871</v>
          </cell>
          <cell r="M98">
            <v>0</v>
          </cell>
        </row>
        <row r="99">
          <cell r="A99">
            <v>1382</v>
          </cell>
          <cell r="B99" t="str">
            <v>박문용</v>
          </cell>
          <cell r="C99" t="str">
            <v>Clinic</v>
          </cell>
          <cell r="D99" t="str">
            <v>서울1팀</v>
          </cell>
          <cell r="E99" t="str">
            <v>주임</v>
          </cell>
          <cell r="F99">
            <v>3</v>
          </cell>
          <cell r="G99" t="str">
            <v>2001-11-19</v>
          </cell>
          <cell r="H99">
            <v>1898000</v>
          </cell>
          <cell r="I99">
            <v>1186250</v>
          </cell>
          <cell r="J99">
            <v>0</v>
          </cell>
          <cell r="K99">
            <v>0</v>
          </cell>
          <cell r="L99">
            <v>70000</v>
          </cell>
          <cell r="M99">
            <v>0</v>
          </cell>
        </row>
        <row r="100">
          <cell r="A100">
            <v>1483</v>
          </cell>
          <cell r="B100" t="str">
            <v>최희영</v>
          </cell>
          <cell r="C100" t="str">
            <v>Clinic</v>
          </cell>
          <cell r="D100" t="str">
            <v>서울1팀</v>
          </cell>
          <cell r="E100" t="str">
            <v>주임</v>
          </cell>
          <cell r="F100">
            <v>0</v>
          </cell>
          <cell r="G100" t="str">
            <v>2003-02-05</v>
          </cell>
          <cell r="H100">
            <v>1738000</v>
          </cell>
          <cell r="I100">
            <v>1086250</v>
          </cell>
          <cell r="J100">
            <v>0</v>
          </cell>
          <cell r="K100">
            <v>30000</v>
          </cell>
          <cell r="L100">
            <v>70000</v>
          </cell>
          <cell r="M100">
            <v>0</v>
          </cell>
        </row>
        <row r="101">
          <cell r="A101">
            <v>1546</v>
          </cell>
          <cell r="B101" t="str">
            <v>김진성</v>
          </cell>
          <cell r="C101" t="str">
            <v>Clinic</v>
          </cell>
          <cell r="D101" t="str">
            <v>서울1팀</v>
          </cell>
          <cell r="E101" t="str">
            <v>4급(남)</v>
          </cell>
          <cell r="F101">
            <v>0</v>
          </cell>
          <cell r="G101" t="str">
            <v>2004-01-26</v>
          </cell>
          <cell r="H101">
            <v>1788000</v>
          </cell>
          <cell r="I101">
            <v>1117500</v>
          </cell>
          <cell r="J101">
            <v>0</v>
          </cell>
          <cell r="K101">
            <v>0</v>
          </cell>
          <cell r="L101">
            <v>70000</v>
          </cell>
          <cell r="M101">
            <v>0</v>
          </cell>
        </row>
        <row r="102">
          <cell r="A102">
            <v>1461</v>
          </cell>
          <cell r="B102" t="str">
            <v>안지현</v>
          </cell>
          <cell r="C102" t="str">
            <v>Clinic</v>
          </cell>
          <cell r="D102" t="str">
            <v>서울1팀</v>
          </cell>
          <cell r="E102" t="str">
            <v>4급(여)</v>
          </cell>
          <cell r="F102">
            <v>1</v>
          </cell>
          <cell r="G102" t="str">
            <v>2003-01-07</v>
          </cell>
          <cell r="H102">
            <v>1712000</v>
          </cell>
          <cell r="I102">
            <v>1070000</v>
          </cell>
          <cell r="J102">
            <v>0</v>
          </cell>
          <cell r="K102">
            <v>50000</v>
          </cell>
          <cell r="L102">
            <v>70000</v>
          </cell>
          <cell r="M102">
            <v>0</v>
          </cell>
        </row>
        <row r="103">
          <cell r="A103">
            <v>1172</v>
          </cell>
          <cell r="B103" t="str">
            <v>김병화</v>
          </cell>
          <cell r="C103" t="str">
            <v>Clinic</v>
          </cell>
          <cell r="D103" t="str">
            <v>서울1팀</v>
          </cell>
          <cell r="E103" t="str">
            <v>상무</v>
          </cell>
          <cell r="F103">
            <v>0</v>
          </cell>
          <cell r="G103" t="str">
            <v>1995-04-24</v>
          </cell>
          <cell r="H103">
            <v>8878000</v>
          </cell>
          <cell r="I103">
            <v>0</v>
          </cell>
          <cell r="J103">
            <v>1500000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1010</v>
          </cell>
          <cell r="B104" t="str">
            <v>박춘식</v>
          </cell>
          <cell r="C104" t="str">
            <v>Clinic</v>
          </cell>
          <cell r="D104" t="str">
            <v>서울2팀</v>
          </cell>
          <cell r="E104" t="str">
            <v>부장</v>
          </cell>
          <cell r="F104">
            <v>0</v>
          </cell>
          <cell r="G104" t="str">
            <v>1985-02-15</v>
          </cell>
          <cell r="H104">
            <v>3614000</v>
          </cell>
          <cell r="I104">
            <v>2258750</v>
          </cell>
          <cell r="J104">
            <v>500000</v>
          </cell>
          <cell r="K104">
            <v>0</v>
          </cell>
          <cell r="L104">
            <v>0</v>
          </cell>
          <cell r="M104">
            <v>70000</v>
          </cell>
        </row>
        <row r="105">
          <cell r="A105">
            <v>1031</v>
          </cell>
          <cell r="B105" t="str">
            <v>엄정무</v>
          </cell>
          <cell r="C105" t="str">
            <v>Clinic</v>
          </cell>
          <cell r="D105" t="str">
            <v>서울2팀</v>
          </cell>
          <cell r="E105" t="str">
            <v>부장</v>
          </cell>
          <cell r="F105">
            <v>0</v>
          </cell>
          <cell r="G105" t="str">
            <v>1989-01-16</v>
          </cell>
          <cell r="H105">
            <v>3414000</v>
          </cell>
          <cell r="I105">
            <v>2133750</v>
          </cell>
          <cell r="J105">
            <v>0</v>
          </cell>
          <cell r="K105">
            <v>0</v>
          </cell>
          <cell r="L105">
            <v>70000</v>
          </cell>
          <cell r="M105">
            <v>70000</v>
          </cell>
        </row>
        <row r="106">
          <cell r="A106">
            <v>1045</v>
          </cell>
          <cell r="B106" t="str">
            <v>민태정</v>
          </cell>
          <cell r="C106" t="str">
            <v>Clinic</v>
          </cell>
          <cell r="D106" t="str">
            <v>서울2팀</v>
          </cell>
          <cell r="E106" t="str">
            <v>차장</v>
          </cell>
          <cell r="F106">
            <v>0</v>
          </cell>
          <cell r="G106" t="str">
            <v>1989-12-04</v>
          </cell>
          <cell r="H106">
            <v>3124000</v>
          </cell>
          <cell r="I106">
            <v>1952500</v>
          </cell>
          <cell r="J106">
            <v>0</v>
          </cell>
          <cell r="K106">
            <v>0</v>
          </cell>
          <cell r="L106">
            <v>70000</v>
          </cell>
          <cell r="M106">
            <v>0</v>
          </cell>
        </row>
        <row r="107">
          <cell r="A107">
            <v>1054</v>
          </cell>
          <cell r="B107" t="str">
            <v>김경선</v>
          </cell>
          <cell r="C107" t="str">
            <v>Clinic</v>
          </cell>
          <cell r="D107" t="str">
            <v>서울2팀</v>
          </cell>
          <cell r="E107" t="str">
            <v>차장</v>
          </cell>
          <cell r="F107">
            <v>0</v>
          </cell>
          <cell r="G107" t="str">
            <v>1990-09-24</v>
          </cell>
          <cell r="H107">
            <v>3219000</v>
          </cell>
          <cell r="I107">
            <v>2011875</v>
          </cell>
          <cell r="J107">
            <v>0</v>
          </cell>
          <cell r="K107">
            <v>0</v>
          </cell>
          <cell r="L107">
            <v>70000</v>
          </cell>
          <cell r="M107">
            <v>70000</v>
          </cell>
        </row>
        <row r="108">
          <cell r="A108">
            <v>1126</v>
          </cell>
          <cell r="B108" t="str">
            <v>권혁래</v>
          </cell>
          <cell r="C108" t="str">
            <v>Clinic</v>
          </cell>
          <cell r="D108" t="str">
            <v>서울2팀</v>
          </cell>
          <cell r="E108" t="str">
            <v>차장</v>
          </cell>
          <cell r="F108">
            <v>5</v>
          </cell>
          <cell r="G108" t="str">
            <v>1993-04-01</v>
          </cell>
          <cell r="H108">
            <v>2968000</v>
          </cell>
          <cell r="I108">
            <v>1855000</v>
          </cell>
          <cell r="J108">
            <v>0</v>
          </cell>
          <cell r="K108">
            <v>0</v>
          </cell>
          <cell r="L108">
            <v>70000</v>
          </cell>
          <cell r="M108">
            <v>70000</v>
          </cell>
        </row>
        <row r="109">
          <cell r="A109">
            <v>1157</v>
          </cell>
          <cell r="B109" t="str">
            <v>박정근</v>
          </cell>
          <cell r="C109" t="str">
            <v>Clinic</v>
          </cell>
          <cell r="D109" t="str">
            <v>서울2팀</v>
          </cell>
          <cell r="E109" t="str">
            <v>과장</v>
          </cell>
          <cell r="F109">
            <v>1</v>
          </cell>
          <cell r="G109" t="str">
            <v>1994-12-19</v>
          </cell>
          <cell r="H109">
            <v>2830000</v>
          </cell>
          <cell r="I109">
            <v>1768750</v>
          </cell>
          <cell r="J109">
            <v>0</v>
          </cell>
          <cell r="K109">
            <v>0</v>
          </cell>
          <cell r="L109">
            <v>70000</v>
          </cell>
          <cell r="M109">
            <v>70000</v>
          </cell>
        </row>
        <row r="110">
          <cell r="A110">
            <v>1253</v>
          </cell>
          <cell r="B110" t="str">
            <v>국승원</v>
          </cell>
          <cell r="C110" t="str">
            <v>Clinic</v>
          </cell>
          <cell r="D110" t="str">
            <v>서울2팀</v>
          </cell>
          <cell r="E110" t="str">
            <v>주임</v>
          </cell>
          <cell r="F110">
            <v>1</v>
          </cell>
          <cell r="G110" t="str">
            <v>1999-12-01</v>
          </cell>
          <cell r="H110">
            <v>2138000</v>
          </cell>
          <cell r="I110">
            <v>1336250</v>
          </cell>
          <cell r="J110">
            <v>0</v>
          </cell>
          <cell r="K110">
            <v>0</v>
          </cell>
          <cell r="L110">
            <v>70000</v>
          </cell>
          <cell r="M110">
            <v>0</v>
          </cell>
        </row>
        <row r="111">
          <cell r="A111">
            <v>1282</v>
          </cell>
          <cell r="B111" t="str">
            <v>강동균</v>
          </cell>
          <cell r="C111" t="str">
            <v>Clinic</v>
          </cell>
          <cell r="D111" t="str">
            <v>서울2팀</v>
          </cell>
          <cell r="E111" t="str">
            <v>주임</v>
          </cell>
          <cell r="F111">
            <v>1</v>
          </cell>
          <cell r="G111" t="str">
            <v>1999-12-01</v>
          </cell>
          <cell r="H111">
            <v>2108000</v>
          </cell>
          <cell r="I111">
            <v>1317500</v>
          </cell>
          <cell r="J111">
            <v>0</v>
          </cell>
          <cell r="K111">
            <v>0</v>
          </cell>
          <cell r="L111">
            <v>70000</v>
          </cell>
          <cell r="M111">
            <v>0</v>
          </cell>
        </row>
        <row r="112">
          <cell r="A112">
            <v>1429</v>
          </cell>
          <cell r="B112" t="str">
            <v>김경은</v>
          </cell>
          <cell r="C112" t="str">
            <v>Clinic</v>
          </cell>
          <cell r="D112" t="str">
            <v>서울2팀</v>
          </cell>
          <cell r="E112" t="str">
            <v>주임</v>
          </cell>
          <cell r="F112">
            <v>5</v>
          </cell>
          <cell r="G112" t="str">
            <v>2003-01-07</v>
          </cell>
          <cell r="H112">
            <v>2050000</v>
          </cell>
          <cell r="I112">
            <v>1281250</v>
          </cell>
          <cell r="J112">
            <v>0</v>
          </cell>
          <cell r="K112">
            <v>50000</v>
          </cell>
          <cell r="L112">
            <v>70000</v>
          </cell>
          <cell r="M112">
            <v>30000</v>
          </cell>
        </row>
        <row r="113">
          <cell r="A113">
            <v>1511</v>
          </cell>
          <cell r="B113" t="str">
            <v>김이영</v>
          </cell>
          <cell r="C113" t="str">
            <v>Clinic</v>
          </cell>
          <cell r="D113" t="str">
            <v>서울2팀</v>
          </cell>
          <cell r="E113" t="str">
            <v>주임</v>
          </cell>
          <cell r="F113">
            <v>2</v>
          </cell>
          <cell r="G113" t="str">
            <v>2003-07-01</v>
          </cell>
          <cell r="H113">
            <v>2108000</v>
          </cell>
          <cell r="I113">
            <v>1317500</v>
          </cell>
          <cell r="J113">
            <v>0</v>
          </cell>
          <cell r="K113">
            <v>0</v>
          </cell>
          <cell r="L113">
            <v>70000</v>
          </cell>
          <cell r="M113">
            <v>30000</v>
          </cell>
        </row>
        <row r="114">
          <cell r="A114">
            <v>1260</v>
          </cell>
          <cell r="B114" t="str">
            <v>박성환</v>
          </cell>
          <cell r="C114" t="str">
            <v>Clinic</v>
          </cell>
          <cell r="D114" t="str">
            <v>서울2팀</v>
          </cell>
          <cell r="E114" t="str">
            <v>5급(남)</v>
          </cell>
          <cell r="F114">
            <v>0</v>
          </cell>
          <cell r="G114" t="str">
            <v>1999-12-06</v>
          </cell>
          <cell r="H114">
            <v>1535000</v>
          </cell>
          <cell r="I114">
            <v>959375</v>
          </cell>
          <cell r="J114">
            <v>0</v>
          </cell>
          <cell r="K114">
            <v>0</v>
          </cell>
          <cell r="L114">
            <v>70000</v>
          </cell>
          <cell r="M114">
            <v>0</v>
          </cell>
        </row>
        <row r="115">
          <cell r="A115">
            <v>1036</v>
          </cell>
          <cell r="B115" t="str">
            <v>박현욱</v>
          </cell>
          <cell r="C115" t="str">
            <v>Clinic</v>
          </cell>
          <cell r="D115" t="str">
            <v>서울3팀</v>
          </cell>
          <cell r="E115" t="str">
            <v>부장</v>
          </cell>
          <cell r="F115">
            <v>0</v>
          </cell>
          <cell r="G115" t="str">
            <v>1989-03-27</v>
          </cell>
          <cell r="H115">
            <v>3409000</v>
          </cell>
          <cell r="I115">
            <v>2130625</v>
          </cell>
          <cell r="J115">
            <v>1000000</v>
          </cell>
          <cell r="K115">
            <v>0</v>
          </cell>
          <cell r="L115">
            <v>0</v>
          </cell>
          <cell r="M115">
            <v>70000</v>
          </cell>
        </row>
        <row r="116">
          <cell r="A116">
            <v>1063</v>
          </cell>
          <cell r="B116" t="str">
            <v>조명건</v>
          </cell>
          <cell r="C116" t="str">
            <v>Clinic</v>
          </cell>
          <cell r="D116" t="str">
            <v>서울3팀</v>
          </cell>
          <cell r="E116" t="str">
            <v>차장</v>
          </cell>
          <cell r="F116">
            <v>0</v>
          </cell>
          <cell r="G116" t="str">
            <v>1990-12-10</v>
          </cell>
          <cell r="H116">
            <v>3124000</v>
          </cell>
          <cell r="I116">
            <v>1952500</v>
          </cell>
          <cell r="J116">
            <v>500000</v>
          </cell>
          <cell r="K116">
            <v>0</v>
          </cell>
          <cell r="L116">
            <v>0</v>
          </cell>
          <cell r="M116">
            <v>30000</v>
          </cell>
        </row>
        <row r="117">
          <cell r="A117">
            <v>1118</v>
          </cell>
          <cell r="B117" t="str">
            <v>정동수</v>
          </cell>
          <cell r="C117" t="str">
            <v>Clinic</v>
          </cell>
          <cell r="D117" t="str">
            <v>서울3팀</v>
          </cell>
          <cell r="E117" t="str">
            <v>차장</v>
          </cell>
          <cell r="F117">
            <v>3</v>
          </cell>
          <cell r="G117" t="str">
            <v>1992-12-01</v>
          </cell>
          <cell r="H117">
            <v>2898000</v>
          </cell>
          <cell r="I117">
            <v>1811250</v>
          </cell>
          <cell r="J117">
            <v>0</v>
          </cell>
          <cell r="K117">
            <v>0</v>
          </cell>
          <cell r="L117">
            <v>70000</v>
          </cell>
          <cell r="M117">
            <v>70000</v>
          </cell>
        </row>
        <row r="118">
          <cell r="A118">
            <v>1497</v>
          </cell>
          <cell r="B118" t="str">
            <v>최규룡</v>
          </cell>
          <cell r="C118" t="str">
            <v>Clinic</v>
          </cell>
          <cell r="D118" t="str">
            <v>서울3팀</v>
          </cell>
          <cell r="E118" t="str">
            <v>차장</v>
          </cell>
          <cell r="F118">
            <v>7</v>
          </cell>
          <cell r="G118" t="str">
            <v>2003-04-25</v>
          </cell>
          <cell r="H118">
            <v>3040000</v>
          </cell>
          <cell r="I118">
            <v>1900000</v>
          </cell>
          <cell r="J118">
            <v>0</v>
          </cell>
          <cell r="K118">
            <v>50000</v>
          </cell>
          <cell r="L118">
            <v>70000</v>
          </cell>
          <cell r="M118">
            <v>90000</v>
          </cell>
        </row>
        <row r="119">
          <cell r="A119">
            <v>1343</v>
          </cell>
          <cell r="B119" t="str">
            <v>이석훈</v>
          </cell>
          <cell r="C119" t="str">
            <v>Clinic</v>
          </cell>
          <cell r="D119" t="str">
            <v>서울3팀</v>
          </cell>
          <cell r="E119" t="str">
            <v>주임</v>
          </cell>
          <cell r="F119">
            <v>1</v>
          </cell>
          <cell r="G119" t="str">
            <v>2001-03-05</v>
          </cell>
          <cell r="H119">
            <v>2108000</v>
          </cell>
          <cell r="I119">
            <v>1317500</v>
          </cell>
          <cell r="J119">
            <v>0</v>
          </cell>
          <cell r="K119">
            <v>0</v>
          </cell>
          <cell r="L119">
            <v>70000</v>
          </cell>
          <cell r="M119">
            <v>50000</v>
          </cell>
        </row>
        <row r="120">
          <cell r="A120">
            <v>1366</v>
          </cell>
          <cell r="B120" t="str">
            <v>장종일</v>
          </cell>
          <cell r="C120" t="str">
            <v>Clinic</v>
          </cell>
          <cell r="D120" t="str">
            <v>서울3팀</v>
          </cell>
          <cell r="E120" t="str">
            <v>주임</v>
          </cell>
          <cell r="F120">
            <v>1</v>
          </cell>
          <cell r="G120" t="str">
            <v>2001-05-02</v>
          </cell>
          <cell r="H120">
            <v>2108000</v>
          </cell>
          <cell r="I120">
            <v>1317500</v>
          </cell>
          <cell r="J120">
            <v>0</v>
          </cell>
          <cell r="K120">
            <v>0</v>
          </cell>
          <cell r="L120">
            <v>70000</v>
          </cell>
          <cell r="M120">
            <v>0</v>
          </cell>
        </row>
        <row r="121">
          <cell r="A121">
            <v>1380</v>
          </cell>
          <cell r="B121" t="str">
            <v>노대석</v>
          </cell>
          <cell r="C121" t="str">
            <v>Clinic</v>
          </cell>
          <cell r="D121" t="str">
            <v>서울3팀</v>
          </cell>
          <cell r="E121" t="str">
            <v>주임</v>
          </cell>
          <cell r="F121">
            <v>3</v>
          </cell>
          <cell r="G121" t="str">
            <v>2001-11-19</v>
          </cell>
          <cell r="H121">
            <v>1926000</v>
          </cell>
          <cell r="I121">
            <v>1203750</v>
          </cell>
          <cell r="J121">
            <v>0</v>
          </cell>
          <cell r="K121">
            <v>0</v>
          </cell>
          <cell r="L121">
            <v>70000</v>
          </cell>
          <cell r="M121">
            <v>0</v>
          </cell>
        </row>
        <row r="122">
          <cell r="A122">
            <v>1410</v>
          </cell>
          <cell r="B122" t="str">
            <v>정미정</v>
          </cell>
          <cell r="C122" t="str">
            <v>Clinic</v>
          </cell>
          <cell r="D122" t="str">
            <v>서울3팀</v>
          </cell>
          <cell r="E122" t="str">
            <v>주임</v>
          </cell>
          <cell r="F122">
            <v>5</v>
          </cell>
          <cell r="G122" t="str">
            <v>2002-09-09</v>
          </cell>
          <cell r="H122">
            <v>1817000</v>
          </cell>
          <cell r="I122">
            <v>1135625</v>
          </cell>
          <cell r="J122">
            <v>0</v>
          </cell>
          <cell r="K122">
            <v>30000</v>
          </cell>
          <cell r="L122">
            <v>70000</v>
          </cell>
          <cell r="M122">
            <v>0</v>
          </cell>
        </row>
        <row r="123">
          <cell r="A123">
            <v>1477</v>
          </cell>
          <cell r="B123" t="str">
            <v>주원재</v>
          </cell>
          <cell r="C123" t="str">
            <v>Clinic</v>
          </cell>
          <cell r="D123" t="str">
            <v>서울3팀</v>
          </cell>
          <cell r="E123" t="str">
            <v>주임</v>
          </cell>
          <cell r="F123">
            <v>2</v>
          </cell>
          <cell r="G123" t="str">
            <v>2003-01-07</v>
          </cell>
          <cell r="H123">
            <v>1870000</v>
          </cell>
          <cell r="I123">
            <v>1168750</v>
          </cell>
          <cell r="J123">
            <v>0</v>
          </cell>
          <cell r="K123">
            <v>0</v>
          </cell>
          <cell r="L123">
            <v>70000</v>
          </cell>
          <cell r="M123">
            <v>0</v>
          </cell>
        </row>
        <row r="124">
          <cell r="A124">
            <v>1551</v>
          </cell>
          <cell r="B124" t="str">
            <v>배상윤</v>
          </cell>
          <cell r="C124" t="str">
            <v>Clinic</v>
          </cell>
          <cell r="D124" t="str">
            <v>서울3팀</v>
          </cell>
          <cell r="E124" t="str">
            <v>4급(남)</v>
          </cell>
          <cell r="F124">
            <v>0</v>
          </cell>
          <cell r="G124" t="str">
            <v>2004-01-26</v>
          </cell>
          <cell r="H124">
            <v>1788000</v>
          </cell>
          <cell r="I124">
            <v>1117500</v>
          </cell>
          <cell r="J124">
            <v>0</v>
          </cell>
          <cell r="K124">
            <v>0</v>
          </cell>
          <cell r="L124">
            <v>70000</v>
          </cell>
          <cell r="M124">
            <v>0</v>
          </cell>
        </row>
        <row r="125">
          <cell r="A125">
            <v>1577</v>
          </cell>
          <cell r="B125" t="str">
            <v>임솔미</v>
          </cell>
          <cell r="C125" t="str">
            <v>Clinic</v>
          </cell>
          <cell r="D125" t="str">
            <v>서울3팀</v>
          </cell>
          <cell r="E125" t="str">
            <v>4급(여)</v>
          </cell>
          <cell r="F125">
            <v>0</v>
          </cell>
          <cell r="G125" t="str">
            <v>2004-09-06</v>
          </cell>
          <cell r="H125">
            <v>1662000</v>
          </cell>
          <cell r="I125">
            <v>1038750</v>
          </cell>
          <cell r="J125">
            <v>0</v>
          </cell>
          <cell r="K125">
            <v>0</v>
          </cell>
          <cell r="L125">
            <v>70000</v>
          </cell>
          <cell r="M125">
            <v>0</v>
          </cell>
        </row>
        <row r="126">
          <cell r="A126">
            <v>1119</v>
          </cell>
          <cell r="B126" t="str">
            <v>박상덕</v>
          </cell>
          <cell r="C126" t="str">
            <v>Clinic</v>
          </cell>
          <cell r="D126" t="str">
            <v>서울4팀</v>
          </cell>
          <cell r="E126" t="str">
            <v>차장</v>
          </cell>
          <cell r="F126">
            <v>0</v>
          </cell>
          <cell r="G126" t="str">
            <v>1992-12-01</v>
          </cell>
          <cell r="H126">
            <v>3001000</v>
          </cell>
          <cell r="I126">
            <v>1875625</v>
          </cell>
          <cell r="J126">
            <v>500000</v>
          </cell>
          <cell r="K126">
            <v>0</v>
          </cell>
          <cell r="L126">
            <v>0</v>
          </cell>
          <cell r="M126">
            <v>70000</v>
          </cell>
        </row>
        <row r="127">
          <cell r="A127">
            <v>1323</v>
          </cell>
          <cell r="B127" t="str">
            <v>이윤복</v>
          </cell>
          <cell r="C127" t="str">
            <v>Clinic</v>
          </cell>
          <cell r="D127" t="str">
            <v>서울4팀</v>
          </cell>
          <cell r="E127" t="str">
            <v>대리</v>
          </cell>
          <cell r="F127">
            <v>4</v>
          </cell>
          <cell r="G127" t="str">
            <v>2001-02-26</v>
          </cell>
          <cell r="H127">
            <v>2372000</v>
          </cell>
          <cell r="I127">
            <v>1482500</v>
          </cell>
          <cell r="J127">
            <v>0</v>
          </cell>
          <cell r="K127">
            <v>0</v>
          </cell>
          <cell r="L127">
            <v>70000</v>
          </cell>
          <cell r="M127">
            <v>50000</v>
          </cell>
        </row>
        <row r="128">
          <cell r="A128">
            <v>1361</v>
          </cell>
          <cell r="B128" t="str">
            <v>장준</v>
          </cell>
          <cell r="C128" t="str">
            <v>Clinic</v>
          </cell>
          <cell r="D128" t="str">
            <v>서울4팀</v>
          </cell>
          <cell r="E128" t="str">
            <v>주임</v>
          </cell>
          <cell r="F128">
            <v>5</v>
          </cell>
          <cell r="G128" t="str">
            <v>2001-04-30</v>
          </cell>
          <cell r="H128">
            <v>2050000</v>
          </cell>
          <cell r="I128">
            <v>1281250</v>
          </cell>
          <cell r="J128">
            <v>0</v>
          </cell>
          <cell r="K128">
            <v>0</v>
          </cell>
          <cell r="L128">
            <v>70000</v>
          </cell>
          <cell r="M128">
            <v>30000</v>
          </cell>
        </row>
        <row r="129">
          <cell r="A129">
            <v>1490</v>
          </cell>
          <cell r="B129" t="str">
            <v>김남영</v>
          </cell>
          <cell r="C129" t="str">
            <v>Clinic</v>
          </cell>
          <cell r="D129" t="str">
            <v>서울4팀</v>
          </cell>
          <cell r="E129" t="str">
            <v>주임</v>
          </cell>
          <cell r="F129">
            <v>1</v>
          </cell>
          <cell r="G129" t="str">
            <v>2003-03-10</v>
          </cell>
          <cell r="H129">
            <v>1738000</v>
          </cell>
          <cell r="I129">
            <v>1086250</v>
          </cell>
          <cell r="J129">
            <v>0</v>
          </cell>
          <cell r="K129">
            <v>0</v>
          </cell>
          <cell r="L129">
            <v>70000</v>
          </cell>
          <cell r="M129">
            <v>0</v>
          </cell>
        </row>
        <row r="130">
          <cell r="A130">
            <v>1489</v>
          </cell>
          <cell r="B130" t="str">
            <v>김광호</v>
          </cell>
          <cell r="C130" t="str">
            <v>Clinic</v>
          </cell>
          <cell r="D130" t="str">
            <v>서울4팀</v>
          </cell>
          <cell r="E130" t="str">
            <v>4급(남)</v>
          </cell>
          <cell r="F130">
            <v>1</v>
          </cell>
          <cell r="G130" t="str">
            <v>2003-03-10</v>
          </cell>
          <cell r="H130">
            <v>1842000</v>
          </cell>
          <cell r="I130">
            <v>1151250</v>
          </cell>
          <cell r="J130">
            <v>0</v>
          </cell>
          <cell r="K130">
            <v>0</v>
          </cell>
          <cell r="L130">
            <v>70000</v>
          </cell>
          <cell r="M130">
            <v>30000</v>
          </cell>
        </row>
        <row r="131">
          <cell r="A131">
            <v>1544</v>
          </cell>
          <cell r="B131" t="str">
            <v>김억태</v>
          </cell>
          <cell r="C131" t="str">
            <v>Clinic</v>
          </cell>
          <cell r="D131" t="str">
            <v>서울4팀</v>
          </cell>
          <cell r="E131" t="str">
            <v>4급(남)</v>
          </cell>
          <cell r="F131">
            <v>0</v>
          </cell>
          <cell r="G131" t="str">
            <v>2004-01-26</v>
          </cell>
          <cell r="H131">
            <v>1788000</v>
          </cell>
          <cell r="I131">
            <v>1117500</v>
          </cell>
          <cell r="J131">
            <v>0</v>
          </cell>
          <cell r="K131">
            <v>50000</v>
          </cell>
          <cell r="L131">
            <v>70000</v>
          </cell>
          <cell r="M131">
            <v>0</v>
          </cell>
        </row>
        <row r="132">
          <cell r="A132">
            <v>1569</v>
          </cell>
          <cell r="B132" t="str">
            <v>윤희지</v>
          </cell>
          <cell r="C132" t="str">
            <v>Clinic</v>
          </cell>
          <cell r="D132" t="str">
            <v>서울4팀</v>
          </cell>
          <cell r="E132" t="str">
            <v>4급(여)</v>
          </cell>
          <cell r="F132">
            <v>1</v>
          </cell>
          <cell r="G132" t="str">
            <v>2004-05-17</v>
          </cell>
          <cell r="H132">
            <v>1662000</v>
          </cell>
          <cell r="I132">
            <v>1038750</v>
          </cell>
          <cell r="J132">
            <v>0</v>
          </cell>
          <cell r="K132">
            <v>50000</v>
          </cell>
          <cell r="L132">
            <v>70000</v>
          </cell>
          <cell r="M132">
            <v>0</v>
          </cell>
        </row>
        <row r="133">
          <cell r="A133">
            <v>1580</v>
          </cell>
          <cell r="B133" t="str">
            <v>김범은</v>
          </cell>
          <cell r="C133" t="str">
            <v>Clinic</v>
          </cell>
          <cell r="D133" t="str">
            <v>서울4팀</v>
          </cell>
          <cell r="E133" t="str">
            <v>4급(여)</v>
          </cell>
          <cell r="F133">
            <v>1</v>
          </cell>
          <cell r="G133" t="str">
            <v>2004-09-10</v>
          </cell>
          <cell r="H133">
            <v>1662000</v>
          </cell>
          <cell r="I133">
            <v>1038750</v>
          </cell>
          <cell r="J133">
            <v>0</v>
          </cell>
          <cell r="K133">
            <v>50000</v>
          </cell>
          <cell r="L133">
            <v>70000</v>
          </cell>
          <cell r="M133">
            <v>0</v>
          </cell>
        </row>
        <row r="134">
          <cell r="A134">
            <v>1581</v>
          </cell>
          <cell r="B134" t="str">
            <v>김미나</v>
          </cell>
          <cell r="C134" t="str">
            <v>Clinic</v>
          </cell>
          <cell r="D134" t="str">
            <v>서울4팀</v>
          </cell>
          <cell r="E134" t="str">
            <v>4급(여)</v>
          </cell>
          <cell r="F134">
            <v>1</v>
          </cell>
          <cell r="G134" t="str">
            <v>2004-09-10</v>
          </cell>
          <cell r="H134">
            <v>1662000</v>
          </cell>
          <cell r="I134">
            <v>1038750</v>
          </cell>
          <cell r="J134">
            <v>0</v>
          </cell>
          <cell r="K134">
            <v>0</v>
          </cell>
          <cell r="L134">
            <v>70000</v>
          </cell>
          <cell r="M134">
            <v>0</v>
          </cell>
        </row>
        <row r="135">
          <cell r="A135">
            <v>1043</v>
          </cell>
          <cell r="B135" t="str">
            <v>김진우</v>
          </cell>
          <cell r="C135" t="str">
            <v>Clinic</v>
          </cell>
          <cell r="D135" t="str">
            <v>인천팀</v>
          </cell>
          <cell r="E135" t="str">
            <v>차장</v>
          </cell>
          <cell r="F135">
            <v>0</v>
          </cell>
          <cell r="G135" t="str">
            <v>1989-12-04</v>
          </cell>
          <cell r="H135">
            <v>3182000</v>
          </cell>
          <cell r="I135">
            <v>1988750</v>
          </cell>
          <cell r="J135">
            <v>500000</v>
          </cell>
          <cell r="K135">
            <v>0</v>
          </cell>
          <cell r="L135">
            <v>0</v>
          </cell>
          <cell r="M135">
            <v>90000</v>
          </cell>
        </row>
        <row r="136">
          <cell r="A136">
            <v>1105</v>
          </cell>
          <cell r="B136" t="str">
            <v>정철교</v>
          </cell>
          <cell r="C136" t="str">
            <v>Clinic</v>
          </cell>
          <cell r="D136" t="str">
            <v>인천팀</v>
          </cell>
          <cell r="E136" t="str">
            <v>차장</v>
          </cell>
          <cell r="F136">
            <v>0</v>
          </cell>
          <cell r="G136" t="str">
            <v>1992-08-10</v>
          </cell>
          <cell r="H136">
            <v>3073000</v>
          </cell>
          <cell r="I136">
            <v>1920625</v>
          </cell>
          <cell r="J136">
            <v>0</v>
          </cell>
          <cell r="K136">
            <v>0</v>
          </cell>
          <cell r="L136">
            <v>70000</v>
          </cell>
          <cell r="M136">
            <v>70000</v>
          </cell>
        </row>
        <row r="137">
          <cell r="A137">
            <v>1288</v>
          </cell>
          <cell r="B137" t="str">
            <v>이지성</v>
          </cell>
          <cell r="C137" t="str">
            <v>Clinic</v>
          </cell>
          <cell r="D137" t="str">
            <v>인천팀</v>
          </cell>
          <cell r="E137" t="str">
            <v>주임</v>
          </cell>
          <cell r="F137">
            <v>1</v>
          </cell>
          <cell r="G137" t="str">
            <v>2000-02-01</v>
          </cell>
          <cell r="H137">
            <v>2108000</v>
          </cell>
          <cell r="I137">
            <v>1317500</v>
          </cell>
          <cell r="J137">
            <v>0</v>
          </cell>
          <cell r="K137">
            <v>0</v>
          </cell>
          <cell r="L137">
            <v>70000</v>
          </cell>
          <cell r="M137">
            <v>0</v>
          </cell>
        </row>
        <row r="138">
          <cell r="A138">
            <v>1324</v>
          </cell>
          <cell r="B138" t="str">
            <v>방제국</v>
          </cell>
          <cell r="C138" t="str">
            <v>Clinic</v>
          </cell>
          <cell r="D138" t="str">
            <v>인천팀</v>
          </cell>
          <cell r="E138" t="str">
            <v>주임</v>
          </cell>
          <cell r="F138">
            <v>1</v>
          </cell>
          <cell r="G138" t="str">
            <v>2001-02-26</v>
          </cell>
          <cell r="H138">
            <v>2108000</v>
          </cell>
          <cell r="I138">
            <v>1317500</v>
          </cell>
          <cell r="J138">
            <v>0</v>
          </cell>
          <cell r="K138">
            <v>0</v>
          </cell>
          <cell r="L138">
            <v>70000</v>
          </cell>
          <cell r="M138">
            <v>30000</v>
          </cell>
        </row>
        <row r="139">
          <cell r="A139">
            <v>1448</v>
          </cell>
          <cell r="B139" t="str">
            <v>박숙현</v>
          </cell>
          <cell r="C139" t="str">
            <v>Clinic</v>
          </cell>
          <cell r="D139" t="str">
            <v>인천팀</v>
          </cell>
          <cell r="E139" t="str">
            <v>주임</v>
          </cell>
          <cell r="F139">
            <v>1</v>
          </cell>
          <cell r="G139" t="str">
            <v>2003-01-07</v>
          </cell>
          <cell r="H139">
            <v>1738000</v>
          </cell>
          <cell r="I139">
            <v>1086250</v>
          </cell>
          <cell r="J139">
            <v>0</v>
          </cell>
          <cell r="K139">
            <v>50000</v>
          </cell>
          <cell r="L139">
            <v>70000</v>
          </cell>
          <cell r="M139">
            <v>0</v>
          </cell>
        </row>
        <row r="140">
          <cell r="A140">
            <v>1529</v>
          </cell>
          <cell r="B140" t="str">
            <v>최진원</v>
          </cell>
          <cell r="C140" t="str">
            <v>Clinic</v>
          </cell>
          <cell r="D140" t="str">
            <v>인천팀</v>
          </cell>
          <cell r="E140" t="str">
            <v>주임</v>
          </cell>
          <cell r="F140">
            <v>2</v>
          </cell>
          <cell r="G140" t="str">
            <v>2003-07-01</v>
          </cell>
          <cell r="H140">
            <v>2108000</v>
          </cell>
          <cell r="I140">
            <v>1317500</v>
          </cell>
          <cell r="J140">
            <v>0</v>
          </cell>
          <cell r="K140">
            <v>0</v>
          </cell>
          <cell r="L140">
            <v>70000</v>
          </cell>
          <cell r="M140">
            <v>30000</v>
          </cell>
        </row>
        <row r="141">
          <cell r="A141">
            <v>1598</v>
          </cell>
          <cell r="B141" t="str">
            <v>주영범</v>
          </cell>
          <cell r="C141" t="str">
            <v>Clinic</v>
          </cell>
          <cell r="D141" t="str">
            <v>인천팀</v>
          </cell>
          <cell r="E141" t="str">
            <v>주임</v>
          </cell>
          <cell r="F141">
            <v>0</v>
          </cell>
          <cell r="G141" t="str">
            <v>2005-07-11</v>
          </cell>
          <cell r="H141">
            <v>2050000</v>
          </cell>
          <cell r="I141">
            <v>1281250</v>
          </cell>
          <cell r="J141">
            <v>0</v>
          </cell>
          <cell r="K141">
            <v>0</v>
          </cell>
          <cell r="L141">
            <v>70000</v>
          </cell>
          <cell r="M141">
            <v>0</v>
          </cell>
        </row>
        <row r="142">
          <cell r="A142">
            <v>1056</v>
          </cell>
          <cell r="B142" t="str">
            <v>김상희</v>
          </cell>
          <cell r="C142" t="str">
            <v>Clinic</v>
          </cell>
          <cell r="D142" t="str">
            <v>경기팀</v>
          </cell>
          <cell r="E142" t="str">
            <v>차장</v>
          </cell>
          <cell r="F142">
            <v>0</v>
          </cell>
          <cell r="G142" t="str">
            <v>1990-09-24</v>
          </cell>
          <cell r="H142">
            <v>3276000</v>
          </cell>
          <cell r="I142">
            <v>2047500</v>
          </cell>
          <cell r="J142">
            <v>500000</v>
          </cell>
          <cell r="K142">
            <v>0</v>
          </cell>
          <cell r="L142">
            <v>0</v>
          </cell>
          <cell r="M142">
            <v>70000</v>
          </cell>
        </row>
        <row r="143">
          <cell r="A143">
            <v>1079</v>
          </cell>
          <cell r="B143" t="str">
            <v>김범식</v>
          </cell>
          <cell r="C143" t="str">
            <v>Clinic</v>
          </cell>
          <cell r="D143" t="str">
            <v>경기팀</v>
          </cell>
          <cell r="E143" t="str">
            <v>차장</v>
          </cell>
          <cell r="F143">
            <v>5</v>
          </cell>
          <cell r="G143" t="str">
            <v>1991-09-09</v>
          </cell>
          <cell r="H143">
            <v>3004000</v>
          </cell>
          <cell r="I143">
            <v>1877500</v>
          </cell>
          <cell r="J143">
            <v>0</v>
          </cell>
          <cell r="K143">
            <v>0</v>
          </cell>
          <cell r="L143">
            <v>70000</v>
          </cell>
          <cell r="M143">
            <v>70000</v>
          </cell>
        </row>
        <row r="144">
          <cell r="A144">
            <v>1120</v>
          </cell>
          <cell r="B144" t="str">
            <v>임종만</v>
          </cell>
          <cell r="C144" t="str">
            <v>Clinic</v>
          </cell>
          <cell r="D144" t="str">
            <v>경기팀</v>
          </cell>
          <cell r="E144" t="str">
            <v>차장</v>
          </cell>
          <cell r="F144">
            <v>0</v>
          </cell>
          <cell r="G144" t="str">
            <v>1992-12-01</v>
          </cell>
          <cell r="H144">
            <v>3147000</v>
          </cell>
          <cell r="I144">
            <v>1966875</v>
          </cell>
          <cell r="J144">
            <v>0</v>
          </cell>
          <cell r="K144">
            <v>0</v>
          </cell>
          <cell r="L144">
            <v>70000</v>
          </cell>
          <cell r="M144">
            <v>70000</v>
          </cell>
        </row>
        <row r="145">
          <cell r="A145">
            <v>1328</v>
          </cell>
          <cell r="B145" t="str">
            <v>허호석</v>
          </cell>
          <cell r="C145" t="str">
            <v>Clinic</v>
          </cell>
          <cell r="D145" t="str">
            <v>경기팀</v>
          </cell>
          <cell r="E145" t="str">
            <v>주임</v>
          </cell>
          <cell r="F145">
            <v>5</v>
          </cell>
          <cell r="G145" t="str">
            <v>2001-02-26</v>
          </cell>
          <cell r="H145">
            <v>2050000</v>
          </cell>
          <cell r="I145">
            <v>1281250</v>
          </cell>
          <cell r="J145">
            <v>0</v>
          </cell>
          <cell r="K145">
            <v>0</v>
          </cell>
          <cell r="L145">
            <v>70000</v>
          </cell>
          <cell r="M145">
            <v>0</v>
          </cell>
        </row>
        <row r="146">
          <cell r="A146">
            <v>1330</v>
          </cell>
          <cell r="B146" t="str">
            <v>조강연</v>
          </cell>
          <cell r="C146" t="str">
            <v>Clinic</v>
          </cell>
          <cell r="D146" t="str">
            <v>경기팀</v>
          </cell>
          <cell r="E146" t="str">
            <v>주임</v>
          </cell>
          <cell r="F146">
            <v>5</v>
          </cell>
          <cell r="G146" t="str">
            <v>2001-02-26</v>
          </cell>
          <cell r="H146">
            <v>2050000</v>
          </cell>
          <cell r="I146">
            <v>1281250</v>
          </cell>
          <cell r="J146">
            <v>0</v>
          </cell>
          <cell r="K146">
            <v>0</v>
          </cell>
          <cell r="L146">
            <v>70000</v>
          </cell>
          <cell r="M146">
            <v>0</v>
          </cell>
        </row>
        <row r="147">
          <cell r="A147">
            <v>1359</v>
          </cell>
          <cell r="B147" t="str">
            <v>백동민</v>
          </cell>
          <cell r="C147" t="str">
            <v>Clinic</v>
          </cell>
          <cell r="D147" t="str">
            <v>경기팀</v>
          </cell>
          <cell r="E147" t="str">
            <v>주임</v>
          </cell>
          <cell r="F147">
            <v>1</v>
          </cell>
          <cell r="G147" t="str">
            <v>2001-04-30</v>
          </cell>
          <cell r="H147">
            <v>2108000</v>
          </cell>
          <cell r="I147">
            <v>1317500</v>
          </cell>
          <cell r="J147">
            <v>0</v>
          </cell>
          <cell r="K147">
            <v>0</v>
          </cell>
          <cell r="L147">
            <v>70000</v>
          </cell>
          <cell r="M147">
            <v>0</v>
          </cell>
        </row>
        <row r="148">
          <cell r="A148">
            <v>1397</v>
          </cell>
          <cell r="B148" t="str">
            <v>남동명</v>
          </cell>
          <cell r="C148" t="str">
            <v>Clinic</v>
          </cell>
          <cell r="D148" t="str">
            <v>경기팀</v>
          </cell>
          <cell r="E148" t="str">
            <v>주임</v>
          </cell>
          <cell r="F148">
            <v>5</v>
          </cell>
          <cell r="G148" t="str">
            <v>2002-06-17</v>
          </cell>
          <cell r="H148">
            <v>2050000</v>
          </cell>
          <cell r="I148">
            <v>1281250</v>
          </cell>
          <cell r="J148">
            <v>0</v>
          </cell>
          <cell r="K148">
            <v>0</v>
          </cell>
          <cell r="L148">
            <v>70000</v>
          </cell>
          <cell r="M148">
            <v>30000</v>
          </cell>
        </row>
        <row r="149">
          <cell r="A149">
            <v>1516</v>
          </cell>
          <cell r="B149" t="str">
            <v>문준호</v>
          </cell>
          <cell r="C149" t="str">
            <v>Clinic</v>
          </cell>
          <cell r="D149" t="str">
            <v>경기팀</v>
          </cell>
          <cell r="E149" t="str">
            <v>주임</v>
          </cell>
          <cell r="F149">
            <v>1</v>
          </cell>
          <cell r="G149" t="str">
            <v>2003-07-01</v>
          </cell>
          <cell r="H149">
            <v>2050000</v>
          </cell>
          <cell r="I149">
            <v>1281250</v>
          </cell>
          <cell r="J149">
            <v>0</v>
          </cell>
          <cell r="K149">
            <v>0</v>
          </cell>
          <cell r="L149">
            <v>70000</v>
          </cell>
          <cell r="M149">
            <v>70000</v>
          </cell>
        </row>
        <row r="150">
          <cell r="A150">
            <v>1578</v>
          </cell>
          <cell r="B150" t="str">
            <v>박현정</v>
          </cell>
          <cell r="C150" t="str">
            <v>Clinic</v>
          </cell>
          <cell r="D150" t="str">
            <v>경기팀</v>
          </cell>
          <cell r="E150" t="str">
            <v>4급(여)</v>
          </cell>
          <cell r="F150">
            <v>1</v>
          </cell>
          <cell r="G150" t="str">
            <v>2004-09-10</v>
          </cell>
          <cell r="H150">
            <v>1662000</v>
          </cell>
          <cell r="I150">
            <v>1038750</v>
          </cell>
          <cell r="J150">
            <v>0</v>
          </cell>
          <cell r="K150">
            <v>50000</v>
          </cell>
          <cell r="L150">
            <v>70000</v>
          </cell>
          <cell r="M150">
            <v>0</v>
          </cell>
        </row>
        <row r="151">
          <cell r="A151">
            <v>1011</v>
          </cell>
          <cell r="B151" t="str">
            <v>정동균</v>
          </cell>
          <cell r="C151" t="str">
            <v>Clinic</v>
          </cell>
          <cell r="D151" t="str">
            <v>대전팀</v>
          </cell>
          <cell r="E151" t="str">
            <v>부장</v>
          </cell>
          <cell r="F151">
            <v>0</v>
          </cell>
          <cell r="G151" t="str">
            <v>1986-01-04</v>
          </cell>
          <cell r="H151">
            <v>3431000</v>
          </cell>
          <cell r="I151">
            <v>2144375</v>
          </cell>
          <cell r="J151">
            <v>500000</v>
          </cell>
          <cell r="K151">
            <v>0</v>
          </cell>
          <cell r="L151">
            <v>0</v>
          </cell>
          <cell r="M151">
            <v>70000</v>
          </cell>
        </row>
        <row r="152">
          <cell r="A152">
            <v>1020</v>
          </cell>
          <cell r="B152" t="str">
            <v>남연우</v>
          </cell>
          <cell r="C152" t="str">
            <v>Clinic</v>
          </cell>
          <cell r="D152" t="str">
            <v>대전팀</v>
          </cell>
          <cell r="E152" t="str">
            <v>부장</v>
          </cell>
          <cell r="F152">
            <v>0</v>
          </cell>
          <cell r="G152" t="str">
            <v>1987-10-19</v>
          </cell>
          <cell r="H152">
            <v>3646000</v>
          </cell>
          <cell r="I152">
            <v>2278750</v>
          </cell>
          <cell r="J152">
            <v>1000000</v>
          </cell>
          <cell r="K152">
            <v>0</v>
          </cell>
          <cell r="L152">
            <v>0</v>
          </cell>
          <cell r="M152">
            <v>70000</v>
          </cell>
        </row>
        <row r="153">
          <cell r="A153">
            <v>1032</v>
          </cell>
          <cell r="B153" t="str">
            <v>허상욱</v>
          </cell>
          <cell r="C153" t="str">
            <v>Clinic</v>
          </cell>
          <cell r="D153" t="str">
            <v>대전팀</v>
          </cell>
          <cell r="E153" t="str">
            <v>부장</v>
          </cell>
          <cell r="F153">
            <v>0</v>
          </cell>
          <cell r="G153" t="str">
            <v>1989-03-27</v>
          </cell>
          <cell r="H153">
            <v>3604000</v>
          </cell>
          <cell r="I153">
            <v>2252500</v>
          </cell>
          <cell r="J153">
            <v>0</v>
          </cell>
          <cell r="K153">
            <v>0</v>
          </cell>
          <cell r="L153">
            <v>70000</v>
          </cell>
          <cell r="M153">
            <v>70000</v>
          </cell>
        </row>
        <row r="154">
          <cell r="A154">
            <v>1015</v>
          </cell>
          <cell r="B154" t="str">
            <v>이종혁</v>
          </cell>
          <cell r="C154" t="str">
            <v>Clinic</v>
          </cell>
          <cell r="D154" t="str">
            <v>대전팀</v>
          </cell>
          <cell r="E154" t="str">
            <v>차장</v>
          </cell>
          <cell r="F154">
            <v>0</v>
          </cell>
          <cell r="G154" t="str">
            <v>1987-05-18</v>
          </cell>
          <cell r="H154">
            <v>3357000</v>
          </cell>
          <cell r="I154">
            <v>2098125</v>
          </cell>
          <cell r="J154">
            <v>0</v>
          </cell>
          <cell r="K154">
            <v>0</v>
          </cell>
          <cell r="L154">
            <v>70000</v>
          </cell>
          <cell r="M154">
            <v>70000</v>
          </cell>
        </row>
        <row r="155">
          <cell r="A155">
            <v>1087</v>
          </cell>
          <cell r="B155" t="str">
            <v>오인수</v>
          </cell>
          <cell r="C155" t="str">
            <v>Clinic</v>
          </cell>
          <cell r="D155" t="str">
            <v>대전팀</v>
          </cell>
          <cell r="E155" t="str">
            <v>차장</v>
          </cell>
          <cell r="F155">
            <v>0</v>
          </cell>
          <cell r="G155" t="str">
            <v>1992-02-10</v>
          </cell>
          <cell r="H155">
            <v>2855000</v>
          </cell>
          <cell r="I155">
            <v>1784375</v>
          </cell>
          <cell r="J155">
            <v>0</v>
          </cell>
          <cell r="K155">
            <v>0</v>
          </cell>
          <cell r="L155">
            <v>70000</v>
          </cell>
          <cell r="M155">
            <v>50000</v>
          </cell>
        </row>
        <row r="156">
          <cell r="A156">
            <v>1158</v>
          </cell>
          <cell r="B156" t="str">
            <v>이근표</v>
          </cell>
          <cell r="C156" t="str">
            <v>Clinic</v>
          </cell>
          <cell r="D156" t="str">
            <v>대전팀</v>
          </cell>
          <cell r="E156" t="str">
            <v>과장</v>
          </cell>
          <cell r="F156">
            <v>3</v>
          </cell>
          <cell r="G156" t="str">
            <v>1994-12-19</v>
          </cell>
          <cell r="H156">
            <v>2763000</v>
          </cell>
          <cell r="I156">
            <v>1726875</v>
          </cell>
          <cell r="J156">
            <v>0</v>
          </cell>
          <cell r="K156">
            <v>0</v>
          </cell>
          <cell r="L156">
            <v>70000</v>
          </cell>
          <cell r="M156">
            <v>50000</v>
          </cell>
        </row>
        <row r="157">
          <cell r="A157">
            <v>1290</v>
          </cell>
          <cell r="B157" t="str">
            <v>이재윤</v>
          </cell>
          <cell r="C157" t="str">
            <v>Clinic</v>
          </cell>
          <cell r="D157" t="str">
            <v>대전팀</v>
          </cell>
          <cell r="E157" t="str">
            <v>주임</v>
          </cell>
          <cell r="F157">
            <v>1</v>
          </cell>
          <cell r="G157" t="str">
            <v>2000-02-01</v>
          </cell>
          <cell r="H157">
            <v>2079000</v>
          </cell>
          <cell r="I157">
            <v>1299375</v>
          </cell>
          <cell r="J157">
            <v>0</v>
          </cell>
          <cell r="K157">
            <v>0</v>
          </cell>
          <cell r="L157">
            <v>70000</v>
          </cell>
          <cell r="M157">
            <v>0</v>
          </cell>
        </row>
        <row r="158">
          <cell r="A158">
            <v>1428</v>
          </cell>
          <cell r="B158" t="str">
            <v>권오선</v>
          </cell>
          <cell r="C158" t="str">
            <v>Clinic</v>
          </cell>
          <cell r="D158" t="str">
            <v>대전팀</v>
          </cell>
          <cell r="E158" t="str">
            <v>4급(남)</v>
          </cell>
          <cell r="F158">
            <v>1</v>
          </cell>
          <cell r="G158" t="str">
            <v>2003-01-07</v>
          </cell>
          <cell r="H158">
            <v>1842000</v>
          </cell>
          <cell r="I158">
            <v>1151250</v>
          </cell>
          <cell r="J158">
            <v>0</v>
          </cell>
          <cell r="K158">
            <v>0</v>
          </cell>
          <cell r="L158">
            <v>70000</v>
          </cell>
          <cell r="M158">
            <v>50000</v>
          </cell>
        </row>
        <row r="159">
          <cell r="A159">
            <v>1438</v>
          </cell>
          <cell r="B159" t="str">
            <v>김종민</v>
          </cell>
          <cell r="C159" t="str">
            <v>Clinic</v>
          </cell>
          <cell r="D159" t="str">
            <v>대전팀</v>
          </cell>
          <cell r="E159" t="str">
            <v>4급(남)</v>
          </cell>
          <cell r="F159">
            <v>1</v>
          </cell>
          <cell r="G159" t="str">
            <v>2003-01-07</v>
          </cell>
          <cell r="H159">
            <v>1842000</v>
          </cell>
          <cell r="I159">
            <v>1151250</v>
          </cell>
          <cell r="J159">
            <v>0</v>
          </cell>
          <cell r="K159">
            <v>0</v>
          </cell>
          <cell r="L159">
            <v>70000</v>
          </cell>
          <cell r="M159">
            <v>0</v>
          </cell>
        </row>
        <row r="160">
          <cell r="A160">
            <v>1452</v>
          </cell>
          <cell r="B160" t="str">
            <v>배세훈</v>
          </cell>
          <cell r="C160" t="str">
            <v>Clinic</v>
          </cell>
          <cell r="D160" t="str">
            <v>대전팀</v>
          </cell>
          <cell r="E160" t="str">
            <v>4급(남)</v>
          </cell>
          <cell r="F160">
            <v>2</v>
          </cell>
          <cell r="G160" t="str">
            <v>2003-01-07</v>
          </cell>
          <cell r="H160">
            <v>1870000</v>
          </cell>
          <cell r="I160">
            <v>1168750</v>
          </cell>
          <cell r="J160">
            <v>0</v>
          </cell>
          <cell r="K160">
            <v>0</v>
          </cell>
          <cell r="L160">
            <v>70000</v>
          </cell>
          <cell r="M160">
            <v>0</v>
          </cell>
        </row>
        <row r="161">
          <cell r="A161">
            <v>1055</v>
          </cell>
          <cell r="B161" t="str">
            <v>오재석</v>
          </cell>
          <cell r="C161" t="str">
            <v>Clinic</v>
          </cell>
          <cell r="D161" t="str">
            <v>전주팀</v>
          </cell>
          <cell r="E161" t="str">
            <v>차장</v>
          </cell>
          <cell r="F161">
            <v>0</v>
          </cell>
          <cell r="G161" t="str">
            <v>1990-09-24</v>
          </cell>
          <cell r="H161">
            <v>3184000</v>
          </cell>
          <cell r="I161">
            <v>1990000</v>
          </cell>
          <cell r="J161">
            <v>500000</v>
          </cell>
          <cell r="K161">
            <v>0</v>
          </cell>
          <cell r="L161">
            <v>0</v>
          </cell>
          <cell r="M161">
            <v>70000</v>
          </cell>
        </row>
        <row r="162">
          <cell r="A162">
            <v>1239</v>
          </cell>
          <cell r="B162" t="str">
            <v>주창우</v>
          </cell>
          <cell r="C162" t="str">
            <v>Clinic</v>
          </cell>
          <cell r="D162" t="str">
            <v>전주팀</v>
          </cell>
          <cell r="E162" t="str">
            <v>대리</v>
          </cell>
          <cell r="F162">
            <v>3</v>
          </cell>
          <cell r="G162" t="str">
            <v>1999-07-01</v>
          </cell>
          <cell r="H162">
            <v>2168000</v>
          </cell>
          <cell r="I162">
            <v>1355000</v>
          </cell>
          <cell r="J162">
            <v>0</v>
          </cell>
          <cell r="K162">
            <v>0</v>
          </cell>
          <cell r="L162">
            <v>70000</v>
          </cell>
          <cell r="M162">
            <v>70000</v>
          </cell>
        </row>
        <row r="163">
          <cell r="A163">
            <v>1331</v>
          </cell>
          <cell r="B163" t="str">
            <v>이승민</v>
          </cell>
          <cell r="C163" t="str">
            <v>Clinic</v>
          </cell>
          <cell r="D163" t="str">
            <v>전주팀</v>
          </cell>
          <cell r="E163" t="str">
            <v>주임</v>
          </cell>
          <cell r="F163">
            <v>5</v>
          </cell>
          <cell r="G163" t="str">
            <v>2001-02-26</v>
          </cell>
          <cell r="H163">
            <v>2050000</v>
          </cell>
          <cell r="I163">
            <v>1281250</v>
          </cell>
          <cell r="J163">
            <v>0</v>
          </cell>
          <cell r="K163">
            <v>0</v>
          </cell>
          <cell r="L163">
            <v>70000</v>
          </cell>
          <cell r="M163">
            <v>30000</v>
          </cell>
        </row>
        <row r="164">
          <cell r="A164">
            <v>1430</v>
          </cell>
          <cell r="B164" t="str">
            <v>김기현</v>
          </cell>
          <cell r="C164" t="str">
            <v>Clinic</v>
          </cell>
          <cell r="D164" t="str">
            <v>전주팀</v>
          </cell>
          <cell r="E164" t="str">
            <v>주임</v>
          </cell>
          <cell r="F164">
            <v>1</v>
          </cell>
          <cell r="G164" t="str">
            <v>2003-01-07</v>
          </cell>
          <cell r="H164">
            <v>1842000</v>
          </cell>
          <cell r="I164">
            <v>1151250</v>
          </cell>
          <cell r="J164">
            <v>0</v>
          </cell>
          <cell r="K164">
            <v>0</v>
          </cell>
          <cell r="L164">
            <v>70000</v>
          </cell>
          <cell r="M164">
            <v>0</v>
          </cell>
        </row>
        <row r="165">
          <cell r="A165">
            <v>1431</v>
          </cell>
          <cell r="B165" t="str">
            <v>김대환</v>
          </cell>
          <cell r="C165" t="str">
            <v>Clinic</v>
          </cell>
          <cell r="D165" t="str">
            <v>전주팀</v>
          </cell>
          <cell r="E165" t="str">
            <v>주임</v>
          </cell>
          <cell r="F165">
            <v>1</v>
          </cell>
          <cell r="G165" t="str">
            <v>2003-01-07</v>
          </cell>
          <cell r="H165">
            <v>1842000</v>
          </cell>
          <cell r="I165">
            <v>1151250</v>
          </cell>
          <cell r="J165">
            <v>0</v>
          </cell>
          <cell r="K165">
            <v>0</v>
          </cell>
          <cell r="L165">
            <v>70000</v>
          </cell>
          <cell r="M165">
            <v>0</v>
          </cell>
        </row>
        <row r="166">
          <cell r="A166">
            <v>1446</v>
          </cell>
          <cell r="B166" t="str">
            <v>문창환</v>
          </cell>
          <cell r="C166" t="str">
            <v>Clinic</v>
          </cell>
          <cell r="D166" t="str">
            <v>전주팀</v>
          </cell>
          <cell r="E166" t="str">
            <v>4급(남)</v>
          </cell>
          <cell r="F166">
            <v>1</v>
          </cell>
          <cell r="G166" t="str">
            <v>2003-01-07</v>
          </cell>
          <cell r="H166">
            <v>1842000</v>
          </cell>
          <cell r="I166">
            <v>1151250</v>
          </cell>
          <cell r="J166">
            <v>0</v>
          </cell>
          <cell r="K166">
            <v>0</v>
          </cell>
          <cell r="L166">
            <v>70000</v>
          </cell>
          <cell r="M166">
            <v>0</v>
          </cell>
        </row>
        <row r="167">
          <cell r="A167">
            <v>1558</v>
          </cell>
          <cell r="B167" t="str">
            <v>임남곡</v>
          </cell>
          <cell r="C167" t="str">
            <v>Clinic</v>
          </cell>
          <cell r="D167" t="str">
            <v>전주팀</v>
          </cell>
          <cell r="E167" t="str">
            <v>4급(남)</v>
          </cell>
          <cell r="F167">
            <v>0</v>
          </cell>
          <cell r="G167" t="str">
            <v>2004-01-26</v>
          </cell>
          <cell r="H167">
            <v>1788000</v>
          </cell>
          <cell r="I167">
            <v>1117500</v>
          </cell>
          <cell r="J167">
            <v>0</v>
          </cell>
          <cell r="K167">
            <v>0</v>
          </cell>
          <cell r="L167">
            <v>70000</v>
          </cell>
          <cell r="M167">
            <v>0</v>
          </cell>
        </row>
        <row r="168">
          <cell r="A168">
            <v>1199</v>
          </cell>
          <cell r="B168" t="str">
            <v>소만억</v>
          </cell>
          <cell r="C168" t="str">
            <v>Clinic</v>
          </cell>
          <cell r="D168" t="str">
            <v>대구팀</v>
          </cell>
          <cell r="E168" t="str">
            <v>부장</v>
          </cell>
          <cell r="F168">
            <v>0</v>
          </cell>
          <cell r="G168" t="str">
            <v>1997-05-06</v>
          </cell>
          <cell r="H168">
            <v>3609000</v>
          </cell>
          <cell r="I168">
            <v>2255625</v>
          </cell>
          <cell r="J168">
            <v>1000000</v>
          </cell>
          <cell r="K168">
            <v>0</v>
          </cell>
          <cell r="L168">
            <v>0</v>
          </cell>
          <cell r="M168">
            <v>70000</v>
          </cell>
        </row>
        <row r="169">
          <cell r="A169">
            <v>1092</v>
          </cell>
          <cell r="B169" t="str">
            <v>이기덕</v>
          </cell>
          <cell r="C169" t="str">
            <v>Clinic</v>
          </cell>
          <cell r="D169" t="str">
            <v>대구팀</v>
          </cell>
          <cell r="E169" t="str">
            <v>차장</v>
          </cell>
          <cell r="F169">
            <v>0</v>
          </cell>
          <cell r="G169" t="str">
            <v>1992-02-10</v>
          </cell>
          <cell r="H169">
            <v>3036000</v>
          </cell>
          <cell r="I169">
            <v>1897500</v>
          </cell>
          <cell r="J169">
            <v>500000</v>
          </cell>
          <cell r="K169">
            <v>0</v>
          </cell>
          <cell r="L169">
            <v>0</v>
          </cell>
          <cell r="M169">
            <v>90000</v>
          </cell>
        </row>
        <row r="170">
          <cell r="A170">
            <v>1289</v>
          </cell>
          <cell r="B170" t="str">
            <v>전재형</v>
          </cell>
          <cell r="C170" t="str">
            <v>Clinic</v>
          </cell>
          <cell r="D170" t="str">
            <v>대구팀</v>
          </cell>
          <cell r="E170" t="str">
            <v>주임</v>
          </cell>
          <cell r="F170">
            <v>1</v>
          </cell>
          <cell r="G170" t="str">
            <v>2000-02-01</v>
          </cell>
          <cell r="H170">
            <v>2138000</v>
          </cell>
          <cell r="I170">
            <v>1336250</v>
          </cell>
          <cell r="J170">
            <v>0</v>
          </cell>
          <cell r="K170">
            <v>0</v>
          </cell>
          <cell r="L170">
            <v>70000</v>
          </cell>
          <cell r="M170">
            <v>30000</v>
          </cell>
        </row>
        <row r="171">
          <cell r="A171">
            <v>1307</v>
          </cell>
          <cell r="B171" t="str">
            <v>박진석</v>
          </cell>
          <cell r="C171" t="str">
            <v>Clinic</v>
          </cell>
          <cell r="D171" t="str">
            <v>대구팀</v>
          </cell>
          <cell r="E171" t="str">
            <v>주임</v>
          </cell>
          <cell r="F171">
            <v>1</v>
          </cell>
          <cell r="G171" t="str">
            <v>2000-04-17</v>
          </cell>
          <cell r="H171">
            <v>2079000</v>
          </cell>
          <cell r="I171">
            <v>1299375</v>
          </cell>
          <cell r="J171">
            <v>0</v>
          </cell>
          <cell r="K171">
            <v>0</v>
          </cell>
          <cell r="L171">
            <v>70000</v>
          </cell>
          <cell r="M171">
            <v>0</v>
          </cell>
        </row>
        <row r="172">
          <cell r="A172">
            <v>1357</v>
          </cell>
          <cell r="B172" t="str">
            <v>조대진</v>
          </cell>
          <cell r="C172" t="str">
            <v>Clinic</v>
          </cell>
          <cell r="D172" t="str">
            <v>대구팀</v>
          </cell>
          <cell r="E172" t="str">
            <v>주임</v>
          </cell>
          <cell r="F172">
            <v>5</v>
          </cell>
          <cell r="G172" t="str">
            <v>2001-04-30</v>
          </cell>
          <cell r="H172">
            <v>2050000</v>
          </cell>
          <cell r="I172">
            <v>1281250</v>
          </cell>
          <cell r="J172">
            <v>0</v>
          </cell>
          <cell r="K172">
            <v>0</v>
          </cell>
          <cell r="L172">
            <v>70000</v>
          </cell>
          <cell r="M172">
            <v>50000</v>
          </cell>
        </row>
        <row r="173">
          <cell r="A173">
            <v>1358</v>
          </cell>
          <cell r="B173" t="str">
            <v>한재훈</v>
          </cell>
          <cell r="C173" t="str">
            <v>Clinic</v>
          </cell>
          <cell r="D173" t="str">
            <v>대구팀</v>
          </cell>
          <cell r="E173" t="str">
            <v>주임</v>
          </cell>
          <cell r="F173">
            <v>5</v>
          </cell>
          <cell r="G173" t="str">
            <v>2001-04-30</v>
          </cell>
          <cell r="H173">
            <v>2050000</v>
          </cell>
          <cell r="I173">
            <v>1281250</v>
          </cell>
          <cell r="J173">
            <v>0</v>
          </cell>
          <cell r="K173">
            <v>0</v>
          </cell>
          <cell r="L173">
            <v>70000</v>
          </cell>
          <cell r="M173">
            <v>0</v>
          </cell>
        </row>
        <row r="174">
          <cell r="A174">
            <v>1435</v>
          </cell>
          <cell r="B174" t="str">
            <v>김재동</v>
          </cell>
          <cell r="C174" t="str">
            <v>Clinic</v>
          </cell>
          <cell r="D174" t="str">
            <v>대구팀</v>
          </cell>
          <cell r="E174" t="str">
            <v>주임</v>
          </cell>
          <cell r="F174">
            <v>3</v>
          </cell>
          <cell r="G174" t="str">
            <v>2003-01-07</v>
          </cell>
          <cell r="H174">
            <v>2050000</v>
          </cell>
          <cell r="I174">
            <v>1281250</v>
          </cell>
          <cell r="J174">
            <v>0</v>
          </cell>
          <cell r="K174">
            <v>0</v>
          </cell>
          <cell r="L174">
            <v>70000</v>
          </cell>
          <cell r="M174">
            <v>0</v>
          </cell>
        </row>
        <row r="175">
          <cell r="A175">
            <v>1445</v>
          </cell>
          <cell r="B175" t="str">
            <v>문명훈</v>
          </cell>
          <cell r="C175" t="str">
            <v>Clinic</v>
          </cell>
          <cell r="D175" t="str">
            <v>대구팀</v>
          </cell>
          <cell r="E175" t="str">
            <v>주임</v>
          </cell>
          <cell r="F175">
            <v>1</v>
          </cell>
          <cell r="G175" t="str">
            <v>2003-01-07</v>
          </cell>
          <cell r="H175">
            <v>2108000</v>
          </cell>
          <cell r="I175">
            <v>1317500</v>
          </cell>
          <cell r="J175">
            <v>0</v>
          </cell>
          <cell r="K175">
            <v>0</v>
          </cell>
          <cell r="L175">
            <v>70000</v>
          </cell>
          <cell r="M175">
            <v>50000</v>
          </cell>
        </row>
        <row r="176">
          <cell r="A176">
            <v>1467</v>
          </cell>
          <cell r="B176" t="str">
            <v>이원혁</v>
          </cell>
          <cell r="C176" t="str">
            <v>Clinic</v>
          </cell>
          <cell r="D176" t="str">
            <v>대구팀</v>
          </cell>
          <cell r="E176" t="str">
            <v>주임</v>
          </cell>
          <cell r="F176">
            <v>5</v>
          </cell>
          <cell r="G176" t="str">
            <v>2003-01-07</v>
          </cell>
          <cell r="H176">
            <v>2050000</v>
          </cell>
          <cell r="I176">
            <v>1281250</v>
          </cell>
          <cell r="J176">
            <v>0</v>
          </cell>
          <cell r="K176">
            <v>0</v>
          </cell>
          <cell r="L176">
            <v>70000</v>
          </cell>
          <cell r="M176">
            <v>50000</v>
          </cell>
        </row>
        <row r="177">
          <cell r="A177">
            <v>1475</v>
          </cell>
          <cell r="B177" t="str">
            <v>정영훈</v>
          </cell>
          <cell r="C177" t="str">
            <v>Clinic</v>
          </cell>
          <cell r="D177" t="str">
            <v>대구팀</v>
          </cell>
          <cell r="E177" t="str">
            <v>4급(남)</v>
          </cell>
          <cell r="F177">
            <v>1</v>
          </cell>
          <cell r="G177" t="str">
            <v>2003-01-07</v>
          </cell>
          <cell r="H177">
            <v>1815000</v>
          </cell>
          <cell r="I177">
            <v>1134375</v>
          </cell>
          <cell r="J177">
            <v>0</v>
          </cell>
          <cell r="K177">
            <v>0</v>
          </cell>
          <cell r="L177">
            <v>70000</v>
          </cell>
          <cell r="M177">
            <v>0</v>
          </cell>
        </row>
        <row r="178">
          <cell r="A178">
            <v>1517</v>
          </cell>
          <cell r="B178" t="str">
            <v>문희남</v>
          </cell>
          <cell r="C178" t="str">
            <v>Clinic</v>
          </cell>
          <cell r="D178" t="str">
            <v>대구팀</v>
          </cell>
          <cell r="E178" t="str">
            <v>4급(남)</v>
          </cell>
          <cell r="F178">
            <v>1</v>
          </cell>
          <cell r="G178" t="str">
            <v>2003-07-01</v>
          </cell>
          <cell r="H178">
            <v>1815000</v>
          </cell>
          <cell r="I178">
            <v>1134375</v>
          </cell>
          <cell r="J178">
            <v>0</v>
          </cell>
          <cell r="K178">
            <v>0</v>
          </cell>
          <cell r="L178">
            <v>70000</v>
          </cell>
          <cell r="M178">
            <v>50000</v>
          </cell>
        </row>
        <row r="179">
          <cell r="A179">
            <v>1519</v>
          </cell>
          <cell r="B179" t="str">
            <v>안세호</v>
          </cell>
          <cell r="C179" t="str">
            <v>Clinic</v>
          </cell>
          <cell r="D179" t="str">
            <v>대구팀</v>
          </cell>
          <cell r="E179" t="str">
            <v>4급(남)</v>
          </cell>
          <cell r="F179">
            <v>1</v>
          </cell>
          <cell r="G179" t="str">
            <v>2003-07-01</v>
          </cell>
          <cell r="H179">
            <v>1815000</v>
          </cell>
          <cell r="I179">
            <v>1134375</v>
          </cell>
          <cell r="J179">
            <v>0</v>
          </cell>
          <cell r="K179">
            <v>0</v>
          </cell>
          <cell r="L179">
            <v>70000</v>
          </cell>
          <cell r="M179">
            <v>0</v>
          </cell>
        </row>
        <row r="180">
          <cell r="A180">
            <v>1550</v>
          </cell>
          <cell r="B180" t="str">
            <v>박철주</v>
          </cell>
          <cell r="C180" t="str">
            <v>Clinic</v>
          </cell>
          <cell r="D180" t="str">
            <v>대구팀</v>
          </cell>
          <cell r="E180" t="str">
            <v>4급(남)</v>
          </cell>
          <cell r="F180">
            <v>0</v>
          </cell>
          <cell r="G180" t="str">
            <v>2004-01-26</v>
          </cell>
          <cell r="H180">
            <v>1788000</v>
          </cell>
          <cell r="I180">
            <v>1117500</v>
          </cell>
          <cell r="J180">
            <v>0</v>
          </cell>
          <cell r="K180">
            <v>0</v>
          </cell>
          <cell r="L180">
            <v>70000</v>
          </cell>
          <cell r="M180">
            <v>0</v>
          </cell>
        </row>
        <row r="181">
          <cell r="A181">
            <v>1561</v>
          </cell>
          <cell r="B181" t="str">
            <v>조창희</v>
          </cell>
          <cell r="C181" t="str">
            <v>Clinic</v>
          </cell>
          <cell r="D181" t="str">
            <v>대구팀</v>
          </cell>
          <cell r="E181" t="str">
            <v>4급(남)</v>
          </cell>
          <cell r="F181">
            <v>4</v>
          </cell>
          <cell r="G181" t="str">
            <v>2004-01-26</v>
          </cell>
          <cell r="H181">
            <v>1870000</v>
          </cell>
          <cell r="I181">
            <v>1168750</v>
          </cell>
          <cell r="J181">
            <v>0</v>
          </cell>
          <cell r="K181">
            <v>0</v>
          </cell>
          <cell r="L181">
            <v>70000</v>
          </cell>
          <cell r="M181">
            <v>0</v>
          </cell>
        </row>
        <row r="182">
          <cell r="A182">
            <v>1069</v>
          </cell>
          <cell r="B182" t="str">
            <v>송승수</v>
          </cell>
          <cell r="C182" t="str">
            <v>Clinic</v>
          </cell>
          <cell r="D182" t="str">
            <v>부산팀</v>
          </cell>
          <cell r="E182" t="str">
            <v>차장</v>
          </cell>
          <cell r="F182">
            <v>0</v>
          </cell>
          <cell r="G182" t="str">
            <v>1991-06-03</v>
          </cell>
          <cell r="H182">
            <v>3477000</v>
          </cell>
          <cell r="I182">
            <v>2173125</v>
          </cell>
          <cell r="J182">
            <v>500000</v>
          </cell>
          <cell r="K182">
            <v>0</v>
          </cell>
          <cell r="L182">
            <v>0</v>
          </cell>
          <cell r="M182">
            <v>70000</v>
          </cell>
        </row>
        <row r="183">
          <cell r="A183">
            <v>1281</v>
          </cell>
          <cell r="B183" t="str">
            <v>강은경</v>
          </cell>
          <cell r="C183" t="str">
            <v>Clinic</v>
          </cell>
          <cell r="D183" t="str">
            <v>부산팀</v>
          </cell>
          <cell r="E183" t="str">
            <v>주임</v>
          </cell>
          <cell r="F183">
            <v>1</v>
          </cell>
          <cell r="G183" t="str">
            <v>2000-02-01</v>
          </cell>
          <cell r="H183">
            <v>2108000</v>
          </cell>
          <cell r="I183">
            <v>1317500</v>
          </cell>
          <cell r="J183">
            <v>0</v>
          </cell>
          <cell r="K183">
            <v>0</v>
          </cell>
          <cell r="L183">
            <v>70000</v>
          </cell>
          <cell r="M183">
            <v>0</v>
          </cell>
        </row>
        <row r="184">
          <cell r="A184">
            <v>1293</v>
          </cell>
          <cell r="B184" t="str">
            <v>박상현</v>
          </cell>
          <cell r="C184" t="str">
            <v>Clinic</v>
          </cell>
          <cell r="D184" t="str">
            <v>부산팀</v>
          </cell>
          <cell r="E184" t="str">
            <v>주임</v>
          </cell>
          <cell r="F184">
            <v>1</v>
          </cell>
          <cell r="G184" t="str">
            <v>2000-02-01</v>
          </cell>
          <cell r="H184">
            <v>2108000</v>
          </cell>
          <cell r="I184">
            <v>1317500</v>
          </cell>
          <cell r="J184">
            <v>0</v>
          </cell>
          <cell r="K184">
            <v>0</v>
          </cell>
          <cell r="L184">
            <v>70000</v>
          </cell>
          <cell r="M184">
            <v>0</v>
          </cell>
        </row>
        <row r="185">
          <cell r="A185">
            <v>1360</v>
          </cell>
          <cell r="B185" t="str">
            <v>허종서</v>
          </cell>
          <cell r="C185" t="str">
            <v>Clinic</v>
          </cell>
          <cell r="D185" t="str">
            <v>부산팀</v>
          </cell>
          <cell r="E185" t="str">
            <v>주임</v>
          </cell>
          <cell r="F185">
            <v>5</v>
          </cell>
          <cell r="G185" t="str">
            <v>2001-04-30</v>
          </cell>
          <cell r="H185">
            <v>2050000</v>
          </cell>
          <cell r="I185">
            <v>1281250</v>
          </cell>
          <cell r="J185">
            <v>0</v>
          </cell>
          <cell r="K185">
            <v>0</v>
          </cell>
          <cell r="L185">
            <v>70000</v>
          </cell>
          <cell r="M185">
            <v>50000</v>
          </cell>
        </row>
        <row r="186">
          <cell r="A186">
            <v>1403</v>
          </cell>
          <cell r="B186" t="str">
            <v>하태경</v>
          </cell>
          <cell r="C186" t="str">
            <v>Clinic</v>
          </cell>
          <cell r="D186" t="str">
            <v>부산팀</v>
          </cell>
          <cell r="E186" t="str">
            <v>주임</v>
          </cell>
          <cell r="F186">
            <v>5</v>
          </cell>
          <cell r="G186" t="str">
            <v>2002-06-17</v>
          </cell>
          <cell r="H186">
            <v>2050000</v>
          </cell>
          <cell r="I186">
            <v>1281250</v>
          </cell>
          <cell r="J186">
            <v>0</v>
          </cell>
          <cell r="K186">
            <v>0</v>
          </cell>
          <cell r="L186">
            <v>70000</v>
          </cell>
          <cell r="M186">
            <v>30000</v>
          </cell>
        </row>
        <row r="187">
          <cell r="A187">
            <v>1406</v>
          </cell>
          <cell r="B187" t="str">
            <v>문광성</v>
          </cell>
          <cell r="C187" t="str">
            <v>Clinic</v>
          </cell>
          <cell r="D187" t="str">
            <v>부산팀</v>
          </cell>
          <cell r="E187" t="str">
            <v>주임</v>
          </cell>
          <cell r="F187">
            <v>3</v>
          </cell>
          <cell r="G187" t="str">
            <v>2001-02-01</v>
          </cell>
          <cell r="H187">
            <v>1764000</v>
          </cell>
          <cell r="I187">
            <v>1102500</v>
          </cell>
          <cell r="J187">
            <v>0</v>
          </cell>
          <cell r="K187">
            <v>0</v>
          </cell>
          <cell r="L187">
            <v>70000</v>
          </cell>
          <cell r="M187">
            <v>50000</v>
          </cell>
        </row>
        <row r="188">
          <cell r="A188">
            <v>1518</v>
          </cell>
          <cell r="B188" t="str">
            <v>신진민</v>
          </cell>
          <cell r="C188" t="str">
            <v>Clinic</v>
          </cell>
          <cell r="D188" t="str">
            <v>부산팀</v>
          </cell>
          <cell r="E188" t="str">
            <v>4급(남)</v>
          </cell>
          <cell r="F188">
            <v>1</v>
          </cell>
          <cell r="G188" t="str">
            <v>2003-07-01</v>
          </cell>
          <cell r="H188">
            <v>1815000</v>
          </cell>
          <cell r="I188">
            <v>1134375</v>
          </cell>
          <cell r="J188">
            <v>0</v>
          </cell>
          <cell r="K188">
            <v>0</v>
          </cell>
          <cell r="L188">
            <v>70000</v>
          </cell>
          <cell r="M188">
            <v>0</v>
          </cell>
        </row>
        <row r="189">
          <cell r="A189">
            <v>1520</v>
          </cell>
          <cell r="B189" t="str">
            <v>이우성</v>
          </cell>
          <cell r="C189" t="str">
            <v>Clinic</v>
          </cell>
          <cell r="D189" t="str">
            <v>부산팀</v>
          </cell>
          <cell r="E189" t="str">
            <v>4급(남)</v>
          </cell>
          <cell r="F189">
            <v>1</v>
          </cell>
          <cell r="G189" t="str">
            <v>2003-07-01</v>
          </cell>
          <cell r="H189">
            <v>1815000</v>
          </cell>
          <cell r="I189">
            <v>1134375</v>
          </cell>
          <cell r="J189">
            <v>0</v>
          </cell>
          <cell r="K189">
            <v>0</v>
          </cell>
          <cell r="L189">
            <v>70000</v>
          </cell>
          <cell r="M189">
            <v>0</v>
          </cell>
        </row>
        <row r="190">
          <cell r="A190">
            <v>1556</v>
          </cell>
          <cell r="B190" t="str">
            <v>이지훈</v>
          </cell>
          <cell r="C190" t="str">
            <v>Clinic</v>
          </cell>
          <cell r="D190" t="str">
            <v>부산팀</v>
          </cell>
          <cell r="E190" t="str">
            <v>4급(남)</v>
          </cell>
          <cell r="F190">
            <v>0</v>
          </cell>
          <cell r="G190" t="str">
            <v>2004-01-26</v>
          </cell>
          <cell r="H190">
            <v>1788000</v>
          </cell>
          <cell r="I190">
            <v>1117500</v>
          </cell>
          <cell r="J190">
            <v>0</v>
          </cell>
          <cell r="K190">
            <v>0</v>
          </cell>
          <cell r="L190">
            <v>70000</v>
          </cell>
          <cell r="M190">
            <v>30000</v>
          </cell>
        </row>
        <row r="191">
          <cell r="A191">
            <v>1081</v>
          </cell>
          <cell r="B191" t="str">
            <v>류병식</v>
          </cell>
          <cell r="C191" t="str">
            <v>Clinic</v>
          </cell>
          <cell r="D191" t="str">
            <v>경남팀</v>
          </cell>
          <cell r="E191" t="str">
            <v>차장</v>
          </cell>
          <cell r="F191">
            <v>0</v>
          </cell>
          <cell r="G191" t="str">
            <v>1991-09-09</v>
          </cell>
          <cell r="H191">
            <v>3184000</v>
          </cell>
          <cell r="I191">
            <v>1990000</v>
          </cell>
          <cell r="J191">
            <v>500000</v>
          </cell>
          <cell r="K191">
            <v>0</v>
          </cell>
          <cell r="L191">
            <v>0</v>
          </cell>
          <cell r="M191">
            <v>90000</v>
          </cell>
        </row>
        <row r="192">
          <cell r="A192">
            <v>1379</v>
          </cell>
          <cell r="B192" t="str">
            <v>김세곤</v>
          </cell>
          <cell r="C192" t="str">
            <v>Clinic</v>
          </cell>
          <cell r="D192" t="str">
            <v>경남팀</v>
          </cell>
          <cell r="E192" t="str">
            <v>주임</v>
          </cell>
          <cell r="F192">
            <v>1</v>
          </cell>
          <cell r="G192" t="str">
            <v>2001-11-19</v>
          </cell>
          <cell r="H192">
            <v>2108000</v>
          </cell>
          <cell r="I192">
            <v>1317500</v>
          </cell>
          <cell r="J192">
            <v>0</v>
          </cell>
          <cell r="K192">
            <v>0</v>
          </cell>
          <cell r="L192">
            <v>70000</v>
          </cell>
          <cell r="M192">
            <v>70000</v>
          </cell>
        </row>
        <row r="193">
          <cell r="A193">
            <v>1384</v>
          </cell>
          <cell r="B193" t="str">
            <v>오요한</v>
          </cell>
          <cell r="C193" t="str">
            <v>Clinic</v>
          </cell>
          <cell r="D193" t="str">
            <v>경남팀</v>
          </cell>
          <cell r="E193" t="str">
            <v>주임</v>
          </cell>
          <cell r="F193">
            <v>3</v>
          </cell>
          <cell r="G193" t="str">
            <v>2001-11-19</v>
          </cell>
          <cell r="H193">
            <v>2050000</v>
          </cell>
          <cell r="I193">
            <v>1281250</v>
          </cell>
          <cell r="J193">
            <v>0</v>
          </cell>
          <cell r="K193">
            <v>0</v>
          </cell>
          <cell r="L193">
            <v>70000</v>
          </cell>
          <cell r="M193">
            <v>0</v>
          </cell>
        </row>
        <row r="194">
          <cell r="A194">
            <v>1398</v>
          </cell>
          <cell r="B194" t="str">
            <v>백영철</v>
          </cell>
          <cell r="C194" t="str">
            <v>Clinic</v>
          </cell>
          <cell r="D194" t="str">
            <v>경남팀</v>
          </cell>
          <cell r="E194" t="str">
            <v>주임</v>
          </cell>
          <cell r="F194">
            <v>3</v>
          </cell>
          <cell r="G194" t="str">
            <v>2002-06-17</v>
          </cell>
          <cell r="H194">
            <v>1870000</v>
          </cell>
          <cell r="I194">
            <v>1168750</v>
          </cell>
          <cell r="J194">
            <v>0</v>
          </cell>
          <cell r="K194">
            <v>0</v>
          </cell>
          <cell r="L194">
            <v>70000</v>
          </cell>
          <cell r="M194">
            <v>30000</v>
          </cell>
        </row>
        <row r="195">
          <cell r="A195">
            <v>1474</v>
          </cell>
          <cell r="B195" t="str">
            <v>정병윤</v>
          </cell>
          <cell r="C195" t="str">
            <v>Clinic</v>
          </cell>
          <cell r="D195" t="str">
            <v>경남팀</v>
          </cell>
          <cell r="E195" t="str">
            <v>주임</v>
          </cell>
          <cell r="F195">
            <v>2</v>
          </cell>
          <cell r="G195" t="str">
            <v>2003-01-07</v>
          </cell>
          <cell r="H195">
            <v>2108000</v>
          </cell>
          <cell r="I195">
            <v>1317500</v>
          </cell>
          <cell r="J195">
            <v>0</v>
          </cell>
          <cell r="K195">
            <v>0</v>
          </cell>
          <cell r="L195">
            <v>70000</v>
          </cell>
          <cell r="M195">
            <v>90000</v>
          </cell>
        </row>
        <row r="196">
          <cell r="A196">
            <v>1338</v>
          </cell>
          <cell r="B196" t="str">
            <v>고민환</v>
          </cell>
          <cell r="C196" t="str">
            <v>Clinic</v>
          </cell>
          <cell r="D196" t="str">
            <v>경남팀</v>
          </cell>
          <cell r="E196" t="str">
            <v>4급(남)</v>
          </cell>
          <cell r="F196">
            <v>4</v>
          </cell>
          <cell r="G196" t="str">
            <v>2001-02-26</v>
          </cell>
          <cell r="H196">
            <v>1898000</v>
          </cell>
          <cell r="I196">
            <v>1186250</v>
          </cell>
          <cell r="J196">
            <v>0</v>
          </cell>
          <cell r="K196">
            <v>0</v>
          </cell>
          <cell r="L196">
            <v>70000</v>
          </cell>
          <cell r="M196">
            <v>30000</v>
          </cell>
        </row>
        <row r="197">
          <cell r="A197">
            <v>1462</v>
          </cell>
          <cell r="B197" t="str">
            <v>윤희원</v>
          </cell>
          <cell r="C197" t="str">
            <v>Clinic</v>
          </cell>
          <cell r="D197" t="str">
            <v>경남팀</v>
          </cell>
          <cell r="E197" t="str">
            <v>4급(남)</v>
          </cell>
          <cell r="F197">
            <v>1</v>
          </cell>
          <cell r="G197" t="str">
            <v>2003-01-07</v>
          </cell>
          <cell r="H197">
            <v>1842000</v>
          </cell>
          <cell r="I197">
            <v>1151250</v>
          </cell>
          <cell r="J197">
            <v>0</v>
          </cell>
          <cell r="K197">
            <v>0</v>
          </cell>
          <cell r="L197">
            <v>70000</v>
          </cell>
          <cell r="M197">
            <v>0</v>
          </cell>
        </row>
        <row r="198">
          <cell r="A198">
            <v>1513</v>
          </cell>
          <cell r="B198" t="str">
            <v>김태양</v>
          </cell>
          <cell r="C198" t="str">
            <v>Clinic</v>
          </cell>
          <cell r="D198" t="str">
            <v>경남팀</v>
          </cell>
          <cell r="E198" t="str">
            <v>4급(남)</v>
          </cell>
          <cell r="F198">
            <v>1</v>
          </cell>
          <cell r="G198" t="str">
            <v>2003-07-01</v>
          </cell>
          <cell r="H198">
            <v>1815000</v>
          </cell>
          <cell r="I198">
            <v>1134375</v>
          </cell>
          <cell r="J198">
            <v>0</v>
          </cell>
          <cell r="K198">
            <v>0</v>
          </cell>
          <cell r="L198">
            <v>70000</v>
          </cell>
          <cell r="M198">
            <v>0</v>
          </cell>
        </row>
        <row r="199">
          <cell r="A199">
            <v>1515</v>
          </cell>
          <cell r="B199" t="str">
            <v>김현진</v>
          </cell>
          <cell r="C199" t="str">
            <v>Clinic</v>
          </cell>
          <cell r="D199" t="str">
            <v>경남팀</v>
          </cell>
          <cell r="E199" t="str">
            <v>4급(남)</v>
          </cell>
          <cell r="F199">
            <v>3</v>
          </cell>
          <cell r="G199" t="str">
            <v>2003-07-01</v>
          </cell>
          <cell r="H199">
            <v>1870000</v>
          </cell>
          <cell r="I199">
            <v>1168750</v>
          </cell>
          <cell r="J199">
            <v>0</v>
          </cell>
          <cell r="K199">
            <v>0</v>
          </cell>
          <cell r="L199">
            <v>70000</v>
          </cell>
          <cell r="M199">
            <v>0</v>
          </cell>
        </row>
        <row r="200">
          <cell r="A200">
            <v>1050</v>
          </cell>
          <cell r="B200" t="str">
            <v>이종오</v>
          </cell>
          <cell r="C200" t="str">
            <v>Clinic</v>
          </cell>
          <cell r="D200" t="str">
            <v>광주팀</v>
          </cell>
          <cell r="E200" t="str">
            <v>차장</v>
          </cell>
          <cell r="F200">
            <v>0</v>
          </cell>
          <cell r="G200" t="str">
            <v>1990-04-02</v>
          </cell>
          <cell r="H200">
            <v>3343000</v>
          </cell>
          <cell r="I200">
            <v>2089375</v>
          </cell>
          <cell r="J200">
            <v>500000</v>
          </cell>
          <cell r="K200">
            <v>0</v>
          </cell>
          <cell r="L200">
            <v>0</v>
          </cell>
          <cell r="M200">
            <v>70000</v>
          </cell>
        </row>
        <row r="201">
          <cell r="A201">
            <v>1088</v>
          </cell>
          <cell r="B201" t="str">
            <v>주재경</v>
          </cell>
          <cell r="C201" t="str">
            <v>Clinic</v>
          </cell>
          <cell r="D201" t="str">
            <v>광주팀</v>
          </cell>
          <cell r="E201" t="str">
            <v>차장</v>
          </cell>
          <cell r="F201">
            <v>0</v>
          </cell>
          <cell r="G201" t="str">
            <v>1992-02-10</v>
          </cell>
          <cell r="H201">
            <v>2930000</v>
          </cell>
          <cell r="I201">
            <v>1831250</v>
          </cell>
          <cell r="J201">
            <v>0</v>
          </cell>
          <cell r="K201">
            <v>0</v>
          </cell>
          <cell r="L201">
            <v>70000</v>
          </cell>
          <cell r="M201">
            <v>70000</v>
          </cell>
        </row>
        <row r="202">
          <cell r="A202">
            <v>1097</v>
          </cell>
          <cell r="B202" t="str">
            <v>박명규</v>
          </cell>
          <cell r="C202" t="str">
            <v>Clinic</v>
          </cell>
          <cell r="D202" t="str">
            <v>광주팀</v>
          </cell>
          <cell r="E202" t="str">
            <v>차장</v>
          </cell>
          <cell r="F202">
            <v>0</v>
          </cell>
          <cell r="G202" t="str">
            <v>1992-06-15</v>
          </cell>
          <cell r="H202">
            <v>3036000</v>
          </cell>
          <cell r="I202">
            <v>1897500</v>
          </cell>
          <cell r="J202">
            <v>0</v>
          </cell>
          <cell r="K202">
            <v>0</v>
          </cell>
          <cell r="L202">
            <v>70000</v>
          </cell>
          <cell r="M202">
            <v>50000</v>
          </cell>
        </row>
        <row r="203">
          <cell r="A203">
            <v>1168</v>
          </cell>
          <cell r="B203" t="str">
            <v>정고명</v>
          </cell>
          <cell r="C203" t="str">
            <v>Clinic</v>
          </cell>
          <cell r="D203" t="str">
            <v>광주팀</v>
          </cell>
          <cell r="E203" t="str">
            <v>과장</v>
          </cell>
          <cell r="F203">
            <v>1</v>
          </cell>
          <cell r="G203" t="str">
            <v>1995-04-17</v>
          </cell>
          <cell r="H203">
            <v>2830000</v>
          </cell>
          <cell r="I203">
            <v>1768750</v>
          </cell>
          <cell r="J203">
            <v>0</v>
          </cell>
          <cell r="K203">
            <v>0</v>
          </cell>
          <cell r="L203">
            <v>70000</v>
          </cell>
          <cell r="M203">
            <v>50000</v>
          </cell>
        </row>
        <row r="204">
          <cell r="A204">
            <v>1306</v>
          </cell>
          <cell r="B204" t="str">
            <v>박현우</v>
          </cell>
          <cell r="C204" t="str">
            <v>Clinic</v>
          </cell>
          <cell r="D204" t="str">
            <v>광주팀</v>
          </cell>
          <cell r="E204" t="str">
            <v>대리</v>
          </cell>
          <cell r="F204">
            <v>3</v>
          </cell>
          <cell r="G204" t="str">
            <v>2000-04-17</v>
          </cell>
          <cell r="H204">
            <v>2168000</v>
          </cell>
          <cell r="I204">
            <v>1355000</v>
          </cell>
          <cell r="J204">
            <v>0</v>
          </cell>
          <cell r="K204">
            <v>0</v>
          </cell>
          <cell r="L204">
            <v>70000</v>
          </cell>
          <cell r="M204">
            <v>30000</v>
          </cell>
        </row>
        <row r="205">
          <cell r="A205">
            <v>1275</v>
          </cell>
          <cell r="B205" t="str">
            <v>이상현</v>
          </cell>
          <cell r="C205" t="str">
            <v>Clinic</v>
          </cell>
          <cell r="D205" t="str">
            <v>광주팀</v>
          </cell>
          <cell r="E205" t="str">
            <v>주임</v>
          </cell>
          <cell r="F205">
            <v>1</v>
          </cell>
          <cell r="G205" t="str">
            <v>2000-01-10</v>
          </cell>
          <cell r="H205">
            <v>2108000</v>
          </cell>
          <cell r="I205">
            <v>1317500</v>
          </cell>
          <cell r="J205">
            <v>0</v>
          </cell>
          <cell r="K205">
            <v>0</v>
          </cell>
          <cell r="L205">
            <v>70000</v>
          </cell>
          <cell r="M205">
            <v>70000</v>
          </cell>
        </row>
        <row r="206">
          <cell r="A206">
            <v>1332</v>
          </cell>
          <cell r="B206" t="str">
            <v>문상준</v>
          </cell>
          <cell r="C206" t="str">
            <v>Clinic</v>
          </cell>
          <cell r="D206" t="str">
            <v>광주팀</v>
          </cell>
          <cell r="E206" t="str">
            <v>주임</v>
          </cell>
          <cell r="F206">
            <v>6</v>
          </cell>
          <cell r="G206" t="str">
            <v>2001-02-26</v>
          </cell>
          <cell r="H206">
            <v>2050000</v>
          </cell>
          <cell r="I206">
            <v>1281250</v>
          </cell>
          <cell r="J206">
            <v>0</v>
          </cell>
          <cell r="K206">
            <v>0</v>
          </cell>
          <cell r="L206">
            <v>70000</v>
          </cell>
          <cell r="M206">
            <v>0</v>
          </cell>
        </row>
        <row r="207">
          <cell r="A207">
            <v>1525</v>
          </cell>
          <cell r="B207" t="str">
            <v>장헌</v>
          </cell>
          <cell r="C207" t="str">
            <v>Clinic</v>
          </cell>
          <cell r="D207" t="str">
            <v>광주팀</v>
          </cell>
          <cell r="E207" t="str">
            <v>주임</v>
          </cell>
          <cell r="F207">
            <v>1</v>
          </cell>
          <cell r="G207" t="str">
            <v>2003-07-01</v>
          </cell>
          <cell r="H207">
            <v>2079000</v>
          </cell>
          <cell r="I207">
            <v>1299375</v>
          </cell>
          <cell r="J207">
            <v>0</v>
          </cell>
          <cell r="K207">
            <v>0</v>
          </cell>
          <cell r="L207">
            <v>70000</v>
          </cell>
          <cell r="M207">
            <v>50000</v>
          </cell>
        </row>
        <row r="208">
          <cell r="A208">
            <v>1559</v>
          </cell>
          <cell r="B208" t="str">
            <v>정민진</v>
          </cell>
          <cell r="C208" t="str">
            <v>Clinic</v>
          </cell>
          <cell r="D208" t="str">
            <v>광주팀</v>
          </cell>
          <cell r="E208" t="str">
            <v>4급(남)</v>
          </cell>
          <cell r="F208">
            <v>0</v>
          </cell>
          <cell r="G208" t="str">
            <v>2004-01-26</v>
          </cell>
          <cell r="H208">
            <v>1788000</v>
          </cell>
          <cell r="I208">
            <v>1117500</v>
          </cell>
          <cell r="J208">
            <v>0</v>
          </cell>
          <cell r="K208">
            <v>0</v>
          </cell>
          <cell r="L208">
            <v>70000</v>
          </cell>
          <cell r="M208">
            <v>50000</v>
          </cell>
        </row>
        <row r="209">
          <cell r="A209">
            <v>1026</v>
          </cell>
          <cell r="B209" t="str">
            <v>장삼성</v>
          </cell>
          <cell r="C209" t="str">
            <v>GI</v>
          </cell>
          <cell r="D209" t="str">
            <v>GI 1팀</v>
          </cell>
          <cell r="E209" t="str">
            <v>부장</v>
          </cell>
          <cell r="F209">
            <v>0</v>
          </cell>
          <cell r="G209" t="str">
            <v>1988-06-07</v>
          </cell>
          <cell r="H209">
            <v>3619000</v>
          </cell>
          <cell r="I209">
            <v>2261875</v>
          </cell>
          <cell r="J209">
            <v>500000</v>
          </cell>
          <cell r="K209">
            <v>0</v>
          </cell>
          <cell r="L209">
            <v>0</v>
          </cell>
          <cell r="M209">
            <v>70000</v>
          </cell>
        </row>
        <row r="210">
          <cell r="A210">
            <v>1108</v>
          </cell>
          <cell r="B210" t="str">
            <v>조성배</v>
          </cell>
          <cell r="C210" t="str">
            <v>GI</v>
          </cell>
          <cell r="D210" t="str">
            <v>GI 1팀</v>
          </cell>
          <cell r="E210" t="str">
            <v>부장</v>
          </cell>
          <cell r="F210">
            <v>0</v>
          </cell>
          <cell r="G210" t="str">
            <v>1992-08-10</v>
          </cell>
          <cell r="H210">
            <v>3437000</v>
          </cell>
          <cell r="I210">
            <v>2148125</v>
          </cell>
          <cell r="J210">
            <v>1000000</v>
          </cell>
          <cell r="K210">
            <v>0</v>
          </cell>
          <cell r="L210">
            <v>0</v>
          </cell>
          <cell r="M210">
            <v>70000</v>
          </cell>
        </row>
        <row r="211">
          <cell r="A211">
            <v>1072</v>
          </cell>
          <cell r="B211" t="str">
            <v>문성호</v>
          </cell>
          <cell r="C211" t="str">
            <v>GI</v>
          </cell>
          <cell r="D211" t="str">
            <v>GI 1팀</v>
          </cell>
          <cell r="E211" t="str">
            <v>차장</v>
          </cell>
          <cell r="F211">
            <v>0</v>
          </cell>
          <cell r="G211" t="str">
            <v>1991-09-09</v>
          </cell>
          <cell r="H211">
            <v>3147000</v>
          </cell>
          <cell r="I211">
            <v>1966875</v>
          </cell>
          <cell r="J211">
            <v>0</v>
          </cell>
          <cell r="K211">
            <v>0</v>
          </cell>
          <cell r="L211">
            <v>70000</v>
          </cell>
          <cell r="M211">
            <v>70000</v>
          </cell>
        </row>
        <row r="212">
          <cell r="A212">
            <v>1103</v>
          </cell>
          <cell r="B212" t="str">
            <v>이정훈</v>
          </cell>
          <cell r="C212" t="str">
            <v>GI</v>
          </cell>
          <cell r="D212" t="str">
            <v>GI 1팀</v>
          </cell>
          <cell r="E212" t="str">
            <v>차장</v>
          </cell>
          <cell r="F212">
            <v>0</v>
          </cell>
          <cell r="G212" t="str">
            <v>1992-08-10</v>
          </cell>
          <cell r="H212">
            <v>2965000</v>
          </cell>
          <cell r="I212">
            <v>1853125</v>
          </cell>
          <cell r="J212">
            <v>0</v>
          </cell>
          <cell r="K212">
            <v>0</v>
          </cell>
          <cell r="L212">
            <v>70000</v>
          </cell>
          <cell r="M212">
            <v>70000</v>
          </cell>
        </row>
        <row r="213">
          <cell r="A213">
            <v>1141</v>
          </cell>
          <cell r="B213" t="str">
            <v>권정국</v>
          </cell>
          <cell r="C213" t="str">
            <v>GI</v>
          </cell>
          <cell r="D213" t="str">
            <v>GI 1팀</v>
          </cell>
          <cell r="E213" t="str">
            <v>차장</v>
          </cell>
          <cell r="F213">
            <v>3</v>
          </cell>
          <cell r="G213" t="str">
            <v>1994-05-02</v>
          </cell>
          <cell r="H213">
            <v>2898000</v>
          </cell>
          <cell r="I213">
            <v>1811250</v>
          </cell>
          <cell r="J213">
            <v>0</v>
          </cell>
          <cell r="K213">
            <v>0</v>
          </cell>
          <cell r="L213">
            <v>70000</v>
          </cell>
          <cell r="M213">
            <v>70000</v>
          </cell>
        </row>
        <row r="214">
          <cell r="A214">
            <v>1146</v>
          </cell>
          <cell r="B214" t="str">
            <v>조철현</v>
          </cell>
          <cell r="C214" t="str">
            <v>GI</v>
          </cell>
          <cell r="D214" t="str">
            <v>GI 1팀</v>
          </cell>
          <cell r="E214" t="str">
            <v>과장</v>
          </cell>
          <cell r="F214">
            <v>3</v>
          </cell>
          <cell r="G214" t="str">
            <v>1994-09-05</v>
          </cell>
          <cell r="H214">
            <v>2763000</v>
          </cell>
          <cell r="I214">
            <v>1726875</v>
          </cell>
          <cell r="J214">
            <v>0</v>
          </cell>
          <cell r="K214">
            <v>0</v>
          </cell>
          <cell r="L214">
            <v>70000</v>
          </cell>
          <cell r="M214">
            <v>70000</v>
          </cell>
        </row>
        <row r="215">
          <cell r="A215">
            <v>1265</v>
          </cell>
          <cell r="B215" t="str">
            <v>황남득</v>
          </cell>
          <cell r="C215" t="str">
            <v>GI</v>
          </cell>
          <cell r="D215" t="str">
            <v>GI 1팀</v>
          </cell>
          <cell r="E215" t="str">
            <v>과장</v>
          </cell>
          <cell r="F215">
            <v>1</v>
          </cell>
          <cell r="G215" t="str">
            <v>2000-01-10</v>
          </cell>
          <cell r="H215">
            <v>2434000</v>
          </cell>
          <cell r="I215">
            <v>1521250</v>
          </cell>
          <cell r="J215">
            <v>0</v>
          </cell>
          <cell r="K215">
            <v>0</v>
          </cell>
          <cell r="L215">
            <v>70000</v>
          </cell>
          <cell r="M215">
            <v>0</v>
          </cell>
        </row>
        <row r="216">
          <cell r="A216">
            <v>1236</v>
          </cell>
          <cell r="B216" t="str">
            <v>김병일</v>
          </cell>
          <cell r="C216" t="str">
            <v>GI</v>
          </cell>
          <cell r="D216" t="str">
            <v>GI 1팀</v>
          </cell>
          <cell r="E216" t="str">
            <v>대리</v>
          </cell>
          <cell r="F216">
            <v>3</v>
          </cell>
          <cell r="G216" t="str">
            <v>1999-07-01</v>
          </cell>
          <cell r="H216">
            <v>2198000</v>
          </cell>
          <cell r="I216">
            <v>1373750</v>
          </cell>
          <cell r="J216">
            <v>0</v>
          </cell>
          <cell r="K216">
            <v>0</v>
          </cell>
          <cell r="L216">
            <v>70000</v>
          </cell>
          <cell r="M216">
            <v>50000</v>
          </cell>
        </row>
        <row r="217">
          <cell r="A217">
            <v>1243</v>
          </cell>
          <cell r="B217" t="str">
            <v>정재호</v>
          </cell>
          <cell r="C217" t="str">
            <v>GI</v>
          </cell>
          <cell r="D217" t="str">
            <v>GI 1팀</v>
          </cell>
          <cell r="E217" t="str">
            <v>대리</v>
          </cell>
          <cell r="F217">
            <v>4</v>
          </cell>
          <cell r="G217" t="str">
            <v>1999-07-01</v>
          </cell>
          <cell r="H217">
            <v>2372000</v>
          </cell>
          <cell r="I217">
            <v>1482500</v>
          </cell>
          <cell r="J217">
            <v>0</v>
          </cell>
          <cell r="K217">
            <v>0</v>
          </cell>
          <cell r="L217">
            <v>70000</v>
          </cell>
          <cell r="M217">
            <v>50000</v>
          </cell>
        </row>
        <row r="218">
          <cell r="A218">
            <v>1255</v>
          </cell>
          <cell r="B218" t="str">
            <v>이선경</v>
          </cell>
          <cell r="C218" t="str">
            <v>GI</v>
          </cell>
          <cell r="D218" t="str">
            <v>GI 1팀</v>
          </cell>
          <cell r="E218" t="str">
            <v>주임</v>
          </cell>
          <cell r="F218">
            <v>1</v>
          </cell>
          <cell r="G218" t="str">
            <v>1999-12-01</v>
          </cell>
          <cell r="H218">
            <v>2108000</v>
          </cell>
          <cell r="I218">
            <v>1317500</v>
          </cell>
          <cell r="J218">
            <v>0</v>
          </cell>
          <cell r="K218">
            <v>50000</v>
          </cell>
          <cell r="L218">
            <v>70000</v>
          </cell>
          <cell r="M218">
            <v>30000</v>
          </cell>
        </row>
        <row r="219">
          <cell r="A219">
            <v>1317</v>
          </cell>
          <cell r="B219" t="str">
            <v>김종성</v>
          </cell>
          <cell r="C219" t="str">
            <v>GI</v>
          </cell>
          <cell r="D219" t="str">
            <v>GI 1팀</v>
          </cell>
          <cell r="E219" t="str">
            <v>주임</v>
          </cell>
          <cell r="F219">
            <v>5</v>
          </cell>
          <cell r="G219" t="str">
            <v>2001-02-26</v>
          </cell>
          <cell r="H219">
            <v>2050000</v>
          </cell>
          <cell r="I219">
            <v>1281250</v>
          </cell>
          <cell r="J219">
            <v>0</v>
          </cell>
          <cell r="K219">
            <v>0</v>
          </cell>
          <cell r="L219">
            <v>70000</v>
          </cell>
          <cell r="M219">
            <v>0</v>
          </cell>
        </row>
        <row r="220">
          <cell r="A220">
            <v>1329</v>
          </cell>
          <cell r="B220" t="str">
            <v>노윤식</v>
          </cell>
          <cell r="C220" t="str">
            <v>GI</v>
          </cell>
          <cell r="D220" t="str">
            <v>GI 1팀</v>
          </cell>
          <cell r="E220" t="str">
            <v>주임</v>
          </cell>
          <cell r="F220">
            <v>5</v>
          </cell>
          <cell r="G220" t="str">
            <v>2001-02-26</v>
          </cell>
          <cell r="H220">
            <v>2050000</v>
          </cell>
          <cell r="I220">
            <v>1281250</v>
          </cell>
          <cell r="J220">
            <v>0</v>
          </cell>
          <cell r="K220">
            <v>0</v>
          </cell>
          <cell r="L220">
            <v>70000</v>
          </cell>
          <cell r="M220">
            <v>0</v>
          </cell>
        </row>
        <row r="221">
          <cell r="A221">
            <v>1399</v>
          </cell>
          <cell r="B221" t="str">
            <v>문종권</v>
          </cell>
          <cell r="C221" t="str">
            <v>GI</v>
          </cell>
          <cell r="D221" t="str">
            <v>GI 1팀</v>
          </cell>
          <cell r="E221" t="str">
            <v>주임</v>
          </cell>
          <cell r="F221">
            <v>3</v>
          </cell>
          <cell r="G221" t="str">
            <v>2002-06-17</v>
          </cell>
          <cell r="H221">
            <v>2050000</v>
          </cell>
          <cell r="I221">
            <v>1281250</v>
          </cell>
          <cell r="J221">
            <v>0</v>
          </cell>
          <cell r="K221">
            <v>50000</v>
          </cell>
          <cell r="L221">
            <v>70000</v>
          </cell>
          <cell r="M221">
            <v>0</v>
          </cell>
        </row>
        <row r="222">
          <cell r="A222">
            <v>1400</v>
          </cell>
          <cell r="B222" t="str">
            <v>안호진</v>
          </cell>
          <cell r="C222" t="str">
            <v>GI</v>
          </cell>
          <cell r="D222" t="str">
            <v>GI 1팀</v>
          </cell>
          <cell r="E222" t="str">
            <v>주임</v>
          </cell>
          <cell r="F222">
            <v>3</v>
          </cell>
          <cell r="G222" t="str">
            <v>2002-06-17</v>
          </cell>
          <cell r="H222">
            <v>1898000</v>
          </cell>
          <cell r="I222">
            <v>1186250</v>
          </cell>
          <cell r="J222">
            <v>0</v>
          </cell>
          <cell r="K222">
            <v>0</v>
          </cell>
          <cell r="L222">
            <v>70000</v>
          </cell>
          <cell r="M222">
            <v>0</v>
          </cell>
        </row>
        <row r="223">
          <cell r="A223">
            <v>1524</v>
          </cell>
          <cell r="B223" t="str">
            <v>임채홍</v>
          </cell>
          <cell r="C223" t="str">
            <v>GI</v>
          </cell>
          <cell r="D223" t="str">
            <v>GI 1팀</v>
          </cell>
          <cell r="E223" t="str">
            <v>4급(남)</v>
          </cell>
          <cell r="F223">
            <v>2</v>
          </cell>
          <cell r="G223" t="str">
            <v>2003-07-01</v>
          </cell>
          <cell r="H223">
            <v>1842000</v>
          </cell>
          <cell r="I223">
            <v>1151250</v>
          </cell>
          <cell r="J223">
            <v>0</v>
          </cell>
          <cell r="K223">
            <v>0</v>
          </cell>
          <cell r="L223">
            <v>70000</v>
          </cell>
          <cell r="M223">
            <v>30000</v>
          </cell>
        </row>
        <row r="224">
          <cell r="A224">
            <v>1582</v>
          </cell>
          <cell r="B224" t="str">
            <v>이성국</v>
          </cell>
          <cell r="C224" t="str">
            <v>GI</v>
          </cell>
          <cell r="D224" t="str">
            <v>GI 1팀</v>
          </cell>
          <cell r="E224" t="str">
            <v>4급(남)</v>
          </cell>
          <cell r="F224">
            <v>1</v>
          </cell>
          <cell r="G224" t="str">
            <v>2004-09-10</v>
          </cell>
          <cell r="H224">
            <v>1662000</v>
          </cell>
          <cell r="I224">
            <v>1038750</v>
          </cell>
          <cell r="J224">
            <v>0</v>
          </cell>
          <cell r="K224">
            <v>0</v>
          </cell>
          <cell r="L224">
            <v>70000</v>
          </cell>
          <cell r="M224">
            <v>0</v>
          </cell>
        </row>
        <row r="225">
          <cell r="A225">
            <v>1080</v>
          </cell>
          <cell r="B225" t="str">
            <v>손준호</v>
          </cell>
          <cell r="C225" t="str">
            <v>GI</v>
          </cell>
          <cell r="D225" t="str">
            <v>GI 동부팀</v>
          </cell>
          <cell r="E225" t="str">
            <v>차장</v>
          </cell>
          <cell r="F225">
            <v>0</v>
          </cell>
          <cell r="G225" t="str">
            <v>1991-09-09</v>
          </cell>
          <cell r="H225">
            <v>3316000</v>
          </cell>
          <cell r="I225">
            <v>2072500</v>
          </cell>
          <cell r="J225">
            <v>500000</v>
          </cell>
          <cell r="K225">
            <v>0</v>
          </cell>
          <cell r="L225">
            <v>0</v>
          </cell>
          <cell r="M225">
            <v>70000</v>
          </cell>
        </row>
        <row r="226">
          <cell r="A226">
            <v>1082</v>
          </cell>
          <cell r="B226" t="str">
            <v>장필경</v>
          </cell>
          <cell r="C226" t="str">
            <v>GI</v>
          </cell>
          <cell r="D226" t="str">
            <v>GI 동부팀</v>
          </cell>
          <cell r="E226" t="str">
            <v>차장</v>
          </cell>
          <cell r="F226">
            <v>0</v>
          </cell>
          <cell r="G226" t="str">
            <v>1991-09-10</v>
          </cell>
          <cell r="H226">
            <v>3036000</v>
          </cell>
          <cell r="I226">
            <v>1897500</v>
          </cell>
          <cell r="J226">
            <v>0</v>
          </cell>
          <cell r="K226">
            <v>0</v>
          </cell>
          <cell r="L226">
            <v>70000</v>
          </cell>
          <cell r="M226">
            <v>90000</v>
          </cell>
        </row>
        <row r="227">
          <cell r="A227">
            <v>1139</v>
          </cell>
          <cell r="B227" t="str">
            <v>김현태</v>
          </cell>
          <cell r="C227" t="str">
            <v>GI</v>
          </cell>
          <cell r="D227" t="str">
            <v>GI 동부팀</v>
          </cell>
          <cell r="E227" t="str">
            <v>차장</v>
          </cell>
          <cell r="F227">
            <v>3</v>
          </cell>
          <cell r="G227" t="str">
            <v>1994-05-02</v>
          </cell>
          <cell r="H227">
            <v>2898000</v>
          </cell>
          <cell r="I227">
            <v>1811250</v>
          </cell>
          <cell r="J227">
            <v>0</v>
          </cell>
          <cell r="K227">
            <v>0</v>
          </cell>
          <cell r="L227">
            <v>70000</v>
          </cell>
          <cell r="M227">
            <v>50000</v>
          </cell>
        </row>
        <row r="228">
          <cell r="A228">
            <v>1155</v>
          </cell>
          <cell r="B228" t="str">
            <v>권철민</v>
          </cell>
          <cell r="C228" t="str">
            <v>GI</v>
          </cell>
          <cell r="D228" t="str">
            <v>GI 동부팀</v>
          </cell>
          <cell r="E228" t="str">
            <v>과장</v>
          </cell>
          <cell r="F228">
            <v>1</v>
          </cell>
          <cell r="G228" t="str">
            <v>1994-12-19</v>
          </cell>
          <cell r="H228">
            <v>2830000</v>
          </cell>
          <cell r="I228">
            <v>1768750</v>
          </cell>
          <cell r="J228">
            <v>0</v>
          </cell>
          <cell r="K228">
            <v>0</v>
          </cell>
          <cell r="L228">
            <v>70000</v>
          </cell>
          <cell r="M228">
            <v>70000</v>
          </cell>
        </row>
        <row r="229">
          <cell r="A229">
            <v>1241</v>
          </cell>
          <cell r="B229" t="str">
            <v>정동욱</v>
          </cell>
          <cell r="C229" t="str">
            <v>GI</v>
          </cell>
          <cell r="D229" t="str">
            <v>GI 동부팀</v>
          </cell>
          <cell r="E229" t="str">
            <v>대리</v>
          </cell>
          <cell r="F229">
            <v>3</v>
          </cell>
          <cell r="G229" t="str">
            <v>1999-07-01</v>
          </cell>
          <cell r="H229">
            <v>2138000</v>
          </cell>
          <cell r="I229">
            <v>1336250</v>
          </cell>
          <cell r="J229">
            <v>0</v>
          </cell>
          <cell r="K229">
            <v>0</v>
          </cell>
          <cell r="L229">
            <v>70000</v>
          </cell>
          <cell r="M229">
            <v>30000</v>
          </cell>
        </row>
        <row r="230">
          <cell r="A230">
            <v>1300</v>
          </cell>
          <cell r="B230" t="str">
            <v>장재열</v>
          </cell>
          <cell r="C230" t="str">
            <v>GI</v>
          </cell>
          <cell r="D230" t="str">
            <v>GI 동부팀</v>
          </cell>
          <cell r="E230" t="str">
            <v>대리</v>
          </cell>
          <cell r="F230">
            <v>4</v>
          </cell>
          <cell r="G230" t="str">
            <v>2000-02-01</v>
          </cell>
          <cell r="H230">
            <v>2229000</v>
          </cell>
          <cell r="I230">
            <v>1393125</v>
          </cell>
          <cell r="J230">
            <v>0</v>
          </cell>
          <cell r="K230">
            <v>0</v>
          </cell>
          <cell r="L230">
            <v>70000</v>
          </cell>
          <cell r="M230">
            <v>50000</v>
          </cell>
        </row>
        <row r="231">
          <cell r="A231">
            <v>1412</v>
          </cell>
          <cell r="B231" t="str">
            <v>이사명</v>
          </cell>
          <cell r="C231" t="str">
            <v>GI</v>
          </cell>
          <cell r="D231" t="str">
            <v>GI 동부팀</v>
          </cell>
          <cell r="E231" t="str">
            <v>대리</v>
          </cell>
          <cell r="F231">
            <v>4</v>
          </cell>
          <cell r="G231" t="str">
            <v>2002-09-25</v>
          </cell>
          <cell r="H231">
            <v>2198000</v>
          </cell>
          <cell r="I231">
            <v>1373750</v>
          </cell>
          <cell r="J231">
            <v>0</v>
          </cell>
          <cell r="K231">
            <v>0</v>
          </cell>
          <cell r="L231">
            <v>70000</v>
          </cell>
          <cell r="M231">
            <v>70000</v>
          </cell>
        </row>
        <row r="232">
          <cell r="A232">
            <v>1291</v>
          </cell>
          <cell r="B232" t="str">
            <v>김승용</v>
          </cell>
          <cell r="C232" t="str">
            <v>GI</v>
          </cell>
          <cell r="D232" t="str">
            <v>GI 동부팀</v>
          </cell>
          <cell r="E232" t="str">
            <v>주임</v>
          </cell>
          <cell r="F232">
            <v>1</v>
          </cell>
          <cell r="G232" t="str">
            <v>2000-02-01</v>
          </cell>
          <cell r="H232">
            <v>2108000</v>
          </cell>
          <cell r="I232">
            <v>1317500</v>
          </cell>
          <cell r="J232">
            <v>0</v>
          </cell>
          <cell r="K232">
            <v>0</v>
          </cell>
          <cell r="L232">
            <v>70000</v>
          </cell>
          <cell r="M232">
            <v>0</v>
          </cell>
        </row>
        <row r="233">
          <cell r="A233">
            <v>1333</v>
          </cell>
          <cell r="B233" t="str">
            <v>도영종</v>
          </cell>
          <cell r="C233" t="str">
            <v>GI</v>
          </cell>
          <cell r="D233" t="str">
            <v>GI 동부팀</v>
          </cell>
          <cell r="E233" t="str">
            <v>주임</v>
          </cell>
          <cell r="F233">
            <v>5</v>
          </cell>
          <cell r="G233" t="str">
            <v>2001-02-26</v>
          </cell>
          <cell r="H233">
            <v>2050000</v>
          </cell>
          <cell r="I233">
            <v>1281250</v>
          </cell>
          <cell r="J233">
            <v>0</v>
          </cell>
          <cell r="K233">
            <v>0</v>
          </cell>
          <cell r="L233">
            <v>70000</v>
          </cell>
          <cell r="M233">
            <v>50000</v>
          </cell>
        </row>
        <row r="234">
          <cell r="A234">
            <v>1526</v>
          </cell>
          <cell r="B234" t="str">
            <v>조석민</v>
          </cell>
          <cell r="C234" t="str">
            <v>GI</v>
          </cell>
          <cell r="D234" t="str">
            <v>GI 동부팀</v>
          </cell>
          <cell r="E234" t="str">
            <v>주임</v>
          </cell>
          <cell r="F234">
            <v>6</v>
          </cell>
          <cell r="G234" t="str">
            <v>2003-07-01</v>
          </cell>
          <cell r="H234">
            <v>2050000</v>
          </cell>
          <cell r="I234">
            <v>1281250</v>
          </cell>
          <cell r="J234">
            <v>0</v>
          </cell>
          <cell r="K234">
            <v>0</v>
          </cell>
          <cell r="L234">
            <v>70000</v>
          </cell>
          <cell r="M234">
            <v>0</v>
          </cell>
        </row>
        <row r="235">
          <cell r="A235">
            <v>1466</v>
          </cell>
          <cell r="B235" t="str">
            <v>이용만</v>
          </cell>
          <cell r="C235" t="str">
            <v>GI</v>
          </cell>
          <cell r="D235" t="str">
            <v>GI 동부팀</v>
          </cell>
          <cell r="E235" t="str">
            <v>4급(남)</v>
          </cell>
          <cell r="F235">
            <v>1</v>
          </cell>
          <cell r="G235" t="str">
            <v>2003-01-07</v>
          </cell>
          <cell r="H235">
            <v>1842000</v>
          </cell>
          <cell r="I235">
            <v>1151250</v>
          </cell>
          <cell r="J235">
            <v>0</v>
          </cell>
          <cell r="K235">
            <v>0</v>
          </cell>
          <cell r="L235">
            <v>70000</v>
          </cell>
          <cell r="M235">
            <v>0</v>
          </cell>
        </row>
        <row r="236">
          <cell r="A236">
            <v>1030</v>
          </cell>
          <cell r="B236" t="str">
            <v>강채호</v>
          </cell>
          <cell r="C236" t="str">
            <v>GI</v>
          </cell>
          <cell r="D236" t="str">
            <v>GI 서부팀</v>
          </cell>
          <cell r="E236" t="str">
            <v>부장</v>
          </cell>
          <cell r="F236">
            <v>0</v>
          </cell>
          <cell r="G236" t="str">
            <v>1988-12-12</v>
          </cell>
          <cell r="H236">
            <v>3564000</v>
          </cell>
          <cell r="I236">
            <v>2227500</v>
          </cell>
          <cell r="J236">
            <v>0</v>
          </cell>
          <cell r="K236">
            <v>0</v>
          </cell>
          <cell r="L236">
            <v>70000</v>
          </cell>
          <cell r="M236">
            <v>70000</v>
          </cell>
        </row>
        <row r="237">
          <cell r="A237">
            <v>1071</v>
          </cell>
          <cell r="B237" t="str">
            <v>윤장진</v>
          </cell>
          <cell r="C237" t="str">
            <v>GI</v>
          </cell>
          <cell r="D237" t="str">
            <v>GI 서부팀</v>
          </cell>
          <cell r="E237" t="str">
            <v>차장</v>
          </cell>
          <cell r="F237">
            <v>0</v>
          </cell>
          <cell r="G237" t="str">
            <v>1991-09-09</v>
          </cell>
          <cell r="H237">
            <v>3073000</v>
          </cell>
          <cell r="I237">
            <v>1920625</v>
          </cell>
          <cell r="J237">
            <v>500000</v>
          </cell>
          <cell r="K237">
            <v>0</v>
          </cell>
          <cell r="L237">
            <v>0</v>
          </cell>
          <cell r="M237">
            <v>70000</v>
          </cell>
        </row>
        <row r="238">
          <cell r="A238">
            <v>1104</v>
          </cell>
          <cell r="B238" t="str">
            <v>형성길</v>
          </cell>
          <cell r="C238" t="str">
            <v>GI</v>
          </cell>
          <cell r="D238" t="str">
            <v>GI 서부팀</v>
          </cell>
          <cell r="E238" t="str">
            <v>차장</v>
          </cell>
          <cell r="F238">
            <v>0</v>
          </cell>
          <cell r="G238" t="str">
            <v>1992-08-10</v>
          </cell>
          <cell r="H238">
            <v>3147000</v>
          </cell>
          <cell r="I238">
            <v>1966875</v>
          </cell>
          <cell r="J238">
            <v>0</v>
          </cell>
          <cell r="K238">
            <v>0</v>
          </cell>
          <cell r="L238">
            <v>70000</v>
          </cell>
          <cell r="M238">
            <v>70000</v>
          </cell>
        </row>
        <row r="239">
          <cell r="A239">
            <v>1110</v>
          </cell>
          <cell r="B239" t="str">
            <v>손응순</v>
          </cell>
          <cell r="C239" t="str">
            <v>GI</v>
          </cell>
          <cell r="D239" t="str">
            <v>GI 서부팀</v>
          </cell>
          <cell r="E239" t="str">
            <v>차장</v>
          </cell>
          <cell r="F239">
            <v>0</v>
          </cell>
          <cell r="G239" t="str">
            <v>1992-08-17</v>
          </cell>
          <cell r="H239">
            <v>3001000</v>
          </cell>
          <cell r="I239">
            <v>1875625</v>
          </cell>
          <cell r="J239">
            <v>0</v>
          </cell>
          <cell r="K239">
            <v>0</v>
          </cell>
          <cell r="L239">
            <v>70000</v>
          </cell>
          <cell r="M239">
            <v>70000</v>
          </cell>
        </row>
        <row r="240">
          <cell r="A240">
            <v>1211</v>
          </cell>
          <cell r="B240" t="str">
            <v>박세환</v>
          </cell>
          <cell r="C240" t="str">
            <v>GI</v>
          </cell>
          <cell r="D240" t="str">
            <v>GI 서부팀</v>
          </cell>
          <cell r="E240" t="str">
            <v>차장</v>
          </cell>
          <cell r="F240">
            <v>3</v>
          </cell>
          <cell r="G240" t="str">
            <v>1998-01-01</v>
          </cell>
          <cell r="H240">
            <v>2898000</v>
          </cell>
          <cell r="I240">
            <v>1811250</v>
          </cell>
          <cell r="J240">
            <v>0</v>
          </cell>
          <cell r="K240">
            <v>0</v>
          </cell>
          <cell r="L240">
            <v>70000</v>
          </cell>
          <cell r="M240">
            <v>70000</v>
          </cell>
        </row>
        <row r="241">
          <cell r="A241">
            <v>1165</v>
          </cell>
          <cell r="B241" t="str">
            <v>이경섭</v>
          </cell>
          <cell r="C241" t="str">
            <v>GI</v>
          </cell>
          <cell r="D241" t="str">
            <v>GI 서부팀</v>
          </cell>
          <cell r="E241" t="str">
            <v>과장</v>
          </cell>
          <cell r="F241">
            <v>2</v>
          </cell>
          <cell r="G241" t="str">
            <v>1995-04-17</v>
          </cell>
          <cell r="H241">
            <v>2763000</v>
          </cell>
          <cell r="I241">
            <v>1726875</v>
          </cell>
          <cell r="J241">
            <v>0</v>
          </cell>
          <cell r="K241">
            <v>0</v>
          </cell>
          <cell r="L241">
            <v>70000</v>
          </cell>
          <cell r="M241">
            <v>70000</v>
          </cell>
        </row>
        <row r="242">
          <cell r="A242">
            <v>1353</v>
          </cell>
          <cell r="B242" t="str">
            <v>이범성</v>
          </cell>
          <cell r="C242" t="str">
            <v>GI</v>
          </cell>
          <cell r="D242" t="str">
            <v>GI 서부팀</v>
          </cell>
          <cell r="E242" t="str">
            <v>과장</v>
          </cell>
          <cell r="F242">
            <v>1</v>
          </cell>
          <cell r="G242" t="str">
            <v>2001-04-30</v>
          </cell>
          <cell r="H242">
            <v>2434000</v>
          </cell>
          <cell r="I242">
            <v>1521250</v>
          </cell>
          <cell r="J242">
            <v>0</v>
          </cell>
          <cell r="K242">
            <v>0</v>
          </cell>
          <cell r="L242">
            <v>70000</v>
          </cell>
          <cell r="M242">
            <v>70000</v>
          </cell>
        </row>
        <row r="243">
          <cell r="A243">
            <v>1240</v>
          </cell>
          <cell r="B243" t="str">
            <v>이종혁A</v>
          </cell>
          <cell r="C243" t="str">
            <v>GI</v>
          </cell>
          <cell r="D243" t="str">
            <v>GI 서부팀</v>
          </cell>
          <cell r="E243" t="str">
            <v>주임</v>
          </cell>
          <cell r="F243">
            <v>3</v>
          </cell>
          <cell r="G243" t="str">
            <v>1999-07-01</v>
          </cell>
          <cell r="H243">
            <v>2198000</v>
          </cell>
          <cell r="I243">
            <v>1373750</v>
          </cell>
          <cell r="J243">
            <v>0</v>
          </cell>
          <cell r="K243">
            <v>0</v>
          </cell>
          <cell r="L243">
            <v>70000</v>
          </cell>
          <cell r="M243">
            <v>50000</v>
          </cell>
        </row>
        <row r="244">
          <cell r="A244">
            <v>1426</v>
          </cell>
          <cell r="B244" t="str">
            <v>강종열</v>
          </cell>
          <cell r="C244" t="str">
            <v>GI</v>
          </cell>
          <cell r="D244" t="str">
            <v>GI 서부팀</v>
          </cell>
          <cell r="E244" t="str">
            <v>주임</v>
          </cell>
          <cell r="F244">
            <v>1</v>
          </cell>
          <cell r="G244" t="str">
            <v>2003-01-07</v>
          </cell>
          <cell r="H244">
            <v>1842000</v>
          </cell>
          <cell r="I244">
            <v>1151250</v>
          </cell>
          <cell r="J244">
            <v>0</v>
          </cell>
          <cell r="K244">
            <v>0</v>
          </cell>
          <cell r="L244">
            <v>70000</v>
          </cell>
          <cell r="M244">
            <v>50000</v>
          </cell>
        </row>
        <row r="245">
          <cell r="A245">
            <v>1162</v>
          </cell>
          <cell r="B245" t="str">
            <v>이병춘</v>
          </cell>
          <cell r="C245" t="str">
            <v>CNS</v>
          </cell>
          <cell r="D245" t="str">
            <v>CNS 서울1팀</v>
          </cell>
          <cell r="E245" t="str">
            <v>부장</v>
          </cell>
          <cell r="F245">
            <v>0</v>
          </cell>
          <cell r="G245" t="str">
            <v>1995-04-01</v>
          </cell>
          <cell r="H245">
            <v>3708000</v>
          </cell>
          <cell r="I245">
            <v>2317500</v>
          </cell>
          <cell r="J245">
            <v>1000000</v>
          </cell>
          <cell r="K245">
            <v>0</v>
          </cell>
          <cell r="L245">
            <v>0</v>
          </cell>
          <cell r="M245">
            <v>70000</v>
          </cell>
        </row>
        <row r="246">
          <cell r="A246">
            <v>1078</v>
          </cell>
          <cell r="B246" t="str">
            <v>신승우</v>
          </cell>
          <cell r="C246" t="str">
            <v>CNS</v>
          </cell>
          <cell r="D246" t="str">
            <v>CNS 서울1팀</v>
          </cell>
          <cell r="E246" t="str">
            <v>차장</v>
          </cell>
          <cell r="F246">
            <v>0</v>
          </cell>
          <cell r="G246" t="str">
            <v>1991-09-09</v>
          </cell>
          <cell r="H246">
            <v>3036000</v>
          </cell>
          <cell r="I246">
            <v>1897500</v>
          </cell>
          <cell r="J246">
            <v>0</v>
          </cell>
          <cell r="K246">
            <v>0</v>
          </cell>
          <cell r="L246">
            <v>70000</v>
          </cell>
          <cell r="M246">
            <v>50000</v>
          </cell>
        </row>
        <row r="247">
          <cell r="A247">
            <v>1189</v>
          </cell>
          <cell r="B247" t="str">
            <v>안병기</v>
          </cell>
          <cell r="C247" t="str">
            <v>CNS</v>
          </cell>
          <cell r="D247" t="str">
            <v>CNS 서울1팀</v>
          </cell>
          <cell r="E247" t="str">
            <v>차장</v>
          </cell>
          <cell r="F247">
            <v>4</v>
          </cell>
          <cell r="G247" t="str">
            <v>1996-11-20</v>
          </cell>
          <cell r="H247">
            <v>2968000</v>
          </cell>
          <cell r="I247">
            <v>1855000</v>
          </cell>
          <cell r="J247">
            <v>0</v>
          </cell>
          <cell r="K247">
            <v>0</v>
          </cell>
          <cell r="L247">
            <v>70000</v>
          </cell>
          <cell r="M247">
            <v>90000</v>
          </cell>
        </row>
        <row r="248">
          <cell r="A248">
            <v>1196</v>
          </cell>
          <cell r="B248" t="str">
            <v>이진수</v>
          </cell>
          <cell r="C248" t="str">
            <v>CNS</v>
          </cell>
          <cell r="D248" t="str">
            <v>CNS 서울1팀</v>
          </cell>
          <cell r="E248" t="str">
            <v>차장</v>
          </cell>
          <cell r="F248">
            <v>0</v>
          </cell>
          <cell r="G248" t="str">
            <v>1997-03-03</v>
          </cell>
          <cell r="H248">
            <v>3259000</v>
          </cell>
          <cell r="I248">
            <v>2036875</v>
          </cell>
          <cell r="J248">
            <v>500000</v>
          </cell>
          <cell r="K248">
            <v>0</v>
          </cell>
          <cell r="L248">
            <v>0</v>
          </cell>
          <cell r="M248">
            <v>70000</v>
          </cell>
        </row>
        <row r="249">
          <cell r="A249">
            <v>1200</v>
          </cell>
          <cell r="B249" t="str">
            <v>한성우</v>
          </cell>
          <cell r="C249" t="str">
            <v>CNS</v>
          </cell>
          <cell r="D249" t="str">
            <v>CNS 서울1팀</v>
          </cell>
          <cell r="E249" t="str">
            <v>과장</v>
          </cell>
          <cell r="F249">
            <v>4</v>
          </cell>
          <cell r="G249" t="str">
            <v>1997-05-06</v>
          </cell>
          <cell r="H249">
            <v>2763000</v>
          </cell>
          <cell r="I249">
            <v>1726875</v>
          </cell>
          <cell r="J249">
            <v>0</v>
          </cell>
          <cell r="K249">
            <v>0</v>
          </cell>
          <cell r="L249">
            <v>70000</v>
          </cell>
          <cell r="M249">
            <v>70000</v>
          </cell>
        </row>
        <row r="250">
          <cell r="A250">
            <v>1213</v>
          </cell>
          <cell r="B250" t="str">
            <v>이혁수</v>
          </cell>
          <cell r="C250" t="str">
            <v>CNS</v>
          </cell>
          <cell r="D250" t="str">
            <v>CNS 서울1팀</v>
          </cell>
          <cell r="E250" t="str">
            <v>과장</v>
          </cell>
          <cell r="F250">
            <v>1</v>
          </cell>
          <cell r="G250" t="str">
            <v>1998-01-01</v>
          </cell>
          <cell r="H250">
            <v>2434000</v>
          </cell>
          <cell r="I250">
            <v>1521250</v>
          </cell>
          <cell r="J250">
            <v>0</v>
          </cell>
          <cell r="K250">
            <v>0</v>
          </cell>
          <cell r="L250">
            <v>70000</v>
          </cell>
          <cell r="M250">
            <v>50000</v>
          </cell>
        </row>
        <row r="251">
          <cell r="A251">
            <v>1450</v>
          </cell>
          <cell r="B251" t="str">
            <v>박혜숙</v>
          </cell>
          <cell r="C251" t="str">
            <v>CNS</v>
          </cell>
          <cell r="D251" t="str">
            <v>CNS 서울1팀</v>
          </cell>
          <cell r="E251" t="str">
            <v>대리</v>
          </cell>
          <cell r="F251">
            <v>3</v>
          </cell>
          <cell r="G251" t="str">
            <v>2003-01-07</v>
          </cell>
          <cell r="H251">
            <v>2372000</v>
          </cell>
          <cell r="I251">
            <v>1482500</v>
          </cell>
          <cell r="J251">
            <v>0</v>
          </cell>
          <cell r="K251">
            <v>0</v>
          </cell>
          <cell r="L251">
            <v>70000</v>
          </cell>
          <cell r="M251">
            <v>30000</v>
          </cell>
        </row>
        <row r="252">
          <cell r="A252">
            <v>1457</v>
          </cell>
          <cell r="B252" t="str">
            <v>성준희</v>
          </cell>
          <cell r="C252" t="str">
            <v>CNS</v>
          </cell>
          <cell r="D252" t="str">
            <v>CNS 서울1팀</v>
          </cell>
          <cell r="E252" t="str">
            <v>대리</v>
          </cell>
          <cell r="F252">
            <v>1</v>
          </cell>
          <cell r="G252" t="str">
            <v>2003-01-07</v>
          </cell>
          <cell r="H252">
            <v>2403000</v>
          </cell>
          <cell r="I252">
            <v>1501875</v>
          </cell>
          <cell r="J252">
            <v>0</v>
          </cell>
          <cell r="K252">
            <v>0</v>
          </cell>
          <cell r="L252">
            <v>70000</v>
          </cell>
          <cell r="M252">
            <v>70000</v>
          </cell>
        </row>
        <row r="253">
          <cell r="A253">
            <v>1334</v>
          </cell>
          <cell r="B253" t="str">
            <v>이상열</v>
          </cell>
          <cell r="C253" t="str">
            <v>CNS</v>
          </cell>
          <cell r="D253" t="str">
            <v>CNS 서울1팀</v>
          </cell>
          <cell r="E253" t="str">
            <v>주임</v>
          </cell>
          <cell r="F253">
            <v>7</v>
          </cell>
          <cell r="G253" t="str">
            <v>2001-02-26</v>
          </cell>
          <cell r="H253">
            <v>2050000</v>
          </cell>
          <cell r="I253">
            <v>1281250</v>
          </cell>
          <cell r="J253">
            <v>0</v>
          </cell>
          <cell r="K253">
            <v>0</v>
          </cell>
          <cell r="L253">
            <v>70000</v>
          </cell>
          <cell r="M253">
            <v>0</v>
          </cell>
        </row>
        <row r="254">
          <cell r="A254">
            <v>1433</v>
          </cell>
          <cell r="B254" t="str">
            <v>김은숙</v>
          </cell>
          <cell r="C254" t="str">
            <v>CNS</v>
          </cell>
          <cell r="D254" t="str">
            <v>CNS 서울1팀</v>
          </cell>
          <cell r="E254" t="str">
            <v>주임</v>
          </cell>
          <cell r="F254">
            <v>1</v>
          </cell>
          <cell r="G254" t="str">
            <v>2003-01-07</v>
          </cell>
          <cell r="H254">
            <v>1712000</v>
          </cell>
          <cell r="I254">
            <v>1070000</v>
          </cell>
          <cell r="J254">
            <v>0</v>
          </cell>
          <cell r="K254">
            <v>50000</v>
          </cell>
          <cell r="L254">
            <v>70000</v>
          </cell>
          <cell r="M254">
            <v>0</v>
          </cell>
        </row>
        <row r="255">
          <cell r="A255">
            <v>1451</v>
          </cell>
          <cell r="B255" t="str">
            <v>박효성</v>
          </cell>
          <cell r="C255" t="str">
            <v>CNS</v>
          </cell>
          <cell r="D255" t="str">
            <v>CNS 서울1팀</v>
          </cell>
          <cell r="E255" t="str">
            <v>4급(여)</v>
          </cell>
          <cell r="F255">
            <v>1</v>
          </cell>
          <cell r="G255" t="str">
            <v>2003-01-07</v>
          </cell>
          <cell r="H255">
            <v>1687000</v>
          </cell>
          <cell r="I255">
            <v>1054375</v>
          </cell>
          <cell r="J255">
            <v>0</v>
          </cell>
          <cell r="K255">
            <v>50000</v>
          </cell>
          <cell r="L255">
            <v>70000</v>
          </cell>
          <cell r="M255">
            <v>0</v>
          </cell>
        </row>
        <row r="256">
          <cell r="A256">
            <v>1480</v>
          </cell>
          <cell r="B256" t="str">
            <v>한수정</v>
          </cell>
          <cell r="C256" t="str">
            <v>CNS</v>
          </cell>
          <cell r="D256" t="str">
            <v>CNS 서울1팀</v>
          </cell>
          <cell r="E256" t="str">
            <v>4급(여)</v>
          </cell>
          <cell r="F256">
            <v>1</v>
          </cell>
          <cell r="G256" t="str">
            <v>2003-01-07</v>
          </cell>
          <cell r="H256">
            <v>1712000</v>
          </cell>
          <cell r="I256">
            <v>1070000</v>
          </cell>
          <cell r="J256">
            <v>0</v>
          </cell>
          <cell r="K256">
            <v>50000</v>
          </cell>
          <cell r="L256">
            <v>70000</v>
          </cell>
          <cell r="M256">
            <v>0</v>
          </cell>
        </row>
        <row r="257">
          <cell r="A257">
            <v>1125</v>
          </cell>
          <cell r="B257" t="str">
            <v>김원곤</v>
          </cell>
          <cell r="C257" t="str">
            <v>CNS</v>
          </cell>
          <cell r="D257" t="str">
            <v>CNS 서울2팀</v>
          </cell>
          <cell r="E257" t="str">
            <v>차장</v>
          </cell>
          <cell r="F257">
            <v>0</v>
          </cell>
          <cell r="G257" t="str">
            <v>1993-04-01</v>
          </cell>
          <cell r="H257">
            <v>3184000</v>
          </cell>
          <cell r="I257">
            <v>1990000</v>
          </cell>
          <cell r="J257">
            <v>500000</v>
          </cell>
          <cell r="K257">
            <v>0</v>
          </cell>
          <cell r="L257">
            <v>0</v>
          </cell>
          <cell r="M257">
            <v>90000</v>
          </cell>
        </row>
        <row r="258">
          <cell r="A258">
            <v>1441</v>
          </cell>
          <cell r="B258" t="str">
            <v>김지규</v>
          </cell>
          <cell r="C258" t="str">
            <v>CNS</v>
          </cell>
          <cell r="D258" t="str">
            <v>CNS 서울2팀</v>
          </cell>
          <cell r="E258" t="str">
            <v>과장</v>
          </cell>
          <cell r="F258">
            <v>1</v>
          </cell>
          <cell r="G258" t="str">
            <v>2003-01-07</v>
          </cell>
          <cell r="H258">
            <v>2466000</v>
          </cell>
          <cell r="I258">
            <v>1541250</v>
          </cell>
          <cell r="J258">
            <v>0</v>
          </cell>
          <cell r="K258">
            <v>0</v>
          </cell>
          <cell r="L258">
            <v>70000</v>
          </cell>
          <cell r="M258">
            <v>70000</v>
          </cell>
        </row>
        <row r="259">
          <cell r="A259">
            <v>1485</v>
          </cell>
          <cell r="B259" t="str">
            <v>윤상배</v>
          </cell>
          <cell r="C259" t="str">
            <v>CNS</v>
          </cell>
          <cell r="D259" t="str">
            <v>CNS 서울2팀</v>
          </cell>
          <cell r="E259" t="str">
            <v>과장</v>
          </cell>
          <cell r="F259">
            <v>1</v>
          </cell>
          <cell r="G259" t="str">
            <v>2003-02-24</v>
          </cell>
          <cell r="H259">
            <v>2434000</v>
          </cell>
          <cell r="I259">
            <v>1521250</v>
          </cell>
          <cell r="J259">
            <v>0</v>
          </cell>
          <cell r="K259">
            <v>50000</v>
          </cell>
          <cell r="L259">
            <v>70000</v>
          </cell>
          <cell r="M259">
            <v>50000</v>
          </cell>
        </row>
        <row r="260">
          <cell r="A260">
            <v>1453</v>
          </cell>
          <cell r="B260" t="str">
            <v>서경민</v>
          </cell>
          <cell r="C260" t="str">
            <v>CNS</v>
          </cell>
          <cell r="D260" t="str">
            <v>CNS 서울2팀</v>
          </cell>
          <cell r="E260" t="str">
            <v>대리</v>
          </cell>
          <cell r="F260">
            <v>1</v>
          </cell>
          <cell r="G260" t="str">
            <v>2003-01-07</v>
          </cell>
          <cell r="H260">
            <v>2198000</v>
          </cell>
          <cell r="I260">
            <v>1373750</v>
          </cell>
          <cell r="J260">
            <v>0</v>
          </cell>
          <cell r="K260">
            <v>0</v>
          </cell>
          <cell r="L260">
            <v>70000</v>
          </cell>
          <cell r="M260">
            <v>30000</v>
          </cell>
        </row>
        <row r="261">
          <cell r="A261">
            <v>1263</v>
          </cell>
          <cell r="B261" t="str">
            <v>강태용</v>
          </cell>
          <cell r="C261" t="str">
            <v>CNS</v>
          </cell>
          <cell r="D261" t="str">
            <v>CNS 서울2팀</v>
          </cell>
          <cell r="E261" t="str">
            <v>주임</v>
          </cell>
          <cell r="F261">
            <v>1</v>
          </cell>
          <cell r="G261" t="str">
            <v>2000-01-10</v>
          </cell>
          <cell r="H261">
            <v>2108000</v>
          </cell>
          <cell r="I261">
            <v>1317500</v>
          </cell>
          <cell r="J261">
            <v>0</v>
          </cell>
          <cell r="K261">
            <v>0</v>
          </cell>
          <cell r="L261">
            <v>70000</v>
          </cell>
          <cell r="M261">
            <v>0</v>
          </cell>
        </row>
        <row r="262">
          <cell r="A262">
            <v>1267</v>
          </cell>
          <cell r="B262" t="str">
            <v>현정석</v>
          </cell>
          <cell r="C262" t="str">
            <v>CNS</v>
          </cell>
          <cell r="D262" t="str">
            <v>CNS 서울2팀</v>
          </cell>
          <cell r="E262" t="str">
            <v>주임</v>
          </cell>
          <cell r="F262">
            <v>8</v>
          </cell>
          <cell r="G262" t="str">
            <v>2000-01-10</v>
          </cell>
          <cell r="H262">
            <v>2108000</v>
          </cell>
          <cell r="I262">
            <v>1317500</v>
          </cell>
          <cell r="J262">
            <v>0</v>
          </cell>
          <cell r="K262">
            <v>0</v>
          </cell>
          <cell r="L262">
            <v>70000</v>
          </cell>
          <cell r="M262">
            <v>0</v>
          </cell>
        </row>
        <row r="263">
          <cell r="A263">
            <v>1420</v>
          </cell>
          <cell r="B263" t="str">
            <v>최희정</v>
          </cell>
          <cell r="C263" t="str">
            <v>CNS</v>
          </cell>
          <cell r="D263" t="str">
            <v>CNS 서울2팀</v>
          </cell>
          <cell r="E263" t="str">
            <v>주임</v>
          </cell>
          <cell r="F263">
            <v>1</v>
          </cell>
          <cell r="G263" t="str">
            <v>2002-11-18</v>
          </cell>
          <cell r="H263">
            <v>2108000</v>
          </cell>
          <cell r="I263">
            <v>1317500</v>
          </cell>
          <cell r="J263">
            <v>0</v>
          </cell>
          <cell r="K263">
            <v>0</v>
          </cell>
          <cell r="L263">
            <v>70000</v>
          </cell>
          <cell r="M263">
            <v>30000</v>
          </cell>
        </row>
        <row r="264">
          <cell r="A264">
            <v>1442</v>
          </cell>
          <cell r="B264" t="str">
            <v>김한목</v>
          </cell>
          <cell r="C264" t="str">
            <v>CNS</v>
          </cell>
          <cell r="D264" t="str">
            <v>CNS 서울2팀</v>
          </cell>
          <cell r="E264" t="str">
            <v>4급(남)</v>
          </cell>
          <cell r="F264">
            <v>1</v>
          </cell>
          <cell r="G264" t="str">
            <v>2003-01-07</v>
          </cell>
          <cell r="H264">
            <v>1842000</v>
          </cell>
          <cell r="I264">
            <v>1151250</v>
          </cell>
          <cell r="J264">
            <v>0</v>
          </cell>
          <cell r="K264">
            <v>0</v>
          </cell>
          <cell r="L264">
            <v>70000</v>
          </cell>
          <cell r="M264">
            <v>0</v>
          </cell>
        </row>
        <row r="265">
          <cell r="A265">
            <v>1107</v>
          </cell>
          <cell r="B265" t="str">
            <v>김창원</v>
          </cell>
          <cell r="C265" t="str">
            <v>CNS</v>
          </cell>
          <cell r="D265" t="str">
            <v>CNS 동부팀</v>
          </cell>
          <cell r="E265" t="str">
            <v>차장</v>
          </cell>
          <cell r="F265">
            <v>0</v>
          </cell>
          <cell r="G265" t="str">
            <v>1992-08-10</v>
          </cell>
          <cell r="H265">
            <v>3001000</v>
          </cell>
          <cell r="I265">
            <v>1875625</v>
          </cell>
          <cell r="J265">
            <v>500000</v>
          </cell>
          <cell r="K265">
            <v>0</v>
          </cell>
          <cell r="L265">
            <v>0</v>
          </cell>
          <cell r="M265">
            <v>70000</v>
          </cell>
        </row>
        <row r="266">
          <cell r="A266">
            <v>1169</v>
          </cell>
          <cell r="B266" t="str">
            <v>신영학</v>
          </cell>
          <cell r="C266" t="str">
            <v>CNS</v>
          </cell>
          <cell r="D266" t="str">
            <v>CNS 동부팀</v>
          </cell>
          <cell r="E266" t="str">
            <v>과장</v>
          </cell>
          <cell r="F266">
            <v>3</v>
          </cell>
          <cell r="G266" t="str">
            <v>1995-04-17</v>
          </cell>
          <cell r="H266">
            <v>2763000</v>
          </cell>
          <cell r="I266">
            <v>1726875</v>
          </cell>
          <cell r="J266">
            <v>0</v>
          </cell>
          <cell r="K266">
            <v>0</v>
          </cell>
          <cell r="L266">
            <v>70000</v>
          </cell>
          <cell r="M266">
            <v>70000</v>
          </cell>
        </row>
        <row r="267">
          <cell r="A267">
            <v>1336</v>
          </cell>
          <cell r="B267" t="str">
            <v>정현영</v>
          </cell>
          <cell r="C267" t="str">
            <v>CNS</v>
          </cell>
          <cell r="D267" t="str">
            <v>CNS 동부팀</v>
          </cell>
          <cell r="E267" t="str">
            <v>과장</v>
          </cell>
          <cell r="F267">
            <v>1</v>
          </cell>
          <cell r="G267" t="str">
            <v>2001-02-26</v>
          </cell>
          <cell r="H267">
            <v>2434000</v>
          </cell>
          <cell r="I267">
            <v>1521250</v>
          </cell>
          <cell r="J267">
            <v>0</v>
          </cell>
          <cell r="K267">
            <v>0</v>
          </cell>
          <cell r="L267">
            <v>70000</v>
          </cell>
          <cell r="M267">
            <v>50000</v>
          </cell>
        </row>
        <row r="268">
          <cell r="A268">
            <v>1413</v>
          </cell>
          <cell r="B268" t="str">
            <v>이동현</v>
          </cell>
          <cell r="C268" t="str">
            <v>CNS</v>
          </cell>
          <cell r="D268" t="str">
            <v>CNS 동부팀</v>
          </cell>
          <cell r="E268" t="str">
            <v>대리</v>
          </cell>
          <cell r="F268">
            <v>2</v>
          </cell>
          <cell r="G268" t="str">
            <v>2002-09-26</v>
          </cell>
          <cell r="H268">
            <v>2138000</v>
          </cell>
          <cell r="I268">
            <v>1336250</v>
          </cell>
          <cell r="J268">
            <v>0</v>
          </cell>
          <cell r="K268">
            <v>0</v>
          </cell>
          <cell r="L268">
            <v>70000</v>
          </cell>
          <cell r="M268">
            <v>50000</v>
          </cell>
        </row>
        <row r="269">
          <cell r="A269">
            <v>1468</v>
          </cell>
          <cell r="B269" t="str">
            <v>이지환</v>
          </cell>
          <cell r="C269" t="str">
            <v>CNS</v>
          </cell>
          <cell r="D269" t="str">
            <v>CNS 동부팀</v>
          </cell>
          <cell r="E269" t="str">
            <v>대리</v>
          </cell>
          <cell r="F269">
            <v>1</v>
          </cell>
          <cell r="G269" t="str">
            <v>2003-01-07</v>
          </cell>
          <cell r="H269">
            <v>2108000</v>
          </cell>
          <cell r="I269">
            <v>1317500</v>
          </cell>
          <cell r="J269">
            <v>0</v>
          </cell>
          <cell r="K269">
            <v>0</v>
          </cell>
          <cell r="L269">
            <v>70000</v>
          </cell>
          <cell r="M269">
            <v>30000</v>
          </cell>
        </row>
        <row r="270">
          <cell r="A270">
            <v>1476</v>
          </cell>
          <cell r="B270" t="str">
            <v>조성진</v>
          </cell>
          <cell r="C270" t="str">
            <v>CNS</v>
          </cell>
          <cell r="D270" t="str">
            <v>CNS 동부팀</v>
          </cell>
          <cell r="E270" t="str">
            <v>주임</v>
          </cell>
          <cell r="F270">
            <v>4</v>
          </cell>
          <cell r="G270" t="str">
            <v>2003-01-07</v>
          </cell>
          <cell r="H270">
            <v>2050000</v>
          </cell>
          <cell r="I270">
            <v>1281250</v>
          </cell>
          <cell r="J270">
            <v>0</v>
          </cell>
          <cell r="K270">
            <v>0</v>
          </cell>
          <cell r="L270">
            <v>70000</v>
          </cell>
          <cell r="M270">
            <v>0</v>
          </cell>
        </row>
        <row r="271">
          <cell r="A271">
            <v>1455</v>
          </cell>
          <cell r="B271" t="str">
            <v>서정훈</v>
          </cell>
          <cell r="C271" t="str">
            <v>CNS</v>
          </cell>
          <cell r="D271" t="str">
            <v>CNS 동부팀</v>
          </cell>
          <cell r="E271" t="str">
            <v>4급(남)</v>
          </cell>
          <cell r="F271">
            <v>1</v>
          </cell>
          <cell r="G271" t="str">
            <v>2003-01-07</v>
          </cell>
          <cell r="H271">
            <v>1870000</v>
          </cell>
          <cell r="I271">
            <v>1168750</v>
          </cell>
          <cell r="J271">
            <v>0</v>
          </cell>
          <cell r="K271">
            <v>0</v>
          </cell>
          <cell r="L271">
            <v>70000</v>
          </cell>
          <cell r="M271">
            <v>50000</v>
          </cell>
        </row>
        <row r="272">
          <cell r="A272">
            <v>1434</v>
          </cell>
          <cell r="B272" t="str">
            <v>김인경</v>
          </cell>
          <cell r="C272" t="str">
            <v>CNS</v>
          </cell>
          <cell r="D272" t="str">
            <v>CNS 동부팀</v>
          </cell>
          <cell r="E272" t="str">
            <v>4급(여)</v>
          </cell>
          <cell r="F272">
            <v>1</v>
          </cell>
          <cell r="G272" t="str">
            <v>2003-01-07</v>
          </cell>
          <cell r="H272">
            <v>1712000</v>
          </cell>
          <cell r="I272">
            <v>1070000</v>
          </cell>
          <cell r="J272">
            <v>0</v>
          </cell>
          <cell r="K272">
            <v>0</v>
          </cell>
          <cell r="L272">
            <v>70000</v>
          </cell>
          <cell r="M272">
            <v>30000</v>
          </cell>
        </row>
        <row r="273">
          <cell r="A273">
            <v>1014</v>
          </cell>
          <cell r="B273" t="str">
            <v>이주석</v>
          </cell>
          <cell r="C273" t="str">
            <v>CNS</v>
          </cell>
          <cell r="D273" t="str">
            <v>CNS 서부팀</v>
          </cell>
          <cell r="E273" t="str">
            <v>부장</v>
          </cell>
          <cell r="F273">
            <v>0</v>
          </cell>
          <cell r="G273" t="str">
            <v>1987-05-18</v>
          </cell>
          <cell r="H273">
            <v>3509000</v>
          </cell>
          <cell r="I273">
            <v>2193125</v>
          </cell>
          <cell r="J273">
            <v>500000</v>
          </cell>
          <cell r="K273">
            <v>0</v>
          </cell>
          <cell r="L273">
            <v>0</v>
          </cell>
          <cell r="M273">
            <v>90000</v>
          </cell>
        </row>
        <row r="274">
          <cell r="A274">
            <v>1115</v>
          </cell>
          <cell r="B274" t="str">
            <v>박승범</v>
          </cell>
          <cell r="C274" t="str">
            <v>CNS</v>
          </cell>
          <cell r="D274" t="str">
            <v>CNS 서부팀</v>
          </cell>
          <cell r="E274" t="str">
            <v>차장</v>
          </cell>
          <cell r="F274">
            <v>4</v>
          </cell>
          <cell r="G274" t="str">
            <v>1992-12-01</v>
          </cell>
          <cell r="H274">
            <v>2933000</v>
          </cell>
          <cell r="I274">
            <v>1833125</v>
          </cell>
          <cell r="J274">
            <v>0</v>
          </cell>
          <cell r="K274">
            <v>0</v>
          </cell>
          <cell r="L274">
            <v>70000</v>
          </cell>
          <cell r="M274">
            <v>50000</v>
          </cell>
        </row>
        <row r="275">
          <cell r="A275">
            <v>1156</v>
          </cell>
          <cell r="B275" t="str">
            <v>유병재</v>
          </cell>
          <cell r="C275" t="str">
            <v>CNS</v>
          </cell>
          <cell r="D275" t="str">
            <v>CNS 서부팀</v>
          </cell>
          <cell r="E275" t="str">
            <v>과장</v>
          </cell>
          <cell r="F275">
            <v>3</v>
          </cell>
          <cell r="G275" t="str">
            <v>1994-12-19</v>
          </cell>
          <cell r="H275">
            <v>2763000</v>
          </cell>
          <cell r="I275">
            <v>1726875</v>
          </cell>
          <cell r="J275">
            <v>0</v>
          </cell>
          <cell r="K275">
            <v>0</v>
          </cell>
          <cell r="L275">
            <v>70000</v>
          </cell>
          <cell r="M275">
            <v>50000</v>
          </cell>
        </row>
        <row r="276">
          <cell r="A276">
            <v>1167</v>
          </cell>
          <cell r="B276" t="str">
            <v>이진규</v>
          </cell>
          <cell r="C276" t="str">
            <v>CNS</v>
          </cell>
          <cell r="D276" t="str">
            <v>CNS 서부팀</v>
          </cell>
          <cell r="E276" t="str">
            <v>과장</v>
          </cell>
          <cell r="F276">
            <v>3</v>
          </cell>
          <cell r="G276" t="str">
            <v>1995-04-17</v>
          </cell>
          <cell r="H276">
            <v>2763000</v>
          </cell>
          <cell r="I276">
            <v>1726875</v>
          </cell>
          <cell r="J276">
            <v>0</v>
          </cell>
          <cell r="K276">
            <v>0</v>
          </cell>
          <cell r="L276">
            <v>70000</v>
          </cell>
          <cell r="M276">
            <v>50000</v>
          </cell>
        </row>
        <row r="277">
          <cell r="A277">
            <v>1439</v>
          </cell>
          <cell r="B277" t="str">
            <v>김종철</v>
          </cell>
          <cell r="C277" t="str">
            <v>CNS</v>
          </cell>
          <cell r="D277" t="str">
            <v>CNS 서부팀</v>
          </cell>
          <cell r="E277" t="str">
            <v>과장</v>
          </cell>
          <cell r="F277">
            <v>1</v>
          </cell>
          <cell r="G277" t="str">
            <v>2003-01-07</v>
          </cell>
          <cell r="H277">
            <v>2466000</v>
          </cell>
          <cell r="I277">
            <v>1541250</v>
          </cell>
          <cell r="J277">
            <v>0</v>
          </cell>
          <cell r="K277">
            <v>0</v>
          </cell>
          <cell r="L277">
            <v>70000</v>
          </cell>
          <cell r="M277">
            <v>70000</v>
          </cell>
        </row>
        <row r="278">
          <cell r="A278">
            <v>1459</v>
          </cell>
          <cell r="B278" t="str">
            <v>신윤섭</v>
          </cell>
          <cell r="C278" t="str">
            <v>CNS</v>
          </cell>
          <cell r="D278" t="str">
            <v>CNS 서부팀</v>
          </cell>
          <cell r="E278" t="str">
            <v>과장</v>
          </cell>
          <cell r="F278">
            <v>1</v>
          </cell>
          <cell r="G278" t="str">
            <v>2003-01-07</v>
          </cell>
          <cell r="H278">
            <v>2434000</v>
          </cell>
          <cell r="I278">
            <v>1521250</v>
          </cell>
          <cell r="J278">
            <v>0</v>
          </cell>
          <cell r="K278">
            <v>0</v>
          </cell>
          <cell r="L278">
            <v>70000</v>
          </cell>
          <cell r="M278">
            <v>50000</v>
          </cell>
        </row>
        <row r="279">
          <cell r="A279">
            <v>1023</v>
          </cell>
          <cell r="B279" t="str">
            <v>강은구</v>
          </cell>
          <cell r="C279" t="str">
            <v>Vaccine</v>
          </cell>
          <cell r="D279" t="str">
            <v>Vaccine 1팀</v>
          </cell>
          <cell r="E279" t="str">
            <v>부장</v>
          </cell>
          <cell r="F279">
            <v>0</v>
          </cell>
          <cell r="G279" t="str">
            <v>1988-02-22</v>
          </cell>
          <cell r="H279">
            <v>4097000</v>
          </cell>
          <cell r="I279">
            <v>2560625</v>
          </cell>
          <cell r="J279">
            <v>1000000</v>
          </cell>
          <cell r="K279">
            <v>0</v>
          </cell>
          <cell r="L279">
            <v>0</v>
          </cell>
          <cell r="M279">
            <v>70000</v>
          </cell>
        </row>
        <row r="280">
          <cell r="A280">
            <v>1173</v>
          </cell>
          <cell r="B280" t="str">
            <v>이세헌</v>
          </cell>
          <cell r="C280" t="str">
            <v>Vaccine</v>
          </cell>
          <cell r="D280" t="str">
            <v>Vaccine 1팀</v>
          </cell>
          <cell r="E280" t="str">
            <v>부장</v>
          </cell>
          <cell r="F280">
            <v>0</v>
          </cell>
          <cell r="G280" t="str">
            <v>1995-08-16</v>
          </cell>
          <cell r="H280">
            <v>3466000</v>
          </cell>
          <cell r="I280">
            <v>2166250</v>
          </cell>
          <cell r="J280">
            <v>500000</v>
          </cell>
          <cell r="K280">
            <v>0</v>
          </cell>
          <cell r="L280">
            <v>0</v>
          </cell>
          <cell r="M280">
            <v>70000</v>
          </cell>
        </row>
        <row r="281">
          <cell r="A281">
            <v>1065</v>
          </cell>
          <cell r="B281" t="str">
            <v>박해정</v>
          </cell>
          <cell r="C281" t="str">
            <v>Vaccine</v>
          </cell>
          <cell r="D281" t="str">
            <v>Vaccine 1팀</v>
          </cell>
          <cell r="E281" t="str">
            <v>차장</v>
          </cell>
          <cell r="F281">
            <v>0</v>
          </cell>
          <cell r="G281" t="str">
            <v>1991-03-18</v>
          </cell>
          <cell r="H281">
            <v>3316000</v>
          </cell>
          <cell r="I281">
            <v>2072500</v>
          </cell>
          <cell r="J281">
            <v>0</v>
          </cell>
          <cell r="K281">
            <v>0</v>
          </cell>
          <cell r="L281">
            <v>70000</v>
          </cell>
          <cell r="M281">
            <v>70000</v>
          </cell>
        </row>
        <row r="282">
          <cell r="A282">
            <v>1091</v>
          </cell>
          <cell r="B282" t="str">
            <v>김종수</v>
          </cell>
          <cell r="C282" t="str">
            <v>Vaccine</v>
          </cell>
          <cell r="D282" t="str">
            <v>Vaccine 1팀</v>
          </cell>
          <cell r="E282" t="str">
            <v>차장</v>
          </cell>
          <cell r="F282">
            <v>6</v>
          </cell>
          <cell r="G282" t="str">
            <v>1992-02-10</v>
          </cell>
          <cell r="H282">
            <v>3040000</v>
          </cell>
          <cell r="I282">
            <v>1900000</v>
          </cell>
          <cell r="J282">
            <v>0</v>
          </cell>
          <cell r="K282">
            <v>0</v>
          </cell>
          <cell r="L282">
            <v>70000</v>
          </cell>
          <cell r="M282">
            <v>50000</v>
          </cell>
        </row>
        <row r="283">
          <cell r="A283">
            <v>1235</v>
          </cell>
          <cell r="B283" t="str">
            <v>배상범</v>
          </cell>
          <cell r="C283" t="str">
            <v>Vaccine</v>
          </cell>
          <cell r="D283" t="str">
            <v>Vaccine 1팀</v>
          </cell>
          <cell r="E283" t="str">
            <v>대리</v>
          </cell>
          <cell r="F283">
            <v>4</v>
          </cell>
          <cell r="G283" t="str">
            <v>1999-07-01</v>
          </cell>
          <cell r="H283">
            <v>2198000</v>
          </cell>
          <cell r="I283">
            <v>1373750</v>
          </cell>
          <cell r="J283">
            <v>0</v>
          </cell>
          <cell r="K283">
            <v>0</v>
          </cell>
          <cell r="L283">
            <v>70000</v>
          </cell>
          <cell r="M283">
            <v>30000</v>
          </cell>
        </row>
        <row r="284">
          <cell r="A284">
            <v>1326</v>
          </cell>
          <cell r="B284" t="str">
            <v>강영덕</v>
          </cell>
          <cell r="C284" t="str">
            <v>Vaccine</v>
          </cell>
          <cell r="D284" t="str">
            <v>Vaccine 1팀</v>
          </cell>
          <cell r="E284" t="str">
            <v>주임</v>
          </cell>
          <cell r="F284">
            <v>4</v>
          </cell>
          <cell r="G284" t="str">
            <v>2001-02-26</v>
          </cell>
          <cell r="H284">
            <v>1926000</v>
          </cell>
          <cell r="I284">
            <v>1203750</v>
          </cell>
          <cell r="J284">
            <v>0</v>
          </cell>
          <cell r="K284">
            <v>0</v>
          </cell>
          <cell r="L284">
            <v>70000</v>
          </cell>
          <cell r="M284">
            <v>0</v>
          </cell>
        </row>
        <row r="285">
          <cell r="A285">
            <v>1349</v>
          </cell>
          <cell r="B285" t="str">
            <v>홍승찬</v>
          </cell>
          <cell r="C285" t="str">
            <v>Vaccine</v>
          </cell>
          <cell r="D285" t="str">
            <v>Vaccine 1팀</v>
          </cell>
          <cell r="E285" t="str">
            <v>주임</v>
          </cell>
          <cell r="F285">
            <v>1</v>
          </cell>
          <cell r="G285" t="str">
            <v>2001-04-30</v>
          </cell>
          <cell r="H285">
            <v>2079000</v>
          </cell>
          <cell r="I285">
            <v>1299375</v>
          </cell>
          <cell r="J285">
            <v>0</v>
          </cell>
          <cell r="K285">
            <v>0</v>
          </cell>
          <cell r="L285">
            <v>70000</v>
          </cell>
          <cell r="M285">
            <v>30000</v>
          </cell>
        </row>
        <row r="286">
          <cell r="A286">
            <v>1355</v>
          </cell>
          <cell r="B286" t="str">
            <v>황은석</v>
          </cell>
          <cell r="C286" t="str">
            <v>Vaccine</v>
          </cell>
          <cell r="D286" t="str">
            <v>Vaccine 1팀</v>
          </cell>
          <cell r="E286" t="str">
            <v>주임</v>
          </cell>
          <cell r="F286">
            <v>6</v>
          </cell>
          <cell r="G286" t="str">
            <v>2001-04-30</v>
          </cell>
          <cell r="H286">
            <v>2050000</v>
          </cell>
          <cell r="I286">
            <v>1281250</v>
          </cell>
          <cell r="J286">
            <v>0</v>
          </cell>
          <cell r="K286">
            <v>0</v>
          </cell>
          <cell r="L286">
            <v>70000</v>
          </cell>
          <cell r="M286">
            <v>50000</v>
          </cell>
        </row>
        <row r="287">
          <cell r="A287">
            <v>1471</v>
          </cell>
          <cell r="B287" t="str">
            <v>장재기</v>
          </cell>
          <cell r="C287" t="str">
            <v>Vaccine</v>
          </cell>
          <cell r="D287" t="str">
            <v>Vaccine 1팀</v>
          </cell>
          <cell r="E287" t="str">
            <v>주임</v>
          </cell>
          <cell r="F287">
            <v>1</v>
          </cell>
          <cell r="G287" t="str">
            <v>2003-01-07</v>
          </cell>
          <cell r="H287">
            <v>1842000</v>
          </cell>
          <cell r="I287">
            <v>1151250</v>
          </cell>
          <cell r="J287">
            <v>0</v>
          </cell>
          <cell r="K287">
            <v>0</v>
          </cell>
          <cell r="L287">
            <v>70000</v>
          </cell>
          <cell r="M287">
            <v>30000</v>
          </cell>
        </row>
        <row r="288">
          <cell r="A288">
            <v>1449</v>
          </cell>
          <cell r="B288" t="str">
            <v>박준하</v>
          </cell>
          <cell r="C288" t="str">
            <v>Vaccine</v>
          </cell>
          <cell r="D288" t="str">
            <v>Vaccine 1팀</v>
          </cell>
          <cell r="E288" t="str">
            <v>4급(남)</v>
          </cell>
          <cell r="F288">
            <v>1</v>
          </cell>
          <cell r="G288" t="str">
            <v>2003-01-07</v>
          </cell>
          <cell r="H288">
            <v>1842000</v>
          </cell>
          <cell r="I288">
            <v>1151250</v>
          </cell>
          <cell r="J288">
            <v>0</v>
          </cell>
          <cell r="K288">
            <v>0</v>
          </cell>
          <cell r="L288">
            <v>70000</v>
          </cell>
          <cell r="M288">
            <v>0</v>
          </cell>
        </row>
        <row r="289">
          <cell r="A289">
            <v>1454</v>
          </cell>
          <cell r="B289" t="str">
            <v>서민규</v>
          </cell>
          <cell r="C289" t="str">
            <v>Vaccine</v>
          </cell>
          <cell r="D289" t="str">
            <v>Vaccine 1팀</v>
          </cell>
          <cell r="E289" t="str">
            <v>4급(남)</v>
          </cell>
          <cell r="F289">
            <v>1</v>
          </cell>
          <cell r="G289" t="str">
            <v>2003-01-07</v>
          </cell>
          <cell r="H289">
            <v>1842000</v>
          </cell>
          <cell r="I289">
            <v>1151250</v>
          </cell>
          <cell r="J289">
            <v>0</v>
          </cell>
          <cell r="K289">
            <v>0</v>
          </cell>
          <cell r="L289">
            <v>70000</v>
          </cell>
          <cell r="M289">
            <v>0</v>
          </cell>
        </row>
        <row r="290">
          <cell r="A290">
            <v>1473</v>
          </cell>
          <cell r="B290" t="str">
            <v>전승미</v>
          </cell>
          <cell r="C290" t="str">
            <v>Vaccine</v>
          </cell>
          <cell r="D290" t="str">
            <v>Vaccine 1팀</v>
          </cell>
          <cell r="E290" t="str">
            <v>4급(여)</v>
          </cell>
          <cell r="F290">
            <v>1</v>
          </cell>
          <cell r="G290" t="str">
            <v>2003-01-07</v>
          </cell>
          <cell r="H290">
            <v>662710</v>
          </cell>
          <cell r="I290">
            <v>414194</v>
          </cell>
          <cell r="J290">
            <v>0</v>
          </cell>
          <cell r="K290">
            <v>19355</v>
          </cell>
          <cell r="L290">
            <v>27097</v>
          </cell>
          <cell r="M290">
            <v>0</v>
          </cell>
        </row>
        <row r="291">
          <cell r="A291">
            <v>1226</v>
          </cell>
          <cell r="B291" t="str">
            <v>박하룡</v>
          </cell>
          <cell r="C291" t="str">
            <v>Vaccine</v>
          </cell>
          <cell r="D291" t="str">
            <v>Vaccine 2팀</v>
          </cell>
          <cell r="E291" t="str">
            <v>과장</v>
          </cell>
          <cell r="F291">
            <v>1</v>
          </cell>
          <cell r="G291" t="str">
            <v>1999-01-25</v>
          </cell>
          <cell r="H291">
            <v>2434000</v>
          </cell>
          <cell r="I291">
            <v>1521250</v>
          </cell>
          <cell r="J291">
            <v>500000</v>
          </cell>
          <cell r="K291">
            <v>0</v>
          </cell>
          <cell r="L291">
            <v>0</v>
          </cell>
          <cell r="M291">
            <v>50000</v>
          </cell>
        </row>
        <row r="292">
          <cell r="A292">
            <v>1271</v>
          </cell>
          <cell r="B292" t="str">
            <v>정승호</v>
          </cell>
          <cell r="C292" t="str">
            <v>Vaccine</v>
          </cell>
          <cell r="D292" t="str">
            <v>Vaccine 2팀</v>
          </cell>
          <cell r="E292" t="str">
            <v>주임</v>
          </cell>
          <cell r="F292">
            <v>1</v>
          </cell>
          <cell r="G292" t="str">
            <v>2000-01-10</v>
          </cell>
          <cell r="H292">
            <v>2138000</v>
          </cell>
          <cell r="I292">
            <v>1336250</v>
          </cell>
          <cell r="J292">
            <v>0</v>
          </cell>
          <cell r="K292">
            <v>0</v>
          </cell>
          <cell r="L292">
            <v>70000</v>
          </cell>
          <cell r="M292">
            <v>50000</v>
          </cell>
        </row>
        <row r="293">
          <cell r="A293">
            <v>1274</v>
          </cell>
          <cell r="B293" t="str">
            <v>이수복</v>
          </cell>
          <cell r="C293" t="str">
            <v>Vaccine</v>
          </cell>
          <cell r="D293" t="str">
            <v>Vaccine 2팀</v>
          </cell>
          <cell r="E293" t="str">
            <v>주임</v>
          </cell>
          <cell r="F293">
            <v>1</v>
          </cell>
          <cell r="G293" t="str">
            <v>2000-01-10</v>
          </cell>
          <cell r="H293">
            <v>2138000</v>
          </cell>
          <cell r="I293">
            <v>1336250</v>
          </cell>
          <cell r="J293">
            <v>0</v>
          </cell>
          <cell r="K293">
            <v>0</v>
          </cell>
          <cell r="L293">
            <v>70000</v>
          </cell>
          <cell r="M293">
            <v>30000</v>
          </cell>
        </row>
        <row r="294">
          <cell r="A294">
            <v>1443</v>
          </cell>
          <cell r="B294" t="str">
            <v>김현조</v>
          </cell>
          <cell r="C294" t="str">
            <v>Vaccine</v>
          </cell>
          <cell r="D294" t="str">
            <v>Vaccine 2팀</v>
          </cell>
          <cell r="E294" t="str">
            <v>주임</v>
          </cell>
          <cell r="F294">
            <v>1</v>
          </cell>
          <cell r="G294" t="str">
            <v>2003-01-07</v>
          </cell>
          <cell r="H294">
            <v>1842000</v>
          </cell>
          <cell r="I294">
            <v>1151250</v>
          </cell>
          <cell r="J294">
            <v>0</v>
          </cell>
          <cell r="K294">
            <v>0</v>
          </cell>
          <cell r="L294">
            <v>70000</v>
          </cell>
          <cell r="M294">
            <v>0</v>
          </cell>
        </row>
        <row r="295">
          <cell r="A295">
            <v>1444</v>
          </cell>
          <cell r="B295" t="str">
            <v>김홍일</v>
          </cell>
          <cell r="C295" t="str">
            <v>Vaccine</v>
          </cell>
          <cell r="D295" t="str">
            <v>Vaccine 2팀</v>
          </cell>
          <cell r="E295" t="str">
            <v>주임</v>
          </cell>
          <cell r="F295">
            <v>4</v>
          </cell>
          <cell r="G295" t="str">
            <v>2003-01-07</v>
          </cell>
          <cell r="H295">
            <v>2050000</v>
          </cell>
          <cell r="I295">
            <v>1281250</v>
          </cell>
          <cell r="J295">
            <v>0</v>
          </cell>
          <cell r="K295">
            <v>50000</v>
          </cell>
          <cell r="L295">
            <v>70000</v>
          </cell>
          <cell r="M295">
            <v>50000</v>
          </cell>
        </row>
        <row r="296">
          <cell r="A296">
            <v>1568</v>
          </cell>
          <cell r="B296" t="str">
            <v>조성연</v>
          </cell>
          <cell r="C296" t="str">
            <v>Vaccine</v>
          </cell>
          <cell r="D296" t="str">
            <v>Vaccine 2팀</v>
          </cell>
          <cell r="E296" t="str">
            <v>주임</v>
          </cell>
          <cell r="F296">
            <v>1</v>
          </cell>
          <cell r="G296" t="str">
            <v>2004-05-03</v>
          </cell>
          <cell r="H296">
            <v>2050000</v>
          </cell>
          <cell r="I296">
            <v>1281250</v>
          </cell>
          <cell r="J296">
            <v>0</v>
          </cell>
          <cell r="K296">
            <v>0</v>
          </cell>
          <cell r="L296">
            <v>70000</v>
          </cell>
          <cell r="M296">
            <v>30000</v>
          </cell>
        </row>
        <row r="297">
          <cell r="A297">
            <v>1456</v>
          </cell>
          <cell r="B297" t="str">
            <v>서진호</v>
          </cell>
          <cell r="C297" t="str">
            <v>Vaccine</v>
          </cell>
          <cell r="D297" t="str">
            <v>Vaccine 2팀</v>
          </cell>
          <cell r="E297" t="str">
            <v>4급(남)</v>
          </cell>
          <cell r="F297">
            <v>1</v>
          </cell>
          <cell r="G297" t="str">
            <v>2003-01-07</v>
          </cell>
          <cell r="H297">
            <v>1712000</v>
          </cell>
          <cell r="I297">
            <v>1070000</v>
          </cell>
          <cell r="J297">
            <v>0</v>
          </cell>
          <cell r="K297">
            <v>50000</v>
          </cell>
          <cell r="L297">
            <v>70000</v>
          </cell>
          <cell r="M297">
            <v>0</v>
          </cell>
        </row>
        <row r="298">
          <cell r="A298">
            <v>1593</v>
          </cell>
          <cell r="B298" t="str">
            <v>최성욱</v>
          </cell>
          <cell r="C298" t="str">
            <v>Vaccine</v>
          </cell>
          <cell r="D298" t="str">
            <v>Vaccine 2팀</v>
          </cell>
          <cell r="E298" t="str">
            <v>4급(남)</v>
          </cell>
          <cell r="F298">
            <v>0</v>
          </cell>
          <cell r="G298" t="str">
            <v>2005-03-21</v>
          </cell>
          <cell r="H298">
            <v>1898000</v>
          </cell>
          <cell r="I298">
            <v>1186250</v>
          </cell>
          <cell r="J298">
            <v>0</v>
          </cell>
          <cell r="K298">
            <v>0</v>
          </cell>
          <cell r="L298">
            <v>70000</v>
          </cell>
          <cell r="M298">
            <v>0</v>
          </cell>
        </row>
        <row r="299">
          <cell r="A299">
            <v>1059</v>
          </cell>
          <cell r="B299" t="str">
            <v>권기수</v>
          </cell>
          <cell r="C299" t="str">
            <v>Urology</v>
          </cell>
          <cell r="D299" t="str">
            <v>Urology 1팀</v>
          </cell>
          <cell r="E299" t="str">
            <v>부장</v>
          </cell>
          <cell r="F299">
            <v>0</v>
          </cell>
          <cell r="G299" t="str">
            <v>1990-10-26</v>
          </cell>
          <cell r="H299">
            <v>3696000</v>
          </cell>
          <cell r="I299">
            <v>2310000</v>
          </cell>
          <cell r="J299">
            <v>1000000</v>
          </cell>
          <cell r="K299">
            <v>0</v>
          </cell>
          <cell r="L299">
            <v>0</v>
          </cell>
          <cell r="M299">
            <v>90000</v>
          </cell>
        </row>
        <row r="300">
          <cell r="A300">
            <v>1249</v>
          </cell>
          <cell r="B300" t="str">
            <v>윤관식</v>
          </cell>
          <cell r="C300" t="str">
            <v>Urology</v>
          </cell>
          <cell r="D300" t="str">
            <v>Urology 1팀</v>
          </cell>
          <cell r="E300" t="str">
            <v>차장</v>
          </cell>
          <cell r="F300">
            <v>3</v>
          </cell>
          <cell r="G300" t="str">
            <v>1999-10-01</v>
          </cell>
          <cell r="H300">
            <v>2933000</v>
          </cell>
          <cell r="I300">
            <v>1833125</v>
          </cell>
          <cell r="J300">
            <v>500000</v>
          </cell>
          <cell r="K300">
            <v>0</v>
          </cell>
          <cell r="L300">
            <v>0</v>
          </cell>
          <cell r="M300">
            <v>0</v>
          </cell>
        </row>
        <row r="301">
          <cell r="A301">
            <v>1383</v>
          </cell>
          <cell r="B301" t="str">
            <v>송옥재</v>
          </cell>
          <cell r="C301" t="str">
            <v>Urology</v>
          </cell>
          <cell r="D301" t="str">
            <v>Urology 1팀</v>
          </cell>
          <cell r="E301" t="str">
            <v>과장</v>
          </cell>
          <cell r="F301">
            <v>1</v>
          </cell>
          <cell r="G301" t="str">
            <v>2001-11-19</v>
          </cell>
          <cell r="H301">
            <v>2434000</v>
          </cell>
          <cell r="I301">
            <v>1521250</v>
          </cell>
          <cell r="J301">
            <v>0</v>
          </cell>
          <cell r="K301">
            <v>0</v>
          </cell>
          <cell r="L301">
            <v>70000</v>
          </cell>
          <cell r="M301">
            <v>0</v>
          </cell>
        </row>
        <row r="302">
          <cell r="A302">
            <v>1531</v>
          </cell>
          <cell r="B302" t="str">
            <v>최필승</v>
          </cell>
          <cell r="C302" t="str">
            <v>Urology</v>
          </cell>
          <cell r="D302" t="str">
            <v>Urology 1팀</v>
          </cell>
          <cell r="E302" t="str">
            <v>과장</v>
          </cell>
          <cell r="F302">
            <v>1</v>
          </cell>
          <cell r="G302" t="str">
            <v>2003-07-01</v>
          </cell>
          <cell r="H302">
            <v>2403000</v>
          </cell>
          <cell r="I302">
            <v>1501875</v>
          </cell>
          <cell r="J302">
            <v>0</v>
          </cell>
          <cell r="K302">
            <v>0</v>
          </cell>
          <cell r="L302">
            <v>70000</v>
          </cell>
          <cell r="M302">
            <v>30000</v>
          </cell>
        </row>
        <row r="303">
          <cell r="A303">
            <v>1342</v>
          </cell>
          <cell r="B303" t="str">
            <v>진광필</v>
          </cell>
          <cell r="C303" t="str">
            <v>Urology</v>
          </cell>
          <cell r="D303" t="str">
            <v>Urology 1팀</v>
          </cell>
          <cell r="E303" t="str">
            <v>주임</v>
          </cell>
          <cell r="F303">
            <v>1</v>
          </cell>
          <cell r="G303" t="str">
            <v>2001-03-05</v>
          </cell>
          <cell r="H303">
            <v>2079000</v>
          </cell>
          <cell r="I303">
            <v>1299375</v>
          </cell>
          <cell r="J303">
            <v>0</v>
          </cell>
          <cell r="K303">
            <v>0</v>
          </cell>
          <cell r="L303">
            <v>70000</v>
          </cell>
          <cell r="M303">
            <v>50000</v>
          </cell>
        </row>
        <row r="304">
          <cell r="A304">
            <v>1350</v>
          </cell>
          <cell r="B304" t="str">
            <v>이호영</v>
          </cell>
          <cell r="C304" t="str">
            <v>Urology</v>
          </cell>
          <cell r="D304" t="str">
            <v>Urology 1팀</v>
          </cell>
          <cell r="E304" t="str">
            <v>주임</v>
          </cell>
          <cell r="F304">
            <v>6</v>
          </cell>
          <cell r="G304" t="str">
            <v>2001-04-30</v>
          </cell>
          <cell r="H304">
            <v>2050000</v>
          </cell>
          <cell r="I304">
            <v>1281250</v>
          </cell>
          <cell r="J304">
            <v>0</v>
          </cell>
          <cell r="K304">
            <v>0</v>
          </cell>
          <cell r="L304">
            <v>70000</v>
          </cell>
          <cell r="M304">
            <v>0</v>
          </cell>
        </row>
        <row r="305">
          <cell r="A305">
            <v>1498</v>
          </cell>
          <cell r="B305" t="str">
            <v>강승한</v>
          </cell>
          <cell r="C305" t="str">
            <v>Urology</v>
          </cell>
          <cell r="D305" t="str">
            <v>Urology 1팀</v>
          </cell>
          <cell r="E305" t="str">
            <v>주임</v>
          </cell>
          <cell r="F305">
            <v>5</v>
          </cell>
          <cell r="G305" t="str">
            <v>2003-06-02</v>
          </cell>
          <cell r="H305">
            <v>2050000</v>
          </cell>
          <cell r="I305">
            <v>1281250</v>
          </cell>
          <cell r="J305">
            <v>0</v>
          </cell>
          <cell r="K305">
            <v>0</v>
          </cell>
          <cell r="L305">
            <v>70000</v>
          </cell>
          <cell r="M305">
            <v>30000</v>
          </cell>
        </row>
        <row r="306">
          <cell r="A306">
            <v>1499</v>
          </cell>
          <cell r="B306" t="str">
            <v>강혁승</v>
          </cell>
          <cell r="C306" t="str">
            <v>Urology</v>
          </cell>
          <cell r="D306" t="str">
            <v>Urology 1팀</v>
          </cell>
          <cell r="E306" t="str">
            <v>주임</v>
          </cell>
          <cell r="F306">
            <v>1</v>
          </cell>
          <cell r="G306" t="str">
            <v>2003-06-02</v>
          </cell>
          <cell r="H306">
            <v>2138000</v>
          </cell>
          <cell r="I306">
            <v>1336250</v>
          </cell>
          <cell r="J306">
            <v>0</v>
          </cell>
          <cell r="K306">
            <v>0</v>
          </cell>
          <cell r="L306">
            <v>70000</v>
          </cell>
          <cell r="M306">
            <v>30000</v>
          </cell>
        </row>
        <row r="307">
          <cell r="A307">
            <v>1502</v>
          </cell>
          <cell r="B307" t="str">
            <v>박태호</v>
          </cell>
          <cell r="C307" t="str">
            <v>Urology</v>
          </cell>
          <cell r="D307" t="str">
            <v>Urology 1팀</v>
          </cell>
          <cell r="E307" t="str">
            <v>주임</v>
          </cell>
          <cell r="F307">
            <v>2</v>
          </cell>
          <cell r="G307" t="str">
            <v>2003-06-02</v>
          </cell>
          <cell r="H307">
            <v>2138000</v>
          </cell>
          <cell r="I307">
            <v>1336250</v>
          </cell>
          <cell r="J307">
            <v>0</v>
          </cell>
          <cell r="K307">
            <v>0</v>
          </cell>
          <cell r="L307">
            <v>70000</v>
          </cell>
          <cell r="M307">
            <v>0</v>
          </cell>
        </row>
        <row r="308">
          <cell r="A308">
            <v>1504</v>
          </cell>
          <cell r="B308" t="str">
            <v>한호영</v>
          </cell>
          <cell r="C308" t="str">
            <v>Urology</v>
          </cell>
          <cell r="D308" t="str">
            <v>Urology 1팀</v>
          </cell>
          <cell r="E308" t="str">
            <v>주임</v>
          </cell>
          <cell r="F308">
            <v>1</v>
          </cell>
          <cell r="G308" t="str">
            <v>2003-06-02</v>
          </cell>
          <cell r="H308">
            <v>2138000</v>
          </cell>
          <cell r="I308">
            <v>1336250</v>
          </cell>
          <cell r="J308">
            <v>0</v>
          </cell>
          <cell r="K308">
            <v>50000</v>
          </cell>
          <cell r="L308">
            <v>70000</v>
          </cell>
          <cell r="M308">
            <v>0</v>
          </cell>
        </row>
        <row r="309">
          <cell r="A309">
            <v>1510</v>
          </cell>
          <cell r="B309" t="str">
            <v>김윤정</v>
          </cell>
          <cell r="C309" t="str">
            <v>Urology</v>
          </cell>
          <cell r="D309" t="str">
            <v>Urology 1팀</v>
          </cell>
          <cell r="E309" t="str">
            <v>주임</v>
          </cell>
          <cell r="F309">
            <v>3</v>
          </cell>
          <cell r="G309" t="str">
            <v>2003-07-01</v>
          </cell>
          <cell r="H309">
            <v>1738000</v>
          </cell>
          <cell r="I309">
            <v>1086250</v>
          </cell>
          <cell r="J309">
            <v>0</v>
          </cell>
          <cell r="K309">
            <v>0</v>
          </cell>
          <cell r="L309">
            <v>70000</v>
          </cell>
          <cell r="M309">
            <v>0</v>
          </cell>
        </row>
        <row r="310">
          <cell r="A310">
            <v>1527</v>
          </cell>
          <cell r="B310" t="str">
            <v>조수현</v>
          </cell>
          <cell r="C310" t="str">
            <v>Urology</v>
          </cell>
          <cell r="D310" t="str">
            <v>Urology 1팀</v>
          </cell>
          <cell r="E310" t="str">
            <v>주임</v>
          </cell>
          <cell r="F310">
            <v>2</v>
          </cell>
          <cell r="G310" t="str">
            <v>2003-07-01</v>
          </cell>
          <cell r="H310">
            <v>1712000</v>
          </cell>
          <cell r="I310">
            <v>1070000</v>
          </cell>
          <cell r="J310">
            <v>0</v>
          </cell>
          <cell r="K310">
            <v>50000</v>
          </cell>
          <cell r="L310">
            <v>70000</v>
          </cell>
          <cell r="M310">
            <v>20000</v>
          </cell>
        </row>
        <row r="311">
          <cell r="A311">
            <v>1560</v>
          </cell>
          <cell r="B311" t="str">
            <v>정유선</v>
          </cell>
          <cell r="C311" t="str">
            <v>Urology</v>
          </cell>
          <cell r="D311" t="str">
            <v>Urology 1팀</v>
          </cell>
          <cell r="E311" t="str">
            <v>4급(남)</v>
          </cell>
          <cell r="F311">
            <v>0</v>
          </cell>
          <cell r="G311" t="str">
            <v>2004-01-26</v>
          </cell>
          <cell r="H311">
            <v>1788000</v>
          </cell>
          <cell r="I311">
            <v>1117500</v>
          </cell>
          <cell r="J311">
            <v>0</v>
          </cell>
          <cell r="K311">
            <v>0</v>
          </cell>
          <cell r="L311">
            <v>70000</v>
          </cell>
          <cell r="M311">
            <v>30000</v>
          </cell>
        </row>
        <row r="312">
          <cell r="A312">
            <v>1508</v>
          </cell>
          <cell r="B312" t="str">
            <v>김보경</v>
          </cell>
          <cell r="C312" t="str">
            <v>Urology</v>
          </cell>
          <cell r="D312" t="str">
            <v>Urology 1팀</v>
          </cell>
          <cell r="E312" t="str">
            <v>4급(여)</v>
          </cell>
          <cell r="F312">
            <v>1</v>
          </cell>
          <cell r="G312" t="str">
            <v>2003-07-01</v>
          </cell>
          <cell r="H312">
            <v>1687000</v>
          </cell>
          <cell r="I312">
            <v>1054375</v>
          </cell>
          <cell r="J312">
            <v>0</v>
          </cell>
          <cell r="K312">
            <v>50000</v>
          </cell>
          <cell r="L312">
            <v>70000</v>
          </cell>
          <cell r="M312">
            <v>0</v>
          </cell>
        </row>
        <row r="313">
          <cell r="A313">
            <v>1276</v>
          </cell>
          <cell r="B313" t="str">
            <v>김명진</v>
          </cell>
          <cell r="C313" t="str">
            <v>Urology</v>
          </cell>
          <cell r="D313" t="str">
            <v>Urology 2팀</v>
          </cell>
          <cell r="E313" t="str">
            <v>차장</v>
          </cell>
          <cell r="F313">
            <v>0</v>
          </cell>
          <cell r="G313" t="str">
            <v>2000-01-10</v>
          </cell>
          <cell r="H313">
            <v>3001000</v>
          </cell>
          <cell r="I313">
            <v>1875625</v>
          </cell>
          <cell r="J313">
            <v>500000</v>
          </cell>
          <cell r="K313">
            <v>0</v>
          </cell>
          <cell r="L313">
            <v>0</v>
          </cell>
          <cell r="M313">
            <v>70000</v>
          </cell>
        </row>
        <row r="314">
          <cell r="A314">
            <v>1501</v>
          </cell>
          <cell r="B314" t="str">
            <v>김종철A</v>
          </cell>
          <cell r="C314" t="str">
            <v>Urology</v>
          </cell>
          <cell r="D314" t="str">
            <v>Urology 2팀</v>
          </cell>
          <cell r="E314" t="str">
            <v>과장</v>
          </cell>
          <cell r="F314">
            <v>1</v>
          </cell>
          <cell r="G314" t="str">
            <v>2003-06-02</v>
          </cell>
          <cell r="H314">
            <v>2466000</v>
          </cell>
          <cell r="I314">
            <v>1541250</v>
          </cell>
          <cell r="J314">
            <v>0</v>
          </cell>
          <cell r="K314">
            <v>0</v>
          </cell>
          <cell r="L314">
            <v>70000</v>
          </cell>
          <cell r="M314">
            <v>30000</v>
          </cell>
        </row>
        <row r="315">
          <cell r="A315">
            <v>1308</v>
          </cell>
          <cell r="B315" t="str">
            <v>김우석</v>
          </cell>
          <cell r="C315" t="str">
            <v>Urology</v>
          </cell>
          <cell r="D315" t="str">
            <v>Urology 2팀</v>
          </cell>
          <cell r="E315" t="str">
            <v>대리</v>
          </cell>
          <cell r="F315">
            <v>3</v>
          </cell>
          <cell r="G315" t="str">
            <v>2000-04-17</v>
          </cell>
          <cell r="H315">
            <v>2168000</v>
          </cell>
          <cell r="I315">
            <v>1355000</v>
          </cell>
          <cell r="J315">
            <v>0</v>
          </cell>
          <cell r="K315">
            <v>0</v>
          </cell>
          <cell r="L315">
            <v>70000</v>
          </cell>
          <cell r="M315">
            <v>70000</v>
          </cell>
        </row>
        <row r="316">
          <cell r="A316">
            <v>1500</v>
          </cell>
          <cell r="B316" t="str">
            <v>구자훈</v>
          </cell>
          <cell r="C316" t="str">
            <v>Urology</v>
          </cell>
          <cell r="D316" t="str">
            <v>Urology 2팀</v>
          </cell>
          <cell r="E316" t="str">
            <v>대리</v>
          </cell>
          <cell r="F316">
            <v>3</v>
          </cell>
          <cell r="G316" t="str">
            <v>2003-06-02</v>
          </cell>
          <cell r="H316">
            <v>2168000</v>
          </cell>
          <cell r="I316">
            <v>1355000</v>
          </cell>
          <cell r="J316">
            <v>0</v>
          </cell>
          <cell r="K316">
            <v>0</v>
          </cell>
          <cell r="L316">
            <v>70000</v>
          </cell>
          <cell r="M316">
            <v>0</v>
          </cell>
        </row>
        <row r="317">
          <cell r="A317">
            <v>1356</v>
          </cell>
          <cell r="B317" t="str">
            <v>송상훈</v>
          </cell>
          <cell r="C317" t="str">
            <v>Urology</v>
          </cell>
          <cell r="D317" t="str">
            <v>Urology 2팀</v>
          </cell>
          <cell r="E317" t="str">
            <v>주임</v>
          </cell>
          <cell r="F317">
            <v>5</v>
          </cell>
          <cell r="G317" t="str">
            <v>2001-04-30</v>
          </cell>
          <cell r="H317">
            <v>2050000</v>
          </cell>
          <cell r="I317">
            <v>1281250</v>
          </cell>
          <cell r="J317">
            <v>0</v>
          </cell>
          <cell r="K317">
            <v>0</v>
          </cell>
          <cell r="L317">
            <v>70000</v>
          </cell>
          <cell r="M317">
            <v>0</v>
          </cell>
        </row>
        <row r="318">
          <cell r="A318">
            <v>1503</v>
          </cell>
          <cell r="B318" t="str">
            <v>이승준</v>
          </cell>
          <cell r="C318" t="str">
            <v>Urology</v>
          </cell>
          <cell r="D318" t="str">
            <v>Urology 2팀</v>
          </cell>
          <cell r="E318" t="str">
            <v>주임</v>
          </cell>
          <cell r="F318">
            <v>1</v>
          </cell>
          <cell r="G318" t="str">
            <v>2003-06-02</v>
          </cell>
          <cell r="H318">
            <v>2108000</v>
          </cell>
          <cell r="I318">
            <v>1317500</v>
          </cell>
          <cell r="J318">
            <v>0</v>
          </cell>
          <cell r="K318">
            <v>0</v>
          </cell>
          <cell r="L318">
            <v>70000</v>
          </cell>
          <cell r="M318">
            <v>0</v>
          </cell>
        </row>
        <row r="319">
          <cell r="A319">
            <v>1521</v>
          </cell>
          <cell r="B319" t="str">
            <v>이철기</v>
          </cell>
          <cell r="C319" t="str">
            <v>Urology</v>
          </cell>
          <cell r="D319" t="str">
            <v>Urology 2팀</v>
          </cell>
          <cell r="E319" t="str">
            <v>주임</v>
          </cell>
          <cell r="F319">
            <v>1</v>
          </cell>
          <cell r="G319" t="str">
            <v>2003-07-01</v>
          </cell>
          <cell r="H319">
            <v>2079000</v>
          </cell>
          <cell r="I319">
            <v>1299375</v>
          </cell>
          <cell r="J319">
            <v>0</v>
          </cell>
          <cell r="K319">
            <v>0</v>
          </cell>
          <cell r="L319">
            <v>70000</v>
          </cell>
          <cell r="M319">
            <v>0</v>
          </cell>
        </row>
        <row r="320">
          <cell r="A320">
            <v>1530</v>
          </cell>
          <cell r="B320" t="str">
            <v>최철화</v>
          </cell>
          <cell r="C320" t="str">
            <v>Urology</v>
          </cell>
          <cell r="D320" t="str">
            <v>Urology 2팀</v>
          </cell>
          <cell r="E320" t="str">
            <v>주임</v>
          </cell>
          <cell r="F320">
            <v>4</v>
          </cell>
          <cell r="G320" t="str">
            <v>2003-07-01</v>
          </cell>
          <cell r="H320">
            <v>1898000</v>
          </cell>
          <cell r="I320">
            <v>1186250</v>
          </cell>
          <cell r="J320">
            <v>0</v>
          </cell>
          <cell r="K320">
            <v>0</v>
          </cell>
          <cell r="L320">
            <v>70000</v>
          </cell>
          <cell r="M320">
            <v>50000</v>
          </cell>
        </row>
        <row r="321">
          <cell r="A321">
            <v>1554</v>
          </cell>
          <cell r="B321" t="str">
            <v>오승철</v>
          </cell>
          <cell r="C321" t="str">
            <v>Urology</v>
          </cell>
          <cell r="D321" t="str">
            <v>Urology 2팀</v>
          </cell>
          <cell r="E321" t="str">
            <v>주임</v>
          </cell>
          <cell r="F321">
            <v>5</v>
          </cell>
          <cell r="G321" t="str">
            <v>2004-01-26</v>
          </cell>
          <cell r="H321">
            <v>1898000</v>
          </cell>
          <cell r="I321">
            <v>1186250</v>
          </cell>
          <cell r="J321">
            <v>0</v>
          </cell>
          <cell r="K321">
            <v>0</v>
          </cell>
          <cell r="L321">
            <v>70000</v>
          </cell>
          <cell r="M321">
            <v>30000</v>
          </cell>
        </row>
        <row r="322">
          <cell r="A322">
            <v>1523</v>
          </cell>
          <cell r="B322" t="str">
            <v>임좌명</v>
          </cell>
          <cell r="C322" t="str">
            <v>Urology</v>
          </cell>
          <cell r="D322" t="str">
            <v>Urology 2팀</v>
          </cell>
          <cell r="E322" t="str">
            <v>4급(남)</v>
          </cell>
          <cell r="F322">
            <v>1</v>
          </cell>
          <cell r="G322" t="str">
            <v>2003-07-01</v>
          </cell>
          <cell r="H322">
            <v>1815000</v>
          </cell>
          <cell r="I322">
            <v>1134375</v>
          </cell>
          <cell r="J322">
            <v>0</v>
          </cell>
          <cell r="K322">
            <v>0</v>
          </cell>
          <cell r="L322">
            <v>70000</v>
          </cell>
          <cell r="M322">
            <v>0</v>
          </cell>
        </row>
        <row r="323">
          <cell r="A323">
            <v>1555</v>
          </cell>
          <cell r="B323" t="str">
            <v>이으뜸</v>
          </cell>
          <cell r="C323" t="str">
            <v>Urology</v>
          </cell>
          <cell r="D323" t="str">
            <v>Urology 2팀</v>
          </cell>
          <cell r="E323" t="str">
            <v>4급(남)</v>
          </cell>
          <cell r="F323">
            <v>0</v>
          </cell>
          <cell r="G323" t="str">
            <v>2004-01-26</v>
          </cell>
          <cell r="H323">
            <v>1788000</v>
          </cell>
          <cell r="I323">
            <v>1117500</v>
          </cell>
          <cell r="J323">
            <v>0</v>
          </cell>
          <cell r="K323">
            <v>0</v>
          </cell>
          <cell r="L323">
            <v>70000</v>
          </cell>
          <cell r="M323">
            <v>0</v>
          </cell>
        </row>
        <row r="324">
          <cell r="A324">
            <v>1562</v>
          </cell>
          <cell r="B324" t="str">
            <v>홍성욱</v>
          </cell>
          <cell r="C324" t="str">
            <v>Urology</v>
          </cell>
          <cell r="D324" t="str">
            <v>Urology 2팀</v>
          </cell>
          <cell r="E324" t="str">
            <v>4급(남)</v>
          </cell>
          <cell r="F324">
            <v>0</v>
          </cell>
          <cell r="G324" t="str">
            <v>2004-01-26</v>
          </cell>
          <cell r="H324">
            <v>1788000</v>
          </cell>
          <cell r="I324">
            <v>1117500</v>
          </cell>
          <cell r="J324">
            <v>0</v>
          </cell>
          <cell r="K324">
            <v>0</v>
          </cell>
          <cell r="L324">
            <v>70000</v>
          </cell>
          <cell r="M324">
            <v>0</v>
          </cell>
        </row>
        <row r="325">
          <cell r="A325">
            <v>1414</v>
          </cell>
          <cell r="B325" t="str">
            <v>강정아</v>
          </cell>
          <cell r="C325" t="str">
            <v>BET</v>
          </cell>
          <cell r="D325" t="str">
            <v>BET</v>
          </cell>
          <cell r="E325" t="str">
            <v>대리</v>
          </cell>
          <cell r="F325">
            <v>4</v>
          </cell>
          <cell r="G325" t="str">
            <v>2002-10-01</v>
          </cell>
          <cell r="H325">
            <v>2372000</v>
          </cell>
          <cell r="I325">
            <v>1482500</v>
          </cell>
          <cell r="J325">
            <v>0</v>
          </cell>
          <cell r="K325">
            <v>30000</v>
          </cell>
          <cell r="L325">
            <v>0</v>
          </cell>
          <cell r="M325">
            <v>0</v>
          </cell>
        </row>
        <row r="326">
          <cell r="A326">
            <v>1258</v>
          </cell>
          <cell r="B326" t="str">
            <v>김은아</v>
          </cell>
          <cell r="C326" t="str">
            <v>BET</v>
          </cell>
          <cell r="D326" t="str">
            <v>BET</v>
          </cell>
          <cell r="E326" t="str">
            <v>주임</v>
          </cell>
          <cell r="F326">
            <v>1</v>
          </cell>
          <cell r="G326" t="str">
            <v>1999-12-01</v>
          </cell>
          <cell r="H326">
            <v>2108000</v>
          </cell>
          <cell r="I326">
            <v>1317500</v>
          </cell>
          <cell r="J326">
            <v>0</v>
          </cell>
          <cell r="K326">
            <v>30000</v>
          </cell>
          <cell r="L326">
            <v>0</v>
          </cell>
          <cell r="M326">
            <v>30000</v>
          </cell>
        </row>
        <row r="327">
          <cell r="A327">
            <v>1259</v>
          </cell>
          <cell r="B327" t="str">
            <v>이남재</v>
          </cell>
          <cell r="C327" t="str">
            <v>BET</v>
          </cell>
          <cell r="D327" t="str">
            <v>BET</v>
          </cell>
          <cell r="E327" t="str">
            <v>주임</v>
          </cell>
          <cell r="F327">
            <v>1</v>
          </cell>
          <cell r="G327" t="str">
            <v>1999-12-01</v>
          </cell>
          <cell r="H327">
            <v>2108000</v>
          </cell>
          <cell r="I327">
            <v>1317500</v>
          </cell>
          <cell r="J327">
            <v>0</v>
          </cell>
          <cell r="K327">
            <v>30000</v>
          </cell>
          <cell r="L327">
            <v>0</v>
          </cell>
          <cell r="M327">
            <v>50000</v>
          </cell>
        </row>
        <row r="328">
          <cell r="A328">
            <v>1376</v>
          </cell>
          <cell r="B328" t="str">
            <v>강수희</v>
          </cell>
          <cell r="C328" t="str">
            <v>BET</v>
          </cell>
          <cell r="D328" t="str">
            <v>BET</v>
          </cell>
          <cell r="E328" t="str">
            <v>주임</v>
          </cell>
          <cell r="F328">
            <v>1</v>
          </cell>
          <cell r="G328" t="str">
            <v>2001-08-01</v>
          </cell>
          <cell r="H328">
            <v>2108000</v>
          </cell>
          <cell r="I328">
            <v>1317500</v>
          </cell>
          <cell r="J328">
            <v>0</v>
          </cell>
          <cell r="K328">
            <v>30000</v>
          </cell>
          <cell r="L328">
            <v>0</v>
          </cell>
          <cell r="M328">
            <v>30000</v>
          </cell>
        </row>
        <row r="329">
          <cell r="A329">
            <v>1534</v>
          </cell>
          <cell r="B329" t="str">
            <v>김연호</v>
          </cell>
          <cell r="C329" t="str">
            <v>BET</v>
          </cell>
          <cell r="D329" t="str">
            <v>BET</v>
          </cell>
          <cell r="E329" t="str">
            <v>4급(여)</v>
          </cell>
          <cell r="F329">
            <v>1</v>
          </cell>
          <cell r="G329" t="str">
            <v>2003-08-11</v>
          </cell>
          <cell r="H329">
            <v>1687000</v>
          </cell>
          <cell r="I329">
            <v>1054375</v>
          </cell>
          <cell r="J329">
            <v>0</v>
          </cell>
          <cell r="K329">
            <v>30000</v>
          </cell>
          <cell r="L329">
            <v>0</v>
          </cell>
          <cell r="M329">
            <v>0</v>
          </cell>
        </row>
        <row r="330">
          <cell r="A330">
            <v>1570</v>
          </cell>
          <cell r="B330" t="str">
            <v>김지순</v>
          </cell>
          <cell r="C330" t="str">
            <v>BET</v>
          </cell>
          <cell r="D330" t="str">
            <v>BET</v>
          </cell>
          <cell r="E330" t="str">
            <v>4급(여)</v>
          </cell>
          <cell r="F330">
            <v>4</v>
          </cell>
          <cell r="G330" t="str">
            <v>2004-06-01</v>
          </cell>
          <cell r="H330">
            <v>1712000</v>
          </cell>
          <cell r="I330">
            <v>1070000</v>
          </cell>
          <cell r="J330">
            <v>0</v>
          </cell>
          <cell r="K330">
            <v>30000</v>
          </cell>
          <cell r="L330">
            <v>0</v>
          </cell>
          <cell r="M330">
            <v>0</v>
          </cell>
        </row>
        <row r="331">
          <cell r="A331">
            <v>1083</v>
          </cell>
          <cell r="B331" t="str">
            <v>정용채</v>
          </cell>
          <cell r="C331" t="str">
            <v>Commercial Efficiency</v>
          </cell>
          <cell r="D331" t="str">
            <v>Planning&amp;Mgmt</v>
          </cell>
          <cell r="E331" t="str">
            <v>부장</v>
          </cell>
          <cell r="F331">
            <v>0</v>
          </cell>
          <cell r="G331" t="str">
            <v>1991-09-16</v>
          </cell>
          <cell r="H331">
            <v>4097000</v>
          </cell>
          <cell r="I331">
            <v>2560625</v>
          </cell>
          <cell r="J331">
            <v>500000</v>
          </cell>
          <cell r="K331">
            <v>0</v>
          </cell>
          <cell r="L331">
            <v>0</v>
          </cell>
          <cell r="M331">
            <v>70000</v>
          </cell>
        </row>
        <row r="332">
          <cell r="A332">
            <v>1085</v>
          </cell>
          <cell r="B332" t="str">
            <v>이윤호</v>
          </cell>
          <cell r="C332" t="str">
            <v>Commercial Efficiency</v>
          </cell>
          <cell r="D332" t="str">
            <v>Planning&amp;Mgmt</v>
          </cell>
          <cell r="E332" t="str">
            <v>차장</v>
          </cell>
          <cell r="F332">
            <v>0</v>
          </cell>
          <cell r="G332" t="str">
            <v>1991-11-18</v>
          </cell>
          <cell r="H332">
            <v>3238000</v>
          </cell>
          <cell r="I332">
            <v>2023750</v>
          </cell>
          <cell r="J332">
            <v>0</v>
          </cell>
          <cell r="K332">
            <v>0</v>
          </cell>
          <cell r="L332">
            <v>0</v>
          </cell>
          <cell r="M332">
            <v>70000</v>
          </cell>
        </row>
        <row r="333">
          <cell r="A333">
            <v>1046</v>
          </cell>
          <cell r="B333" t="str">
            <v>김미숙</v>
          </cell>
          <cell r="C333" t="str">
            <v>Commercial Efficiency</v>
          </cell>
          <cell r="D333" t="str">
            <v>Planning&amp;Mgmt</v>
          </cell>
          <cell r="E333" t="str">
            <v>주임</v>
          </cell>
          <cell r="F333">
            <v>3</v>
          </cell>
          <cell r="G333" t="str">
            <v>1990-01-03</v>
          </cell>
          <cell r="H333">
            <v>2138000</v>
          </cell>
          <cell r="I333">
            <v>1336250</v>
          </cell>
          <cell r="J333">
            <v>0</v>
          </cell>
          <cell r="K333">
            <v>0</v>
          </cell>
          <cell r="L333">
            <v>0</v>
          </cell>
          <cell r="M333">
            <v>50000</v>
          </cell>
        </row>
        <row r="334">
          <cell r="A334">
            <v>1061</v>
          </cell>
          <cell r="B334" t="str">
            <v>강은숙</v>
          </cell>
          <cell r="C334" t="str">
            <v>Commercial Efficiency</v>
          </cell>
          <cell r="D334" t="str">
            <v>Planning&amp;Mgmt</v>
          </cell>
          <cell r="E334" t="str">
            <v>주임</v>
          </cell>
          <cell r="F334">
            <v>2</v>
          </cell>
          <cell r="G334" t="str">
            <v>1990-11-14</v>
          </cell>
          <cell r="H334">
            <v>2138000</v>
          </cell>
          <cell r="I334">
            <v>1336250</v>
          </cell>
          <cell r="J334">
            <v>0</v>
          </cell>
          <cell r="K334">
            <v>0</v>
          </cell>
          <cell r="L334">
            <v>0</v>
          </cell>
          <cell r="M334">
            <v>50000</v>
          </cell>
        </row>
        <row r="335">
          <cell r="A335">
            <v>1121</v>
          </cell>
          <cell r="B335" t="str">
            <v>홍진영</v>
          </cell>
          <cell r="C335" t="str">
            <v>Commercial Efficiency</v>
          </cell>
          <cell r="D335" t="str">
            <v>Planning&amp;Mgmt</v>
          </cell>
          <cell r="E335" t="str">
            <v>주임</v>
          </cell>
          <cell r="F335">
            <v>1</v>
          </cell>
          <cell r="G335" t="str">
            <v>1993-01-04</v>
          </cell>
          <cell r="H335">
            <v>2108000</v>
          </cell>
          <cell r="I335">
            <v>1317500</v>
          </cell>
          <cell r="J335">
            <v>0</v>
          </cell>
          <cell r="K335">
            <v>0</v>
          </cell>
          <cell r="L335">
            <v>0</v>
          </cell>
          <cell r="M335">
            <v>50000</v>
          </cell>
        </row>
        <row r="336">
          <cell r="A336">
            <v>1161</v>
          </cell>
          <cell r="B336" t="str">
            <v>홍말순</v>
          </cell>
          <cell r="C336" t="str">
            <v>Commercial Efficiency</v>
          </cell>
          <cell r="D336" t="str">
            <v>Planning&amp;Mgmt</v>
          </cell>
          <cell r="E336" t="str">
            <v>주임</v>
          </cell>
          <cell r="F336">
            <v>3</v>
          </cell>
          <cell r="G336" t="str">
            <v>1995-01-23</v>
          </cell>
          <cell r="H336">
            <v>1764000</v>
          </cell>
          <cell r="I336">
            <v>1102500</v>
          </cell>
          <cell r="J336">
            <v>0</v>
          </cell>
          <cell r="K336">
            <v>0</v>
          </cell>
          <cell r="L336">
            <v>0</v>
          </cell>
          <cell r="M336">
            <v>50000</v>
          </cell>
        </row>
        <row r="337">
          <cell r="A337">
            <v>5080</v>
          </cell>
          <cell r="B337" t="str">
            <v>김창준</v>
          </cell>
          <cell r="C337" t="str">
            <v>Commercial Efficiency</v>
          </cell>
          <cell r="D337" t="str">
            <v>Planning&amp;Mgmt</v>
          </cell>
          <cell r="E337" t="str">
            <v>주임</v>
          </cell>
          <cell r="F337">
            <v>6</v>
          </cell>
          <cell r="G337" t="str">
            <v>2002-01-07</v>
          </cell>
          <cell r="H337">
            <v>2050000</v>
          </cell>
          <cell r="I337">
            <v>1281250</v>
          </cell>
          <cell r="J337">
            <v>0</v>
          </cell>
          <cell r="K337">
            <v>0</v>
          </cell>
          <cell r="L337">
            <v>0</v>
          </cell>
          <cell r="M337">
            <v>30000</v>
          </cell>
        </row>
        <row r="338">
          <cell r="A338">
            <v>9014</v>
          </cell>
          <cell r="B338" t="str">
            <v>최진영</v>
          </cell>
          <cell r="C338" t="str">
            <v>Commercial Efficiency</v>
          </cell>
          <cell r="D338" t="str">
            <v>Planning&amp;Mgmt</v>
          </cell>
          <cell r="E338" t="str">
            <v>Temp</v>
          </cell>
          <cell r="F338">
            <v>0</v>
          </cell>
          <cell r="G338" t="str">
            <v>2002-05-01</v>
          </cell>
          <cell r="H338">
            <v>1318000</v>
          </cell>
          <cell r="I338">
            <v>823750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A339">
            <v>1188</v>
          </cell>
          <cell r="B339" t="str">
            <v>이주철</v>
          </cell>
          <cell r="C339" t="str">
            <v>Commercial Efficiency</v>
          </cell>
          <cell r="D339" t="str">
            <v>Planning&amp;Mgmt</v>
          </cell>
          <cell r="E339" t="str">
            <v>상무</v>
          </cell>
          <cell r="F339">
            <v>0</v>
          </cell>
          <cell r="G339" t="str">
            <v>1996-10-01</v>
          </cell>
          <cell r="H339">
            <v>8686000</v>
          </cell>
          <cell r="I339">
            <v>0</v>
          </cell>
          <cell r="J339">
            <v>1500000</v>
          </cell>
          <cell r="K339">
            <v>0</v>
          </cell>
          <cell r="L339">
            <v>0</v>
          </cell>
          <cell r="M339">
            <v>0</v>
          </cell>
        </row>
        <row r="340">
          <cell r="A340">
            <v>1304</v>
          </cell>
          <cell r="B340" t="str">
            <v>이현동</v>
          </cell>
          <cell r="C340" t="str">
            <v>Commercial Efficiency</v>
          </cell>
          <cell r="D340" t="str">
            <v>Efficiency&amp;Analysis</v>
          </cell>
          <cell r="E340" t="str">
            <v>부장</v>
          </cell>
          <cell r="F340">
            <v>0</v>
          </cell>
          <cell r="G340" t="str">
            <v>2000-03-06</v>
          </cell>
          <cell r="H340">
            <v>3604000</v>
          </cell>
          <cell r="I340">
            <v>2252500</v>
          </cell>
          <cell r="J340">
            <v>500000</v>
          </cell>
          <cell r="K340">
            <v>0</v>
          </cell>
          <cell r="L340">
            <v>0</v>
          </cell>
          <cell r="M340">
            <v>70000</v>
          </cell>
        </row>
        <row r="341">
          <cell r="A341">
            <v>1174</v>
          </cell>
          <cell r="B341" t="str">
            <v>소수진</v>
          </cell>
          <cell r="C341" t="str">
            <v>Commercial Efficiency</v>
          </cell>
          <cell r="D341" t="str">
            <v>Efficiency&amp;Analysis</v>
          </cell>
          <cell r="E341" t="str">
            <v>과장</v>
          </cell>
          <cell r="F341">
            <v>4</v>
          </cell>
          <cell r="G341" t="str">
            <v>1995-11-20</v>
          </cell>
          <cell r="H341">
            <v>2763000</v>
          </cell>
          <cell r="I341">
            <v>1726875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A342">
            <v>1495</v>
          </cell>
          <cell r="B342" t="str">
            <v>최지원</v>
          </cell>
          <cell r="C342" t="str">
            <v>Commercial Efficiency</v>
          </cell>
          <cell r="D342" t="str">
            <v>Efficiency&amp;Analysis</v>
          </cell>
          <cell r="E342" t="str">
            <v>주임</v>
          </cell>
          <cell r="F342">
            <v>2</v>
          </cell>
          <cell r="G342" t="str">
            <v>2003-04-21</v>
          </cell>
          <cell r="H342">
            <v>2138000</v>
          </cell>
          <cell r="I342">
            <v>1336250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A343">
            <v>1548</v>
          </cell>
          <cell r="B343" t="str">
            <v>노주영</v>
          </cell>
          <cell r="C343" t="str">
            <v>Commercial Efficiency</v>
          </cell>
          <cell r="D343" t="str">
            <v>Efficiency&amp;Analysis</v>
          </cell>
          <cell r="E343" t="str">
            <v>4급(여)</v>
          </cell>
          <cell r="F343">
            <v>0</v>
          </cell>
          <cell r="G343" t="str">
            <v>2004-01-26</v>
          </cell>
          <cell r="H343">
            <v>1662000</v>
          </cell>
          <cell r="I343">
            <v>1038750</v>
          </cell>
          <cell r="J343">
            <v>0</v>
          </cell>
          <cell r="K343">
            <v>50000</v>
          </cell>
          <cell r="L343">
            <v>0</v>
          </cell>
          <cell r="M343">
            <v>0</v>
          </cell>
        </row>
        <row r="344">
          <cell r="A344">
            <v>1231</v>
          </cell>
          <cell r="B344" t="str">
            <v>표우학</v>
          </cell>
          <cell r="C344" t="str">
            <v>Commercial Efficiency</v>
          </cell>
          <cell r="D344" t="str">
            <v>Capability Development &amp; SFE</v>
          </cell>
          <cell r="E344" t="str">
            <v>부장</v>
          </cell>
          <cell r="F344">
            <v>0</v>
          </cell>
          <cell r="G344" t="str">
            <v>1999-06-01</v>
          </cell>
          <cell r="H344">
            <v>4148000</v>
          </cell>
          <cell r="I344">
            <v>2592500</v>
          </cell>
          <cell r="J344">
            <v>500000</v>
          </cell>
          <cell r="K344">
            <v>0</v>
          </cell>
          <cell r="L344">
            <v>0</v>
          </cell>
          <cell r="M344">
            <v>70000</v>
          </cell>
        </row>
        <row r="345">
          <cell r="A345">
            <v>1486</v>
          </cell>
          <cell r="B345" t="str">
            <v>이동초</v>
          </cell>
          <cell r="C345" t="str">
            <v>Commercial Efficiency</v>
          </cell>
          <cell r="D345" t="str">
            <v>Capability Development &amp; SFE</v>
          </cell>
          <cell r="E345" t="str">
            <v>대리</v>
          </cell>
          <cell r="F345">
            <v>5</v>
          </cell>
          <cell r="G345" t="str">
            <v>2003-03-03</v>
          </cell>
          <cell r="H345">
            <v>2229000</v>
          </cell>
          <cell r="I345">
            <v>1393125</v>
          </cell>
          <cell r="J345">
            <v>0</v>
          </cell>
          <cell r="K345">
            <v>0</v>
          </cell>
          <cell r="L345">
            <v>0</v>
          </cell>
          <cell r="M345">
            <v>70000</v>
          </cell>
        </row>
        <row r="346">
          <cell r="A346">
            <v>1532</v>
          </cell>
          <cell r="B346" t="str">
            <v>김봉준</v>
          </cell>
          <cell r="C346" t="str">
            <v>Commercial Efficiency</v>
          </cell>
          <cell r="D346" t="str">
            <v>Capability Development &amp; SFE</v>
          </cell>
          <cell r="E346" t="str">
            <v>대리</v>
          </cell>
          <cell r="F346">
            <v>7</v>
          </cell>
          <cell r="G346" t="str">
            <v>2003-06-30</v>
          </cell>
          <cell r="H346">
            <v>2372000</v>
          </cell>
          <cell r="I346">
            <v>1482500</v>
          </cell>
          <cell r="J346">
            <v>0</v>
          </cell>
          <cell r="K346">
            <v>0</v>
          </cell>
          <cell r="L346">
            <v>0</v>
          </cell>
          <cell r="M346">
            <v>70000</v>
          </cell>
        </row>
        <row r="347">
          <cell r="A347">
            <v>1112</v>
          </cell>
          <cell r="B347" t="str">
            <v>이수연</v>
          </cell>
          <cell r="C347" t="str">
            <v>Commercial Efficiency</v>
          </cell>
          <cell r="D347" t="str">
            <v>Capability Development &amp; SFE</v>
          </cell>
          <cell r="E347" t="str">
            <v>주임</v>
          </cell>
          <cell r="F347">
            <v>1</v>
          </cell>
          <cell r="G347" t="str">
            <v>1992-09-14</v>
          </cell>
          <cell r="H347">
            <v>2108000</v>
          </cell>
          <cell r="I347">
            <v>1317500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A348">
            <v>1256</v>
          </cell>
          <cell r="B348" t="str">
            <v>최진희</v>
          </cell>
          <cell r="C348" t="str">
            <v>Commercial Efficiency</v>
          </cell>
          <cell r="D348" t="str">
            <v>Capability Development &amp; SFE</v>
          </cell>
          <cell r="E348" t="str">
            <v>주임</v>
          </cell>
          <cell r="F348">
            <v>1</v>
          </cell>
          <cell r="G348" t="str">
            <v>1999-12-01</v>
          </cell>
          <cell r="H348">
            <v>2138000</v>
          </cell>
          <cell r="I348">
            <v>1336250</v>
          </cell>
          <cell r="J348">
            <v>0</v>
          </cell>
          <cell r="K348">
            <v>50000</v>
          </cell>
          <cell r="L348">
            <v>0</v>
          </cell>
          <cell r="M348">
            <v>50000</v>
          </cell>
        </row>
        <row r="349">
          <cell r="A349">
            <v>1257</v>
          </cell>
          <cell r="B349" t="str">
            <v>이재철</v>
          </cell>
          <cell r="C349" t="str">
            <v>Commercial Efficiency</v>
          </cell>
          <cell r="D349" t="str">
            <v>Capability Development &amp; SFE</v>
          </cell>
          <cell r="E349" t="str">
            <v>주임</v>
          </cell>
          <cell r="F349">
            <v>1</v>
          </cell>
          <cell r="G349" t="str">
            <v>1999-12-01</v>
          </cell>
          <cell r="H349">
            <v>2138000</v>
          </cell>
          <cell r="I349">
            <v>1336250</v>
          </cell>
          <cell r="J349">
            <v>0</v>
          </cell>
          <cell r="K349">
            <v>0</v>
          </cell>
          <cell r="L349">
            <v>0</v>
          </cell>
          <cell r="M349">
            <v>30000</v>
          </cell>
        </row>
        <row r="350">
          <cell r="A350">
            <v>1295</v>
          </cell>
          <cell r="B350" t="str">
            <v>김준일</v>
          </cell>
          <cell r="C350" t="str">
            <v>Commercial Efficiency</v>
          </cell>
          <cell r="D350" t="str">
            <v>Capability Development &amp; SFE</v>
          </cell>
          <cell r="E350" t="str">
            <v>주임</v>
          </cell>
          <cell r="F350">
            <v>1</v>
          </cell>
          <cell r="G350" t="str">
            <v>2000-02-01</v>
          </cell>
          <cell r="H350">
            <v>2138000</v>
          </cell>
          <cell r="I350">
            <v>1336250</v>
          </cell>
          <cell r="J350">
            <v>0</v>
          </cell>
          <cell r="K350">
            <v>50000</v>
          </cell>
          <cell r="L350">
            <v>0</v>
          </cell>
          <cell r="M350">
            <v>50000</v>
          </cell>
        </row>
        <row r="351">
          <cell r="A351">
            <v>1389</v>
          </cell>
          <cell r="B351" t="str">
            <v>이춘엽</v>
          </cell>
          <cell r="C351" t="str">
            <v>Marketing</v>
          </cell>
          <cell r="D351" t="str">
            <v>Admin</v>
          </cell>
          <cell r="E351" t="str">
            <v>부사장</v>
          </cell>
          <cell r="F351">
            <v>0</v>
          </cell>
          <cell r="G351" t="str">
            <v>2002-04-01</v>
          </cell>
          <cell r="H351">
            <v>14734000</v>
          </cell>
          <cell r="I351">
            <v>0</v>
          </cell>
          <cell r="J351">
            <v>1500000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A352">
            <v>1535</v>
          </cell>
          <cell r="B352" t="str">
            <v>이희경</v>
          </cell>
          <cell r="C352" t="str">
            <v>Marketing</v>
          </cell>
          <cell r="D352" t="str">
            <v>Admin</v>
          </cell>
          <cell r="E352" t="str">
            <v>대리</v>
          </cell>
          <cell r="F352">
            <v>3</v>
          </cell>
          <cell r="G352" t="str">
            <v>2003-08-25</v>
          </cell>
          <cell r="H352">
            <v>2168000</v>
          </cell>
          <cell r="I352">
            <v>1355000</v>
          </cell>
          <cell r="J352">
            <v>0</v>
          </cell>
          <cell r="K352">
            <v>0</v>
          </cell>
          <cell r="L352">
            <v>0</v>
          </cell>
          <cell r="M352">
            <v>30000</v>
          </cell>
        </row>
        <row r="353">
          <cell r="A353">
            <v>1481</v>
          </cell>
          <cell r="B353" t="str">
            <v>이근숙</v>
          </cell>
          <cell r="C353" t="str">
            <v>Marketing</v>
          </cell>
          <cell r="D353" t="str">
            <v>Admin</v>
          </cell>
          <cell r="E353" t="str">
            <v>5급(여)</v>
          </cell>
          <cell r="F353">
            <v>1</v>
          </cell>
          <cell r="G353" t="str">
            <v>2003-02-04</v>
          </cell>
          <cell r="H353">
            <v>1255000</v>
          </cell>
          <cell r="I353">
            <v>784375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>
            <v>1597</v>
          </cell>
          <cell r="B354" t="str">
            <v>Fraser Matthews</v>
          </cell>
          <cell r="C354" t="str">
            <v>Marketing</v>
          </cell>
          <cell r="D354" t="str">
            <v>Admin</v>
          </cell>
          <cell r="E354" t="str">
            <v>상무</v>
          </cell>
          <cell r="F354">
            <v>0</v>
          </cell>
          <cell r="G354" t="str">
            <v>2005-07-01</v>
          </cell>
          <cell r="H354">
            <v>8305220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>
            <v>1185</v>
          </cell>
          <cell r="B355" t="str">
            <v>임남희</v>
          </cell>
          <cell r="C355" t="str">
            <v>Marketing</v>
          </cell>
          <cell r="D355" t="str">
            <v>Urology&amp;Vaccine</v>
          </cell>
          <cell r="E355" t="str">
            <v>차장</v>
          </cell>
          <cell r="F355">
            <v>0</v>
          </cell>
          <cell r="G355" t="str">
            <v>1996-07-01</v>
          </cell>
          <cell r="H355">
            <v>3414769</v>
          </cell>
          <cell r="I355">
            <v>2134231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>
            <v>1221</v>
          </cell>
          <cell r="B356" t="str">
            <v>국승영</v>
          </cell>
          <cell r="C356" t="str">
            <v>Marketing</v>
          </cell>
          <cell r="D356" t="str">
            <v>Urology&amp;Vaccine</v>
          </cell>
          <cell r="E356" t="str">
            <v>과장</v>
          </cell>
          <cell r="F356">
            <v>1</v>
          </cell>
          <cell r="G356" t="str">
            <v>1998-07-01</v>
          </cell>
          <cell r="H356">
            <v>2763000</v>
          </cell>
          <cell r="I356">
            <v>1726875</v>
          </cell>
          <cell r="J356">
            <v>500000</v>
          </cell>
          <cell r="K356">
            <v>50000</v>
          </cell>
          <cell r="L356">
            <v>0</v>
          </cell>
          <cell r="M356">
            <v>50000</v>
          </cell>
        </row>
        <row r="357">
          <cell r="A357">
            <v>1416</v>
          </cell>
          <cell r="B357" t="str">
            <v>조정윤</v>
          </cell>
          <cell r="C357" t="str">
            <v>Marketing</v>
          </cell>
          <cell r="D357" t="str">
            <v>Urology&amp;Vaccine</v>
          </cell>
          <cell r="E357" t="str">
            <v>대리</v>
          </cell>
          <cell r="F357">
            <v>4</v>
          </cell>
          <cell r="G357" t="str">
            <v>2002-10-14</v>
          </cell>
          <cell r="H357">
            <v>2372000</v>
          </cell>
          <cell r="I357">
            <v>1482500</v>
          </cell>
          <cell r="J357">
            <v>0</v>
          </cell>
          <cell r="K357">
            <v>50000</v>
          </cell>
          <cell r="L357">
            <v>0</v>
          </cell>
          <cell r="M357">
            <v>50000</v>
          </cell>
        </row>
        <row r="358">
          <cell r="A358">
            <v>1587</v>
          </cell>
          <cell r="B358" t="str">
            <v>이규남</v>
          </cell>
          <cell r="C358" t="str">
            <v>Marketing</v>
          </cell>
          <cell r="D358" t="str">
            <v>Urology&amp;Vaccine</v>
          </cell>
          <cell r="E358" t="str">
            <v>대리</v>
          </cell>
          <cell r="F358">
            <v>0</v>
          </cell>
          <cell r="G358" t="str">
            <v>2004-11-15</v>
          </cell>
          <cell r="H358">
            <v>2434000</v>
          </cell>
          <cell r="I358">
            <v>1521250</v>
          </cell>
          <cell r="J358">
            <v>0</v>
          </cell>
          <cell r="K358">
            <v>0</v>
          </cell>
          <cell r="L358">
            <v>0</v>
          </cell>
          <cell r="M358">
            <v>70000</v>
          </cell>
        </row>
        <row r="359">
          <cell r="A359">
            <v>1542</v>
          </cell>
          <cell r="B359" t="str">
            <v>주상은</v>
          </cell>
          <cell r="C359" t="str">
            <v>Marketing</v>
          </cell>
          <cell r="D359" t="str">
            <v>CNS</v>
          </cell>
          <cell r="E359" t="str">
            <v>부장</v>
          </cell>
          <cell r="F359">
            <v>0</v>
          </cell>
          <cell r="G359" t="str">
            <v>2004-01-01</v>
          </cell>
          <cell r="H359">
            <v>4280000</v>
          </cell>
          <cell r="I359">
            <v>2675000</v>
          </cell>
          <cell r="J359">
            <v>500000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>
            <v>1245</v>
          </cell>
          <cell r="B360" t="str">
            <v>김혁래</v>
          </cell>
          <cell r="C360" t="str">
            <v>Marketing</v>
          </cell>
          <cell r="D360" t="str">
            <v>CNS</v>
          </cell>
          <cell r="E360" t="str">
            <v>차장</v>
          </cell>
          <cell r="F360">
            <v>5</v>
          </cell>
          <cell r="G360" t="str">
            <v>1999-08-16</v>
          </cell>
          <cell r="H360">
            <v>3004000</v>
          </cell>
          <cell r="I360">
            <v>1877500</v>
          </cell>
          <cell r="J360">
            <v>0</v>
          </cell>
          <cell r="K360">
            <v>50000</v>
          </cell>
          <cell r="L360">
            <v>0</v>
          </cell>
          <cell r="M360">
            <v>70000</v>
          </cell>
        </row>
        <row r="361">
          <cell r="A361">
            <v>1390</v>
          </cell>
          <cell r="B361" t="str">
            <v>신유석</v>
          </cell>
          <cell r="C361" t="str">
            <v>Marketing</v>
          </cell>
          <cell r="D361" t="str">
            <v>CNS</v>
          </cell>
          <cell r="E361" t="str">
            <v>과장</v>
          </cell>
          <cell r="F361">
            <v>1</v>
          </cell>
          <cell r="G361" t="str">
            <v>2002-05-06</v>
          </cell>
          <cell r="H361">
            <v>2434000</v>
          </cell>
          <cell r="I361">
            <v>1521250</v>
          </cell>
          <cell r="J361">
            <v>0</v>
          </cell>
          <cell r="K361">
            <v>50000</v>
          </cell>
          <cell r="L361">
            <v>0</v>
          </cell>
          <cell r="M361">
            <v>50000</v>
          </cell>
        </row>
        <row r="362">
          <cell r="A362">
            <v>1219</v>
          </cell>
          <cell r="B362" t="str">
            <v>윤영준</v>
          </cell>
          <cell r="C362" t="str">
            <v>Marketing</v>
          </cell>
          <cell r="D362" t="str">
            <v>Respiratory</v>
          </cell>
          <cell r="E362" t="str">
            <v>과장</v>
          </cell>
          <cell r="F362">
            <v>1</v>
          </cell>
          <cell r="G362" t="str">
            <v>1998-07-01</v>
          </cell>
          <cell r="H362">
            <v>2434000</v>
          </cell>
          <cell r="I362">
            <v>1521250</v>
          </cell>
          <cell r="J362">
            <v>0</v>
          </cell>
          <cell r="K362">
            <v>0</v>
          </cell>
          <cell r="L362">
            <v>0</v>
          </cell>
          <cell r="M362">
            <v>50000</v>
          </cell>
        </row>
        <row r="363">
          <cell r="A363">
            <v>1392</v>
          </cell>
          <cell r="B363" t="str">
            <v>이동수</v>
          </cell>
          <cell r="C363" t="str">
            <v>Marketing</v>
          </cell>
          <cell r="D363" t="str">
            <v>Respiratory</v>
          </cell>
          <cell r="E363" t="str">
            <v>과장</v>
          </cell>
          <cell r="F363">
            <v>1</v>
          </cell>
          <cell r="G363" t="str">
            <v>2002-05-13</v>
          </cell>
          <cell r="H363">
            <v>2830000</v>
          </cell>
          <cell r="I363">
            <v>1768750</v>
          </cell>
          <cell r="J363">
            <v>500000</v>
          </cell>
          <cell r="K363">
            <v>0</v>
          </cell>
          <cell r="L363">
            <v>0</v>
          </cell>
          <cell r="M363">
            <v>50000</v>
          </cell>
        </row>
        <row r="364">
          <cell r="A364">
            <v>1588</v>
          </cell>
          <cell r="B364" t="str">
            <v>조현욱</v>
          </cell>
          <cell r="C364" t="str">
            <v>Marketing</v>
          </cell>
          <cell r="D364" t="str">
            <v>Respiratory</v>
          </cell>
          <cell r="E364" t="str">
            <v>주임</v>
          </cell>
          <cell r="F364">
            <v>0</v>
          </cell>
          <cell r="G364" t="str">
            <v>2004-11-22</v>
          </cell>
          <cell r="H364">
            <v>2108000</v>
          </cell>
          <cell r="I364">
            <v>1317500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A365">
            <v>1244</v>
          </cell>
          <cell r="B365" t="str">
            <v>권희진</v>
          </cell>
          <cell r="C365" t="str">
            <v>Marketing</v>
          </cell>
          <cell r="D365" t="str">
            <v>Hepato/GI</v>
          </cell>
          <cell r="E365" t="str">
            <v>과장</v>
          </cell>
          <cell r="F365">
            <v>3</v>
          </cell>
          <cell r="G365" t="str">
            <v>1999-07-01</v>
          </cell>
          <cell r="H365">
            <v>2763000</v>
          </cell>
          <cell r="I365">
            <v>1726875</v>
          </cell>
          <cell r="J365">
            <v>500000</v>
          </cell>
          <cell r="K365">
            <v>50000</v>
          </cell>
          <cell r="L365">
            <v>0</v>
          </cell>
          <cell r="M365">
            <v>0</v>
          </cell>
        </row>
        <row r="366">
          <cell r="A366">
            <v>1305</v>
          </cell>
          <cell r="B366" t="str">
            <v>양재호</v>
          </cell>
          <cell r="C366" t="str">
            <v>Marketing</v>
          </cell>
          <cell r="D366" t="str">
            <v>Hepato/GI</v>
          </cell>
          <cell r="E366" t="str">
            <v>대리</v>
          </cell>
          <cell r="F366">
            <v>3</v>
          </cell>
          <cell r="G366" t="str">
            <v>2000-04-17</v>
          </cell>
          <cell r="H366">
            <v>2168000</v>
          </cell>
          <cell r="I366">
            <v>1355000</v>
          </cell>
          <cell r="J366">
            <v>0</v>
          </cell>
          <cell r="K366">
            <v>0</v>
          </cell>
          <cell r="L366">
            <v>0</v>
          </cell>
          <cell r="M366">
            <v>50000</v>
          </cell>
        </row>
        <row r="367">
          <cell r="A367">
            <v>1286</v>
          </cell>
          <cell r="B367" t="str">
            <v>이희우</v>
          </cell>
          <cell r="C367" t="str">
            <v>Marketing</v>
          </cell>
          <cell r="D367" t="str">
            <v>Hepato/GI</v>
          </cell>
          <cell r="E367" t="str">
            <v>주임</v>
          </cell>
          <cell r="F367">
            <v>1</v>
          </cell>
          <cell r="G367" t="str">
            <v>2000-02-01</v>
          </cell>
          <cell r="H367">
            <v>2108000</v>
          </cell>
          <cell r="I367">
            <v>1317500</v>
          </cell>
          <cell r="J367">
            <v>0</v>
          </cell>
          <cell r="K367">
            <v>50000</v>
          </cell>
          <cell r="L367">
            <v>0</v>
          </cell>
          <cell r="M367">
            <v>0</v>
          </cell>
        </row>
        <row r="368">
          <cell r="A368">
            <v>1388</v>
          </cell>
          <cell r="B368" t="str">
            <v>조승제</v>
          </cell>
          <cell r="C368" t="str">
            <v>Marketing</v>
          </cell>
          <cell r="D368" t="str">
            <v>Marketing CL</v>
          </cell>
          <cell r="E368" t="str">
            <v>부장</v>
          </cell>
          <cell r="F368">
            <v>0</v>
          </cell>
          <cell r="G368" t="str">
            <v>2002-03-18</v>
          </cell>
          <cell r="H368">
            <v>3741000</v>
          </cell>
          <cell r="I368">
            <v>2338125</v>
          </cell>
          <cell r="J368">
            <v>500000</v>
          </cell>
          <cell r="K368">
            <v>0</v>
          </cell>
          <cell r="L368">
            <v>0</v>
          </cell>
          <cell r="M368">
            <v>70000</v>
          </cell>
        </row>
        <row r="369">
          <cell r="A369">
            <v>1422</v>
          </cell>
          <cell r="B369" t="str">
            <v>김수경</v>
          </cell>
          <cell r="C369" t="str">
            <v>Marketing</v>
          </cell>
          <cell r="D369" t="str">
            <v>Marketing CL</v>
          </cell>
          <cell r="E369" t="str">
            <v>과장</v>
          </cell>
          <cell r="F369">
            <v>1</v>
          </cell>
          <cell r="G369" t="str">
            <v>2002-11-25</v>
          </cell>
          <cell r="H369">
            <v>2796000</v>
          </cell>
          <cell r="I369">
            <v>1747500</v>
          </cell>
          <cell r="J369">
            <v>0</v>
          </cell>
          <cell r="K369">
            <v>0</v>
          </cell>
          <cell r="L369">
            <v>0</v>
          </cell>
          <cell r="M369">
            <v>30000</v>
          </cell>
        </row>
        <row r="370">
          <cell r="A370">
            <v>1237</v>
          </cell>
          <cell r="B370" t="str">
            <v>윤철환</v>
          </cell>
          <cell r="C370" t="str">
            <v>Marketing</v>
          </cell>
          <cell r="D370" t="str">
            <v>Marketing CL</v>
          </cell>
          <cell r="E370" t="str">
            <v>대리</v>
          </cell>
          <cell r="F370">
            <v>3</v>
          </cell>
          <cell r="G370" t="str">
            <v>1999-07-01</v>
          </cell>
          <cell r="H370">
            <v>2372000</v>
          </cell>
          <cell r="I370">
            <v>1482500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>
            <v>1394</v>
          </cell>
          <cell r="B371" t="str">
            <v>임윤아</v>
          </cell>
          <cell r="C371" t="str">
            <v>Marketing</v>
          </cell>
          <cell r="D371" t="str">
            <v>Marketing CL</v>
          </cell>
          <cell r="E371" t="str">
            <v>대리</v>
          </cell>
          <cell r="F371">
            <v>5</v>
          </cell>
          <cell r="G371" t="str">
            <v>2002-06-03</v>
          </cell>
          <cell r="H371">
            <v>2372000</v>
          </cell>
          <cell r="I371">
            <v>1482500</v>
          </cell>
          <cell r="J371">
            <v>0</v>
          </cell>
          <cell r="K371">
            <v>50000</v>
          </cell>
          <cell r="L371">
            <v>0</v>
          </cell>
          <cell r="M371">
            <v>0</v>
          </cell>
        </row>
        <row r="372">
          <cell r="A372">
            <v>1369</v>
          </cell>
          <cell r="B372" t="str">
            <v>이동일</v>
          </cell>
          <cell r="C372" t="str">
            <v>Marketing</v>
          </cell>
          <cell r="D372" t="str">
            <v>Marketing CL</v>
          </cell>
          <cell r="E372" t="str">
            <v>주임</v>
          </cell>
          <cell r="F372">
            <v>1</v>
          </cell>
          <cell r="G372" t="str">
            <v>2001-05-07</v>
          </cell>
          <cell r="H372">
            <v>2108000</v>
          </cell>
          <cell r="I372">
            <v>1317500</v>
          </cell>
          <cell r="J372">
            <v>0</v>
          </cell>
          <cell r="K372">
            <v>0</v>
          </cell>
          <cell r="L372">
            <v>0</v>
          </cell>
          <cell r="M372">
            <v>70000</v>
          </cell>
        </row>
        <row r="373">
          <cell r="A373">
            <v>1540</v>
          </cell>
          <cell r="B373" t="str">
            <v>김진수</v>
          </cell>
          <cell r="C373" t="str">
            <v>Marketing</v>
          </cell>
          <cell r="D373" t="str">
            <v>Marketing GH</v>
          </cell>
          <cell r="E373" t="str">
            <v>부장</v>
          </cell>
          <cell r="F373">
            <v>0</v>
          </cell>
          <cell r="G373" t="str">
            <v>2003-12-15</v>
          </cell>
          <cell r="H373">
            <v>3948000</v>
          </cell>
          <cell r="I373">
            <v>2467500</v>
          </cell>
          <cell r="J373">
            <v>500000</v>
          </cell>
          <cell r="K373">
            <v>0</v>
          </cell>
          <cell r="L373">
            <v>0</v>
          </cell>
          <cell r="M373">
            <v>50000</v>
          </cell>
        </row>
        <row r="374">
          <cell r="A374">
            <v>1419</v>
          </cell>
          <cell r="B374" t="str">
            <v>윤재경</v>
          </cell>
          <cell r="C374" t="str">
            <v>Marketing</v>
          </cell>
          <cell r="D374" t="str">
            <v>Marketing GH</v>
          </cell>
          <cell r="E374" t="str">
            <v>과장</v>
          </cell>
          <cell r="F374">
            <v>2</v>
          </cell>
          <cell r="G374" t="str">
            <v>2002-11-18</v>
          </cell>
          <cell r="H374">
            <v>2434000</v>
          </cell>
          <cell r="I374">
            <v>1521250</v>
          </cell>
          <cell r="J374">
            <v>0</v>
          </cell>
          <cell r="K374">
            <v>50000</v>
          </cell>
          <cell r="L374">
            <v>0</v>
          </cell>
          <cell r="M374">
            <v>70000</v>
          </cell>
        </row>
        <row r="375">
          <cell r="A375">
            <v>1424</v>
          </cell>
          <cell r="B375" t="str">
            <v>채광수</v>
          </cell>
          <cell r="C375" t="str">
            <v>Marketing</v>
          </cell>
          <cell r="D375" t="str">
            <v>Marketing GH</v>
          </cell>
          <cell r="E375" t="str">
            <v>과장</v>
          </cell>
          <cell r="F375">
            <v>1</v>
          </cell>
          <cell r="G375" t="str">
            <v>2002-12-05</v>
          </cell>
          <cell r="H375">
            <v>2763000</v>
          </cell>
          <cell r="I375">
            <v>1726875</v>
          </cell>
          <cell r="J375">
            <v>0</v>
          </cell>
          <cell r="K375">
            <v>0</v>
          </cell>
          <cell r="L375">
            <v>0</v>
          </cell>
          <cell r="M375">
            <v>50000</v>
          </cell>
        </row>
        <row r="376">
          <cell r="A376">
            <v>1547</v>
          </cell>
          <cell r="B376" t="str">
            <v>김하윤</v>
          </cell>
          <cell r="C376" t="str">
            <v>Marketing</v>
          </cell>
          <cell r="D376" t="str">
            <v>Marketing GH</v>
          </cell>
          <cell r="E376" t="str">
            <v>주임</v>
          </cell>
          <cell r="F376">
            <v>6</v>
          </cell>
          <cell r="G376" t="str">
            <v>2004-01-26</v>
          </cell>
          <cell r="H376">
            <v>2050000</v>
          </cell>
          <cell r="I376">
            <v>1281250</v>
          </cell>
          <cell r="J376">
            <v>0</v>
          </cell>
          <cell r="K376">
            <v>50000</v>
          </cell>
          <cell r="L376">
            <v>0</v>
          </cell>
          <cell r="M376">
            <v>30000</v>
          </cell>
        </row>
        <row r="377">
          <cell r="A377">
            <v>9027</v>
          </cell>
          <cell r="B377" t="str">
            <v>최현식</v>
          </cell>
          <cell r="C377" t="str">
            <v>General Advisor</v>
          </cell>
          <cell r="D377" t="str">
            <v>General Advisor</v>
          </cell>
          <cell r="E377" t="str">
            <v>상임고문</v>
          </cell>
          <cell r="F377">
            <v>0</v>
          </cell>
          <cell r="G377" t="str">
            <v>2004-04-01</v>
          </cell>
          <cell r="H377">
            <v>13200000</v>
          </cell>
          <cell r="I377">
            <v>0</v>
          </cell>
          <cell r="J377">
            <v>1500000</v>
          </cell>
          <cell r="K377">
            <v>0</v>
          </cell>
          <cell r="L377">
            <v>0</v>
          </cell>
          <cell r="M377">
            <v>0</v>
          </cell>
        </row>
        <row r="378">
          <cell r="A378">
            <v>1180</v>
          </cell>
          <cell r="B378" t="str">
            <v>고해영</v>
          </cell>
          <cell r="C378" t="str">
            <v>BD</v>
          </cell>
          <cell r="D378" t="str">
            <v>BD</v>
          </cell>
          <cell r="E378" t="str">
            <v>부장</v>
          </cell>
          <cell r="F378">
            <v>0</v>
          </cell>
          <cell r="G378" t="str">
            <v>1996-01-01</v>
          </cell>
          <cell r="H378">
            <v>3276000</v>
          </cell>
          <cell r="I378">
            <v>2047500</v>
          </cell>
          <cell r="J378">
            <v>500000</v>
          </cell>
          <cell r="K378">
            <v>50000</v>
          </cell>
          <cell r="L378">
            <v>0</v>
          </cell>
          <cell r="M378">
            <v>0</v>
          </cell>
        </row>
        <row r="379">
          <cell r="A379">
            <v>1586</v>
          </cell>
          <cell r="B379" t="str">
            <v>김승수</v>
          </cell>
          <cell r="C379" t="str">
            <v>BD</v>
          </cell>
          <cell r="D379" t="str">
            <v>BD</v>
          </cell>
          <cell r="E379" t="str">
            <v>대리</v>
          </cell>
          <cell r="F379">
            <v>0</v>
          </cell>
          <cell r="G379" t="str">
            <v>2004-11-01</v>
          </cell>
          <cell r="H379">
            <v>2198000</v>
          </cell>
          <cell r="I379">
            <v>1373750</v>
          </cell>
          <cell r="J379">
            <v>0</v>
          </cell>
          <cell r="K379">
            <v>50000</v>
          </cell>
          <cell r="L379">
            <v>0</v>
          </cell>
          <cell r="M379">
            <v>0</v>
          </cell>
        </row>
        <row r="380">
          <cell r="A380">
            <v>1294</v>
          </cell>
          <cell r="B380" t="str">
            <v>나경숙</v>
          </cell>
          <cell r="C380" t="str">
            <v>BD</v>
          </cell>
          <cell r="D380" t="str">
            <v>BD</v>
          </cell>
          <cell r="E380" t="str">
            <v>주임</v>
          </cell>
          <cell r="F380">
            <v>1</v>
          </cell>
          <cell r="G380" t="str">
            <v>2000-02-01</v>
          </cell>
          <cell r="H380">
            <v>2108000</v>
          </cell>
          <cell r="I380">
            <v>1317500</v>
          </cell>
          <cell r="J380">
            <v>0</v>
          </cell>
          <cell r="K380">
            <v>50000</v>
          </cell>
          <cell r="L380">
            <v>0</v>
          </cell>
          <cell r="M380">
            <v>0</v>
          </cell>
        </row>
        <row r="381">
          <cell r="A381">
            <v>1041</v>
          </cell>
          <cell r="B381" t="str">
            <v>조남용</v>
          </cell>
          <cell r="C381" t="str">
            <v>BD</v>
          </cell>
          <cell r="D381" t="str">
            <v>BD</v>
          </cell>
          <cell r="E381" t="str">
            <v>상무</v>
          </cell>
          <cell r="F381">
            <v>0</v>
          </cell>
          <cell r="G381" t="str">
            <v>1989-09-18</v>
          </cell>
          <cell r="H381">
            <v>8590000</v>
          </cell>
          <cell r="I381">
            <v>0</v>
          </cell>
          <cell r="J381">
            <v>1500000</v>
          </cell>
          <cell r="K381">
            <v>0</v>
          </cell>
          <cell r="L381">
            <v>0</v>
          </cell>
          <cell r="M381">
            <v>0</v>
          </cell>
        </row>
        <row r="382">
          <cell r="A382">
            <v>1404</v>
          </cell>
          <cell r="B382" t="str">
            <v>양윤희</v>
          </cell>
          <cell r="C382" t="str">
            <v>PR</v>
          </cell>
          <cell r="D382" t="str">
            <v>PR</v>
          </cell>
          <cell r="E382" t="str">
            <v>부장</v>
          </cell>
          <cell r="F382">
            <v>0</v>
          </cell>
          <cell r="G382" t="str">
            <v>2002-07-02</v>
          </cell>
          <cell r="H382">
            <v>3590000</v>
          </cell>
          <cell r="I382">
            <v>2243750</v>
          </cell>
          <cell r="J382">
            <v>500000</v>
          </cell>
          <cell r="K382">
            <v>0</v>
          </cell>
          <cell r="L382">
            <v>0</v>
          </cell>
          <cell r="M382">
            <v>0</v>
          </cell>
        </row>
        <row r="383">
          <cell r="A383">
            <v>1133</v>
          </cell>
          <cell r="B383" t="str">
            <v>윤미경</v>
          </cell>
          <cell r="C383" t="str">
            <v>PR</v>
          </cell>
          <cell r="D383" t="str">
            <v>PR</v>
          </cell>
          <cell r="E383" t="str">
            <v>차장</v>
          </cell>
          <cell r="F383">
            <v>3</v>
          </cell>
          <cell r="G383" t="str">
            <v>1993-11-10</v>
          </cell>
          <cell r="H383">
            <v>2933000</v>
          </cell>
          <cell r="I383">
            <v>1833125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>
            <v>1541</v>
          </cell>
          <cell r="B384" t="str">
            <v>유재경</v>
          </cell>
          <cell r="C384" t="str">
            <v>PR</v>
          </cell>
          <cell r="D384" t="str">
            <v>PR</v>
          </cell>
          <cell r="E384" t="str">
            <v>과장</v>
          </cell>
          <cell r="F384">
            <v>3</v>
          </cell>
          <cell r="G384" t="str">
            <v>2004-01-05</v>
          </cell>
          <cell r="H384">
            <v>2434000</v>
          </cell>
          <cell r="I384">
            <v>1521250</v>
          </cell>
          <cell r="J384">
            <v>0</v>
          </cell>
          <cell r="K384">
            <v>0</v>
          </cell>
          <cell r="L384">
            <v>0</v>
          </cell>
          <cell r="M384">
            <v>50000</v>
          </cell>
        </row>
        <row r="385">
          <cell r="A385">
            <v>1563</v>
          </cell>
          <cell r="B385" t="str">
            <v>양수진</v>
          </cell>
          <cell r="C385" t="str">
            <v>PR</v>
          </cell>
          <cell r="D385" t="str">
            <v>PR</v>
          </cell>
          <cell r="E385" t="str">
            <v>주임</v>
          </cell>
          <cell r="F385">
            <v>0</v>
          </cell>
          <cell r="G385" t="str">
            <v>2004-02-23</v>
          </cell>
          <cell r="H385">
            <v>2079000</v>
          </cell>
          <cell r="I385">
            <v>1299375</v>
          </cell>
          <cell r="J385">
            <v>0</v>
          </cell>
          <cell r="K385">
            <v>0</v>
          </cell>
          <cell r="L385">
            <v>0</v>
          </cell>
          <cell r="M385">
            <v>30000</v>
          </cell>
        </row>
        <row r="386">
          <cell r="A386">
            <v>1181</v>
          </cell>
          <cell r="B386" t="str">
            <v>박수연</v>
          </cell>
          <cell r="C386" t="str">
            <v>Medical</v>
          </cell>
          <cell r="D386" t="str">
            <v>Clinical Operation</v>
          </cell>
          <cell r="E386" t="str">
            <v>차장</v>
          </cell>
          <cell r="F386">
            <v>0</v>
          </cell>
          <cell r="G386" t="str">
            <v>1996-01-01</v>
          </cell>
          <cell r="H386">
            <v>3223000</v>
          </cell>
          <cell r="I386">
            <v>2014375</v>
          </cell>
          <cell r="J386">
            <v>500000</v>
          </cell>
          <cell r="K386">
            <v>50000</v>
          </cell>
          <cell r="L386">
            <v>0</v>
          </cell>
          <cell r="M386">
            <v>50000</v>
          </cell>
        </row>
        <row r="387">
          <cell r="A387">
            <v>1566</v>
          </cell>
          <cell r="B387" t="str">
            <v>김윤이</v>
          </cell>
          <cell r="C387" t="str">
            <v>Medical</v>
          </cell>
          <cell r="D387" t="str">
            <v>Clinical Operation</v>
          </cell>
          <cell r="E387" t="str">
            <v>주임</v>
          </cell>
          <cell r="F387">
            <v>0</v>
          </cell>
          <cell r="G387" t="str">
            <v>2004-03-17</v>
          </cell>
          <cell r="H387">
            <v>2050000</v>
          </cell>
          <cell r="I387">
            <v>1281250</v>
          </cell>
          <cell r="J387">
            <v>0</v>
          </cell>
          <cell r="K387">
            <v>50000</v>
          </cell>
          <cell r="L387">
            <v>0</v>
          </cell>
          <cell r="M387">
            <v>30000</v>
          </cell>
        </row>
        <row r="388">
          <cell r="A388">
            <v>1590</v>
          </cell>
          <cell r="B388" t="str">
            <v>이일섭</v>
          </cell>
          <cell r="C388" t="str">
            <v>Medical</v>
          </cell>
          <cell r="D388" t="str">
            <v>Clinical Research</v>
          </cell>
          <cell r="E388" t="str">
            <v>부사장</v>
          </cell>
          <cell r="F388">
            <v>0</v>
          </cell>
          <cell r="G388" t="str">
            <v>2005-01-01</v>
          </cell>
          <cell r="H388">
            <v>15600000</v>
          </cell>
          <cell r="I388">
            <v>0</v>
          </cell>
          <cell r="J388">
            <v>1500000</v>
          </cell>
          <cell r="K388">
            <v>0</v>
          </cell>
          <cell r="L388">
            <v>0</v>
          </cell>
          <cell r="M388">
            <v>0</v>
          </cell>
        </row>
        <row r="389">
          <cell r="A389">
            <v>1487</v>
          </cell>
          <cell r="B389" t="str">
            <v>임민정</v>
          </cell>
          <cell r="C389" t="str">
            <v>Medical</v>
          </cell>
          <cell r="D389" t="str">
            <v>Clinical Research</v>
          </cell>
          <cell r="E389" t="str">
            <v>과장</v>
          </cell>
          <cell r="F389">
            <v>1</v>
          </cell>
          <cell r="G389" t="str">
            <v>2003-03-03</v>
          </cell>
          <cell r="H389">
            <v>2830000</v>
          </cell>
          <cell r="I389">
            <v>1768750</v>
          </cell>
          <cell r="J389">
            <v>500000</v>
          </cell>
          <cell r="K389">
            <v>50000</v>
          </cell>
          <cell r="L389">
            <v>0</v>
          </cell>
          <cell r="M389">
            <v>70000</v>
          </cell>
        </row>
        <row r="390">
          <cell r="A390">
            <v>1301</v>
          </cell>
          <cell r="B390" t="str">
            <v>이미경</v>
          </cell>
          <cell r="C390" t="str">
            <v>Medical</v>
          </cell>
          <cell r="D390" t="str">
            <v>Clinical Research</v>
          </cell>
          <cell r="E390" t="str">
            <v>대리</v>
          </cell>
          <cell r="F390">
            <v>5</v>
          </cell>
          <cell r="G390" t="str">
            <v>2000-02-01</v>
          </cell>
          <cell r="H390">
            <v>2372000</v>
          </cell>
          <cell r="I390">
            <v>1482500</v>
          </cell>
          <cell r="J390">
            <v>0</v>
          </cell>
          <cell r="K390">
            <v>30000</v>
          </cell>
          <cell r="L390">
            <v>0</v>
          </cell>
          <cell r="M390">
            <v>30000</v>
          </cell>
        </row>
        <row r="391">
          <cell r="A391">
            <v>1418</v>
          </cell>
          <cell r="B391" t="str">
            <v>양현아</v>
          </cell>
          <cell r="C391" t="str">
            <v>Medical</v>
          </cell>
          <cell r="D391" t="str">
            <v>Clinical Research</v>
          </cell>
          <cell r="E391" t="str">
            <v>대리</v>
          </cell>
          <cell r="F391">
            <v>1</v>
          </cell>
          <cell r="G391" t="str">
            <v>2002-04-01</v>
          </cell>
          <cell r="H391">
            <v>2079000</v>
          </cell>
          <cell r="I391">
            <v>1299375</v>
          </cell>
          <cell r="J391">
            <v>0</v>
          </cell>
          <cell r="K391">
            <v>30000</v>
          </cell>
          <cell r="L391">
            <v>0</v>
          </cell>
          <cell r="M391">
            <v>0</v>
          </cell>
        </row>
        <row r="392">
          <cell r="A392">
            <v>1584</v>
          </cell>
          <cell r="B392" t="str">
            <v>손지원</v>
          </cell>
          <cell r="C392" t="str">
            <v>Medical</v>
          </cell>
          <cell r="D392" t="str">
            <v>Clinical Research</v>
          </cell>
          <cell r="E392" t="str">
            <v>대리</v>
          </cell>
          <cell r="F392">
            <v>0</v>
          </cell>
          <cell r="G392" t="str">
            <v>2004-11-10</v>
          </cell>
          <cell r="H392">
            <v>2372000</v>
          </cell>
          <cell r="I392">
            <v>1482500</v>
          </cell>
          <cell r="J392">
            <v>0</v>
          </cell>
          <cell r="K392">
            <v>50000</v>
          </cell>
          <cell r="L392">
            <v>0</v>
          </cell>
          <cell r="M392">
            <v>0</v>
          </cell>
        </row>
        <row r="393">
          <cell r="A393">
            <v>1373</v>
          </cell>
          <cell r="B393" t="str">
            <v>김영화</v>
          </cell>
          <cell r="C393" t="str">
            <v>Medical</v>
          </cell>
          <cell r="D393" t="str">
            <v>Clinical Research</v>
          </cell>
          <cell r="E393" t="str">
            <v>주임</v>
          </cell>
          <cell r="F393">
            <v>1</v>
          </cell>
          <cell r="G393" t="str">
            <v>2001-06-01</v>
          </cell>
          <cell r="H393">
            <v>2108000</v>
          </cell>
          <cell r="I393">
            <v>1317500</v>
          </cell>
          <cell r="J393">
            <v>0</v>
          </cell>
          <cell r="K393">
            <v>50000</v>
          </cell>
          <cell r="L393">
            <v>0</v>
          </cell>
          <cell r="M393">
            <v>0</v>
          </cell>
        </row>
        <row r="394">
          <cell r="A394">
            <v>1395</v>
          </cell>
          <cell r="B394" t="str">
            <v>박은순</v>
          </cell>
          <cell r="C394" t="str">
            <v>Medical</v>
          </cell>
          <cell r="D394" t="str">
            <v>Clinical Research</v>
          </cell>
          <cell r="E394" t="str">
            <v>주임</v>
          </cell>
          <cell r="F394">
            <v>4</v>
          </cell>
          <cell r="G394" t="str">
            <v>2001-05-02</v>
          </cell>
          <cell r="H394">
            <v>2050000</v>
          </cell>
          <cell r="I394">
            <v>1281250</v>
          </cell>
          <cell r="J394">
            <v>0</v>
          </cell>
          <cell r="K394">
            <v>50000</v>
          </cell>
          <cell r="L394">
            <v>0</v>
          </cell>
          <cell r="M394">
            <v>50000</v>
          </cell>
        </row>
        <row r="395">
          <cell r="A395">
            <v>1537</v>
          </cell>
          <cell r="B395" t="str">
            <v>박선영</v>
          </cell>
          <cell r="C395" t="str">
            <v>Medical</v>
          </cell>
          <cell r="D395" t="str">
            <v>Clinical Research</v>
          </cell>
          <cell r="E395" t="str">
            <v>주임</v>
          </cell>
          <cell r="F395">
            <v>0</v>
          </cell>
          <cell r="G395" t="str">
            <v>2003-03-03</v>
          </cell>
          <cell r="H395">
            <v>1712000</v>
          </cell>
          <cell r="I395">
            <v>1070000</v>
          </cell>
          <cell r="J395">
            <v>0</v>
          </cell>
          <cell r="K395">
            <v>50000</v>
          </cell>
          <cell r="L395">
            <v>0</v>
          </cell>
          <cell r="M395">
            <v>30000</v>
          </cell>
        </row>
        <row r="396">
          <cell r="A396">
            <v>1576</v>
          </cell>
          <cell r="B396" t="str">
            <v>변명주</v>
          </cell>
          <cell r="C396" t="str">
            <v>Medical</v>
          </cell>
          <cell r="D396" t="str">
            <v>Clinical Research</v>
          </cell>
          <cell r="E396" t="str">
            <v>주임</v>
          </cell>
          <cell r="F396">
            <v>2</v>
          </cell>
          <cell r="G396" t="str">
            <v>2003-09-22</v>
          </cell>
          <cell r="H396">
            <v>2138000</v>
          </cell>
          <cell r="I396">
            <v>1336250</v>
          </cell>
          <cell r="J396">
            <v>0</v>
          </cell>
          <cell r="K396">
            <v>50000</v>
          </cell>
          <cell r="L396">
            <v>0</v>
          </cell>
          <cell r="M396">
            <v>50000</v>
          </cell>
        </row>
        <row r="397">
          <cell r="A397">
            <v>1596</v>
          </cell>
          <cell r="B397" t="str">
            <v>허선경</v>
          </cell>
          <cell r="C397" t="str">
            <v>Medical</v>
          </cell>
          <cell r="D397" t="str">
            <v>Clinical Research</v>
          </cell>
          <cell r="E397" t="str">
            <v>주임</v>
          </cell>
          <cell r="F397">
            <v>4</v>
          </cell>
          <cell r="G397" t="str">
            <v>2005-05-09</v>
          </cell>
          <cell r="H397">
            <v>2138000</v>
          </cell>
          <cell r="I397">
            <v>1336250</v>
          </cell>
          <cell r="J397">
            <v>0</v>
          </cell>
          <cell r="K397">
            <v>50000</v>
          </cell>
          <cell r="L397">
            <v>0</v>
          </cell>
          <cell r="M397">
            <v>30000</v>
          </cell>
        </row>
        <row r="398">
          <cell r="A398">
            <v>1585</v>
          </cell>
          <cell r="B398" t="str">
            <v>이송미</v>
          </cell>
          <cell r="C398" t="str">
            <v>Medical</v>
          </cell>
          <cell r="D398" t="str">
            <v>Bio-CRA</v>
          </cell>
          <cell r="E398" t="str">
            <v>주임</v>
          </cell>
          <cell r="F398">
            <v>0</v>
          </cell>
          <cell r="G398" t="str">
            <v>2004-12-01</v>
          </cell>
          <cell r="H398">
            <v>2138000</v>
          </cell>
          <cell r="I398">
            <v>1336250</v>
          </cell>
          <cell r="J398">
            <v>0</v>
          </cell>
          <cell r="K398">
            <v>50000</v>
          </cell>
          <cell r="L398">
            <v>0</v>
          </cell>
          <cell r="M398">
            <v>0</v>
          </cell>
        </row>
        <row r="399">
          <cell r="A399">
            <v>1564</v>
          </cell>
          <cell r="B399" t="str">
            <v>최현진</v>
          </cell>
          <cell r="C399" t="str">
            <v>Medical</v>
          </cell>
          <cell r="D399" t="str">
            <v>Bio-CRA</v>
          </cell>
          <cell r="E399" t="str">
            <v>4급(여)</v>
          </cell>
          <cell r="F399">
            <v>0</v>
          </cell>
          <cell r="G399" t="str">
            <v>2004-03-08</v>
          </cell>
          <cell r="H399">
            <v>1687000</v>
          </cell>
          <cell r="I399">
            <v>1054375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A400">
            <v>1197</v>
          </cell>
          <cell r="B400" t="str">
            <v>최미나</v>
          </cell>
          <cell r="C400" t="str">
            <v>Medical</v>
          </cell>
          <cell r="D400" t="str">
            <v>MMC</v>
          </cell>
          <cell r="E400" t="str">
            <v>과장</v>
          </cell>
          <cell r="F400">
            <v>3</v>
          </cell>
          <cell r="G400" t="str">
            <v>1997-04-24</v>
          </cell>
          <cell r="H400">
            <v>2763000</v>
          </cell>
          <cell r="I400">
            <v>1726875</v>
          </cell>
          <cell r="J400">
            <v>0</v>
          </cell>
          <cell r="K400">
            <v>0</v>
          </cell>
          <cell r="L400">
            <v>0</v>
          </cell>
          <cell r="M400">
            <v>30000</v>
          </cell>
        </row>
        <row r="401">
          <cell r="A401">
            <v>1591</v>
          </cell>
          <cell r="B401" t="str">
            <v>김용수</v>
          </cell>
          <cell r="C401" t="str">
            <v>Medical</v>
          </cell>
          <cell r="D401" t="str">
            <v>MIS</v>
          </cell>
          <cell r="E401" t="str">
            <v>부장</v>
          </cell>
          <cell r="F401">
            <v>0</v>
          </cell>
          <cell r="G401" t="str">
            <v>2005-03-07</v>
          </cell>
          <cell r="H401">
            <v>4359000</v>
          </cell>
          <cell r="I401">
            <v>2724375</v>
          </cell>
          <cell r="J401">
            <v>500000</v>
          </cell>
          <cell r="K401">
            <v>0</v>
          </cell>
          <cell r="L401">
            <v>0</v>
          </cell>
          <cell r="M401">
            <v>70000</v>
          </cell>
        </row>
        <row r="402">
          <cell r="A402">
            <v>1216</v>
          </cell>
          <cell r="B402" t="str">
            <v>김성희</v>
          </cell>
          <cell r="C402" t="str">
            <v>Medical</v>
          </cell>
          <cell r="D402" t="str">
            <v>MIS</v>
          </cell>
          <cell r="E402" t="str">
            <v>과장</v>
          </cell>
          <cell r="F402">
            <v>4</v>
          </cell>
          <cell r="G402" t="str">
            <v>1998-01-01</v>
          </cell>
          <cell r="H402">
            <v>2763000</v>
          </cell>
          <cell r="I402">
            <v>1726875</v>
          </cell>
          <cell r="J402">
            <v>0</v>
          </cell>
          <cell r="K402">
            <v>50000</v>
          </cell>
          <cell r="L402">
            <v>0</v>
          </cell>
          <cell r="M402">
            <v>50000</v>
          </cell>
        </row>
        <row r="403">
          <cell r="A403">
            <v>1285</v>
          </cell>
          <cell r="B403" t="str">
            <v>송신내</v>
          </cell>
          <cell r="C403" t="str">
            <v>Medical</v>
          </cell>
          <cell r="D403" t="str">
            <v>MIS</v>
          </cell>
          <cell r="E403" t="str">
            <v>주임</v>
          </cell>
          <cell r="F403">
            <v>1</v>
          </cell>
          <cell r="G403" t="str">
            <v>2000-02-01</v>
          </cell>
          <cell r="H403">
            <v>2138000</v>
          </cell>
          <cell r="I403">
            <v>1336250</v>
          </cell>
          <cell r="J403">
            <v>0</v>
          </cell>
          <cell r="K403">
            <v>50000</v>
          </cell>
          <cell r="L403">
            <v>0</v>
          </cell>
          <cell r="M403">
            <v>0</v>
          </cell>
        </row>
        <row r="404">
          <cell r="A404">
            <v>1205</v>
          </cell>
          <cell r="B404" t="str">
            <v>김지향</v>
          </cell>
          <cell r="C404" t="str">
            <v>Regulatory</v>
          </cell>
          <cell r="D404" t="str">
            <v>Registration</v>
          </cell>
          <cell r="E404" t="str">
            <v>과장</v>
          </cell>
          <cell r="F404">
            <v>3</v>
          </cell>
          <cell r="G404" t="str">
            <v>1997-08-11</v>
          </cell>
          <cell r="H404">
            <v>2763000</v>
          </cell>
          <cell r="I404">
            <v>1726875</v>
          </cell>
          <cell r="J404">
            <v>0</v>
          </cell>
          <cell r="K404">
            <v>50000</v>
          </cell>
          <cell r="L404">
            <v>0</v>
          </cell>
          <cell r="M404">
            <v>70000</v>
          </cell>
        </row>
        <row r="405">
          <cell r="A405">
            <v>1207</v>
          </cell>
          <cell r="B405" t="str">
            <v>이소정</v>
          </cell>
          <cell r="C405" t="str">
            <v>Regulatory</v>
          </cell>
          <cell r="D405" t="str">
            <v>Registration</v>
          </cell>
          <cell r="E405" t="str">
            <v>과장</v>
          </cell>
          <cell r="F405">
            <v>3</v>
          </cell>
          <cell r="G405" t="str">
            <v>1997-10-01</v>
          </cell>
          <cell r="H405">
            <v>2763000</v>
          </cell>
          <cell r="I405">
            <v>1726875</v>
          </cell>
          <cell r="J405">
            <v>500000</v>
          </cell>
          <cell r="K405">
            <v>50000</v>
          </cell>
          <cell r="L405">
            <v>0</v>
          </cell>
          <cell r="M405">
            <v>0</v>
          </cell>
        </row>
        <row r="406">
          <cell r="A406">
            <v>1482</v>
          </cell>
          <cell r="B406" t="str">
            <v>서현미</v>
          </cell>
          <cell r="C406" t="str">
            <v>Regulatory</v>
          </cell>
          <cell r="D406" t="str">
            <v>Registration</v>
          </cell>
          <cell r="E406" t="str">
            <v>주임</v>
          </cell>
          <cell r="F406">
            <v>4</v>
          </cell>
          <cell r="G406" t="str">
            <v>2002-04-01</v>
          </cell>
          <cell r="H406">
            <v>2050000</v>
          </cell>
          <cell r="I406">
            <v>1281250</v>
          </cell>
          <cell r="J406">
            <v>0</v>
          </cell>
          <cell r="K406">
            <v>50000</v>
          </cell>
          <cell r="L406">
            <v>0</v>
          </cell>
          <cell r="M406">
            <v>0</v>
          </cell>
        </row>
        <row r="407">
          <cell r="A407">
            <v>1572</v>
          </cell>
          <cell r="B407" t="str">
            <v>안희영</v>
          </cell>
          <cell r="C407" t="str">
            <v>Regulatory</v>
          </cell>
          <cell r="D407" t="str">
            <v>Registration</v>
          </cell>
          <cell r="E407" t="str">
            <v>주임</v>
          </cell>
          <cell r="F407">
            <v>2</v>
          </cell>
          <cell r="G407" t="str">
            <v>2004-06-21</v>
          </cell>
          <cell r="H407">
            <v>2079000</v>
          </cell>
          <cell r="I407">
            <v>1299375</v>
          </cell>
          <cell r="J407">
            <v>0</v>
          </cell>
          <cell r="K407">
            <v>50000</v>
          </cell>
          <cell r="L407">
            <v>0</v>
          </cell>
          <cell r="M407">
            <v>0</v>
          </cell>
        </row>
        <row r="408">
          <cell r="A408">
            <v>1143</v>
          </cell>
          <cell r="B408" t="str">
            <v>김성호</v>
          </cell>
          <cell r="C408" t="str">
            <v>Regulatory</v>
          </cell>
          <cell r="D408" t="str">
            <v>Registration</v>
          </cell>
          <cell r="E408" t="str">
            <v>상무</v>
          </cell>
          <cell r="F408">
            <v>0</v>
          </cell>
          <cell r="G408" t="str">
            <v>1994-08-16</v>
          </cell>
          <cell r="H408">
            <v>9147000</v>
          </cell>
          <cell r="I408">
            <v>0</v>
          </cell>
          <cell r="J408">
            <v>1500000</v>
          </cell>
          <cell r="K408">
            <v>0</v>
          </cell>
          <cell r="L408">
            <v>0</v>
          </cell>
          <cell r="M408">
            <v>0</v>
          </cell>
        </row>
        <row r="409">
          <cell r="A409">
            <v>5012</v>
          </cell>
          <cell r="B409" t="str">
            <v>고재천</v>
          </cell>
          <cell r="C409" t="str">
            <v>Regulatory</v>
          </cell>
          <cell r="D409" t="str">
            <v>QMS</v>
          </cell>
          <cell r="E409" t="str">
            <v>부장</v>
          </cell>
          <cell r="F409">
            <v>0</v>
          </cell>
          <cell r="G409" t="str">
            <v>1988-03-23</v>
          </cell>
          <cell r="H409">
            <v>3785000</v>
          </cell>
          <cell r="I409">
            <v>2365625</v>
          </cell>
          <cell r="J409">
            <v>500000</v>
          </cell>
          <cell r="K409">
            <v>70000</v>
          </cell>
          <cell r="L409">
            <v>0</v>
          </cell>
          <cell r="M409">
            <v>70000</v>
          </cell>
        </row>
        <row r="410">
          <cell r="A410">
            <v>1436</v>
          </cell>
          <cell r="B410" t="str">
            <v>김정선</v>
          </cell>
          <cell r="C410" t="str">
            <v>Regulatory</v>
          </cell>
          <cell r="D410" t="str">
            <v>QMS</v>
          </cell>
          <cell r="E410" t="str">
            <v>4급(여)</v>
          </cell>
          <cell r="F410">
            <v>1</v>
          </cell>
          <cell r="G410" t="str">
            <v>2003-01-07</v>
          </cell>
          <cell r="H410">
            <v>1712000</v>
          </cell>
          <cell r="I410">
            <v>1070000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A411">
            <v>1018</v>
          </cell>
          <cell r="B411" t="str">
            <v>연정흠</v>
          </cell>
          <cell r="C411" t="str">
            <v>Regulatory</v>
          </cell>
          <cell r="D411" t="str">
            <v>Government Affaires</v>
          </cell>
          <cell r="E411" t="str">
            <v>이사</v>
          </cell>
          <cell r="F411">
            <v>0</v>
          </cell>
          <cell r="G411" t="str">
            <v>1987-08-16</v>
          </cell>
          <cell r="H411">
            <v>7834000</v>
          </cell>
          <cell r="I411">
            <v>0</v>
          </cell>
          <cell r="J411">
            <v>1500000</v>
          </cell>
          <cell r="K411">
            <v>0</v>
          </cell>
          <cell r="L411">
            <v>0</v>
          </cell>
          <cell r="M411">
            <v>0</v>
          </cell>
        </row>
        <row r="412">
          <cell r="A412">
            <v>1101</v>
          </cell>
          <cell r="B412" t="str">
            <v>이재원</v>
          </cell>
          <cell r="C412" t="str">
            <v>Regulatory</v>
          </cell>
          <cell r="D412" t="str">
            <v>Government Affaires</v>
          </cell>
          <cell r="E412" t="str">
            <v>차장</v>
          </cell>
          <cell r="F412">
            <v>0</v>
          </cell>
          <cell r="G412" t="str">
            <v>1992-08-10</v>
          </cell>
          <cell r="H412">
            <v>3036000</v>
          </cell>
          <cell r="I412">
            <v>1897500</v>
          </cell>
          <cell r="J412">
            <v>500000</v>
          </cell>
          <cell r="K412">
            <v>0</v>
          </cell>
          <cell r="L412">
            <v>0</v>
          </cell>
          <cell r="M412">
            <v>70000</v>
          </cell>
        </row>
        <row r="413">
          <cell r="A413">
            <v>1325</v>
          </cell>
          <cell r="B413" t="str">
            <v>고영곤</v>
          </cell>
          <cell r="C413" t="str">
            <v>Regulatory</v>
          </cell>
          <cell r="D413" t="str">
            <v>Government Affaires</v>
          </cell>
          <cell r="E413" t="str">
            <v>주임</v>
          </cell>
          <cell r="F413">
            <v>1</v>
          </cell>
          <cell r="G413" t="str">
            <v>2001-02-26</v>
          </cell>
          <cell r="H413">
            <v>2108000</v>
          </cell>
          <cell r="I413">
            <v>1317500</v>
          </cell>
          <cell r="J413">
            <v>0</v>
          </cell>
          <cell r="K413">
            <v>50000</v>
          </cell>
          <cell r="L413">
            <v>0</v>
          </cell>
          <cell r="M413">
            <v>0</v>
          </cell>
        </row>
        <row r="414">
          <cell r="A414">
            <v>1093</v>
          </cell>
          <cell r="B414" t="str">
            <v>이봉주</v>
          </cell>
          <cell r="C414" t="str">
            <v>Regulatory</v>
          </cell>
          <cell r="D414" t="str">
            <v>Pricing</v>
          </cell>
          <cell r="E414" t="str">
            <v>부장</v>
          </cell>
          <cell r="F414">
            <v>0</v>
          </cell>
          <cell r="G414" t="str">
            <v>1992-03-06</v>
          </cell>
          <cell r="H414">
            <v>3438000</v>
          </cell>
          <cell r="I414">
            <v>2148750</v>
          </cell>
          <cell r="J414">
            <v>500000</v>
          </cell>
          <cell r="K414">
            <v>0</v>
          </cell>
          <cell r="L414">
            <v>0</v>
          </cell>
          <cell r="M414">
            <v>70000</v>
          </cell>
        </row>
        <row r="415">
          <cell r="A415">
            <v>1248</v>
          </cell>
          <cell r="B415" t="str">
            <v>김정식</v>
          </cell>
          <cell r="C415" t="str">
            <v>Regulatory</v>
          </cell>
          <cell r="D415" t="str">
            <v>Pricing</v>
          </cell>
          <cell r="E415" t="str">
            <v>차장</v>
          </cell>
          <cell r="F415">
            <v>4</v>
          </cell>
          <cell r="G415" t="str">
            <v>1999-10-01</v>
          </cell>
          <cell r="H415">
            <v>2968000</v>
          </cell>
          <cell r="I415">
            <v>1855000</v>
          </cell>
          <cell r="J415">
            <v>0</v>
          </cell>
          <cell r="K415">
            <v>0</v>
          </cell>
          <cell r="L415">
            <v>0</v>
          </cell>
          <cell r="M415">
            <v>70000</v>
          </cell>
        </row>
        <row r="416">
          <cell r="A416">
            <v>1538</v>
          </cell>
          <cell r="B416" t="str">
            <v>김보영</v>
          </cell>
          <cell r="C416" t="str">
            <v>Bio Regulatory &amp; GA</v>
          </cell>
          <cell r="D416" t="str">
            <v>Bio registration</v>
          </cell>
          <cell r="E416" t="str">
            <v>과장</v>
          </cell>
          <cell r="F416">
            <v>5</v>
          </cell>
          <cell r="G416" t="str">
            <v>2003-11-10</v>
          </cell>
          <cell r="H416">
            <v>2763000</v>
          </cell>
          <cell r="I416">
            <v>1726875</v>
          </cell>
          <cell r="J416">
            <v>0</v>
          </cell>
          <cell r="K416">
            <v>50000</v>
          </cell>
          <cell r="L416">
            <v>0</v>
          </cell>
          <cell r="M416">
            <v>0</v>
          </cell>
        </row>
        <row r="417">
          <cell r="A417">
            <v>1575</v>
          </cell>
          <cell r="B417" t="str">
            <v>김경호</v>
          </cell>
          <cell r="C417" t="str">
            <v>Bio Regulatory &amp; GA</v>
          </cell>
          <cell r="D417" t="str">
            <v>Bio registration</v>
          </cell>
          <cell r="E417" t="str">
            <v>상무</v>
          </cell>
          <cell r="F417">
            <v>0</v>
          </cell>
          <cell r="G417" t="str">
            <v>2004-08-01</v>
          </cell>
          <cell r="H417">
            <v>8600000</v>
          </cell>
          <cell r="I417">
            <v>0</v>
          </cell>
          <cell r="J417">
            <v>1500000</v>
          </cell>
          <cell r="K417">
            <v>0</v>
          </cell>
          <cell r="L417">
            <v>0</v>
          </cell>
          <cell r="M417">
            <v>0</v>
          </cell>
        </row>
        <row r="418">
          <cell r="A418">
            <v>1208</v>
          </cell>
          <cell r="B418" t="str">
            <v>김진호</v>
          </cell>
          <cell r="C418" t="str">
            <v>Administration</v>
          </cell>
          <cell r="D418" t="str">
            <v>GM</v>
          </cell>
          <cell r="E418" t="str">
            <v>사장</v>
          </cell>
          <cell r="F418">
            <v>0</v>
          </cell>
          <cell r="G418" t="str">
            <v>1997-11-10</v>
          </cell>
          <cell r="H418">
            <v>30941000</v>
          </cell>
          <cell r="I418">
            <v>0</v>
          </cell>
          <cell r="J418">
            <v>1500000</v>
          </cell>
          <cell r="K418">
            <v>0</v>
          </cell>
          <cell r="L418">
            <v>0</v>
          </cell>
          <cell r="M418">
            <v>0</v>
          </cell>
        </row>
        <row r="419">
          <cell r="A419">
            <v>1387</v>
          </cell>
          <cell r="B419" t="str">
            <v>안현진</v>
          </cell>
          <cell r="C419" t="str">
            <v>Administration</v>
          </cell>
          <cell r="D419" t="str">
            <v>GM</v>
          </cell>
          <cell r="E419" t="str">
            <v>차장</v>
          </cell>
          <cell r="F419">
            <v>15</v>
          </cell>
          <cell r="G419" t="str">
            <v>2002-01-04</v>
          </cell>
          <cell r="H419">
            <v>3344000</v>
          </cell>
          <cell r="I419">
            <v>2090000</v>
          </cell>
          <cell r="J419">
            <v>500000</v>
          </cell>
          <cell r="K419">
            <v>0</v>
          </cell>
          <cell r="L419">
            <v>0</v>
          </cell>
          <cell r="M419">
            <v>70000</v>
          </cell>
        </row>
        <row r="420">
          <cell r="A420">
            <v>1391</v>
          </cell>
          <cell r="B420" t="str">
            <v>김영도</v>
          </cell>
          <cell r="C420" t="str">
            <v>Administration</v>
          </cell>
          <cell r="D420" t="str">
            <v>Accounting</v>
          </cell>
          <cell r="E420" t="str">
            <v>부사장</v>
          </cell>
          <cell r="F420">
            <v>0</v>
          </cell>
          <cell r="G420" t="str">
            <v>2002-05-13</v>
          </cell>
          <cell r="H420">
            <v>17308000</v>
          </cell>
          <cell r="I420">
            <v>0</v>
          </cell>
          <cell r="J420">
            <v>1500000</v>
          </cell>
          <cell r="K420">
            <v>0</v>
          </cell>
          <cell r="L420">
            <v>0</v>
          </cell>
          <cell r="M420">
            <v>0</v>
          </cell>
        </row>
        <row r="421">
          <cell r="A421">
            <v>1595</v>
          </cell>
          <cell r="B421" t="str">
            <v>윤성덕</v>
          </cell>
          <cell r="C421" t="str">
            <v>Administration</v>
          </cell>
          <cell r="D421" t="str">
            <v>Accounting</v>
          </cell>
          <cell r="E421" t="str">
            <v>이사</v>
          </cell>
          <cell r="F421">
            <v>0</v>
          </cell>
          <cell r="G421" t="str">
            <v>2005-04-06</v>
          </cell>
          <cell r="H421">
            <v>7920000</v>
          </cell>
          <cell r="I421">
            <v>0</v>
          </cell>
          <cell r="J421">
            <v>1500000</v>
          </cell>
          <cell r="K421">
            <v>0</v>
          </cell>
          <cell r="L421">
            <v>0</v>
          </cell>
          <cell r="M421">
            <v>0</v>
          </cell>
        </row>
        <row r="422">
          <cell r="A422">
            <v>1278</v>
          </cell>
          <cell r="B422" t="str">
            <v>김홍표</v>
          </cell>
          <cell r="C422" t="str">
            <v>Administration</v>
          </cell>
          <cell r="D422" t="str">
            <v>Accounting</v>
          </cell>
          <cell r="E422" t="str">
            <v>차장</v>
          </cell>
          <cell r="F422">
            <v>0</v>
          </cell>
          <cell r="G422" t="str">
            <v>2000-01-05</v>
          </cell>
          <cell r="H422">
            <v>3073000</v>
          </cell>
          <cell r="I422">
            <v>1920625</v>
          </cell>
          <cell r="J422">
            <v>500000</v>
          </cell>
          <cell r="K422">
            <v>0</v>
          </cell>
          <cell r="L422">
            <v>0</v>
          </cell>
          <cell r="M422">
            <v>0</v>
          </cell>
        </row>
        <row r="423">
          <cell r="A423">
            <v>1425</v>
          </cell>
          <cell r="B423" t="str">
            <v>이솔내</v>
          </cell>
          <cell r="C423" t="str">
            <v>Administration</v>
          </cell>
          <cell r="D423" t="str">
            <v>Accounting</v>
          </cell>
          <cell r="E423" t="str">
            <v>과장</v>
          </cell>
          <cell r="F423">
            <v>1</v>
          </cell>
          <cell r="G423" t="str">
            <v>2003-01-06</v>
          </cell>
          <cell r="H423">
            <v>2864000</v>
          </cell>
          <cell r="I423">
            <v>1790000</v>
          </cell>
          <cell r="J423">
            <v>250000</v>
          </cell>
          <cell r="K423">
            <v>0</v>
          </cell>
          <cell r="L423">
            <v>0</v>
          </cell>
          <cell r="M423">
            <v>0</v>
          </cell>
        </row>
        <row r="424">
          <cell r="A424">
            <v>1053</v>
          </cell>
          <cell r="B424" t="str">
            <v>이기순</v>
          </cell>
          <cell r="C424" t="str">
            <v>Administration</v>
          </cell>
          <cell r="D424" t="str">
            <v>Accounting</v>
          </cell>
          <cell r="E424" t="str">
            <v>대리</v>
          </cell>
          <cell r="F424">
            <v>5</v>
          </cell>
          <cell r="G424" t="str">
            <v>1990-09-10</v>
          </cell>
          <cell r="H424">
            <v>2372000</v>
          </cell>
          <cell r="I424">
            <v>1482500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A425">
            <v>1113</v>
          </cell>
          <cell r="B425" t="str">
            <v>고규석</v>
          </cell>
          <cell r="C425" t="str">
            <v>Administration</v>
          </cell>
          <cell r="D425" t="str">
            <v>Accounting</v>
          </cell>
          <cell r="E425" t="str">
            <v>대리</v>
          </cell>
          <cell r="F425">
            <v>1</v>
          </cell>
          <cell r="G425" t="str">
            <v>1992-10-26</v>
          </cell>
          <cell r="H425">
            <v>2434000</v>
          </cell>
          <cell r="I425">
            <v>1521250</v>
          </cell>
          <cell r="J425">
            <v>0</v>
          </cell>
          <cell r="K425">
            <v>0</v>
          </cell>
          <cell r="L425">
            <v>0</v>
          </cell>
          <cell r="M425">
            <v>50000</v>
          </cell>
        </row>
        <row r="426">
          <cell r="A426">
            <v>1484</v>
          </cell>
          <cell r="B426" t="str">
            <v>김도경</v>
          </cell>
          <cell r="C426" t="str">
            <v>Administration</v>
          </cell>
          <cell r="D426" t="str">
            <v>Accounting</v>
          </cell>
          <cell r="E426" t="str">
            <v>대리</v>
          </cell>
          <cell r="F426">
            <v>1</v>
          </cell>
          <cell r="G426" t="str">
            <v>2003-02-24</v>
          </cell>
          <cell r="H426">
            <v>2372000</v>
          </cell>
          <cell r="I426">
            <v>1482500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A427">
            <v>1144</v>
          </cell>
          <cell r="B427" t="str">
            <v>공미정</v>
          </cell>
          <cell r="C427" t="str">
            <v>Administration</v>
          </cell>
          <cell r="D427" t="str">
            <v>Accounting</v>
          </cell>
          <cell r="E427" t="str">
            <v>주임</v>
          </cell>
          <cell r="F427">
            <v>3</v>
          </cell>
          <cell r="G427" t="str">
            <v>1994-08-29</v>
          </cell>
          <cell r="H427">
            <v>1764000</v>
          </cell>
          <cell r="I427">
            <v>1102500</v>
          </cell>
          <cell r="J427">
            <v>0</v>
          </cell>
          <cell r="K427">
            <v>0</v>
          </cell>
          <cell r="L427">
            <v>0</v>
          </cell>
          <cell r="M427">
            <v>30000</v>
          </cell>
        </row>
        <row r="428">
          <cell r="A428">
            <v>1042</v>
          </cell>
          <cell r="B428" t="str">
            <v>장진영</v>
          </cell>
          <cell r="C428" t="str">
            <v>Administration</v>
          </cell>
          <cell r="D428" t="str">
            <v>Treasury</v>
          </cell>
          <cell r="E428" t="str">
            <v>차장</v>
          </cell>
          <cell r="F428">
            <v>0</v>
          </cell>
          <cell r="G428" t="str">
            <v>1989-09-18</v>
          </cell>
          <cell r="H428">
            <v>3519000</v>
          </cell>
          <cell r="I428">
            <v>2199375</v>
          </cell>
          <cell r="J428">
            <v>500000</v>
          </cell>
          <cell r="K428">
            <v>0</v>
          </cell>
          <cell r="L428">
            <v>0</v>
          </cell>
          <cell r="M428">
            <v>70000</v>
          </cell>
        </row>
        <row r="429">
          <cell r="A429">
            <v>1057</v>
          </cell>
          <cell r="B429" t="str">
            <v>주석헌</v>
          </cell>
          <cell r="C429" t="str">
            <v>Administration</v>
          </cell>
          <cell r="D429" t="str">
            <v>Treasury</v>
          </cell>
          <cell r="E429" t="str">
            <v>차장</v>
          </cell>
          <cell r="F429">
            <v>0</v>
          </cell>
          <cell r="G429" t="str">
            <v>1990-09-24</v>
          </cell>
          <cell r="H429">
            <v>3316000</v>
          </cell>
          <cell r="I429">
            <v>2072500</v>
          </cell>
          <cell r="J429">
            <v>0</v>
          </cell>
          <cell r="K429">
            <v>0</v>
          </cell>
          <cell r="L429">
            <v>0</v>
          </cell>
          <cell r="M429">
            <v>70000</v>
          </cell>
        </row>
        <row r="430">
          <cell r="A430">
            <v>1152</v>
          </cell>
          <cell r="B430" t="str">
            <v>이해진</v>
          </cell>
          <cell r="C430" t="str">
            <v>Administration</v>
          </cell>
          <cell r="D430" t="str">
            <v>Treasury</v>
          </cell>
          <cell r="E430" t="str">
            <v>과장</v>
          </cell>
          <cell r="F430">
            <v>1</v>
          </cell>
          <cell r="G430" t="str">
            <v>1994-10-01</v>
          </cell>
          <cell r="H430">
            <v>2830000</v>
          </cell>
          <cell r="I430">
            <v>1768750</v>
          </cell>
          <cell r="J430">
            <v>0</v>
          </cell>
          <cell r="K430">
            <v>0</v>
          </cell>
          <cell r="L430">
            <v>0</v>
          </cell>
          <cell r="M430">
            <v>50000</v>
          </cell>
        </row>
        <row r="431">
          <cell r="A431">
            <v>1250</v>
          </cell>
          <cell r="B431" t="str">
            <v>우지선</v>
          </cell>
          <cell r="C431" t="str">
            <v>Administration</v>
          </cell>
          <cell r="D431" t="str">
            <v>Treasury</v>
          </cell>
          <cell r="E431" t="str">
            <v>대리</v>
          </cell>
          <cell r="F431">
            <v>3</v>
          </cell>
          <cell r="G431" t="str">
            <v>1999-11-01</v>
          </cell>
          <cell r="H431">
            <v>2372000</v>
          </cell>
          <cell r="I431">
            <v>1482500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A432">
            <v>1142</v>
          </cell>
          <cell r="B432" t="str">
            <v>문혜경</v>
          </cell>
          <cell r="C432" t="str">
            <v>Administration</v>
          </cell>
          <cell r="D432" t="str">
            <v>Treasury</v>
          </cell>
          <cell r="E432" t="str">
            <v>주임</v>
          </cell>
          <cell r="F432">
            <v>1</v>
          </cell>
          <cell r="G432" t="str">
            <v>1994-06-07</v>
          </cell>
          <cell r="H432">
            <v>2108000</v>
          </cell>
          <cell r="I432">
            <v>1317500</v>
          </cell>
          <cell r="J432">
            <v>0</v>
          </cell>
          <cell r="K432">
            <v>0</v>
          </cell>
          <cell r="L432">
            <v>0</v>
          </cell>
          <cell r="M432">
            <v>30000</v>
          </cell>
        </row>
        <row r="433">
          <cell r="A433">
            <v>1539</v>
          </cell>
          <cell r="B433" t="str">
            <v>남찬희</v>
          </cell>
          <cell r="C433" t="str">
            <v>Administration</v>
          </cell>
          <cell r="D433" t="str">
            <v>Finance Planning</v>
          </cell>
          <cell r="E433" t="str">
            <v>부장</v>
          </cell>
          <cell r="F433">
            <v>0</v>
          </cell>
          <cell r="G433" t="str">
            <v>2003-11-10</v>
          </cell>
          <cell r="H433">
            <v>3981000</v>
          </cell>
          <cell r="I433">
            <v>2488125</v>
          </cell>
          <cell r="J433">
            <v>500000</v>
          </cell>
          <cell r="K433">
            <v>0</v>
          </cell>
          <cell r="L433">
            <v>0</v>
          </cell>
          <cell r="M433">
            <v>30000</v>
          </cell>
        </row>
        <row r="434">
          <cell r="A434">
            <v>1277</v>
          </cell>
          <cell r="B434" t="str">
            <v>김성태</v>
          </cell>
          <cell r="C434" t="str">
            <v>Administration</v>
          </cell>
          <cell r="D434" t="str">
            <v>Finance Planning</v>
          </cell>
          <cell r="E434" t="str">
            <v>차장</v>
          </cell>
          <cell r="F434">
            <v>3</v>
          </cell>
          <cell r="G434" t="str">
            <v>2000-01-10</v>
          </cell>
          <cell r="H434">
            <v>2898000</v>
          </cell>
          <cell r="I434">
            <v>1811250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A435">
            <v>1407</v>
          </cell>
          <cell r="B435" t="str">
            <v>최민정</v>
          </cell>
          <cell r="C435" t="str">
            <v>Administration</v>
          </cell>
          <cell r="D435" t="str">
            <v>Finance Planning</v>
          </cell>
          <cell r="E435" t="str">
            <v>대리</v>
          </cell>
          <cell r="F435">
            <v>5</v>
          </cell>
          <cell r="G435" t="str">
            <v>2002-08-05</v>
          </cell>
          <cell r="H435">
            <v>2372000</v>
          </cell>
          <cell r="I435">
            <v>1482500</v>
          </cell>
          <cell r="J435">
            <v>0</v>
          </cell>
          <cell r="K435">
            <v>0</v>
          </cell>
          <cell r="L435">
            <v>0</v>
          </cell>
          <cell r="M435">
            <v>30000</v>
          </cell>
        </row>
        <row r="436">
          <cell r="A436">
            <v>1494</v>
          </cell>
          <cell r="B436" t="str">
            <v>박두범</v>
          </cell>
          <cell r="C436" t="str">
            <v>Administration</v>
          </cell>
          <cell r="D436" t="str">
            <v>Finance Planning</v>
          </cell>
          <cell r="E436" t="str">
            <v>주임</v>
          </cell>
          <cell r="F436">
            <v>2</v>
          </cell>
          <cell r="G436" t="str">
            <v>2003-04-04</v>
          </cell>
          <cell r="H436">
            <v>2050000</v>
          </cell>
          <cell r="I436">
            <v>1281250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A437">
            <v>1038</v>
          </cell>
          <cell r="B437" t="str">
            <v>임지순</v>
          </cell>
          <cell r="C437" t="str">
            <v>Administration</v>
          </cell>
          <cell r="D437" t="str">
            <v>Procurement</v>
          </cell>
          <cell r="E437" t="str">
            <v>부장</v>
          </cell>
          <cell r="F437">
            <v>0</v>
          </cell>
          <cell r="G437" t="str">
            <v>1989-04-10</v>
          </cell>
          <cell r="H437">
            <v>3669000</v>
          </cell>
          <cell r="I437">
            <v>2293125</v>
          </cell>
          <cell r="J437">
            <v>500000</v>
          </cell>
          <cell r="K437">
            <v>0</v>
          </cell>
          <cell r="L437">
            <v>0</v>
          </cell>
          <cell r="M437">
            <v>70000</v>
          </cell>
        </row>
        <row r="438">
          <cell r="A438">
            <v>1478</v>
          </cell>
          <cell r="B438" t="str">
            <v>최인주</v>
          </cell>
          <cell r="C438" t="str">
            <v>Administration</v>
          </cell>
          <cell r="D438" t="str">
            <v>Procurement</v>
          </cell>
          <cell r="E438" t="str">
            <v>4급(여)</v>
          </cell>
          <cell r="F438">
            <v>1</v>
          </cell>
          <cell r="G438" t="str">
            <v>2003-01-07</v>
          </cell>
          <cell r="H438">
            <v>1712000</v>
          </cell>
          <cell r="I438">
            <v>1070000</v>
          </cell>
          <cell r="J438">
            <v>0</v>
          </cell>
          <cell r="K438">
            <v>0</v>
          </cell>
          <cell r="L438">
            <v>0</v>
          </cell>
          <cell r="M438">
            <v>30000</v>
          </cell>
        </row>
        <row r="439">
          <cell r="A439">
            <v>1132</v>
          </cell>
          <cell r="B439" t="str">
            <v>배정열</v>
          </cell>
          <cell r="C439" t="str">
            <v>Administration</v>
          </cell>
          <cell r="D439" t="str">
            <v>Supply Chain Op</v>
          </cell>
          <cell r="E439" t="str">
            <v>차장</v>
          </cell>
          <cell r="F439">
            <v>3</v>
          </cell>
          <cell r="G439" t="str">
            <v>1993-11-01</v>
          </cell>
          <cell r="H439">
            <v>2898000</v>
          </cell>
          <cell r="I439">
            <v>1811250</v>
          </cell>
          <cell r="J439">
            <v>500000</v>
          </cell>
          <cell r="K439">
            <v>0</v>
          </cell>
          <cell r="L439">
            <v>0</v>
          </cell>
          <cell r="M439">
            <v>50000</v>
          </cell>
        </row>
        <row r="440">
          <cell r="A440">
            <v>1176</v>
          </cell>
          <cell r="B440" t="str">
            <v>이표영</v>
          </cell>
          <cell r="C440" t="str">
            <v>Administration</v>
          </cell>
          <cell r="D440" t="str">
            <v>Supply Chain Op</v>
          </cell>
          <cell r="E440" t="str">
            <v>과장</v>
          </cell>
          <cell r="F440">
            <v>3</v>
          </cell>
          <cell r="G440" t="str">
            <v>1996-01-01</v>
          </cell>
          <cell r="H440">
            <v>2763000</v>
          </cell>
          <cell r="I440">
            <v>1726875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</row>
        <row r="441">
          <cell r="A441">
            <v>1492</v>
          </cell>
          <cell r="B441" t="str">
            <v>한윤희</v>
          </cell>
          <cell r="C441" t="str">
            <v>Administration</v>
          </cell>
          <cell r="D441" t="str">
            <v>Supply Chain Op</v>
          </cell>
          <cell r="E441" t="str">
            <v>주임</v>
          </cell>
          <cell r="F441">
            <v>5</v>
          </cell>
          <cell r="G441" t="str">
            <v>2003-03-17</v>
          </cell>
          <cell r="H441">
            <v>2050000</v>
          </cell>
          <cell r="I441">
            <v>1281250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A442">
            <v>1052</v>
          </cell>
          <cell r="B442" t="str">
            <v>강신학</v>
          </cell>
          <cell r="C442" t="str">
            <v>Administration</v>
          </cell>
          <cell r="D442" t="str">
            <v>Order Processing</v>
          </cell>
          <cell r="E442" t="str">
            <v>과장</v>
          </cell>
          <cell r="F442">
            <v>3</v>
          </cell>
          <cell r="G442" t="str">
            <v>1990-06-25</v>
          </cell>
          <cell r="H442">
            <v>2864000</v>
          </cell>
          <cell r="I442">
            <v>1790000</v>
          </cell>
          <cell r="J442">
            <v>0</v>
          </cell>
          <cell r="K442">
            <v>0</v>
          </cell>
          <cell r="L442">
            <v>0</v>
          </cell>
          <cell r="M442">
            <v>50000</v>
          </cell>
        </row>
        <row r="443">
          <cell r="A443">
            <v>1567</v>
          </cell>
          <cell r="B443" t="str">
            <v>이경혜</v>
          </cell>
          <cell r="C443" t="str">
            <v>Administration</v>
          </cell>
          <cell r="D443" t="str">
            <v>Order Processing</v>
          </cell>
          <cell r="E443" t="str">
            <v>4급(여)</v>
          </cell>
          <cell r="F443">
            <v>14</v>
          </cell>
          <cell r="G443" t="str">
            <v>2004-06-28</v>
          </cell>
          <cell r="H443">
            <v>1662000</v>
          </cell>
          <cell r="I443">
            <v>1038750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A444">
            <v>1204</v>
          </cell>
          <cell r="B444" t="str">
            <v>곽수헌</v>
          </cell>
          <cell r="C444" t="str">
            <v>Administration</v>
          </cell>
          <cell r="D444" t="str">
            <v>IT</v>
          </cell>
          <cell r="E444" t="str">
            <v>부장</v>
          </cell>
          <cell r="F444">
            <v>0</v>
          </cell>
          <cell r="G444" t="str">
            <v>1997-07-21</v>
          </cell>
          <cell r="H444">
            <v>4244000</v>
          </cell>
          <cell r="I444">
            <v>2652500</v>
          </cell>
          <cell r="J444">
            <v>500000</v>
          </cell>
          <cell r="K444">
            <v>0</v>
          </cell>
          <cell r="L444">
            <v>0</v>
          </cell>
          <cell r="M444">
            <v>50000</v>
          </cell>
        </row>
        <row r="445">
          <cell r="A445">
            <v>1153</v>
          </cell>
          <cell r="B445" t="str">
            <v>오석희</v>
          </cell>
          <cell r="C445" t="str">
            <v>Administration</v>
          </cell>
          <cell r="D445" t="str">
            <v>IT</v>
          </cell>
          <cell r="E445" t="str">
            <v>과장</v>
          </cell>
          <cell r="F445">
            <v>1</v>
          </cell>
          <cell r="G445" t="str">
            <v>1994-10-17</v>
          </cell>
          <cell r="H445">
            <v>2830000</v>
          </cell>
          <cell r="I445">
            <v>1768750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A446">
            <v>1565</v>
          </cell>
          <cell r="B446" t="str">
            <v>이호준B</v>
          </cell>
          <cell r="C446" t="str">
            <v>Administration</v>
          </cell>
          <cell r="D446" t="str">
            <v>IT</v>
          </cell>
          <cell r="E446" t="str">
            <v>대리</v>
          </cell>
          <cell r="F446">
            <v>0</v>
          </cell>
          <cell r="G446" t="str">
            <v>2004-03-16</v>
          </cell>
          <cell r="H446">
            <v>2372000</v>
          </cell>
          <cell r="I446">
            <v>1482500</v>
          </cell>
          <cell r="J446">
            <v>0</v>
          </cell>
          <cell r="K446">
            <v>0</v>
          </cell>
          <cell r="L446">
            <v>0</v>
          </cell>
          <cell r="M446">
            <v>30000</v>
          </cell>
        </row>
        <row r="447">
          <cell r="A447">
            <v>1589</v>
          </cell>
          <cell r="B447" t="str">
            <v>문수정</v>
          </cell>
          <cell r="C447" t="str">
            <v>Administration</v>
          </cell>
          <cell r="D447" t="str">
            <v>IT</v>
          </cell>
          <cell r="E447" t="str">
            <v>대리</v>
          </cell>
          <cell r="F447">
            <v>0</v>
          </cell>
          <cell r="G447" t="str">
            <v>2004-12-20</v>
          </cell>
          <cell r="H447">
            <v>2434000</v>
          </cell>
          <cell r="I447">
            <v>1521250</v>
          </cell>
          <cell r="J447">
            <v>0</v>
          </cell>
          <cell r="K447">
            <v>0</v>
          </cell>
          <cell r="L447">
            <v>0</v>
          </cell>
          <cell r="M447">
            <v>50000</v>
          </cell>
        </row>
        <row r="448">
          <cell r="A448">
            <v>1154</v>
          </cell>
          <cell r="B448" t="str">
            <v>오형주</v>
          </cell>
          <cell r="C448" t="str">
            <v>Administration</v>
          </cell>
          <cell r="D448" t="str">
            <v>IT</v>
          </cell>
          <cell r="E448" t="str">
            <v>주임</v>
          </cell>
          <cell r="F448">
            <v>1</v>
          </cell>
          <cell r="G448" t="str">
            <v>1994-12-01</v>
          </cell>
          <cell r="H448">
            <v>2108000</v>
          </cell>
          <cell r="I448">
            <v>1317500</v>
          </cell>
          <cell r="J448">
            <v>0</v>
          </cell>
          <cell r="K448">
            <v>0</v>
          </cell>
          <cell r="L448">
            <v>0</v>
          </cell>
          <cell r="M448">
            <v>30000</v>
          </cell>
        </row>
        <row r="449">
          <cell r="A449">
            <v>1003</v>
          </cell>
          <cell r="B449" t="str">
            <v>임택수</v>
          </cell>
          <cell r="C449" t="str">
            <v>Administration</v>
          </cell>
          <cell r="D449" t="str">
            <v>Wholesales</v>
          </cell>
          <cell r="E449" t="str">
            <v>부장</v>
          </cell>
          <cell r="F449">
            <v>0</v>
          </cell>
          <cell r="G449" t="str">
            <v>1983-12-15</v>
          </cell>
          <cell r="H449">
            <v>3685000</v>
          </cell>
          <cell r="I449">
            <v>2303125</v>
          </cell>
          <cell r="J449">
            <v>0</v>
          </cell>
          <cell r="K449">
            <v>0</v>
          </cell>
          <cell r="L449">
            <v>70000</v>
          </cell>
          <cell r="M449">
            <v>70000</v>
          </cell>
        </row>
        <row r="450">
          <cell r="A450">
            <v>1008</v>
          </cell>
          <cell r="B450" t="str">
            <v>박대건</v>
          </cell>
          <cell r="C450" t="str">
            <v>Administration</v>
          </cell>
          <cell r="D450" t="str">
            <v>Wholesales</v>
          </cell>
          <cell r="E450" t="str">
            <v>부장</v>
          </cell>
          <cell r="F450">
            <v>0</v>
          </cell>
          <cell r="G450" t="str">
            <v>1984-09-12</v>
          </cell>
          <cell r="H450">
            <v>3497000</v>
          </cell>
          <cell r="I450">
            <v>2185625</v>
          </cell>
          <cell r="J450">
            <v>0</v>
          </cell>
          <cell r="K450">
            <v>0</v>
          </cell>
          <cell r="L450">
            <v>70000</v>
          </cell>
          <cell r="M450">
            <v>70000</v>
          </cell>
        </row>
        <row r="451">
          <cell r="A451">
            <v>1013</v>
          </cell>
          <cell r="B451" t="str">
            <v>김광식</v>
          </cell>
          <cell r="C451" t="str">
            <v>Administration</v>
          </cell>
          <cell r="D451" t="str">
            <v>Wholesales</v>
          </cell>
          <cell r="E451" t="str">
            <v>부장</v>
          </cell>
          <cell r="F451">
            <v>0</v>
          </cell>
          <cell r="G451" t="str">
            <v>1987-04-10</v>
          </cell>
          <cell r="H451">
            <v>3353000</v>
          </cell>
          <cell r="I451">
            <v>2095625</v>
          </cell>
          <cell r="J451">
            <v>0</v>
          </cell>
          <cell r="K451">
            <v>0</v>
          </cell>
          <cell r="L451">
            <v>70000</v>
          </cell>
          <cell r="M451">
            <v>70000</v>
          </cell>
        </row>
        <row r="452">
          <cell r="A452">
            <v>1016</v>
          </cell>
          <cell r="B452" t="str">
            <v>박종태</v>
          </cell>
          <cell r="C452" t="str">
            <v>Administration</v>
          </cell>
          <cell r="D452" t="str">
            <v>Wholesales</v>
          </cell>
          <cell r="E452" t="str">
            <v>부장</v>
          </cell>
          <cell r="F452">
            <v>0</v>
          </cell>
          <cell r="G452" t="str">
            <v>1987-05-18</v>
          </cell>
          <cell r="H452">
            <v>3907000</v>
          </cell>
          <cell r="I452">
            <v>2441875</v>
          </cell>
          <cell r="J452">
            <v>500000</v>
          </cell>
          <cell r="K452">
            <v>0</v>
          </cell>
          <cell r="L452">
            <v>0</v>
          </cell>
          <cell r="M452">
            <v>70000</v>
          </cell>
        </row>
        <row r="453">
          <cell r="A453">
            <v>1029</v>
          </cell>
          <cell r="B453" t="str">
            <v>강성우</v>
          </cell>
          <cell r="C453" t="str">
            <v>Administration</v>
          </cell>
          <cell r="D453" t="str">
            <v>Wholesales</v>
          </cell>
          <cell r="E453" t="str">
            <v>부장</v>
          </cell>
          <cell r="F453">
            <v>0</v>
          </cell>
          <cell r="G453" t="str">
            <v>1988-12-12</v>
          </cell>
          <cell r="H453">
            <v>3475000</v>
          </cell>
          <cell r="I453">
            <v>2171875</v>
          </cell>
          <cell r="J453">
            <v>0</v>
          </cell>
          <cell r="K453">
            <v>0</v>
          </cell>
          <cell r="L453">
            <v>70000</v>
          </cell>
          <cell r="M453">
            <v>70000</v>
          </cell>
        </row>
        <row r="454">
          <cell r="A454">
            <v>1179</v>
          </cell>
          <cell r="B454" t="str">
            <v>박동순</v>
          </cell>
          <cell r="C454" t="str">
            <v>Administration</v>
          </cell>
          <cell r="D454" t="str">
            <v>Wholesales</v>
          </cell>
          <cell r="E454" t="str">
            <v>부장</v>
          </cell>
          <cell r="F454">
            <v>0</v>
          </cell>
          <cell r="G454" t="str">
            <v>1996-01-01</v>
          </cell>
          <cell r="H454">
            <v>3484000</v>
          </cell>
          <cell r="I454">
            <v>2177500</v>
          </cell>
          <cell r="J454">
            <v>0</v>
          </cell>
          <cell r="K454">
            <v>0</v>
          </cell>
          <cell r="L454">
            <v>70000</v>
          </cell>
          <cell r="M454">
            <v>70000</v>
          </cell>
        </row>
        <row r="455">
          <cell r="A455">
            <v>1035</v>
          </cell>
          <cell r="B455" t="str">
            <v>김한준</v>
          </cell>
          <cell r="C455" t="str">
            <v>Administration</v>
          </cell>
          <cell r="D455" t="str">
            <v>Wholesales</v>
          </cell>
          <cell r="E455" t="str">
            <v>차장</v>
          </cell>
          <cell r="F455">
            <v>0</v>
          </cell>
          <cell r="G455" t="str">
            <v>1989-03-27</v>
          </cell>
          <cell r="H455">
            <v>3380000</v>
          </cell>
          <cell r="I455">
            <v>2112500</v>
          </cell>
          <cell r="J455">
            <v>0</v>
          </cell>
          <cell r="K455">
            <v>0</v>
          </cell>
          <cell r="L455">
            <v>70000</v>
          </cell>
          <cell r="M455">
            <v>70000</v>
          </cell>
        </row>
        <row r="456">
          <cell r="A456">
            <v>1086</v>
          </cell>
          <cell r="B456" t="str">
            <v>양세화</v>
          </cell>
          <cell r="C456" t="str">
            <v>Administration</v>
          </cell>
          <cell r="D456" t="str">
            <v>Wholesales</v>
          </cell>
          <cell r="E456" t="str">
            <v>대리</v>
          </cell>
          <cell r="F456">
            <v>4</v>
          </cell>
          <cell r="G456" t="str">
            <v>1991-12-30</v>
          </cell>
          <cell r="H456">
            <v>2198000</v>
          </cell>
          <cell r="I456">
            <v>1373750</v>
          </cell>
          <cell r="J456">
            <v>0</v>
          </cell>
          <cell r="K456">
            <v>0</v>
          </cell>
          <cell r="L456">
            <v>0</v>
          </cell>
          <cell r="M456">
            <v>50000</v>
          </cell>
        </row>
        <row r="457">
          <cell r="A457">
            <v>90000</v>
          </cell>
          <cell r="B457" t="str">
            <v>박정신</v>
          </cell>
          <cell r="C457" t="str">
            <v>Administration</v>
          </cell>
          <cell r="D457" t="str">
            <v>HR Operation</v>
          </cell>
          <cell r="E457" t="str">
            <v>사장</v>
          </cell>
          <cell r="F457">
            <v>0</v>
          </cell>
          <cell r="G457" t="str">
            <v>1993-01-01</v>
          </cell>
          <cell r="H457">
            <v>3888667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A458">
            <v>1583</v>
          </cell>
          <cell r="B458" t="str">
            <v>유삼동</v>
          </cell>
          <cell r="C458" t="str">
            <v>Administration</v>
          </cell>
          <cell r="D458" t="str">
            <v>HR Operation</v>
          </cell>
          <cell r="E458" t="str">
            <v>전무</v>
          </cell>
          <cell r="F458">
            <v>0</v>
          </cell>
          <cell r="G458" t="str">
            <v>2004-10-01</v>
          </cell>
          <cell r="H458">
            <v>13250000</v>
          </cell>
          <cell r="I458">
            <v>0</v>
          </cell>
          <cell r="J458">
            <v>1500000</v>
          </cell>
          <cell r="K458">
            <v>0</v>
          </cell>
          <cell r="L458">
            <v>0</v>
          </cell>
          <cell r="M458">
            <v>0</v>
          </cell>
        </row>
        <row r="459">
          <cell r="A459">
            <v>1058</v>
          </cell>
          <cell r="B459" t="str">
            <v>정대은</v>
          </cell>
          <cell r="C459" t="str">
            <v>Administration</v>
          </cell>
          <cell r="D459" t="str">
            <v>HR Operation</v>
          </cell>
          <cell r="E459" t="str">
            <v>부장</v>
          </cell>
          <cell r="F459">
            <v>0</v>
          </cell>
          <cell r="G459" t="str">
            <v>1990-10-08</v>
          </cell>
          <cell r="H459">
            <v>3672000</v>
          </cell>
          <cell r="I459">
            <v>2295000</v>
          </cell>
          <cell r="J459">
            <v>500000</v>
          </cell>
          <cell r="K459">
            <v>0</v>
          </cell>
          <cell r="L459">
            <v>0</v>
          </cell>
          <cell r="M459">
            <v>70000</v>
          </cell>
        </row>
        <row r="460">
          <cell r="A460">
            <v>1415</v>
          </cell>
          <cell r="B460" t="str">
            <v>박지호</v>
          </cell>
          <cell r="C460" t="str">
            <v>Administration</v>
          </cell>
          <cell r="D460" t="str">
            <v>HR Operation</v>
          </cell>
          <cell r="E460" t="str">
            <v>과장</v>
          </cell>
          <cell r="F460">
            <v>2</v>
          </cell>
          <cell r="G460" t="str">
            <v>2002-10-10</v>
          </cell>
          <cell r="H460">
            <v>2763000</v>
          </cell>
          <cell r="I460">
            <v>1726875</v>
          </cell>
          <cell r="J460">
            <v>0</v>
          </cell>
          <cell r="K460">
            <v>0</v>
          </cell>
          <cell r="L460">
            <v>0</v>
          </cell>
          <cell r="M460">
            <v>70000</v>
          </cell>
        </row>
        <row r="461">
          <cell r="A461">
            <v>1374</v>
          </cell>
          <cell r="B461" t="str">
            <v>조선영</v>
          </cell>
          <cell r="C461" t="str">
            <v>Administration</v>
          </cell>
          <cell r="D461" t="str">
            <v>HR Operation</v>
          </cell>
          <cell r="E461" t="str">
            <v>대리</v>
          </cell>
          <cell r="F461">
            <v>4</v>
          </cell>
          <cell r="G461" t="str">
            <v>2001-08-01</v>
          </cell>
          <cell r="H461">
            <v>2372000</v>
          </cell>
          <cell r="I461">
            <v>1482500</v>
          </cell>
          <cell r="J461">
            <v>0</v>
          </cell>
          <cell r="K461">
            <v>0</v>
          </cell>
          <cell r="L461">
            <v>0</v>
          </cell>
          <cell r="M461">
            <v>70000</v>
          </cell>
        </row>
        <row r="462">
          <cell r="A462">
            <v>1175</v>
          </cell>
          <cell r="B462" t="str">
            <v>김연화</v>
          </cell>
          <cell r="C462" t="str">
            <v>Administration</v>
          </cell>
          <cell r="D462" t="str">
            <v>HR Operation</v>
          </cell>
          <cell r="E462" t="str">
            <v>주임</v>
          </cell>
          <cell r="F462">
            <v>3</v>
          </cell>
          <cell r="G462" t="str">
            <v>1995-12-18</v>
          </cell>
          <cell r="H462">
            <v>1764000</v>
          </cell>
          <cell r="I462">
            <v>1102500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A463">
            <v>1129</v>
          </cell>
          <cell r="B463" t="str">
            <v>서영희</v>
          </cell>
          <cell r="C463" t="str">
            <v>Administration</v>
          </cell>
          <cell r="D463" t="str">
            <v>Compensation&amp;Benefit</v>
          </cell>
          <cell r="E463" t="str">
            <v>차장</v>
          </cell>
          <cell r="F463">
            <v>3</v>
          </cell>
          <cell r="G463" t="str">
            <v>1993-06-01</v>
          </cell>
          <cell r="H463">
            <v>2933000</v>
          </cell>
          <cell r="I463">
            <v>1833125</v>
          </cell>
          <cell r="J463">
            <v>500000</v>
          </cell>
          <cell r="K463">
            <v>0</v>
          </cell>
          <cell r="L463">
            <v>0</v>
          </cell>
          <cell r="M463">
            <v>70000</v>
          </cell>
        </row>
        <row r="464">
          <cell r="A464">
            <v>1571</v>
          </cell>
          <cell r="B464" t="str">
            <v>권보경</v>
          </cell>
          <cell r="C464" t="str">
            <v>Administration</v>
          </cell>
          <cell r="D464" t="str">
            <v>Compensation&amp;Benefit</v>
          </cell>
          <cell r="E464" t="str">
            <v>주임</v>
          </cell>
          <cell r="F464">
            <v>6</v>
          </cell>
          <cell r="G464" t="str">
            <v>2004-06-16</v>
          </cell>
          <cell r="H464">
            <v>1790000</v>
          </cell>
          <cell r="I464">
            <v>1118750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A465">
            <v>1183</v>
          </cell>
          <cell r="B465" t="str">
            <v>안상용</v>
          </cell>
          <cell r="C465" t="str">
            <v>Administration</v>
          </cell>
          <cell r="D465" t="str">
            <v>GA</v>
          </cell>
          <cell r="E465" t="str">
            <v>차장</v>
          </cell>
          <cell r="F465">
            <v>0</v>
          </cell>
          <cell r="G465" t="str">
            <v>1996-03-18</v>
          </cell>
          <cell r="H465">
            <v>3188000</v>
          </cell>
          <cell r="I465">
            <v>1992500</v>
          </cell>
          <cell r="J465">
            <v>500000</v>
          </cell>
          <cell r="K465">
            <v>0</v>
          </cell>
          <cell r="L465">
            <v>0</v>
          </cell>
          <cell r="M465">
            <v>50000</v>
          </cell>
        </row>
        <row r="466">
          <cell r="A466">
            <v>1405</v>
          </cell>
          <cell r="B466" t="str">
            <v>정윤성</v>
          </cell>
          <cell r="C466" t="str">
            <v>Administration</v>
          </cell>
          <cell r="D466" t="str">
            <v>GA</v>
          </cell>
          <cell r="E466" t="str">
            <v>주임</v>
          </cell>
          <cell r="F466">
            <v>1</v>
          </cell>
          <cell r="G466" t="str">
            <v>2001-02-01</v>
          </cell>
          <cell r="H466">
            <v>2108000</v>
          </cell>
          <cell r="I466">
            <v>1317500</v>
          </cell>
          <cell r="J466">
            <v>0</v>
          </cell>
          <cell r="K466">
            <v>0</v>
          </cell>
          <cell r="L466">
            <v>0</v>
          </cell>
          <cell r="M466">
            <v>30000</v>
          </cell>
        </row>
        <row r="467">
          <cell r="A467">
            <v>1574</v>
          </cell>
          <cell r="B467" t="str">
            <v>엄정하</v>
          </cell>
          <cell r="C467" t="str">
            <v>Administration</v>
          </cell>
          <cell r="D467" t="str">
            <v>GA</v>
          </cell>
          <cell r="E467" t="str">
            <v>4급(여)</v>
          </cell>
          <cell r="F467">
            <v>0</v>
          </cell>
          <cell r="G467" t="str">
            <v>2004-01-05</v>
          </cell>
          <cell r="H467">
            <v>1662000</v>
          </cell>
          <cell r="I467">
            <v>1038750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A468">
            <v>1261</v>
          </cell>
          <cell r="B468" t="str">
            <v>장정녀</v>
          </cell>
          <cell r="C468" t="str">
            <v>Administration</v>
          </cell>
          <cell r="D468" t="str">
            <v>GA</v>
          </cell>
          <cell r="E468" t="str">
            <v>5급(여)</v>
          </cell>
          <cell r="F468">
            <v>13</v>
          </cell>
          <cell r="G468" t="str">
            <v>2000-01-01</v>
          </cell>
          <cell r="H468">
            <v>1527000</v>
          </cell>
          <cell r="I468">
            <v>954375</v>
          </cell>
          <cell r="J468">
            <v>0</v>
          </cell>
          <cell r="K468">
            <v>0</v>
          </cell>
          <cell r="L468">
            <v>0</v>
          </cell>
          <cell r="M468">
            <v>20000</v>
          </cell>
        </row>
        <row r="469">
          <cell r="A469">
            <v>9048</v>
          </cell>
          <cell r="B469" t="str">
            <v>양지경</v>
          </cell>
          <cell r="C469" t="str">
            <v>Legal</v>
          </cell>
          <cell r="D469" t="str">
            <v>Legal</v>
          </cell>
          <cell r="E469" t="str">
            <v>주임</v>
          </cell>
          <cell r="F469">
            <v>3</v>
          </cell>
          <cell r="G469" t="str">
            <v>2005-03-28</v>
          </cell>
          <cell r="H469">
            <v>2108000</v>
          </cell>
          <cell r="I469">
            <v>1317500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A470">
            <v>1594</v>
          </cell>
          <cell r="B470" t="str">
            <v>연태준</v>
          </cell>
          <cell r="C470" t="str">
            <v>Legal</v>
          </cell>
          <cell r="D470" t="str">
            <v>Legal</v>
          </cell>
          <cell r="E470" t="str">
            <v>상무</v>
          </cell>
          <cell r="F470">
            <v>0</v>
          </cell>
          <cell r="G470" t="str">
            <v>2005-04-01</v>
          </cell>
          <cell r="H470">
            <v>14000000</v>
          </cell>
          <cell r="I470">
            <v>0</v>
          </cell>
          <cell r="J470">
            <v>1500000</v>
          </cell>
          <cell r="K470">
            <v>0</v>
          </cell>
          <cell r="L470">
            <v>0</v>
          </cell>
          <cell r="M470">
            <v>0</v>
          </cell>
        </row>
        <row r="471">
          <cell r="A471">
            <v>5060</v>
          </cell>
          <cell r="B471" t="str">
            <v>배영철</v>
          </cell>
          <cell r="C471" t="str">
            <v>GMS</v>
          </cell>
          <cell r="D471" t="str">
            <v>관리부</v>
          </cell>
          <cell r="E471" t="str">
            <v>부사장</v>
          </cell>
          <cell r="F471">
            <v>0</v>
          </cell>
          <cell r="G471" t="str">
            <v>1997-01-01</v>
          </cell>
          <cell r="H471">
            <v>12162166</v>
          </cell>
          <cell r="I471">
            <v>0</v>
          </cell>
          <cell r="J471">
            <v>1500000</v>
          </cell>
          <cell r="K471">
            <v>0</v>
          </cell>
          <cell r="L471">
            <v>0</v>
          </cell>
          <cell r="M471">
            <v>0</v>
          </cell>
        </row>
        <row r="472">
          <cell r="A472">
            <v>5042</v>
          </cell>
          <cell r="B472" t="str">
            <v>김원균</v>
          </cell>
          <cell r="C472" t="str">
            <v>GMS</v>
          </cell>
          <cell r="D472" t="str">
            <v>관리부</v>
          </cell>
          <cell r="E472" t="str">
            <v>차장</v>
          </cell>
          <cell r="F472">
            <v>0</v>
          </cell>
          <cell r="G472" t="str">
            <v>1992-09-21</v>
          </cell>
          <cell r="H472">
            <v>3001000</v>
          </cell>
          <cell r="I472">
            <v>1875625</v>
          </cell>
          <cell r="J472">
            <v>500000</v>
          </cell>
          <cell r="K472">
            <v>0</v>
          </cell>
          <cell r="L472">
            <v>0</v>
          </cell>
          <cell r="M472">
            <v>90000</v>
          </cell>
        </row>
        <row r="473">
          <cell r="A473">
            <v>5074</v>
          </cell>
          <cell r="B473" t="str">
            <v>황석권</v>
          </cell>
          <cell r="C473" t="str">
            <v>GMS</v>
          </cell>
          <cell r="D473" t="str">
            <v>관리부</v>
          </cell>
          <cell r="E473" t="str">
            <v>주임</v>
          </cell>
          <cell r="F473">
            <v>3</v>
          </cell>
          <cell r="G473" t="str">
            <v>2001-11-05</v>
          </cell>
          <cell r="H473">
            <v>2050000</v>
          </cell>
          <cell r="I473">
            <v>1281250</v>
          </cell>
          <cell r="J473">
            <v>0</v>
          </cell>
          <cell r="K473">
            <v>0</v>
          </cell>
          <cell r="L473">
            <v>0</v>
          </cell>
          <cell r="M473">
            <v>30000</v>
          </cell>
        </row>
        <row r="474">
          <cell r="A474">
            <v>5096</v>
          </cell>
          <cell r="B474" t="str">
            <v>박순재</v>
          </cell>
          <cell r="C474" t="str">
            <v>GMS</v>
          </cell>
          <cell r="D474" t="str">
            <v>관리부</v>
          </cell>
          <cell r="E474" t="str">
            <v>4급(여)</v>
          </cell>
          <cell r="F474">
            <v>0</v>
          </cell>
          <cell r="G474" t="str">
            <v>2004-10-18</v>
          </cell>
          <cell r="H474">
            <v>1712000</v>
          </cell>
          <cell r="I474">
            <v>1070000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A475">
            <v>5010</v>
          </cell>
          <cell r="B475" t="str">
            <v>신영칠</v>
          </cell>
          <cell r="C475" t="str">
            <v>GMS</v>
          </cell>
          <cell r="D475" t="str">
            <v>생산팀(직접)</v>
          </cell>
          <cell r="E475" t="str">
            <v>부장</v>
          </cell>
          <cell r="F475">
            <v>0</v>
          </cell>
          <cell r="G475" t="str">
            <v>1988-01-04</v>
          </cell>
          <cell r="H475">
            <v>3669000</v>
          </cell>
          <cell r="I475">
            <v>2293125</v>
          </cell>
          <cell r="J475">
            <v>500000</v>
          </cell>
          <cell r="K475">
            <v>0</v>
          </cell>
          <cell r="L475">
            <v>0</v>
          </cell>
          <cell r="M475">
            <v>70000</v>
          </cell>
        </row>
        <row r="476">
          <cell r="A476">
            <v>5006</v>
          </cell>
          <cell r="B476" t="str">
            <v>김래경</v>
          </cell>
          <cell r="C476" t="str">
            <v>GMS</v>
          </cell>
          <cell r="D476" t="str">
            <v>생산팀(직접)</v>
          </cell>
          <cell r="E476" t="str">
            <v>과장</v>
          </cell>
          <cell r="F476">
            <v>4</v>
          </cell>
          <cell r="G476" t="str">
            <v>1986-11-14</v>
          </cell>
          <cell r="H476">
            <v>2763000</v>
          </cell>
          <cell r="I476">
            <v>1726875</v>
          </cell>
          <cell r="J476">
            <v>250000</v>
          </cell>
          <cell r="K476">
            <v>0</v>
          </cell>
          <cell r="L476">
            <v>0</v>
          </cell>
          <cell r="M476">
            <v>50000</v>
          </cell>
        </row>
        <row r="477">
          <cell r="A477">
            <v>5035</v>
          </cell>
          <cell r="B477" t="str">
            <v>손동명</v>
          </cell>
          <cell r="C477" t="str">
            <v>GMS</v>
          </cell>
          <cell r="D477" t="str">
            <v>생산팀(직접)</v>
          </cell>
          <cell r="E477" t="str">
            <v>과장</v>
          </cell>
          <cell r="F477">
            <v>4</v>
          </cell>
          <cell r="G477" t="str">
            <v>1992-03-02</v>
          </cell>
          <cell r="H477">
            <v>2763000</v>
          </cell>
          <cell r="I477">
            <v>1726875</v>
          </cell>
          <cell r="J477">
            <v>250000</v>
          </cell>
          <cell r="K477">
            <v>0</v>
          </cell>
          <cell r="L477">
            <v>0</v>
          </cell>
          <cell r="M477">
            <v>90000</v>
          </cell>
        </row>
        <row r="478">
          <cell r="A478">
            <v>5051</v>
          </cell>
          <cell r="B478" t="str">
            <v>김진태</v>
          </cell>
          <cell r="C478" t="str">
            <v>GMS</v>
          </cell>
          <cell r="D478" t="str">
            <v>생산팀(직접)</v>
          </cell>
          <cell r="E478" t="str">
            <v>과장</v>
          </cell>
          <cell r="F478">
            <v>1</v>
          </cell>
          <cell r="G478" t="str">
            <v>1993-11-15</v>
          </cell>
          <cell r="H478">
            <v>2434000</v>
          </cell>
          <cell r="I478">
            <v>1521250</v>
          </cell>
          <cell r="J478">
            <v>0</v>
          </cell>
          <cell r="K478">
            <v>10000</v>
          </cell>
          <cell r="L478">
            <v>0</v>
          </cell>
          <cell r="M478">
            <v>70000</v>
          </cell>
        </row>
        <row r="479">
          <cell r="A479">
            <v>5064</v>
          </cell>
          <cell r="B479" t="str">
            <v>장창우</v>
          </cell>
          <cell r="C479" t="str">
            <v>GMS</v>
          </cell>
          <cell r="D479" t="str">
            <v>생산팀(직접)</v>
          </cell>
          <cell r="E479" t="str">
            <v>주임</v>
          </cell>
          <cell r="F479">
            <v>1</v>
          </cell>
          <cell r="G479" t="str">
            <v>2000-01-01</v>
          </cell>
          <cell r="H479">
            <v>2050000</v>
          </cell>
          <cell r="I479">
            <v>1281250</v>
          </cell>
          <cell r="J479">
            <v>0</v>
          </cell>
          <cell r="K479">
            <v>0</v>
          </cell>
          <cell r="L479">
            <v>0</v>
          </cell>
          <cell r="M479">
            <v>30000</v>
          </cell>
        </row>
        <row r="480">
          <cell r="A480">
            <v>5095</v>
          </cell>
          <cell r="B480" t="str">
            <v>김은진</v>
          </cell>
          <cell r="C480" t="str">
            <v>GMS</v>
          </cell>
          <cell r="D480" t="str">
            <v>생산팀(직접)</v>
          </cell>
          <cell r="E480" t="str">
            <v>주임</v>
          </cell>
          <cell r="F480">
            <v>6</v>
          </cell>
          <cell r="G480" t="str">
            <v>2004-08-16</v>
          </cell>
          <cell r="H480">
            <v>1790000</v>
          </cell>
          <cell r="I480">
            <v>1118750</v>
          </cell>
          <cell r="J480">
            <v>0</v>
          </cell>
          <cell r="K480">
            <v>70000</v>
          </cell>
          <cell r="L480">
            <v>0</v>
          </cell>
          <cell r="M480">
            <v>0</v>
          </cell>
        </row>
        <row r="481">
          <cell r="A481">
            <v>5077</v>
          </cell>
          <cell r="B481" t="str">
            <v>김민수</v>
          </cell>
          <cell r="C481" t="str">
            <v>GMS</v>
          </cell>
          <cell r="D481" t="str">
            <v>생산팀(직접)</v>
          </cell>
          <cell r="E481" t="str">
            <v>5급(남)</v>
          </cell>
          <cell r="F481">
            <v>7</v>
          </cell>
          <cell r="G481" t="str">
            <v>2001-12-19</v>
          </cell>
          <cell r="H481">
            <v>1662000</v>
          </cell>
          <cell r="I481">
            <v>1038750</v>
          </cell>
          <cell r="J481">
            <v>0</v>
          </cell>
          <cell r="K481">
            <v>10000</v>
          </cell>
          <cell r="L481">
            <v>0</v>
          </cell>
          <cell r="M481">
            <v>0</v>
          </cell>
        </row>
        <row r="482">
          <cell r="A482">
            <v>5078</v>
          </cell>
          <cell r="B482" t="str">
            <v>이충기</v>
          </cell>
          <cell r="C482" t="str">
            <v>GMS</v>
          </cell>
          <cell r="D482" t="str">
            <v>생산팀(직접)</v>
          </cell>
          <cell r="E482" t="str">
            <v>5급(남)</v>
          </cell>
          <cell r="F482">
            <v>7</v>
          </cell>
          <cell r="G482" t="str">
            <v>2001-12-19</v>
          </cell>
          <cell r="H482">
            <v>1662000</v>
          </cell>
          <cell r="I482">
            <v>1038750</v>
          </cell>
          <cell r="J482">
            <v>0</v>
          </cell>
          <cell r="K482">
            <v>10000</v>
          </cell>
          <cell r="L482">
            <v>0</v>
          </cell>
          <cell r="M482">
            <v>0</v>
          </cell>
        </row>
        <row r="483">
          <cell r="A483">
            <v>5086</v>
          </cell>
          <cell r="B483" t="str">
            <v>김현섭</v>
          </cell>
          <cell r="C483" t="str">
            <v>GMS</v>
          </cell>
          <cell r="D483" t="str">
            <v>생산팀(직접)</v>
          </cell>
          <cell r="E483" t="str">
            <v>5급(남)</v>
          </cell>
          <cell r="F483">
            <v>5</v>
          </cell>
          <cell r="G483" t="str">
            <v>2003-01-14</v>
          </cell>
          <cell r="H483">
            <v>1610000</v>
          </cell>
          <cell r="I483">
            <v>1006250</v>
          </cell>
          <cell r="J483">
            <v>0</v>
          </cell>
          <cell r="K483">
            <v>10000</v>
          </cell>
          <cell r="L483">
            <v>0</v>
          </cell>
          <cell r="M483">
            <v>0</v>
          </cell>
        </row>
        <row r="484">
          <cell r="A484">
            <v>9028</v>
          </cell>
          <cell r="B484" t="str">
            <v>박보형</v>
          </cell>
          <cell r="C484" t="str">
            <v>GMS</v>
          </cell>
          <cell r="D484" t="str">
            <v>생산팀(직접)</v>
          </cell>
          <cell r="E484" t="str">
            <v>Temp</v>
          </cell>
          <cell r="F484">
            <v>0</v>
          </cell>
          <cell r="G484" t="str">
            <v>2004-08-16</v>
          </cell>
          <cell r="H484">
            <v>700000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</row>
        <row r="485">
          <cell r="A485">
            <v>9029</v>
          </cell>
          <cell r="B485" t="str">
            <v>손보경</v>
          </cell>
          <cell r="C485" t="str">
            <v>GMS</v>
          </cell>
          <cell r="D485" t="str">
            <v>생산팀(직접)</v>
          </cell>
          <cell r="E485" t="str">
            <v>Temp</v>
          </cell>
          <cell r="F485">
            <v>0</v>
          </cell>
          <cell r="G485" t="str">
            <v>2004-08-16</v>
          </cell>
          <cell r="H485">
            <v>1000000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</row>
        <row r="486">
          <cell r="A486">
            <v>9039</v>
          </cell>
          <cell r="B486" t="str">
            <v>김선임</v>
          </cell>
          <cell r="C486" t="str">
            <v>GMS</v>
          </cell>
          <cell r="D486" t="str">
            <v>생산팀(직접)</v>
          </cell>
          <cell r="E486" t="str">
            <v>Temp</v>
          </cell>
          <cell r="F486">
            <v>0</v>
          </cell>
          <cell r="G486" t="str">
            <v>2004-09-06</v>
          </cell>
          <cell r="H486">
            <v>700000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</row>
        <row r="487">
          <cell r="A487">
            <v>9043</v>
          </cell>
          <cell r="B487" t="str">
            <v>김경숙</v>
          </cell>
          <cell r="C487" t="str">
            <v>GMS</v>
          </cell>
          <cell r="D487" t="str">
            <v>생산팀(직접)</v>
          </cell>
          <cell r="E487" t="str">
            <v>Temp</v>
          </cell>
          <cell r="F487">
            <v>0</v>
          </cell>
          <cell r="G487" t="str">
            <v>2004-09-15</v>
          </cell>
          <cell r="H487">
            <v>700000</v>
          </cell>
          <cell r="I487">
            <v>700000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</row>
        <row r="488">
          <cell r="A488">
            <v>5004</v>
          </cell>
          <cell r="B488" t="str">
            <v>한은택</v>
          </cell>
          <cell r="C488" t="str">
            <v>GMS</v>
          </cell>
          <cell r="D488" t="str">
            <v>생산팀(간접)</v>
          </cell>
          <cell r="E488" t="str">
            <v>부장</v>
          </cell>
          <cell r="F488">
            <v>0</v>
          </cell>
          <cell r="G488" t="str">
            <v>1986-04-01</v>
          </cell>
          <cell r="H488">
            <v>4323000</v>
          </cell>
          <cell r="I488">
            <v>2701875</v>
          </cell>
          <cell r="J488">
            <v>700000</v>
          </cell>
          <cell r="K488">
            <v>0</v>
          </cell>
          <cell r="L488">
            <v>0</v>
          </cell>
          <cell r="M488">
            <v>70000</v>
          </cell>
        </row>
        <row r="489">
          <cell r="A489">
            <v>5016</v>
          </cell>
          <cell r="B489" t="str">
            <v>이동훈</v>
          </cell>
          <cell r="C489" t="str">
            <v>GMS</v>
          </cell>
          <cell r="D489" t="str">
            <v>품질보증부</v>
          </cell>
          <cell r="E489" t="str">
            <v>부장</v>
          </cell>
          <cell r="F489">
            <v>0</v>
          </cell>
          <cell r="G489" t="str">
            <v>1989-01-04</v>
          </cell>
          <cell r="H489">
            <v>3641000</v>
          </cell>
          <cell r="I489">
            <v>2275625</v>
          </cell>
          <cell r="J489">
            <v>700000</v>
          </cell>
          <cell r="K489">
            <v>0</v>
          </cell>
          <cell r="L489">
            <v>0</v>
          </cell>
          <cell r="M489">
            <v>90000</v>
          </cell>
        </row>
        <row r="490">
          <cell r="A490">
            <v>5027</v>
          </cell>
          <cell r="B490" t="str">
            <v>황양구</v>
          </cell>
          <cell r="C490" t="str">
            <v>GMS</v>
          </cell>
          <cell r="D490" t="str">
            <v>품질보증부</v>
          </cell>
          <cell r="E490" t="str">
            <v>차장</v>
          </cell>
          <cell r="F490">
            <v>0</v>
          </cell>
          <cell r="G490" t="str">
            <v>1991-10-01</v>
          </cell>
          <cell r="H490">
            <v>3147000</v>
          </cell>
          <cell r="I490">
            <v>1966875</v>
          </cell>
          <cell r="J490">
            <v>500000</v>
          </cell>
          <cell r="K490">
            <v>0</v>
          </cell>
          <cell r="L490">
            <v>0</v>
          </cell>
          <cell r="M490">
            <v>50000</v>
          </cell>
        </row>
        <row r="491">
          <cell r="A491">
            <v>5085</v>
          </cell>
          <cell r="B491" t="str">
            <v>이재욱</v>
          </cell>
          <cell r="C491" t="str">
            <v>GMS</v>
          </cell>
          <cell r="D491" t="str">
            <v>품질보증부</v>
          </cell>
          <cell r="E491" t="str">
            <v>과장</v>
          </cell>
          <cell r="F491">
            <v>2</v>
          </cell>
          <cell r="G491" t="str">
            <v>2002-09-02</v>
          </cell>
          <cell r="H491">
            <v>2763000</v>
          </cell>
          <cell r="I491">
            <v>1726875</v>
          </cell>
          <cell r="J491">
            <v>250000</v>
          </cell>
          <cell r="K491">
            <v>70000</v>
          </cell>
          <cell r="L491">
            <v>0</v>
          </cell>
          <cell r="M491">
            <v>50000</v>
          </cell>
        </row>
        <row r="492">
          <cell r="A492">
            <v>5087</v>
          </cell>
          <cell r="B492" t="str">
            <v>윤항규</v>
          </cell>
          <cell r="C492" t="str">
            <v>GMS</v>
          </cell>
          <cell r="D492" t="str">
            <v>품질보증부</v>
          </cell>
          <cell r="E492" t="str">
            <v>주임</v>
          </cell>
          <cell r="F492">
            <v>8</v>
          </cell>
          <cell r="G492" t="str">
            <v>2003-01-27</v>
          </cell>
          <cell r="H492">
            <v>1788000</v>
          </cell>
          <cell r="I492">
            <v>1117500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</row>
        <row r="493">
          <cell r="A493">
            <v>5092</v>
          </cell>
          <cell r="B493" t="str">
            <v>오경은</v>
          </cell>
          <cell r="C493" t="str">
            <v>GMS</v>
          </cell>
          <cell r="D493" t="str">
            <v>품질보증부</v>
          </cell>
          <cell r="E493" t="str">
            <v>주임</v>
          </cell>
          <cell r="F493">
            <v>5</v>
          </cell>
          <cell r="G493" t="str">
            <v>2003-08-11</v>
          </cell>
          <cell r="H493">
            <v>2050000</v>
          </cell>
          <cell r="I493">
            <v>1281250</v>
          </cell>
          <cell r="J493">
            <v>0</v>
          </cell>
          <cell r="K493">
            <v>0</v>
          </cell>
          <cell r="L493">
            <v>0</v>
          </cell>
          <cell r="M493">
            <v>50000</v>
          </cell>
        </row>
        <row r="494">
          <cell r="A494">
            <v>5073</v>
          </cell>
          <cell r="B494" t="str">
            <v>이미애</v>
          </cell>
          <cell r="C494" t="str">
            <v>GMS</v>
          </cell>
          <cell r="D494" t="str">
            <v>품질보증부</v>
          </cell>
          <cell r="E494" t="str">
            <v>4급(여)</v>
          </cell>
          <cell r="F494">
            <v>8</v>
          </cell>
          <cell r="G494" t="str">
            <v>2001-11-01</v>
          </cell>
          <cell r="H494">
            <v>1662000</v>
          </cell>
          <cell r="I494">
            <v>1038750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A495">
            <v>5088</v>
          </cell>
          <cell r="B495" t="str">
            <v>김태숙</v>
          </cell>
          <cell r="C495" t="str">
            <v>GMS</v>
          </cell>
          <cell r="D495" t="str">
            <v>품질보증부</v>
          </cell>
          <cell r="E495" t="str">
            <v>4급(여)</v>
          </cell>
          <cell r="F495">
            <v>1</v>
          </cell>
          <cell r="G495" t="str">
            <v>2003-03-03</v>
          </cell>
          <cell r="H495">
            <v>1738000</v>
          </cell>
          <cell r="I495">
            <v>1086250</v>
          </cell>
          <cell r="J495">
            <v>0</v>
          </cell>
          <cell r="K495">
            <v>0</v>
          </cell>
          <cell r="L495">
            <v>0</v>
          </cell>
          <cell r="M495">
            <v>30000</v>
          </cell>
        </row>
        <row r="496">
          <cell r="A496">
            <v>5098</v>
          </cell>
          <cell r="B496" t="str">
            <v>하진희</v>
          </cell>
          <cell r="C496" t="str">
            <v>GMS</v>
          </cell>
          <cell r="D496" t="str">
            <v>품질보증부</v>
          </cell>
          <cell r="E496" t="str">
            <v>4급(여)</v>
          </cell>
          <cell r="F496">
            <v>1</v>
          </cell>
          <cell r="G496" t="str">
            <v>2005-01-03</v>
          </cell>
          <cell r="H496">
            <v>1662000</v>
          </cell>
          <cell r="I496">
            <v>1038750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A497">
            <v>9034</v>
          </cell>
          <cell r="B497" t="str">
            <v>문아람</v>
          </cell>
          <cell r="C497" t="str">
            <v>GMS</v>
          </cell>
          <cell r="D497" t="str">
            <v>품질보증부</v>
          </cell>
          <cell r="E497" t="str">
            <v>Temp</v>
          </cell>
          <cell r="F497">
            <v>0</v>
          </cell>
          <cell r="G497" t="str">
            <v>2004-08-23</v>
          </cell>
          <cell r="H497">
            <v>1000000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A498">
            <v>9042</v>
          </cell>
          <cell r="B498" t="str">
            <v>여남미</v>
          </cell>
          <cell r="C498" t="str">
            <v>GMS</v>
          </cell>
          <cell r="D498" t="str">
            <v>품질보증부</v>
          </cell>
          <cell r="E498" t="str">
            <v>Temp</v>
          </cell>
          <cell r="F498">
            <v>0</v>
          </cell>
          <cell r="G498" t="str">
            <v>2004-09-15</v>
          </cell>
          <cell r="H498">
            <v>1000000</v>
          </cell>
          <cell r="I498">
            <v>1000000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A499">
            <v>5007</v>
          </cell>
          <cell r="B499" t="str">
            <v>정중용</v>
          </cell>
          <cell r="C499" t="str">
            <v>GMS</v>
          </cell>
          <cell r="D499" t="str">
            <v>Logistics</v>
          </cell>
          <cell r="E499" t="str">
            <v>부장</v>
          </cell>
          <cell r="F499">
            <v>0</v>
          </cell>
          <cell r="G499" t="str">
            <v>1987-01-05</v>
          </cell>
          <cell r="H499">
            <v>3786000</v>
          </cell>
          <cell r="I499">
            <v>2366250</v>
          </cell>
          <cell r="J499">
            <v>500000</v>
          </cell>
          <cell r="K499">
            <v>0</v>
          </cell>
          <cell r="L499">
            <v>0</v>
          </cell>
          <cell r="M499">
            <v>90000</v>
          </cell>
        </row>
        <row r="500">
          <cell r="A500">
            <v>5023</v>
          </cell>
          <cell r="B500" t="str">
            <v>조봉훈</v>
          </cell>
          <cell r="C500" t="str">
            <v>GMS</v>
          </cell>
          <cell r="D500" t="str">
            <v>Logistics</v>
          </cell>
          <cell r="E500" t="str">
            <v>과장</v>
          </cell>
          <cell r="F500">
            <v>1</v>
          </cell>
          <cell r="G500" t="str">
            <v>1991-03-18</v>
          </cell>
          <cell r="H500">
            <v>2830000</v>
          </cell>
          <cell r="I500">
            <v>1768750</v>
          </cell>
          <cell r="J500">
            <v>0</v>
          </cell>
          <cell r="K500">
            <v>0</v>
          </cell>
          <cell r="L500">
            <v>0</v>
          </cell>
          <cell r="M500">
            <v>50000</v>
          </cell>
        </row>
        <row r="501">
          <cell r="A501">
            <v>5034</v>
          </cell>
          <cell r="B501" t="str">
            <v>백종일</v>
          </cell>
          <cell r="C501" t="str">
            <v>GMS</v>
          </cell>
          <cell r="D501" t="str">
            <v>Logistics</v>
          </cell>
          <cell r="E501" t="str">
            <v>과장</v>
          </cell>
          <cell r="F501">
            <v>1</v>
          </cell>
          <cell r="G501" t="str">
            <v>1992-02-25</v>
          </cell>
          <cell r="H501">
            <v>2434000</v>
          </cell>
          <cell r="I501">
            <v>1521250</v>
          </cell>
          <cell r="J501">
            <v>0</v>
          </cell>
          <cell r="K501">
            <v>0</v>
          </cell>
          <cell r="L501">
            <v>0</v>
          </cell>
          <cell r="M501">
            <v>90000</v>
          </cell>
        </row>
        <row r="502">
          <cell r="A502">
            <v>5091</v>
          </cell>
          <cell r="B502" t="str">
            <v>김종학</v>
          </cell>
          <cell r="C502" t="str">
            <v>GMS</v>
          </cell>
          <cell r="D502" t="str">
            <v>Logistics</v>
          </cell>
          <cell r="E502" t="str">
            <v>5급(남)</v>
          </cell>
          <cell r="F502">
            <v>1</v>
          </cell>
          <cell r="G502" t="str">
            <v>2003-04-01</v>
          </cell>
          <cell r="H502">
            <v>1464000</v>
          </cell>
          <cell r="I502">
            <v>915000</v>
          </cell>
          <cell r="J502">
            <v>0</v>
          </cell>
          <cell r="K502">
            <v>70000</v>
          </cell>
          <cell r="L502">
            <v>0</v>
          </cell>
          <cell r="M502">
            <v>0</v>
          </cell>
        </row>
        <row r="503">
          <cell r="A503">
            <v>5099</v>
          </cell>
          <cell r="B503" t="str">
            <v>심은향</v>
          </cell>
          <cell r="C503" t="str">
            <v>GMS</v>
          </cell>
          <cell r="D503" t="str">
            <v>Logistics</v>
          </cell>
          <cell r="E503" t="str">
            <v>Temp</v>
          </cell>
          <cell r="F503">
            <v>0</v>
          </cell>
          <cell r="G503" t="str">
            <v>2005-05-13</v>
          </cell>
          <cell r="H503">
            <v>1400000</v>
          </cell>
          <cell r="I503">
            <v>700000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A504">
            <v>9033</v>
          </cell>
          <cell r="B504" t="str">
            <v>허위향</v>
          </cell>
          <cell r="C504" t="str">
            <v>GMS</v>
          </cell>
          <cell r="D504" t="str">
            <v>Logistics</v>
          </cell>
          <cell r="E504" t="str">
            <v>Temp</v>
          </cell>
          <cell r="F504">
            <v>0</v>
          </cell>
          <cell r="G504" t="str">
            <v>2004-08-16</v>
          </cell>
          <cell r="H504">
            <v>700000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A505">
            <v>5041</v>
          </cell>
          <cell r="B505" t="str">
            <v>이대용</v>
          </cell>
          <cell r="C505" t="str">
            <v>GMS</v>
          </cell>
          <cell r="D505" t="str">
            <v>기술부</v>
          </cell>
          <cell r="E505" t="str">
            <v>이사</v>
          </cell>
          <cell r="F505">
            <v>0</v>
          </cell>
          <cell r="G505" t="str">
            <v>1992-07-01</v>
          </cell>
          <cell r="H505">
            <v>7446000</v>
          </cell>
          <cell r="I505">
            <v>0</v>
          </cell>
          <cell r="J505">
            <v>700000</v>
          </cell>
          <cell r="K505">
            <v>0</v>
          </cell>
          <cell r="L505">
            <v>0</v>
          </cell>
          <cell r="M505">
            <v>0</v>
          </cell>
        </row>
        <row r="506">
          <cell r="A506">
            <v>5037</v>
          </cell>
          <cell r="B506" t="str">
            <v>김균종</v>
          </cell>
          <cell r="C506" t="str">
            <v>GMS</v>
          </cell>
          <cell r="D506" t="str">
            <v>기술부</v>
          </cell>
          <cell r="E506" t="str">
            <v>과장</v>
          </cell>
          <cell r="F506">
            <v>1</v>
          </cell>
          <cell r="G506" t="str">
            <v>1992-03-09</v>
          </cell>
          <cell r="H506">
            <v>2830000</v>
          </cell>
          <cell r="I506">
            <v>1768750</v>
          </cell>
          <cell r="J506">
            <v>0</v>
          </cell>
          <cell r="K506">
            <v>60000</v>
          </cell>
          <cell r="L506">
            <v>0</v>
          </cell>
          <cell r="M506">
            <v>70000</v>
          </cell>
        </row>
        <row r="507">
          <cell r="A507">
            <v>5049</v>
          </cell>
          <cell r="B507" t="str">
            <v>양승도</v>
          </cell>
          <cell r="C507" t="str">
            <v>GMS</v>
          </cell>
          <cell r="D507" t="str">
            <v>기술부</v>
          </cell>
          <cell r="E507" t="str">
            <v>과장</v>
          </cell>
          <cell r="F507">
            <v>1</v>
          </cell>
          <cell r="G507" t="str">
            <v>1993-10-04</v>
          </cell>
          <cell r="H507">
            <v>2864000</v>
          </cell>
          <cell r="I507">
            <v>1790000</v>
          </cell>
          <cell r="J507">
            <v>250000</v>
          </cell>
          <cell r="K507">
            <v>50000</v>
          </cell>
          <cell r="L507">
            <v>0</v>
          </cell>
          <cell r="M507">
            <v>70000</v>
          </cell>
        </row>
        <row r="508">
          <cell r="A508">
            <v>5083</v>
          </cell>
          <cell r="B508" t="str">
            <v>빈현욱</v>
          </cell>
          <cell r="C508" t="str">
            <v>GMS</v>
          </cell>
          <cell r="D508" t="str">
            <v>기술부</v>
          </cell>
          <cell r="E508" t="str">
            <v>주임</v>
          </cell>
          <cell r="F508">
            <v>3</v>
          </cell>
          <cell r="G508" t="str">
            <v>2002-05-07</v>
          </cell>
          <cell r="H508">
            <v>1898000</v>
          </cell>
          <cell r="I508">
            <v>1186250</v>
          </cell>
          <cell r="J508">
            <v>0</v>
          </cell>
          <cell r="K508">
            <v>60000</v>
          </cell>
          <cell r="L508">
            <v>0</v>
          </cell>
          <cell r="M508">
            <v>50000</v>
          </cell>
        </row>
        <row r="509">
          <cell r="A509">
            <v>9032</v>
          </cell>
          <cell r="B509" t="str">
            <v>오양종</v>
          </cell>
          <cell r="C509" t="str">
            <v>GMS</v>
          </cell>
          <cell r="D509" t="str">
            <v>기술부</v>
          </cell>
          <cell r="E509" t="str">
            <v>Temp</v>
          </cell>
          <cell r="F509">
            <v>0</v>
          </cell>
          <cell r="G509" t="str">
            <v>2004-08-16</v>
          </cell>
          <cell r="H509">
            <v>1750000</v>
          </cell>
          <cell r="I509">
            <v>0</v>
          </cell>
          <cell r="J509">
            <v>0</v>
          </cell>
          <cell r="K509">
            <v>30000</v>
          </cell>
          <cell r="L509">
            <v>0</v>
          </cell>
          <cell r="M509">
            <v>0</v>
          </cell>
        </row>
        <row r="510">
          <cell r="A510">
            <v>9038</v>
          </cell>
          <cell r="B510" t="str">
            <v>전완철</v>
          </cell>
          <cell r="C510" t="str">
            <v>GMS</v>
          </cell>
          <cell r="D510" t="str">
            <v>기술부</v>
          </cell>
          <cell r="E510" t="str">
            <v>Temp</v>
          </cell>
          <cell r="F510">
            <v>0</v>
          </cell>
          <cell r="G510" t="str">
            <v>2004-09-02</v>
          </cell>
          <cell r="H510">
            <v>1600000</v>
          </cell>
          <cell r="I510">
            <v>0</v>
          </cell>
          <cell r="J510">
            <v>0</v>
          </cell>
          <cell r="K510">
            <v>30000</v>
          </cell>
          <cell r="L510">
            <v>0</v>
          </cell>
          <cell r="M510">
            <v>0</v>
          </cell>
        </row>
        <row r="511">
          <cell r="A511">
            <v>9046</v>
          </cell>
          <cell r="B511" t="str">
            <v>최지희</v>
          </cell>
          <cell r="C511" t="str">
            <v>GMS</v>
          </cell>
          <cell r="D511" t="str">
            <v>기술부</v>
          </cell>
          <cell r="E511" t="str">
            <v>Temp</v>
          </cell>
          <cell r="F511">
            <v>0</v>
          </cell>
          <cell r="G511" t="str">
            <v>2005-01-03</v>
          </cell>
          <cell r="H511">
            <v>1400000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A512">
            <v>8001</v>
          </cell>
          <cell r="B512" t="str">
            <v>하창우</v>
          </cell>
          <cell r="C512" t="str">
            <v>CX</v>
          </cell>
          <cell r="D512" t="str">
            <v>Consumer</v>
          </cell>
          <cell r="E512" t="str">
            <v>사장</v>
          </cell>
          <cell r="F512">
            <v>0</v>
          </cell>
          <cell r="G512" t="str">
            <v>1994-03-15</v>
          </cell>
          <cell r="H512">
            <v>10022417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</row>
        <row r="513">
          <cell r="A513">
            <v>8003</v>
          </cell>
          <cell r="B513" t="str">
            <v>지승렬</v>
          </cell>
          <cell r="C513" t="str">
            <v>CX</v>
          </cell>
          <cell r="D513" t="str">
            <v>Marketing</v>
          </cell>
          <cell r="E513" t="str">
            <v>이사</v>
          </cell>
          <cell r="F513">
            <v>0</v>
          </cell>
          <cell r="G513" t="str">
            <v>1996-08-19</v>
          </cell>
          <cell r="H513">
            <v>3885000</v>
          </cell>
          <cell r="I513">
            <v>2428125</v>
          </cell>
          <cell r="J513">
            <v>300000</v>
          </cell>
          <cell r="K513">
            <v>0</v>
          </cell>
          <cell r="L513">
            <v>0</v>
          </cell>
          <cell r="M513">
            <v>70000</v>
          </cell>
        </row>
        <row r="514">
          <cell r="A514">
            <v>8005</v>
          </cell>
          <cell r="B514" t="str">
            <v>고진관</v>
          </cell>
          <cell r="C514" t="str">
            <v>CX</v>
          </cell>
          <cell r="D514" t="str">
            <v>Marketing</v>
          </cell>
          <cell r="E514" t="str">
            <v>차장</v>
          </cell>
          <cell r="F514">
            <v>0</v>
          </cell>
          <cell r="G514" t="str">
            <v>2002-01-01</v>
          </cell>
          <cell r="H514">
            <v>3181000</v>
          </cell>
          <cell r="I514">
            <v>1988125</v>
          </cell>
          <cell r="J514">
            <v>0</v>
          </cell>
          <cell r="K514">
            <v>0</v>
          </cell>
          <cell r="L514">
            <v>0</v>
          </cell>
          <cell r="M514">
            <v>90000</v>
          </cell>
        </row>
        <row r="515">
          <cell r="A515">
            <v>8007</v>
          </cell>
          <cell r="B515" t="str">
            <v>배연희</v>
          </cell>
          <cell r="C515" t="str">
            <v>CX</v>
          </cell>
          <cell r="D515" t="str">
            <v>Marketing</v>
          </cell>
          <cell r="E515" t="str">
            <v>주임</v>
          </cell>
          <cell r="F515">
            <v>1</v>
          </cell>
          <cell r="G515" t="str">
            <v>2002-01-03</v>
          </cell>
          <cell r="H515">
            <v>1712000</v>
          </cell>
          <cell r="I515">
            <v>1070000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</row>
        <row r="516">
          <cell r="A516">
            <v>8002</v>
          </cell>
          <cell r="B516" t="str">
            <v>신대호</v>
          </cell>
          <cell r="C516" t="str">
            <v>CX</v>
          </cell>
          <cell r="D516" t="str">
            <v>Sales</v>
          </cell>
          <cell r="E516" t="str">
            <v>차장</v>
          </cell>
          <cell r="F516">
            <v>0</v>
          </cell>
          <cell r="G516" t="str">
            <v>1996-01-01</v>
          </cell>
          <cell r="H516">
            <v>2985000</v>
          </cell>
          <cell r="I516">
            <v>1865625</v>
          </cell>
          <cell r="J516">
            <v>0</v>
          </cell>
          <cell r="K516">
            <v>0</v>
          </cell>
          <cell r="L516">
            <v>0</v>
          </cell>
          <cell r="M516">
            <v>70000</v>
          </cell>
        </row>
        <row r="517">
          <cell r="A517">
            <v>8006</v>
          </cell>
          <cell r="B517" t="str">
            <v>이성욱</v>
          </cell>
          <cell r="C517" t="str">
            <v>CX</v>
          </cell>
          <cell r="D517" t="str">
            <v>Sales</v>
          </cell>
          <cell r="E517" t="str">
            <v>차장</v>
          </cell>
          <cell r="F517">
            <v>0</v>
          </cell>
          <cell r="G517" t="str">
            <v>2001-09-03</v>
          </cell>
          <cell r="H517">
            <v>2827000</v>
          </cell>
          <cell r="I517">
            <v>1766875</v>
          </cell>
          <cell r="J517">
            <v>0</v>
          </cell>
          <cell r="K517">
            <v>0</v>
          </cell>
          <cell r="L517">
            <v>0</v>
          </cell>
          <cell r="M517">
            <v>70000</v>
          </cell>
        </row>
      </sheetData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x"/>
      <sheetName val="Tech norms"/>
    </sheetNames>
    <sheetDataSet>
      <sheetData sheetId="0" refreshError="1"/>
      <sheetData sheetId="1" refreshError="1">
        <row r="12">
          <cell r="B12">
            <v>0.9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View"/>
      <sheetName val="Sheet2"/>
      <sheetName val="Basic View-IN"/>
      <sheetName val="Basic_Dropdown -01"/>
      <sheetName val="Basic_Dropdown -02"/>
      <sheetName val="Basic_Dropdown -03"/>
      <sheetName val="Basic_Dropdown -04"/>
      <sheetName val="Conversion"/>
      <sheetName val="Conversion-IN"/>
      <sheetName val="Purchasing_Plant view"/>
      <sheetName val="Purchasing_Plant view -IN"/>
      <sheetName val="Purchasing_Dropdown -01"/>
      <sheetName val="Purchasing_Dropdown-02"/>
      <sheetName val="Sales View - IN"/>
      <sheetName val="Sales View"/>
      <sheetName val="Sheet1"/>
      <sheetName val="MRP View_IN"/>
      <sheetName val="MRP View"/>
      <sheetName val="MRP View_Dropdown 01"/>
      <sheetName val="MRP View_Dropdown 02"/>
      <sheetName val="FICO View _IN"/>
      <sheetName val="FICO View"/>
      <sheetName val="FICO_Drop_down"/>
      <sheetName val="PP view"/>
      <sheetName val="PP View 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FS"/>
      <sheetName val="GrafVAPNV T&amp;R"/>
      <sheetName val="GrafVAPNV autres"/>
      <sheetName val="GrafMSPNV T&amp;R"/>
      <sheetName val="GrafMSPNV autres"/>
      <sheetName val="GrafMSVA"/>
      <sheetName val="GrafBRANCHE"/>
      <sheetName val="GrafFGPNV"/>
      <sheetName val="FRAIS GENERAUX"/>
      <sheetName val="Périodes"/>
      <sheetName val="FRAIS GENERAUX Mars"/>
      <sheetName val="DonnéesGraf autres"/>
      <sheetName val="DonnéesGraf T&amp;R"/>
      <sheetName val="DonnéesGraf"/>
      <sheetName val="DonnéesGrafsBranche"/>
      <sheetName val="Liste_BU"/>
      <sheetName val="Tech nor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>
            <v>12</v>
          </cell>
          <cell r="D2">
            <v>11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KPI TĐH 2023"/>
      <sheetName val="Thực hiện 2020"/>
      <sheetName val="NS2020"/>
      <sheetName val="T.Hiện NS2019 (Sáng)"/>
      <sheetName val="T.HỢP NS2019"/>
      <sheetName val="CP Vượt or Ngoài NS"/>
      <sheetName val="Mapping"/>
      <sheetName val="NS TĐH 2019 hàng năm"/>
      <sheetName val="NS đầu tư TĐH-Tân Tạo"/>
      <sheetName val="Thực hiện NS2018"/>
      <sheetName val="KPI TĐH"/>
      <sheetName val="Định biên 2019"/>
      <sheetName val="Lương 2019"/>
      <sheetName val="NS 2023"/>
      <sheetName val="OH-Tổng Hợp"/>
      <sheetName val="Dữ liệu 2022"/>
      <sheetName val="OH-TUH"/>
      <sheetName val="Sheet4"/>
      <sheetName val="Định biên"/>
      <sheetName val="Lương"/>
      <sheetName val="OH-TĐH"/>
      <sheetName val="Lương TĐH"/>
      <sheetName val="KPI TĐH 2019"/>
      <sheetName val="Lương 2020"/>
      <sheetName val="Dữ liệu 2019"/>
      <sheetName val="Dữ liệu 2020"/>
      <sheetName val="Sheet3"/>
      <sheetName val="CAPEX"/>
      <sheetName val="Sheet1"/>
      <sheetName val="Dữ liệu 2021"/>
      <sheetName val="Dữ liệu 2023"/>
      <sheetName val="CP_24.01-CDCD SX-N.Linh-Sang "/>
      <sheetName val="CP_21.01-VTPX-ATrang A.Sang"/>
      <sheetName val="CP_19.08-PB CCDC-All Kiet"/>
      <sheetName val="CP_31.01 - y tế"/>
      <sheetName val="DS DA BẢO HÀNH"/>
      <sheetName val="bảo hành"/>
      <sheetName val="CP_65.01-Bảo Hành-Nhật Linh"/>
      <sheetName val="Cost bán hàng"/>
      <sheetName val="CP_45.02-Hội chợ-D.Phúc"/>
      <sheetName val="CP_58.01-DV Tư Vấn-ALL"/>
      <sheetName val="CP_24.02-CCDC Quản lý-ALL"/>
      <sheetName val="CP_30.01-Đồng phục-Hồng"/>
      <sheetName val="CP_0033.02- CP đào tạo"/>
      <sheetName val="CP_49.02-ĐTDT-Phúc"/>
      <sheetName val="CP_22.01-SC nhỏ-ALL"/>
      <sheetName val="CP_51.01-VPP-Cúc"/>
      <sheetName val="CP Bằng tiền khác"/>
      <sheetName val="CP_35.02 (2)- Xăng xe-C.Linh"/>
      <sheetName val="Map"/>
      <sheetName val="CP_19.03-Khấu hao MMTB-Kiệt"/>
      <sheetName val="Du lieu 2018"/>
      <sheetName val="Du lieu 2017"/>
      <sheetName val="Sheet2"/>
      <sheetName val="Nhan su-PHUC"/>
      <sheetName val="Y kien"/>
    </sheetNames>
    <sheetDataSet>
      <sheetData sheetId="0"/>
      <sheetData sheetId="1"/>
      <sheetData sheetId="2"/>
      <sheetData sheetId="3">
        <row r="2">
          <cell r="C2">
            <v>12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3">
          <cell r="C3">
            <v>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LXD"/>
      <sheetName val="Background"/>
    </sheetNames>
    <sheetDataSet>
      <sheetData sheetId="0" refreshError="1"/>
      <sheetData sheetId="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 Forecast"/>
      <sheetName val="IMS(volume)"/>
      <sheetName val="IMS(value)"/>
      <sheetName val="PLANNING"/>
      <sheetName val="FUND"/>
      <sheetName val="Sales 06"/>
      <sheetName val="Sales 07-09"/>
      <sheetName val="Baseline"/>
      <sheetName val="Bud07"/>
      <sheetName val="Bud08"/>
      <sheetName val="Bud09"/>
      <sheetName val="Price"/>
      <sheetName val="MPrice"/>
      <sheetName val="Rate"/>
      <sheetName val="FC07"/>
      <sheetName val="Sheet1"/>
      <sheetName val="Sheet2"/>
      <sheetName val="Sheet3"/>
      <sheetName val="IMPL"/>
      <sheetName val="T.BAF"/>
      <sheetName val="BAF"/>
      <sheetName val="Pro"/>
      <sheetName val="Notes"/>
      <sheetName val="All"/>
      <sheetName val="TR"/>
      <sheetName val="YTD"/>
      <sheetName val="04"/>
      <sheetName val="05"/>
      <sheetName val="06"/>
      <sheetName val="07"/>
      <sheetName val="08"/>
      <sheetName val="Flow"/>
      <sheetName val="Adv"/>
      <sheetName val="Pm"/>
      <sheetName val="OHSale"/>
      <sheetName val="OHMkt"/>
      <sheetName val="OHAdmin"/>
      <sheetName val="CostStructure"/>
      <sheetName val="MQty"/>
      <sheetName val="Demand"/>
      <sheetName val="Qty"/>
      <sheetName val="MSale"/>
      <sheetName val="T.COG"/>
      <sheetName val="Sale"/>
      <sheetName val="COG"/>
      <sheetName val="DVL"/>
      <sheetName val="Pro-X"/>
      <sheetName val="KL"/>
      <sheetName val="Sundry"/>
      <sheetName val="AR"/>
      <sheetName val="$Flow"/>
      <sheetName val="In-Market"/>
      <sheetName val="GskSale"/>
      <sheetName val="KPIs"/>
      <sheetName val="Péri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TT"/>
      <sheetName val="BCDKT_2001"/>
      <sheetName val="NBCD_2001"/>
      <sheetName val="BKQKD P1_2001"/>
      <sheetName val="BKQKD P2_2001"/>
      <sheetName val="BCKQKDP3_2001"/>
      <sheetName val="QTSDHD"/>
      <sheetName val="qtvat"/>
      <sheetName val="TMBCTC"/>
      <sheetName val="bcdsps"/>
      <sheetName val="BCDKT"/>
      <sheetName val="NBCD"/>
      <sheetName val="BCDKT_2001 (2)"/>
      <sheetName val="BKQKD P1"/>
      <sheetName val="BKQKD P2"/>
      <sheetName val="BCKQKDP3"/>
      <sheetName val="ct311"/>
      <sheetName val="nhatkychung"/>
      <sheetName val="NKC152"/>
      <sheetName val="soctNXT"/>
      <sheetName val="CT15206"/>
      <sheetName val="KHO15206 "/>
      <sheetName val="NKNXT"/>
      <sheetName val="n_x_t"/>
      <sheetName val="CTGS"/>
      <sheetName val="tkGTGT"/>
      <sheetName val="Sheet4"/>
      <sheetName val="CTKHAC"/>
      <sheetName val="bkhdMV"/>
      <sheetName val="bkhdBR"/>
      <sheetName val="NKC"/>
      <sheetName val="socai"/>
      <sheetName val="BL10_01"/>
      <sheetName val="thsdhd"/>
      <sheetName val="Sheet1"/>
      <sheetName val="bcsdhdQ4"/>
      <sheetName val="HTTK"/>
      <sheetName val="111"/>
      <sheetName val="133"/>
      <sheetName val="152"/>
      <sheetName val="154"/>
      <sheetName val="155"/>
      <sheetName val="214"/>
      <sheetName val="211"/>
      <sheetName val="241"/>
      <sheetName val="311"/>
      <sheetName val="331"/>
      <sheetName val="3331"/>
      <sheetName val="3334"/>
      <sheetName val="334"/>
      <sheetName val="335"/>
      <sheetName val="338"/>
      <sheetName val="421"/>
      <sheetName val="511"/>
      <sheetName val="621"/>
      <sheetName val="622"/>
      <sheetName val="632"/>
      <sheetName val="641"/>
      <sheetName val="642"/>
      <sheetName val="911"/>
      <sheetName val="15203"/>
      <sheetName val="15205"/>
      <sheetName val="15206"/>
      <sheetName val="15207"/>
      <sheetName val="15208"/>
      <sheetName val="15209"/>
      <sheetName val="15217"/>
      <sheetName val="15228"/>
      <sheetName val="15233"/>
      <sheetName val="15236"/>
      <sheetName val="15239"/>
      <sheetName val="15240"/>
      <sheetName val="15245"/>
      <sheetName val="15246"/>
      <sheetName val="15247"/>
      <sheetName val="15248"/>
      <sheetName val="MSVT"/>
      <sheetName val="Sheet8"/>
      <sheetName val="Sheet7"/>
      <sheetName val="Sheet6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">
          <cell r="A3">
            <v>15201</v>
          </cell>
          <cell r="B3" t="str">
            <v>WET 500</v>
          </cell>
          <cell r="C3" t="str">
            <v>Kg</v>
          </cell>
        </row>
        <row r="4">
          <cell r="A4">
            <v>15202</v>
          </cell>
          <cell r="B4" t="str">
            <v>DISPER 760W</v>
          </cell>
          <cell r="C4" t="str">
            <v>Kg</v>
          </cell>
        </row>
        <row r="5">
          <cell r="A5">
            <v>15203</v>
          </cell>
          <cell r="B5" t="str">
            <v>EVA DA 1410</v>
          </cell>
          <cell r="C5" t="str">
            <v>Kg</v>
          </cell>
        </row>
        <row r="6">
          <cell r="A6">
            <v>15204</v>
          </cell>
          <cell r="B6" t="str">
            <v>PVA 24S</v>
          </cell>
          <cell r="C6" t="str">
            <v>Kg</v>
          </cell>
        </row>
        <row r="7">
          <cell r="A7">
            <v>15205</v>
          </cell>
          <cell r="B7" t="str">
            <v>Boät ñaù (CaCo3)</v>
          </cell>
          <cell r="C7" t="str">
            <v>Kg</v>
          </cell>
        </row>
        <row r="8">
          <cell r="A8">
            <v>15206</v>
          </cell>
          <cell r="B8" t="str">
            <v>Bao KPK 41x8x78cm</v>
          </cell>
          <cell r="C8" t="str">
            <v>Caùi</v>
          </cell>
        </row>
        <row r="9">
          <cell r="A9">
            <v>15207</v>
          </cell>
          <cell r="B9" t="str">
            <v>METOLOSE 60TF</v>
          </cell>
          <cell r="C9" t="str">
            <v>Kg</v>
          </cell>
        </row>
        <row r="10">
          <cell r="A10">
            <v>15208</v>
          </cell>
          <cell r="B10" t="str">
            <v>Xi maêng traéng</v>
          </cell>
          <cell r="C10" t="str">
            <v>Kg</v>
          </cell>
        </row>
        <row r="11">
          <cell r="A11">
            <v>15209</v>
          </cell>
          <cell r="B11" t="str">
            <v>Boät TALE</v>
          </cell>
          <cell r="C11" t="str">
            <v>Kg</v>
          </cell>
        </row>
        <row r="12">
          <cell r="A12">
            <v>15210</v>
          </cell>
          <cell r="B12" t="str">
            <v>Glaswax E1</v>
          </cell>
          <cell r="C12" t="str">
            <v>Kg</v>
          </cell>
        </row>
        <row r="13">
          <cell r="A13">
            <v>15211</v>
          </cell>
          <cell r="B13" t="str">
            <v>Glascol TA</v>
          </cell>
          <cell r="C13" t="str">
            <v>Kg</v>
          </cell>
        </row>
        <row r="14">
          <cell r="A14">
            <v>15212</v>
          </cell>
          <cell r="B14" t="str">
            <v>Glascol LS16</v>
          </cell>
          <cell r="C14" t="str">
            <v>Kg</v>
          </cell>
        </row>
        <row r="15">
          <cell r="A15">
            <v>15213</v>
          </cell>
          <cell r="B15" t="str">
            <v>Black PnulexV</v>
          </cell>
          <cell r="C15" t="str">
            <v>Kg</v>
          </cell>
        </row>
        <row r="16">
          <cell r="A16">
            <v>15214</v>
          </cell>
          <cell r="B16" t="str">
            <v>Voffew Llau 705</v>
          </cell>
          <cell r="C16" t="str">
            <v>Kg</v>
          </cell>
        </row>
        <row r="17">
          <cell r="A17">
            <v>15215</v>
          </cell>
          <cell r="B17" t="str">
            <v>Acticicle HF</v>
          </cell>
          <cell r="C17" t="str">
            <v>Kg</v>
          </cell>
        </row>
        <row r="18">
          <cell r="A18">
            <v>15216</v>
          </cell>
          <cell r="B18" t="str">
            <v>Hokolan HC 010</v>
          </cell>
          <cell r="C18" t="str">
            <v>Kg</v>
          </cell>
        </row>
        <row r="19">
          <cell r="A19">
            <v>15217</v>
          </cell>
          <cell r="B19" t="str">
            <v>Hokolan Orange HC 132</v>
          </cell>
          <cell r="C19" t="str">
            <v>Kg</v>
          </cell>
        </row>
        <row r="20">
          <cell r="A20">
            <v>15218</v>
          </cell>
          <cell r="B20" t="str">
            <v>Yellow 106</v>
          </cell>
          <cell r="C20" t="str">
            <v>Kg</v>
          </cell>
        </row>
        <row r="21">
          <cell r="A21">
            <v>15219</v>
          </cell>
          <cell r="B21" t="str">
            <v>Yellow 15 (Boät)</v>
          </cell>
          <cell r="C21" t="str">
            <v>Kg</v>
          </cell>
        </row>
        <row r="22">
          <cell r="A22">
            <v>15220</v>
          </cell>
          <cell r="B22" t="str">
            <v>Phuï gia möïc in</v>
          </cell>
          <cell r="C22" t="str">
            <v>Kg</v>
          </cell>
        </row>
        <row r="23">
          <cell r="A23">
            <v>15221</v>
          </cell>
          <cell r="B23" t="str">
            <v>VISCOPOL 9052</v>
          </cell>
          <cell r="C23" t="str">
            <v>Kg</v>
          </cell>
        </row>
        <row r="24">
          <cell r="A24">
            <v>15222</v>
          </cell>
          <cell r="B24" t="str">
            <v>Propylen CN</v>
          </cell>
          <cell r="C24" t="str">
            <v>Kg</v>
          </cell>
        </row>
        <row r="25">
          <cell r="A25">
            <v>15223</v>
          </cell>
          <cell r="B25" t="str">
            <v>Green GB</v>
          </cell>
          <cell r="C25" t="str">
            <v>Kg</v>
          </cell>
        </row>
        <row r="26">
          <cell r="A26">
            <v>15224</v>
          </cell>
          <cell r="B26" t="str">
            <v>Blue MB</v>
          </cell>
          <cell r="C26" t="str">
            <v>Kg</v>
          </cell>
        </row>
        <row r="27">
          <cell r="A27">
            <v>15225</v>
          </cell>
          <cell r="B27" t="str">
            <v>Acrosil R 972</v>
          </cell>
          <cell r="C27" t="str">
            <v>Kg</v>
          </cell>
        </row>
        <row r="28">
          <cell r="A28">
            <v>15226</v>
          </cell>
          <cell r="B28" t="str">
            <v>SHMP</v>
          </cell>
          <cell r="C28" t="str">
            <v>Kg</v>
          </cell>
        </row>
        <row r="29">
          <cell r="A29">
            <v>15227</v>
          </cell>
          <cell r="B29" t="str">
            <v>Texanol</v>
          </cell>
          <cell r="C29" t="str">
            <v>Kg</v>
          </cell>
        </row>
        <row r="30">
          <cell r="A30">
            <v>15228</v>
          </cell>
          <cell r="B30" t="str">
            <v>Farco White A948-75006,18L</v>
          </cell>
          <cell r="C30" t="str">
            <v>CA</v>
          </cell>
        </row>
        <row r="31">
          <cell r="A31">
            <v>15229</v>
          </cell>
          <cell r="B31" t="str">
            <v>Red DWG New</v>
          </cell>
          <cell r="C31" t="str">
            <v>Kg</v>
          </cell>
        </row>
        <row r="32">
          <cell r="A32">
            <v>15230</v>
          </cell>
          <cell r="B32" t="str">
            <v>Boät xanh 5380</v>
          </cell>
          <cell r="C32" t="str">
            <v>Kg</v>
          </cell>
        </row>
        <row r="33">
          <cell r="A33">
            <v>15231</v>
          </cell>
          <cell r="B33" t="str">
            <v>Green 15 (77520-77603)</v>
          </cell>
          <cell r="C33" t="str">
            <v>Kg</v>
          </cell>
        </row>
        <row r="34">
          <cell r="A34">
            <v>15232</v>
          </cell>
          <cell r="B34" t="str">
            <v>Duraguaro Mfrino A920-72089</v>
          </cell>
          <cell r="C34" t="str">
            <v>CA</v>
          </cell>
        </row>
        <row r="35">
          <cell r="A35">
            <v>15233</v>
          </cell>
          <cell r="B35" t="str">
            <v>Farco Frost 18L A948-109</v>
          </cell>
          <cell r="C35" t="str">
            <v>CA</v>
          </cell>
        </row>
        <row r="36">
          <cell r="A36">
            <v>15234</v>
          </cell>
          <cell r="B36" t="str">
            <v>Vaûi deät laøm rulo sôn</v>
          </cell>
          <cell r="C36" t="str">
            <v>Meùt</v>
          </cell>
        </row>
        <row r="37">
          <cell r="A37">
            <v>15235</v>
          </cell>
          <cell r="B37" t="str">
            <v>Sealer 2000; A931-18177G,5L</v>
          </cell>
          <cell r="C37" t="str">
            <v>CA</v>
          </cell>
        </row>
        <row r="38">
          <cell r="A38">
            <v>15236</v>
          </cell>
          <cell r="B38" t="str">
            <v>Dulux WS Camel; A915-22620,5L</v>
          </cell>
          <cell r="C38" t="str">
            <v>CA</v>
          </cell>
        </row>
        <row r="39">
          <cell r="A39">
            <v>15237</v>
          </cell>
          <cell r="B39" t="str">
            <v>Bermocoll EBS 451FQ</v>
          </cell>
          <cell r="C39" t="str">
            <v>Kg</v>
          </cell>
        </row>
        <row r="40">
          <cell r="A40">
            <v>15238</v>
          </cell>
          <cell r="B40" t="str">
            <v>Acticicle EPW</v>
          </cell>
          <cell r="C40" t="str">
            <v>KG</v>
          </cell>
        </row>
        <row r="41">
          <cell r="A41">
            <v>15239</v>
          </cell>
          <cell r="B41" t="str">
            <v>Acropol 63-893</v>
          </cell>
          <cell r="C41" t="str">
            <v>Kg</v>
          </cell>
        </row>
        <row r="42">
          <cell r="A42">
            <v>15240</v>
          </cell>
          <cell r="B42" t="str">
            <v>Viscopol 7350</v>
          </cell>
          <cell r="C42" t="str">
            <v>Kg</v>
          </cell>
        </row>
        <row r="43">
          <cell r="A43">
            <v>15241</v>
          </cell>
          <cell r="B43" t="str">
            <v>Dispex GA40</v>
          </cell>
          <cell r="C43" t="str">
            <v>Kg</v>
          </cell>
        </row>
        <row r="44">
          <cell r="A44">
            <v>15242</v>
          </cell>
          <cell r="B44" t="str">
            <v>Thuøng 5GAS</v>
          </cell>
          <cell r="C44" t="str">
            <v>Kg</v>
          </cell>
        </row>
        <row r="45">
          <cell r="A45">
            <v>15243</v>
          </cell>
          <cell r="B45" t="str">
            <v>Titamium dioxide</v>
          </cell>
          <cell r="C45" t="str">
            <v>Kg</v>
          </cell>
        </row>
        <row r="46">
          <cell r="A46">
            <v>15244</v>
          </cell>
          <cell r="B46" t="str">
            <v>Nopeo NXZ</v>
          </cell>
          <cell r="C46" t="str">
            <v>Kg</v>
          </cell>
        </row>
        <row r="47">
          <cell r="A47">
            <v>15245</v>
          </cell>
          <cell r="B47" t="str">
            <v>Sipernat 820A</v>
          </cell>
          <cell r="C47" t="str">
            <v>Kg</v>
          </cell>
        </row>
        <row r="48">
          <cell r="A48">
            <v>15246</v>
          </cell>
          <cell r="B48" t="str">
            <v>Phu gia möïc in BYK-323</v>
          </cell>
          <cell r="C48" t="str">
            <v>Kg</v>
          </cell>
        </row>
        <row r="49">
          <cell r="A49">
            <v>15247</v>
          </cell>
          <cell r="B49" t="str">
            <v>Phu gia möïc in BYK-141</v>
          </cell>
          <cell r="C49" t="str">
            <v>Kg</v>
          </cell>
        </row>
        <row r="50">
          <cell r="A50">
            <v>15248</v>
          </cell>
          <cell r="B50" t="str">
            <v>Phu gia möïc in BYK-307</v>
          </cell>
          <cell r="C50" t="str">
            <v>Kg</v>
          </cell>
        </row>
      </sheetData>
      <sheetData sheetId="77"/>
      <sheetData sheetId="78"/>
      <sheetData sheetId="79"/>
      <sheetData sheetId="80"/>
      <sheetData sheetId="8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"/>
      <sheetName val="FTEs (LOG+Support Func)"/>
      <sheetName val="FTEs (LOG only)"/>
      <sheetName val="Vacancy"/>
      <sheetName val="FUND"/>
      <sheetName val="Pro"/>
    </sheetNames>
    <sheetDataSet>
      <sheetData sheetId="0" refreshError="1"/>
      <sheetData sheetId="1" refreshError="1"/>
      <sheetData sheetId="2" refreshError="1"/>
      <sheetData sheetId="3" refreshError="1">
        <row r="145">
          <cell r="G145" t="str">
            <v>On going test</v>
          </cell>
        </row>
        <row r="146">
          <cell r="A146" t="str">
            <v>Maersk Logistics - Import/Export</v>
          </cell>
          <cell r="C146">
            <v>42</v>
          </cell>
          <cell r="G146" t="str">
            <v>Interview schedule with CFM</v>
          </cell>
        </row>
        <row r="147">
          <cell r="A147" t="str">
            <v>Damco Air</v>
          </cell>
          <cell r="C147">
            <v>43</v>
          </cell>
          <cell r="G147" t="str">
            <v>Medical Check Up</v>
          </cell>
        </row>
        <row r="148">
          <cell r="A148" t="str">
            <v>Damco Ocean</v>
          </cell>
          <cell r="C148">
            <v>44</v>
          </cell>
          <cell r="G148" t="str">
            <v>Serving Notice in present company</v>
          </cell>
        </row>
        <row r="149">
          <cell r="A149" t="str">
            <v>Damco LSS</v>
          </cell>
          <cell r="C149">
            <v>45</v>
          </cell>
          <cell r="G149" t="str">
            <v>Interview schedule with HR</v>
          </cell>
        </row>
        <row r="150">
          <cell r="A150" t="str">
            <v>Maersk Logistics - Warehousing &amp; Distribution</v>
          </cell>
          <cell r="C150">
            <v>46</v>
          </cell>
          <cell r="G150" t="str">
            <v>other</v>
          </cell>
        </row>
        <row r="151">
          <cell r="C151">
            <v>47</v>
          </cell>
        </row>
        <row r="152">
          <cell r="C152">
            <v>48</v>
          </cell>
        </row>
        <row r="153">
          <cell r="C153">
            <v>49</v>
          </cell>
        </row>
        <row r="154">
          <cell r="C154">
            <v>50</v>
          </cell>
        </row>
        <row r="155">
          <cell r="C155">
            <v>51</v>
          </cell>
        </row>
        <row r="156">
          <cell r="C156">
            <v>52</v>
          </cell>
        </row>
        <row r="157">
          <cell r="C157">
            <v>53</v>
          </cell>
        </row>
        <row r="158">
          <cell r="C158">
            <v>54</v>
          </cell>
        </row>
        <row r="159">
          <cell r="C159">
            <v>55</v>
          </cell>
        </row>
        <row r="160">
          <cell r="C160">
            <v>56</v>
          </cell>
        </row>
        <row r="161">
          <cell r="C161">
            <v>57</v>
          </cell>
        </row>
        <row r="162">
          <cell r="C162">
            <v>58</v>
          </cell>
        </row>
        <row r="163">
          <cell r="C163">
            <v>59</v>
          </cell>
        </row>
        <row r="164">
          <cell r="C164">
            <v>60</v>
          </cell>
        </row>
      </sheetData>
      <sheetData sheetId="4" refreshError="1"/>
      <sheetData sheetId="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"/>
      <sheetName val="Sheet1"/>
      <sheetName val="Sheet1 (2)"/>
      <sheetName val="Summary"/>
      <sheetName val="GH 1"/>
      <sheetName val="GH 2"/>
      <sheetName val="HP"/>
      <sheetName val="CL 1"/>
      <sheetName val="CL 2"/>
      <sheetName val="CL 3"/>
      <sheetName val="GI-Hepa"/>
      <sheetName val="CNS"/>
      <sheetName val="VX"/>
      <sheetName val="URO"/>
      <sheetName val="WS"/>
      <sheetName val="MKTG"/>
      <sheetName val="BD&amp;PR"/>
      <sheetName val="CED"/>
      <sheetName val="FIN"/>
      <sheetName val="HR GA"/>
      <sheetName val="MED"/>
      <sheetName val="REG"/>
      <sheetName val="GM"/>
      <sheetName val="total"/>
      <sheetName val="Sheet1 _2_"/>
      <sheetName val="Vacancy"/>
    </sheetNames>
    <sheetDataSet>
      <sheetData sheetId="0" refreshError="1"/>
      <sheetData sheetId="1" refreshError="1"/>
      <sheetData sheetId="2" refreshError="1">
        <row r="5">
          <cell r="A5" t="str">
            <v>간진희</v>
          </cell>
          <cell r="B5" t="str">
            <v>GMS</v>
          </cell>
          <cell r="C5" t="str">
            <v>생산부(직접)</v>
          </cell>
          <cell r="D5" t="str">
            <v>Packaging</v>
          </cell>
          <cell r="E5" t="str">
            <v>사원</v>
          </cell>
          <cell r="F5" t="str">
            <v>5061</v>
          </cell>
          <cell r="G5">
            <v>35744</v>
          </cell>
          <cell r="H5" t="str">
            <v>Y</v>
          </cell>
        </row>
        <row r="6">
          <cell r="A6" t="str">
            <v>강동균</v>
          </cell>
          <cell r="B6" t="str">
            <v>Rx</v>
          </cell>
          <cell r="C6" t="str">
            <v>Clinic</v>
          </cell>
          <cell r="D6" t="str">
            <v>서울2팀</v>
          </cell>
          <cell r="E6" t="str">
            <v>주임</v>
          </cell>
          <cell r="F6">
            <v>1282</v>
          </cell>
          <cell r="G6" t="str">
            <v xml:space="preserve">  99-12-01</v>
          </cell>
          <cell r="H6" t="str">
            <v>Y</v>
          </cell>
        </row>
        <row r="7">
          <cell r="A7" t="str">
            <v>강성우</v>
          </cell>
          <cell r="B7" t="str">
            <v>Rx</v>
          </cell>
          <cell r="C7" t="str">
            <v>Clinic</v>
          </cell>
          <cell r="D7" t="str">
            <v>경기팀</v>
          </cell>
          <cell r="E7" t="str">
            <v>부장</v>
          </cell>
          <cell r="F7">
            <v>1029</v>
          </cell>
          <cell r="G7" t="str">
            <v xml:space="preserve">  88-12-12</v>
          </cell>
          <cell r="H7" t="str">
            <v>Y</v>
          </cell>
        </row>
        <row r="8">
          <cell r="A8" t="str">
            <v>강수희</v>
          </cell>
          <cell r="B8" t="str">
            <v>Rx</v>
          </cell>
          <cell r="C8" t="str">
            <v>Marketing</v>
          </cell>
          <cell r="D8" t="str">
            <v>BET</v>
          </cell>
          <cell r="E8" t="str">
            <v>주임</v>
          </cell>
          <cell r="F8">
            <v>1376</v>
          </cell>
          <cell r="G8">
            <v>37104</v>
          </cell>
          <cell r="H8" t="str">
            <v>Y</v>
          </cell>
        </row>
        <row r="9">
          <cell r="A9" t="str">
            <v>강승한</v>
          </cell>
          <cell r="B9" t="str">
            <v>Rx</v>
          </cell>
          <cell r="C9" t="str">
            <v>Urology</v>
          </cell>
          <cell r="D9" t="str">
            <v>Urology 1팀</v>
          </cell>
          <cell r="E9" t="str">
            <v>사원</v>
          </cell>
          <cell r="F9">
            <v>1498</v>
          </cell>
          <cell r="G9">
            <v>37774</v>
          </cell>
          <cell r="H9" t="str">
            <v>Y</v>
          </cell>
        </row>
        <row r="10">
          <cell r="A10" t="str">
            <v>강신학</v>
          </cell>
          <cell r="B10" t="str">
            <v>Rx</v>
          </cell>
          <cell r="C10" t="str">
            <v>Finance</v>
          </cell>
          <cell r="D10" t="str">
            <v>Finance Service</v>
          </cell>
          <cell r="E10" t="str">
            <v>과장</v>
          </cell>
          <cell r="F10">
            <v>1052</v>
          </cell>
          <cell r="G10" t="str">
            <v xml:space="preserve">  90-06-25</v>
          </cell>
          <cell r="H10" t="str">
            <v>Y</v>
          </cell>
        </row>
        <row r="11">
          <cell r="A11" t="str">
            <v>강영덕</v>
          </cell>
          <cell r="B11" t="str">
            <v>Rx</v>
          </cell>
          <cell r="C11" t="str">
            <v>Vaccine</v>
          </cell>
          <cell r="D11" t="str">
            <v>Vaccine 1팀</v>
          </cell>
          <cell r="E11" t="str">
            <v>사원</v>
          </cell>
          <cell r="F11">
            <v>1326</v>
          </cell>
          <cell r="G11">
            <v>36948</v>
          </cell>
          <cell r="H11" t="str">
            <v>Y</v>
          </cell>
        </row>
        <row r="12">
          <cell r="A12" t="str">
            <v>강운용</v>
          </cell>
          <cell r="B12" t="str">
            <v>Rx</v>
          </cell>
          <cell r="C12" t="str">
            <v>Marketing</v>
          </cell>
          <cell r="D12" t="str">
            <v>BET</v>
          </cell>
          <cell r="E12" t="str">
            <v>주임</v>
          </cell>
          <cell r="F12">
            <v>1238</v>
          </cell>
          <cell r="G12" t="str">
            <v xml:space="preserve">  99-07-01</v>
          </cell>
          <cell r="H12" t="str">
            <v>Y</v>
          </cell>
        </row>
        <row r="13">
          <cell r="A13" t="str">
            <v>강은경</v>
          </cell>
          <cell r="B13" t="str">
            <v>Rx</v>
          </cell>
          <cell r="C13" t="str">
            <v>Clinic</v>
          </cell>
          <cell r="D13" t="str">
            <v>부산팀</v>
          </cell>
          <cell r="E13" t="str">
            <v>주임</v>
          </cell>
          <cell r="F13">
            <v>1281</v>
          </cell>
          <cell r="G13" t="str">
            <v xml:space="preserve">  00-02-01</v>
          </cell>
          <cell r="H13" t="str">
            <v>Y</v>
          </cell>
        </row>
        <row r="14">
          <cell r="A14" t="str">
            <v>강은구</v>
          </cell>
          <cell r="B14" t="str">
            <v>Rx</v>
          </cell>
          <cell r="C14" t="str">
            <v>Clinic</v>
          </cell>
          <cell r="D14" t="str">
            <v>National Sales Manager</v>
          </cell>
          <cell r="E14" t="str">
            <v>부장</v>
          </cell>
          <cell r="F14">
            <v>1023</v>
          </cell>
          <cell r="G14" t="str">
            <v xml:space="preserve">  88-02-22</v>
          </cell>
          <cell r="H14" t="str">
            <v>Y</v>
          </cell>
        </row>
        <row r="15">
          <cell r="A15" t="str">
            <v>강은숙</v>
          </cell>
          <cell r="B15" t="str">
            <v>Rx</v>
          </cell>
          <cell r="C15" t="str">
            <v xml:space="preserve">Commercial Efficiency </v>
          </cell>
          <cell r="D15" t="str">
            <v>Commercial Efficiency</v>
          </cell>
          <cell r="E15" t="str">
            <v>주임</v>
          </cell>
          <cell r="F15">
            <v>1061</v>
          </cell>
          <cell r="G15" t="str">
            <v xml:space="preserve">  90-11-14</v>
          </cell>
          <cell r="H15" t="str">
            <v>Y</v>
          </cell>
        </row>
        <row r="16">
          <cell r="A16" t="str">
            <v>강정아</v>
          </cell>
          <cell r="B16" t="str">
            <v>Rx</v>
          </cell>
          <cell r="C16" t="str">
            <v>Marketing</v>
          </cell>
          <cell r="D16" t="str">
            <v>BET</v>
          </cell>
          <cell r="E16" t="str">
            <v>주임</v>
          </cell>
          <cell r="F16">
            <v>1414</v>
          </cell>
          <cell r="G16">
            <v>37530</v>
          </cell>
          <cell r="H16" t="str">
            <v>Y</v>
          </cell>
        </row>
        <row r="17">
          <cell r="A17" t="str">
            <v>강종열</v>
          </cell>
          <cell r="B17" t="str">
            <v>Rx</v>
          </cell>
          <cell r="C17" t="str">
            <v>GI/Hepato</v>
          </cell>
          <cell r="D17" t="str">
            <v>GI 3팀</v>
          </cell>
          <cell r="E17" t="str">
            <v>사원</v>
          </cell>
          <cell r="F17">
            <v>1426</v>
          </cell>
          <cell r="G17">
            <v>37628</v>
          </cell>
          <cell r="H17" t="str">
            <v>Y</v>
          </cell>
        </row>
        <row r="18">
          <cell r="A18" t="str">
            <v>강지훈</v>
          </cell>
          <cell r="B18" t="str">
            <v>Rx</v>
          </cell>
          <cell r="C18" t="str">
            <v>General Hospital</v>
          </cell>
          <cell r="D18" t="str">
            <v>2사업부 3팀</v>
          </cell>
          <cell r="E18" t="str">
            <v>주임</v>
          </cell>
          <cell r="F18">
            <v>1496</v>
          </cell>
          <cell r="G18">
            <v>37736</v>
          </cell>
          <cell r="H18" t="str">
            <v>Y</v>
          </cell>
        </row>
        <row r="19">
          <cell r="A19" t="str">
            <v>강채호</v>
          </cell>
          <cell r="B19" t="str">
            <v>Rx</v>
          </cell>
          <cell r="C19" t="str">
            <v>Clinic</v>
          </cell>
          <cell r="D19" t="str">
            <v>광주팀</v>
          </cell>
          <cell r="E19" t="str">
            <v>차장</v>
          </cell>
          <cell r="F19">
            <v>1030</v>
          </cell>
          <cell r="G19" t="str">
            <v xml:space="preserve">  88-12-12</v>
          </cell>
          <cell r="H19" t="str">
            <v>Y</v>
          </cell>
        </row>
        <row r="20">
          <cell r="A20" t="str">
            <v>강태용</v>
          </cell>
          <cell r="B20" t="str">
            <v>Rx</v>
          </cell>
          <cell r="C20" t="str">
            <v>CNS</v>
          </cell>
          <cell r="D20" t="str">
            <v>CNS 1팀</v>
          </cell>
          <cell r="E20" t="str">
            <v>주임</v>
          </cell>
          <cell r="F20">
            <v>1263</v>
          </cell>
          <cell r="G20" t="str">
            <v xml:space="preserve">  00-01-10</v>
          </cell>
          <cell r="H20" t="str">
            <v>Y</v>
          </cell>
        </row>
        <row r="21">
          <cell r="A21" t="str">
            <v>강혁승</v>
          </cell>
          <cell r="B21" t="str">
            <v>Rx</v>
          </cell>
          <cell r="C21" t="str">
            <v>Urology</v>
          </cell>
          <cell r="D21" t="str">
            <v>Urology 1팀</v>
          </cell>
          <cell r="E21" t="str">
            <v>주임</v>
          </cell>
          <cell r="F21">
            <v>1499</v>
          </cell>
          <cell r="G21">
            <v>37774</v>
          </cell>
          <cell r="H21" t="str">
            <v>Y</v>
          </cell>
        </row>
        <row r="22">
          <cell r="A22" t="str">
            <v>강혜원</v>
          </cell>
          <cell r="B22" t="str">
            <v>Rx</v>
          </cell>
          <cell r="C22" t="str">
            <v>Urology</v>
          </cell>
          <cell r="D22" t="str">
            <v>Urology 1팀</v>
          </cell>
          <cell r="E22" t="str">
            <v>사원</v>
          </cell>
          <cell r="F22">
            <v>1506</v>
          </cell>
          <cell r="G22">
            <v>37803</v>
          </cell>
          <cell r="H22" t="str">
            <v>N</v>
          </cell>
        </row>
        <row r="23">
          <cell r="A23" t="str">
            <v>고규석</v>
          </cell>
          <cell r="B23" t="str">
            <v>Rx</v>
          </cell>
          <cell r="C23" t="str">
            <v>Finance</v>
          </cell>
          <cell r="D23" t="str">
            <v>Finance Service</v>
          </cell>
          <cell r="E23" t="str">
            <v>대리</v>
          </cell>
          <cell r="F23">
            <v>1113</v>
          </cell>
          <cell r="G23" t="str">
            <v xml:space="preserve">  92-10-26</v>
          </cell>
          <cell r="H23" t="str">
            <v>Y</v>
          </cell>
        </row>
        <row r="24">
          <cell r="A24" t="str">
            <v>고규영</v>
          </cell>
          <cell r="B24" t="str">
            <v>Rx</v>
          </cell>
          <cell r="C24" t="str">
            <v>General Hospital</v>
          </cell>
          <cell r="D24" t="str">
            <v>2사업부 3팀</v>
          </cell>
          <cell r="E24" t="str">
            <v>차장</v>
          </cell>
          <cell r="F24">
            <v>1027</v>
          </cell>
          <cell r="G24" t="str">
            <v xml:space="preserve">  88-08-08</v>
          </cell>
          <cell r="H24" t="str">
            <v>Y</v>
          </cell>
        </row>
        <row r="25">
          <cell r="A25" t="str">
            <v>고민환</v>
          </cell>
          <cell r="B25" t="str">
            <v>Rx</v>
          </cell>
          <cell r="C25" t="str">
            <v>Clinic</v>
          </cell>
          <cell r="D25" t="str">
            <v>경남팀</v>
          </cell>
          <cell r="E25" t="str">
            <v>사원</v>
          </cell>
          <cell r="F25">
            <v>1338</v>
          </cell>
          <cell r="G25">
            <v>36948</v>
          </cell>
          <cell r="H25" t="str">
            <v>Y</v>
          </cell>
        </row>
        <row r="26">
          <cell r="A26" t="str">
            <v>고영곤</v>
          </cell>
          <cell r="B26" t="str">
            <v>Rx</v>
          </cell>
          <cell r="C26" t="str">
            <v>General Hospital</v>
          </cell>
          <cell r="D26" t="str">
            <v>1사업부 3팀</v>
          </cell>
          <cell r="E26" t="str">
            <v>주임</v>
          </cell>
          <cell r="F26">
            <v>1325</v>
          </cell>
          <cell r="G26">
            <v>36948</v>
          </cell>
          <cell r="H26" t="str">
            <v>Y</v>
          </cell>
        </row>
        <row r="27">
          <cell r="A27" t="str">
            <v>고재천</v>
          </cell>
          <cell r="B27" t="str">
            <v>Rx</v>
          </cell>
          <cell r="C27" t="str">
            <v>Regulatory</v>
          </cell>
          <cell r="D27" t="str">
            <v>QMS</v>
          </cell>
          <cell r="E27" t="str">
            <v>부장</v>
          </cell>
          <cell r="F27">
            <v>5012</v>
          </cell>
          <cell r="G27">
            <v>32225</v>
          </cell>
          <cell r="H27" t="str">
            <v>Y</v>
          </cell>
        </row>
        <row r="28">
          <cell r="A28" t="str">
            <v>고진관</v>
          </cell>
          <cell r="B28" t="str">
            <v>Cx</v>
          </cell>
          <cell r="C28" t="str">
            <v>Consumer</v>
          </cell>
          <cell r="D28" t="str">
            <v>Marketing</v>
          </cell>
          <cell r="E28" t="str">
            <v>차장</v>
          </cell>
          <cell r="F28">
            <v>8005</v>
          </cell>
          <cell r="G28" t="str">
            <v xml:space="preserve">  00-02-01</v>
          </cell>
          <cell r="H28" t="str">
            <v>Y</v>
          </cell>
        </row>
        <row r="29">
          <cell r="A29" t="str">
            <v>고해영</v>
          </cell>
          <cell r="B29" t="str">
            <v>Rx</v>
          </cell>
          <cell r="C29" t="str">
            <v xml:space="preserve">BD </v>
          </cell>
          <cell r="D29" t="str">
            <v>BD</v>
          </cell>
          <cell r="E29" t="str">
            <v>차장</v>
          </cell>
          <cell r="F29">
            <v>1180</v>
          </cell>
          <cell r="G29" t="str">
            <v xml:space="preserve">  96-01-01</v>
          </cell>
          <cell r="H29" t="str">
            <v>Y</v>
          </cell>
        </row>
        <row r="30">
          <cell r="A30" t="str">
            <v>공미정</v>
          </cell>
          <cell r="B30" t="str">
            <v>Rx</v>
          </cell>
          <cell r="C30" t="str">
            <v xml:space="preserve">Commercial Efficiency </v>
          </cell>
          <cell r="D30" t="str">
            <v>Commercial Efficiency</v>
          </cell>
          <cell r="E30" t="str">
            <v>사원</v>
          </cell>
          <cell r="F30">
            <v>1144</v>
          </cell>
          <cell r="G30" t="str">
            <v xml:space="preserve">  94-08-29</v>
          </cell>
          <cell r="H30" t="str">
            <v>Y</v>
          </cell>
        </row>
        <row r="31">
          <cell r="A31" t="str">
            <v>곽명주</v>
          </cell>
          <cell r="B31" t="str">
            <v>Rx</v>
          </cell>
          <cell r="C31" t="str">
            <v>Hospital</v>
          </cell>
          <cell r="D31" t="str">
            <v>병원사업부 2팀</v>
          </cell>
          <cell r="E31" t="str">
            <v>사원</v>
          </cell>
          <cell r="F31">
            <v>1427</v>
          </cell>
          <cell r="G31">
            <v>37628</v>
          </cell>
          <cell r="H31" t="str">
            <v>Y</v>
          </cell>
        </row>
        <row r="32">
          <cell r="A32" t="str">
            <v>곽수헌</v>
          </cell>
          <cell r="B32" t="str">
            <v>Rx</v>
          </cell>
          <cell r="C32" t="str">
            <v>Finance</v>
          </cell>
          <cell r="D32" t="str">
            <v>IT</v>
          </cell>
          <cell r="E32" t="str">
            <v>차장</v>
          </cell>
          <cell r="F32">
            <v>1204</v>
          </cell>
          <cell r="G32" t="str">
            <v xml:space="preserve">  97-07-21</v>
          </cell>
          <cell r="H32" t="str">
            <v>Y</v>
          </cell>
        </row>
        <row r="33">
          <cell r="A33" t="str">
            <v>구자훈</v>
          </cell>
          <cell r="B33" t="str">
            <v>Rx</v>
          </cell>
          <cell r="C33" t="str">
            <v>Urology</v>
          </cell>
          <cell r="D33" t="str">
            <v>Urology 2팀</v>
          </cell>
          <cell r="E33" t="str">
            <v>주임</v>
          </cell>
          <cell r="F33">
            <v>1500</v>
          </cell>
          <cell r="G33">
            <v>37774</v>
          </cell>
          <cell r="H33" t="str">
            <v>Y</v>
          </cell>
        </row>
        <row r="34">
          <cell r="A34" t="str">
            <v>국승영</v>
          </cell>
          <cell r="B34" t="str">
            <v>Rx</v>
          </cell>
          <cell r="C34" t="str">
            <v>Marketing</v>
          </cell>
          <cell r="D34" t="str">
            <v>Urology</v>
          </cell>
          <cell r="E34" t="str">
            <v>대리</v>
          </cell>
          <cell r="F34">
            <v>1221</v>
          </cell>
          <cell r="G34" t="str">
            <v xml:space="preserve">  98-07-01</v>
          </cell>
          <cell r="H34" t="str">
            <v>Y</v>
          </cell>
        </row>
        <row r="35">
          <cell r="A35" t="str">
            <v>국승원</v>
          </cell>
          <cell r="B35" t="str">
            <v>Rx</v>
          </cell>
          <cell r="C35" t="str">
            <v>Clinic</v>
          </cell>
          <cell r="D35" t="str">
            <v>서울2팀</v>
          </cell>
          <cell r="E35" t="str">
            <v>주임</v>
          </cell>
          <cell r="F35">
            <v>1253</v>
          </cell>
          <cell r="G35" t="str">
            <v xml:space="preserve">  99-12-01</v>
          </cell>
          <cell r="H35" t="str">
            <v>Y</v>
          </cell>
        </row>
        <row r="36">
          <cell r="A36" t="str">
            <v>권기수</v>
          </cell>
          <cell r="B36" t="str">
            <v>Rx</v>
          </cell>
          <cell r="C36" t="str">
            <v>Urology</v>
          </cell>
          <cell r="D36" t="str">
            <v>National Sales Manager</v>
          </cell>
          <cell r="E36" t="str">
            <v>부장</v>
          </cell>
          <cell r="F36">
            <v>1059</v>
          </cell>
          <cell r="G36" t="str">
            <v xml:space="preserve">  90-10-26</v>
          </cell>
          <cell r="H36" t="str">
            <v>Y</v>
          </cell>
        </row>
        <row r="37">
          <cell r="A37" t="str">
            <v>권세라</v>
          </cell>
          <cell r="B37" t="str">
            <v>Cx</v>
          </cell>
          <cell r="C37" t="str">
            <v>Consumer</v>
          </cell>
          <cell r="D37" t="str">
            <v>Marketing</v>
          </cell>
          <cell r="E37" t="str">
            <v>대리</v>
          </cell>
          <cell r="F37">
            <v>8009</v>
          </cell>
          <cell r="G37">
            <v>37893</v>
          </cell>
          <cell r="H37" t="str">
            <v>N</v>
          </cell>
        </row>
        <row r="38">
          <cell r="A38" t="str">
            <v>권오선</v>
          </cell>
          <cell r="B38" t="str">
            <v>Rx</v>
          </cell>
          <cell r="C38" t="str">
            <v>Clinic</v>
          </cell>
          <cell r="D38" t="str">
            <v>대전팀</v>
          </cell>
          <cell r="E38" t="str">
            <v>사원</v>
          </cell>
          <cell r="F38">
            <v>1428</v>
          </cell>
          <cell r="G38">
            <v>37628</v>
          </cell>
          <cell r="H38" t="str">
            <v>Y</v>
          </cell>
        </row>
        <row r="39">
          <cell r="A39" t="str">
            <v>권정국</v>
          </cell>
          <cell r="B39" t="str">
            <v>Rx</v>
          </cell>
          <cell r="C39" t="str">
            <v>GI/Hepato</v>
          </cell>
          <cell r="D39" t="str">
            <v>GI 1팀</v>
          </cell>
          <cell r="E39" t="str">
            <v>과장</v>
          </cell>
          <cell r="F39">
            <v>1141</v>
          </cell>
          <cell r="G39" t="str">
            <v xml:space="preserve">  94-05-02</v>
          </cell>
          <cell r="H39" t="str">
            <v>Y</v>
          </cell>
        </row>
        <row r="40">
          <cell r="A40" t="str">
            <v>권철민</v>
          </cell>
          <cell r="B40" t="str">
            <v>Rx</v>
          </cell>
          <cell r="C40" t="str">
            <v>GI/Hepato</v>
          </cell>
          <cell r="D40" t="str">
            <v>GI 2팀</v>
          </cell>
          <cell r="E40" t="str">
            <v>과장</v>
          </cell>
          <cell r="F40">
            <v>1155</v>
          </cell>
          <cell r="G40" t="str">
            <v xml:space="preserve">  94-12-19</v>
          </cell>
          <cell r="H40" t="str">
            <v>Y</v>
          </cell>
        </row>
        <row r="41">
          <cell r="A41" t="str">
            <v>권혁래</v>
          </cell>
          <cell r="B41" t="str">
            <v>Rx</v>
          </cell>
          <cell r="C41" t="str">
            <v>Clinic</v>
          </cell>
          <cell r="D41" t="str">
            <v>서울4팀</v>
          </cell>
          <cell r="E41" t="str">
            <v>과장</v>
          </cell>
          <cell r="F41">
            <v>1126</v>
          </cell>
          <cell r="G41" t="str">
            <v xml:space="preserve">  93-04-01</v>
          </cell>
          <cell r="H41" t="str">
            <v>Y</v>
          </cell>
        </row>
        <row r="42">
          <cell r="A42" t="str">
            <v>권희진</v>
          </cell>
          <cell r="B42" t="str">
            <v>Rx</v>
          </cell>
          <cell r="C42" t="str">
            <v>Marketing</v>
          </cell>
          <cell r="D42" t="str">
            <v>Hepato/GI</v>
          </cell>
          <cell r="E42" t="str">
            <v>주임</v>
          </cell>
          <cell r="F42">
            <v>1244</v>
          </cell>
          <cell r="G42" t="str">
            <v xml:space="preserve">  99-07-01</v>
          </cell>
          <cell r="H42" t="str">
            <v>Y</v>
          </cell>
        </row>
        <row r="43">
          <cell r="A43" t="str">
            <v>김경강</v>
          </cell>
          <cell r="B43" t="str">
            <v>Rx</v>
          </cell>
          <cell r="C43" t="str">
            <v>Hospital</v>
          </cell>
          <cell r="D43" t="str">
            <v>병원사업부 3팀</v>
          </cell>
          <cell r="E43" t="str">
            <v>사원</v>
          </cell>
          <cell r="F43">
            <v>1362</v>
          </cell>
          <cell r="G43">
            <v>37011</v>
          </cell>
          <cell r="H43" t="str">
            <v>Y</v>
          </cell>
        </row>
        <row r="44">
          <cell r="A44" t="str">
            <v>김경선</v>
          </cell>
          <cell r="B44" t="str">
            <v>Rx</v>
          </cell>
          <cell r="C44" t="str">
            <v>Clinic</v>
          </cell>
          <cell r="D44" t="str">
            <v>경기팀</v>
          </cell>
          <cell r="E44" t="str">
            <v>차장</v>
          </cell>
          <cell r="F44">
            <v>1054</v>
          </cell>
          <cell r="G44" t="str">
            <v xml:space="preserve">  90-09-24</v>
          </cell>
          <cell r="H44" t="str">
            <v>Y</v>
          </cell>
        </row>
        <row r="45">
          <cell r="A45" t="str">
            <v>김경은</v>
          </cell>
          <cell r="B45" t="str">
            <v>Rx</v>
          </cell>
          <cell r="C45" t="str">
            <v>Clinic</v>
          </cell>
          <cell r="D45" t="str">
            <v>서울2팀</v>
          </cell>
          <cell r="E45" t="str">
            <v>사원</v>
          </cell>
          <cell r="F45">
            <v>1429</v>
          </cell>
          <cell r="G45">
            <v>37628</v>
          </cell>
          <cell r="H45" t="str">
            <v>Y</v>
          </cell>
        </row>
        <row r="46">
          <cell r="A46" t="str">
            <v>김광식</v>
          </cell>
          <cell r="B46" t="str">
            <v>Rx</v>
          </cell>
          <cell r="C46" t="str">
            <v>Wholesales</v>
          </cell>
          <cell r="D46" t="str">
            <v>도매 1팀</v>
          </cell>
          <cell r="E46" t="str">
            <v>부장</v>
          </cell>
          <cell r="F46">
            <v>1013</v>
          </cell>
          <cell r="G46" t="str">
            <v xml:space="preserve">  87-04-10</v>
          </cell>
          <cell r="H46" t="str">
            <v>Y</v>
          </cell>
        </row>
        <row r="47">
          <cell r="A47" t="str">
            <v>김광호</v>
          </cell>
          <cell r="B47" t="str">
            <v>Rx</v>
          </cell>
          <cell r="C47" t="str">
            <v xml:space="preserve">Commercial Efficiency </v>
          </cell>
          <cell r="D47" t="str">
            <v>Commercial Efficiency</v>
          </cell>
          <cell r="E47" t="str">
            <v>사원</v>
          </cell>
          <cell r="F47">
            <v>1489</v>
          </cell>
          <cell r="G47">
            <v>37690</v>
          </cell>
          <cell r="H47" t="str">
            <v>Y</v>
          </cell>
        </row>
        <row r="48">
          <cell r="A48" t="str">
            <v>김광한</v>
          </cell>
          <cell r="B48" t="str">
            <v>Rx</v>
          </cell>
          <cell r="C48" t="str">
            <v>Clinic</v>
          </cell>
          <cell r="D48" t="str">
            <v>서울4팀</v>
          </cell>
          <cell r="E48" t="str">
            <v>과장</v>
          </cell>
          <cell r="F48">
            <v>1269</v>
          </cell>
          <cell r="G48" t="str">
            <v xml:space="preserve">  00-01-10</v>
          </cell>
          <cell r="H48" t="str">
            <v>Y</v>
          </cell>
        </row>
        <row r="49">
          <cell r="A49" t="str">
            <v>김균종</v>
          </cell>
          <cell r="B49" t="str">
            <v>GMS</v>
          </cell>
          <cell r="C49" t="str">
            <v>기술부</v>
          </cell>
          <cell r="D49" t="str">
            <v>Engineering</v>
          </cell>
          <cell r="E49" t="str">
            <v>대리</v>
          </cell>
          <cell r="F49" t="str">
            <v>5037</v>
          </cell>
          <cell r="G49" t="str">
            <v xml:space="preserve">  92-03-09</v>
          </cell>
          <cell r="H49" t="str">
            <v>Y</v>
          </cell>
        </row>
        <row r="50">
          <cell r="A50" t="str">
            <v>김기성</v>
          </cell>
          <cell r="B50" t="str">
            <v>Rx</v>
          </cell>
          <cell r="C50" t="str">
            <v>General Hospital</v>
          </cell>
          <cell r="D50" t="str">
            <v>1사업부 2팀</v>
          </cell>
          <cell r="E50" t="str">
            <v>과장</v>
          </cell>
          <cell r="F50">
            <v>1210</v>
          </cell>
          <cell r="G50" t="str">
            <v xml:space="preserve">  97-11-17</v>
          </cell>
          <cell r="H50" t="str">
            <v>Y</v>
          </cell>
        </row>
        <row r="51">
          <cell r="A51" t="str">
            <v>김기현</v>
          </cell>
          <cell r="B51" t="str">
            <v>Rx</v>
          </cell>
          <cell r="C51" t="str">
            <v>Clinic</v>
          </cell>
          <cell r="D51" t="str">
            <v>전주팀</v>
          </cell>
          <cell r="E51" t="str">
            <v>사원</v>
          </cell>
          <cell r="F51">
            <v>1430</v>
          </cell>
          <cell r="G51">
            <v>37628</v>
          </cell>
          <cell r="H51" t="str">
            <v>Y</v>
          </cell>
        </row>
        <row r="52">
          <cell r="A52" t="str">
            <v>김낙망</v>
          </cell>
          <cell r="B52" t="str">
            <v>Rx</v>
          </cell>
          <cell r="C52" t="str">
            <v>Wholesales</v>
          </cell>
          <cell r="D52" t="str">
            <v>도매 1팀</v>
          </cell>
          <cell r="E52" t="str">
            <v>부장</v>
          </cell>
          <cell r="F52">
            <v>1002</v>
          </cell>
          <cell r="G52" t="str">
            <v xml:space="preserve">  83-07-25</v>
          </cell>
          <cell r="H52" t="str">
            <v>Y</v>
          </cell>
        </row>
        <row r="53">
          <cell r="A53" t="str">
            <v>김남영</v>
          </cell>
          <cell r="B53" t="str">
            <v>Rx</v>
          </cell>
          <cell r="C53" t="str">
            <v>Clinic</v>
          </cell>
          <cell r="D53" t="str">
            <v>경기팀</v>
          </cell>
          <cell r="E53" t="str">
            <v>사원</v>
          </cell>
          <cell r="F53">
            <v>1490</v>
          </cell>
          <cell r="G53">
            <v>37690</v>
          </cell>
          <cell r="H53" t="str">
            <v>Y</v>
          </cell>
        </row>
        <row r="54">
          <cell r="A54" t="str">
            <v>김대환</v>
          </cell>
          <cell r="B54" t="str">
            <v>Rx</v>
          </cell>
          <cell r="C54" t="str">
            <v>Clinic</v>
          </cell>
          <cell r="D54" t="str">
            <v>전주팀</v>
          </cell>
          <cell r="E54" t="str">
            <v>사원</v>
          </cell>
          <cell r="F54">
            <v>1431</v>
          </cell>
          <cell r="G54">
            <v>37628</v>
          </cell>
          <cell r="H54" t="str">
            <v>Y</v>
          </cell>
        </row>
        <row r="55">
          <cell r="A55" t="str">
            <v>김덕재</v>
          </cell>
          <cell r="B55" t="str">
            <v>Rx</v>
          </cell>
          <cell r="C55" t="str">
            <v>General Hospital</v>
          </cell>
          <cell r="D55" t="str">
            <v>1사업부 3팀</v>
          </cell>
          <cell r="E55" t="str">
            <v>과장</v>
          </cell>
          <cell r="F55">
            <v>1138</v>
          </cell>
          <cell r="G55" t="str">
            <v xml:space="preserve">  94-05-02</v>
          </cell>
          <cell r="H55" t="str">
            <v>Y</v>
          </cell>
        </row>
        <row r="56">
          <cell r="A56" t="str">
            <v>김도경</v>
          </cell>
          <cell r="B56" t="str">
            <v>Rx</v>
          </cell>
          <cell r="C56" t="str">
            <v>Finance</v>
          </cell>
          <cell r="D56" t="str">
            <v>Finance Service</v>
          </cell>
          <cell r="E56" t="str">
            <v>주임</v>
          </cell>
          <cell r="F56">
            <v>1484</v>
          </cell>
          <cell r="G56">
            <v>37676</v>
          </cell>
          <cell r="H56" t="str">
            <v>Y</v>
          </cell>
        </row>
        <row r="57">
          <cell r="A57" t="str">
            <v>김래경</v>
          </cell>
          <cell r="B57" t="str">
            <v>GMS</v>
          </cell>
          <cell r="C57" t="str">
            <v>생산부(직접)</v>
          </cell>
          <cell r="D57" t="str">
            <v>Packaging</v>
          </cell>
          <cell r="E57" t="str">
            <v>대리</v>
          </cell>
          <cell r="F57" t="str">
            <v>5006</v>
          </cell>
          <cell r="G57" t="str">
            <v xml:space="preserve">  86-11-14</v>
          </cell>
          <cell r="H57" t="str">
            <v>Y</v>
          </cell>
        </row>
        <row r="58">
          <cell r="A58" t="str">
            <v>김명진</v>
          </cell>
          <cell r="B58" t="str">
            <v>Rx</v>
          </cell>
          <cell r="C58" t="str">
            <v>Urology</v>
          </cell>
          <cell r="D58" t="str">
            <v>Urology 2팀</v>
          </cell>
          <cell r="E58" t="str">
            <v>차장</v>
          </cell>
          <cell r="F58">
            <v>1276</v>
          </cell>
          <cell r="G58" t="str">
            <v xml:space="preserve">  00-01-10</v>
          </cell>
          <cell r="H58" t="str">
            <v>Y</v>
          </cell>
        </row>
        <row r="59">
          <cell r="A59" t="str">
            <v>김미숙</v>
          </cell>
          <cell r="B59" t="str">
            <v>Rx</v>
          </cell>
          <cell r="C59" t="str">
            <v xml:space="preserve">Commercial Efficiency </v>
          </cell>
          <cell r="D59" t="str">
            <v>Commercial Efficiency</v>
          </cell>
          <cell r="E59" t="str">
            <v>주임</v>
          </cell>
          <cell r="F59">
            <v>1046</v>
          </cell>
          <cell r="G59" t="str">
            <v xml:space="preserve">  90-01-03</v>
          </cell>
          <cell r="H59" t="str">
            <v>Y</v>
          </cell>
        </row>
        <row r="60">
          <cell r="A60" t="str">
            <v>김민경</v>
          </cell>
          <cell r="B60" t="str">
            <v>Rx</v>
          </cell>
          <cell r="C60" t="str">
            <v xml:space="preserve">Commercial Efficiency </v>
          </cell>
          <cell r="D60" t="str">
            <v>Commercial Efficiency</v>
          </cell>
          <cell r="E60" t="str">
            <v>Temp</v>
          </cell>
          <cell r="F60">
            <v>9016</v>
          </cell>
          <cell r="G60">
            <v>37466</v>
          </cell>
          <cell r="H60" t="str">
            <v>N</v>
          </cell>
        </row>
        <row r="61">
          <cell r="A61" t="str">
            <v>김민수</v>
          </cell>
          <cell r="B61" t="str">
            <v>GMS</v>
          </cell>
          <cell r="C61" t="str">
            <v>생산부(직접)</v>
          </cell>
          <cell r="D61" t="str">
            <v>Manufacturing</v>
          </cell>
          <cell r="E61" t="str">
            <v>사원</v>
          </cell>
          <cell r="F61" t="str">
            <v>5077</v>
          </cell>
          <cell r="G61" t="str">
            <v xml:space="preserve">  01-12-19</v>
          </cell>
          <cell r="H61" t="str">
            <v>Y</v>
          </cell>
        </row>
        <row r="62">
          <cell r="A62" t="str">
            <v>김범식</v>
          </cell>
          <cell r="B62" t="str">
            <v>Rx</v>
          </cell>
          <cell r="C62" t="str">
            <v>Clinic</v>
          </cell>
          <cell r="D62" t="str">
            <v>경기팀</v>
          </cell>
          <cell r="E62" t="str">
            <v>과장</v>
          </cell>
          <cell r="F62">
            <v>1079</v>
          </cell>
          <cell r="G62" t="str">
            <v xml:space="preserve">  91-09-09</v>
          </cell>
          <cell r="H62" t="str">
            <v>Y</v>
          </cell>
        </row>
        <row r="63">
          <cell r="A63" t="str">
            <v>김병국</v>
          </cell>
          <cell r="B63" t="str">
            <v>Rx</v>
          </cell>
          <cell r="C63" t="str">
            <v>General Hospital</v>
          </cell>
          <cell r="D63" t="str">
            <v>2사업부 1팀</v>
          </cell>
          <cell r="E63" t="str">
            <v>대리</v>
          </cell>
          <cell r="F63">
            <v>1229</v>
          </cell>
          <cell r="G63" t="str">
            <v xml:space="preserve">  99-06-01</v>
          </cell>
          <cell r="H63" t="str">
            <v>Y</v>
          </cell>
        </row>
        <row r="64">
          <cell r="A64" t="str">
            <v>김병일</v>
          </cell>
          <cell r="B64" t="str">
            <v>Rx</v>
          </cell>
          <cell r="C64" t="str">
            <v>GI/Hepato</v>
          </cell>
          <cell r="D64" t="str">
            <v>GI 1팀</v>
          </cell>
          <cell r="E64" t="str">
            <v>주임</v>
          </cell>
          <cell r="F64">
            <v>1236</v>
          </cell>
          <cell r="G64" t="str">
            <v xml:space="preserve">  99-07-01</v>
          </cell>
          <cell r="H64" t="str">
            <v>Y</v>
          </cell>
        </row>
        <row r="65">
          <cell r="A65" t="str">
            <v>김보경</v>
          </cell>
          <cell r="B65" t="str">
            <v>Rx</v>
          </cell>
          <cell r="C65" t="str">
            <v>Urology</v>
          </cell>
          <cell r="D65" t="str">
            <v>Urology 1팀</v>
          </cell>
          <cell r="E65" t="str">
            <v>사원</v>
          </cell>
          <cell r="F65">
            <v>1508</v>
          </cell>
          <cell r="G65">
            <v>37803</v>
          </cell>
          <cell r="H65" t="str">
            <v>N</v>
          </cell>
        </row>
        <row r="66">
          <cell r="A66" t="str">
            <v>김보영</v>
          </cell>
          <cell r="B66" t="str">
            <v>Rx</v>
          </cell>
          <cell r="C66" t="str">
            <v>Regulatory</v>
          </cell>
          <cell r="D66" t="str">
            <v>Registration</v>
          </cell>
          <cell r="E66" t="str">
            <v>대리</v>
          </cell>
          <cell r="F66">
            <v>1538</v>
          </cell>
          <cell r="G66">
            <v>37935</v>
          </cell>
          <cell r="H66" t="str">
            <v>N</v>
          </cell>
        </row>
        <row r="67">
          <cell r="A67" t="str">
            <v>김봉준</v>
          </cell>
          <cell r="B67" t="str">
            <v>Rx</v>
          </cell>
          <cell r="C67" t="str">
            <v>Sales Training</v>
          </cell>
          <cell r="D67" t="str">
            <v>Sales Training</v>
          </cell>
          <cell r="E67" t="str">
            <v>주임</v>
          </cell>
          <cell r="F67">
            <v>1532</v>
          </cell>
          <cell r="G67">
            <v>37802</v>
          </cell>
          <cell r="H67" t="str">
            <v>Y</v>
          </cell>
        </row>
        <row r="68">
          <cell r="A68" t="str">
            <v>김상헌</v>
          </cell>
          <cell r="B68" t="str">
            <v>Rx</v>
          </cell>
          <cell r="C68" t="str">
            <v>General Hospital</v>
          </cell>
          <cell r="D68" t="str">
            <v>2사업부 2팀</v>
          </cell>
          <cell r="E68" t="str">
            <v>사원</v>
          </cell>
          <cell r="F68">
            <v>1432</v>
          </cell>
          <cell r="G68">
            <v>37628</v>
          </cell>
          <cell r="H68" t="str">
            <v>Y</v>
          </cell>
        </row>
        <row r="69">
          <cell r="A69" t="str">
            <v>김상화</v>
          </cell>
          <cell r="B69" t="str">
            <v>Rx</v>
          </cell>
          <cell r="C69" t="str">
            <v>Vaccine</v>
          </cell>
          <cell r="D69" t="str">
            <v>Vaccine2팀</v>
          </cell>
          <cell r="E69" t="str">
            <v>주임</v>
          </cell>
          <cell r="F69">
            <v>1224</v>
          </cell>
          <cell r="G69" t="str">
            <v xml:space="preserve">  99-01-25</v>
          </cell>
          <cell r="H69" t="str">
            <v>Y</v>
          </cell>
        </row>
        <row r="70">
          <cell r="A70" t="str">
            <v>김상훈</v>
          </cell>
          <cell r="B70" t="str">
            <v>Rx</v>
          </cell>
          <cell r="C70" t="str">
            <v>General Hospital</v>
          </cell>
          <cell r="D70" t="str">
            <v>1사업부 3팀</v>
          </cell>
          <cell r="E70" t="str">
            <v>주임</v>
          </cell>
          <cell r="F70">
            <v>1408</v>
          </cell>
          <cell r="G70">
            <v>37508</v>
          </cell>
          <cell r="H70" t="str">
            <v>Y</v>
          </cell>
        </row>
        <row r="71">
          <cell r="A71" t="str">
            <v>김상희</v>
          </cell>
          <cell r="B71" t="str">
            <v>Rx</v>
          </cell>
          <cell r="C71" t="str">
            <v>Clinic</v>
          </cell>
          <cell r="D71" t="str">
            <v>경기팀</v>
          </cell>
          <cell r="E71" t="str">
            <v>차장</v>
          </cell>
          <cell r="F71">
            <v>1056</v>
          </cell>
          <cell r="G71" t="str">
            <v xml:space="preserve">  90-09-24</v>
          </cell>
          <cell r="H71" t="str">
            <v>Y</v>
          </cell>
        </row>
        <row r="72">
          <cell r="A72" t="str">
            <v>김성태</v>
          </cell>
          <cell r="B72" t="str">
            <v>Rx</v>
          </cell>
          <cell r="C72" t="str">
            <v>Finance</v>
          </cell>
          <cell r="D72" t="str">
            <v>Finance Service</v>
          </cell>
          <cell r="E72" t="str">
            <v>과장</v>
          </cell>
          <cell r="F72">
            <v>1277</v>
          </cell>
          <cell r="G72" t="str">
            <v xml:space="preserve">  00-01-10</v>
          </cell>
          <cell r="H72" t="str">
            <v>Y</v>
          </cell>
        </row>
        <row r="73">
          <cell r="A73" t="str">
            <v>김성훈</v>
          </cell>
          <cell r="B73" t="str">
            <v>Rx</v>
          </cell>
          <cell r="C73" t="str">
            <v>Hospital</v>
          </cell>
          <cell r="D73" t="str">
            <v>병원사업부 2팀</v>
          </cell>
          <cell r="E73" t="str">
            <v>사원</v>
          </cell>
          <cell r="F73">
            <v>1396</v>
          </cell>
          <cell r="G73">
            <v>37424</v>
          </cell>
          <cell r="H73" t="str">
            <v>Y</v>
          </cell>
        </row>
        <row r="74">
          <cell r="A74" t="str">
            <v>김성희</v>
          </cell>
          <cell r="B74" t="str">
            <v>Rx</v>
          </cell>
          <cell r="C74" t="str">
            <v>Medical</v>
          </cell>
          <cell r="D74" t="str">
            <v>MIS</v>
          </cell>
          <cell r="E74" t="str">
            <v>대리</v>
          </cell>
          <cell r="F74">
            <v>1216</v>
          </cell>
          <cell r="G74" t="str">
            <v xml:space="preserve">  98-01-01</v>
          </cell>
          <cell r="H74" t="str">
            <v>Y</v>
          </cell>
        </row>
        <row r="75">
          <cell r="A75" t="str">
            <v>김세곤</v>
          </cell>
          <cell r="B75" t="str">
            <v>Rx</v>
          </cell>
          <cell r="C75" t="str">
            <v>Clinic</v>
          </cell>
          <cell r="D75" t="str">
            <v>경남팀</v>
          </cell>
          <cell r="E75" t="str">
            <v>주임</v>
          </cell>
          <cell r="F75">
            <v>1379</v>
          </cell>
          <cell r="G75">
            <v>37214</v>
          </cell>
          <cell r="H75" t="str">
            <v>Y</v>
          </cell>
        </row>
        <row r="76">
          <cell r="A76" t="str">
            <v>김수경</v>
          </cell>
          <cell r="B76" t="str">
            <v>Rx</v>
          </cell>
          <cell r="C76" t="str">
            <v>Marketing</v>
          </cell>
          <cell r="D76" t="str">
            <v>CV</v>
          </cell>
          <cell r="E76" t="str">
            <v>과장</v>
          </cell>
          <cell r="F76">
            <v>1422</v>
          </cell>
          <cell r="G76">
            <v>37585</v>
          </cell>
          <cell r="H76" t="str">
            <v>Y</v>
          </cell>
        </row>
        <row r="77">
          <cell r="A77" t="str">
            <v>김수정</v>
          </cell>
          <cell r="B77" t="str">
            <v>GMS</v>
          </cell>
          <cell r="C77" t="str">
            <v>생산부(직접)</v>
          </cell>
          <cell r="D77" t="str">
            <v>Packaging</v>
          </cell>
          <cell r="E77" t="str">
            <v>사원</v>
          </cell>
          <cell r="F77" t="str">
            <v>5025</v>
          </cell>
          <cell r="G77" t="str">
            <v xml:space="preserve">  91-04-01</v>
          </cell>
          <cell r="H77" t="str">
            <v>Y</v>
          </cell>
        </row>
        <row r="78">
          <cell r="A78" t="str">
            <v>김승연</v>
          </cell>
          <cell r="B78" t="str">
            <v>GMS</v>
          </cell>
          <cell r="C78" t="str">
            <v>생산부(직접)</v>
          </cell>
          <cell r="D78" t="str">
            <v>Packaging</v>
          </cell>
          <cell r="E78" t="str">
            <v>사원</v>
          </cell>
          <cell r="F78">
            <v>5089</v>
          </cell>
          <cell r="G78">
            <v>37732</v>
          </cell>
          <cell r="H78" t="str">
            <v>Y</v>
          </cell>
        </row>
        <row r="79">
          <cell r="A79" t="str">
            <v>김승용</v>
          </cell>
          <cell r="B79" t="str">
            <v>Rx</v>
          </cell>
          <cell r="C79" t="str">
            <v>GI/Hepato</v>
          </cell>
          <cell r="D79" t="str">
            <v>GI 2팀</v>
          </cell>
          <cell r="E79" t="str">
            <v>주임</v>
          </cell>
          <cell r="F79">
            <v>1291</v>
          </cell>
          <cell r="G79" t="str">
            <v xml:space="preserve">  00-02-01</v>
          </cell>
          <cell r="H79" t="str">
            <v>Y</v>
          </cell>
        </row>
        <row r="80">
          <cell r="A80" t="str">
            <v>김연호</v>
          </cell>
          <cell r="B80" t="str">
            <v>Rx</v>
          </cell>
          <cell r="C80" t="str">
            <v>Marketing</v>
          </cell>
          <cell r="D80" t="str">
            <v>BET</v>
          </cell>
          <cell r="E80" t="str">
            <v>사원</v>
          </cell>
          <cell r="F80">
            <v>1534</v>
          </cell>
          <cell r="G80">
            <v>37844</v>
          </cell>
          <cell r="H80" t="str">
            <v>N</v>
          </cell>
        </row>
        <row r="81">
          <cell r="A81" t="str">
            <v>김연화</v>
          </cell>
          <cell r="B81" t="str">
            <v>Rx</v>
          </cell>
          <cell r="C81" t="str">
            <v>HR&amp;GA</v>
          </cell>
          <cell r="D81" t="str">
            <v>GA</v>
          </cell>
          <cell r="E81" t="str">
            <v>사원</v>
          </cell>
          <cell r="F81">
            <v>1175</v>
          </cell>
          <cell r="G81" t="str">
            <v xml:space="preserve">  95-12-18</v>
          </cell>
          <cell r="H81" t="str">
            <v>Y</v>
          </cell>
        </row>
        <row r="82">
          <cell r="A82" t="str">
            <v>김영록</v>
          </cell>
          <cell r="B82" t="str">
            <v>Rx</v>
          </cell>
          <cell r="C82" t="str">
            <v>Hospital</v>
          </cell>
          <cell r="D82" t="str">
            <v>병원사업부 3팀</v>
          </cell>
          <cell r="E82" t="str">
            <v>대리</v>
          </cell>
          <cell r="F82">
            <v>1270</v>
          </cell>
          <cell r="G82" t="str">
            <v xml:space="preserve">  00-01-10</v>
          </cell>
          <cell r="H82" t="str">
            <v>Y</v>
          </cell>
        </row>
        <row r="83">
          <cell r="A83" t="str">
            <v>김영선A</v>
          </cell>
          <cell r="B83" t="str">
            <v>Rx</v>
          </cell>
          <cell r="C83" t="str">
            <v>Hospital</v>
          </cell>
          <cell r="D83" t="str">
            <v>병원사업부 1팀</v>
          </cell>
          <cell r="E83" t="str">
            <v>대리</v>
          </cell>
          <cell r="F83">
            <v>1315</v>
          </cell>
          <cell r="G83">
            <v>36943</v>
          </cell>
          <cell r="H83" t="str">
            <v>Y</v>
          </cell>
        </row>
        <row r="84">
          <cell r="A84" t="str">
            <v>김영호</v>
          </cell>
          <cell r="B84" t="str">
            <v>Rx</v>
          </cell>
          <cell r="C84" t="str">
            <v>General Hospital</v>
          </cell>
          <cell r="D84" t="str">
            <v>2사업부 3팀</v>
          </cell>
          <cell r="E84" t="str">
            <v>과장</v>
          </cell>
          <cell r="F84">
            <v>1148</v>
          </cell>
          <cell r="G84" t="str">
            <v xml:space="preserve">  94-09-05</v>
          </cell>
          <cell r="H84" t="str">
            <v>Y</v>
          </cell>
        </row>
        <row r="85">
          <cell r="A85" t="str">
            <v>김영화</v>
          </cell>
          <cell r="B85" t="str">
            <v>Rx</v>
          </cell>
          <cell r="C85" t="str">
            <v>Medical</v>
          </cell>
          <cell r="D85" t="str">
            <v>CR</v>
          </cell>
          <cell r="E85" t="str">
            <v>주임</v>
          </cell>
          <cell r="F85">
            <v>1373</v>
          </cell>
          <cell r="G85">
            <v>37043</v>
          </cell>
          <cell r="H85" t="str">
            <v>Y</v>
          </cell>
        </row>
        <row r="86">
          <cell r="A86" t="str">
            <v>김영훈</v>
          </cell>
          <cell r="B86" t="str">
            <v>GMS</v>
          </cell>
          <cell r="C86" t="str">
            <v>품질보증부</v>
          </cell>
          <cell r="D86" t="str">
            <v>Laboratory</v>
          </cell>
          <cell r="E86" t="str">
            <v>사원</v>
          </cell>
          <cell r="F86" t="str">
            <v>5071</v>
          </cell>
          <cell r="G86" t="str">
            <v xml:space="preserve">  01-05-21</v>
          </cell>
          <cell r="H86" t="str">
            <v>Y</v>
          </cell>
        </row>
        <row r="87">
          <cell r="A87" t="str">
            <v>김완근</v>
          </cell>
          <cell r="B87" t="str">
            <v>Rx</v>
          </cell>
          <cell r="C87" t="str">
            <v>Urology</v>
          </cell>
          <cell r="D87" t="str">
            <v>Urology 1팀</v>
          </cell>
          <cell r="E87" t="str">
            <v>사원</v>
          </cell>
          <cell r="F87">
            <v>1509</v>
          </cell>
          <cell r="G87">
            <v>37803</v>
          </cell>
          <cell r="H87" t="str">
            <v>N</v>
          </cell>
        </row>
        <row r="88">
          <cell r="A88" t="str">
            <v>김우석</v>
          </cell>
          <cell r="B88" t="str">
            <v>Rx</v>
          </cell>
          <cell r="C88" t="str">
            <v>Urology</v>
          </cell>
          <cell r="D88" t="str">
            <v>Urology 2팀</v>
          </cell>
          <cell r="E88" t="str">
            <v>주임</v>
          </cell>
          <cell r="F88">
            <v>1308</v>
          </cell>
          <cell r="G88" t="str">
            <v xml:space="preserve">  00-04-17</v>
          </cell>
          <cell r="H88" t="str">
            <v>Y</v>
          </cell>
        </row>
        <row r="89">
          <cell r="A89" t="str">
            <v>김원곤</v>
          </cell>
          <cell r="B89" t="str">
            <v>Rx</v>
          </cell>
          <cell r="C89" t="str">
            <v>CNS</v>
          </cell>
          <cell r="D89" t="str">
            <v>CNS 1팀</v>
          </cell>
          <cell r="E89" t="str">
            <v>차장</v>
          </cell>
          <cell r="F89">
            <v>1125</v>
          </cell>
          <cell r="G89" t="str">
            <v xml:space="preserve">  93-04-01</v>
          </cell>
          <cell r="H89" t="str">
            <v>Y</v>
          </cell>
        </row>
        <row r="90">
          <cell r="A90" t="str">
            <v>김원균</v>
          </cell>
          <cell r="B90" t="str">
            <v>GMS</v>
          </cell>
          <cell r="C90" t="str">
            <v>품질보증부</v>
          </cell>
          <cell r="D90" t="str">
            <v>QC</v>
          </cell>
          <cell r="E90" t="str">
            <v>과장</v>
          </cell>
          <cell r="F90" t="str">
            <v>5042</v>
          </cell>
          <cell r="G90" t="str">
            <v xml:space="preserve">  92-09-21</v>
          </cell>
          <cell r="H90" t="str">
            <v>Y</v>
          </cell>
        </row>
        <row r="91">
          <cell r="A91" t="str">
            <v>김원수</v>
          </cell>
          <cell r="B91" t="str">
            <v>Rx</v>
          </cell>
          <cell r="C91" t="str">
            <v>General Hospital</v>
          </cell>
          <cell r="D91" t="str">
            <v>2사업부 3팀</v>
          </cell>
          <cell r="E91" t="str">
            <v>차장</v>
          </cell>
          <cell r="F91">
            <v>1109</v>
          </cell>
          <cell r="G91" t="str">
            <v xml:space="preserve">  92-08-17</v>
          </cell>
          <cell r="H91" t="str">
            <v>Y</v>
          </cell>
        </row>
        <row r="92">
          <cell r="A92" t="str">
            <v>김윤정</v>
          </cell>
          <cell r="B92" t="str">
            <v>Rx</v>
          </cell>
          <cell r="C92" t="str">
            <v>Urology</v>
          </cell>
          <cell r="D92" t="str">
            <v>Urology 1팀</v>
          </cell>
          <cell r="E92" t="str">
            <v>사원</v>
          </cell>
          <cell r="F92">
            <v>1510</v>
          </cell>
          <cell r="G92">
            <v>37803</v>
          </cell>
          <cell r="H92" t="str">
            <v>N</v>
          </cell>
        </row>
        <row r="93">
          <cell r="A93" t="str">
            <v>김윤태</v>
          </cell>
          <cell r="B93" t="str">
            <v>Cx</v>
          </cell>
          <cell r="C93" t="str">
            <v>Consumer</v>
          </cell>
          <cell r="D93" t="str">
            <v>Marketing</v>
          </cell>
          <cell r="E93" t="str">
            <v>주임</v>
          </cell>
          <cell r="F93">
            <v>8008</v>
          </cell>
          <cell r="G93">
            <v>37886</v>
          </cell>
          <cell r="H93" t="str">
            <v>N</v>
          </cell>
        </row>
        <row r="94">
          <cell r="A94" t="str">
            <v>김윤희</v>
          </cell>
          <cell r="B94" t="str">
            <v>GMS</v>
          </cell>
          <cell r="C94" t="str">
            <v>관리부</v>
          </cell>
          <cell r="D94" t="str">
            <v>Procurement &amp; GA</v>
          </cell>
          <cell r="E94" t="str">
            <v>사원</v>
          </cell>
          <cell r="F94">
            <v>5094</v>
          </cell>
          <cell r="G94">
            <v>37956</v>
          </cell>
          <cell r="H94" t="str">
            <v>N</v>
          </cell>
        </row>
        <row r="95">
          <cell r="A95" t="str">
            <v>김은숙</v>
          </cell>
          <cell r="B95" t="str">
            <v>Rx</v>
          </cell>
          <cell r="C95" t="str">
            <v>CNS</v>
          </cell>
          <cell r="D95" t="str">
            <v>CNS 1팀</v>
          </cell>
          <cell r="E95" t="str">
            <v>사원</v>
          </cell>
          <cell r="F95">
            <v>1433</v>
          </cell>
          <cell r="G95">
            <v>37628</v>
          </cell>
          <cell r="H95" t="str">
            <v>Y</v>
          </cell>
        </row>
        <row r="96">
          <cell r="A96" t="str">
            <v>김은아</v>
          </cell>
          <cell r="B96" t="str">
            <v>Rx</v>
          </cell>
          <cell r="C96" t="str">
            <v>Marketing</v>
          </cell>
          <cell r="D96" t="str">
            <v>BET</v>
          </cell>
          <cell r="E96" t="str">
            <v>주임</v>
          </cell>
          <cell r="F96">
            <v>1258</v>
          </cell>
          <cell r="G96" t="str">
            <v xml:space="preserve">  99-12-01</v>
          </cell>
          <cell r="H96" t="str">
            <v>Y</v>
          </cell>
        </row>
        <row r="97">
          <cell r="A97" t="str">
            <v>김이영</v>
          </cell>
          <cell r="B97" t="str">
            <v>Rx</v>
          </cell>
          <cell r="C97" t="str">
            <v>Clinic</v>
          </cell>
          <cell r="D97" t="str">
            <v>서울2팀</v>
          </cell>
          <cell r="E97" t="str">
            <v>주임</v>
          </cell>
          <cell r="F97">
            <v>1511</v>
          </cell>
          <cell r="G97">
            <v>37803</v>
          </cell>
          <cell r="H97" t="str">
            <v>N</v>
          </cell>
        </row>
        <row r="98">
          <cell r="A98" t="str">
            <v>김인경</v>
          </cell>
          <cell r="B98" t="str">
            <v>Rx</v>
          </cell>
          <cell r="C98" t="str">
            <v>CNS</v>
          </cell>
          <cell r="D98" t="str">
            <v>CNS 2팀</v>
          </cell>
          <cell r="E98" t="str">
            <v>사원</v>
          </cell>
          <cell r="F98">
            <v>1434</v>
          </cell>
          <cell r="G98">
            <v>37628</v>
          </cell>
          <cell r="H98" t="str">
            <v>Y</v>
          </cell>
        </row>
        <row r="99">
          <cell r="A99" t="str">
            <v>김재동</v>
          </cell>
          <cell r="B99" t="str">
            <v>Rx</v>
          </cell>
          <cell r="C99" t="str">
            <v>Clinic</v>
          </cell>
          <cell r="D99" t="str">
            <v>대구팀</v>
          </cell>
          <cell r="E99" t="str">
            <v>사원</v>
          </cell>
          <cell r="F99">
            <v>1435</v>
          </cell>
          <cell r="G99">
            <v>37628</v>
          </cell>
          <cell r="H99" t="str">
            <v>Y</v>
          </cell>
        </row>
        <row r="100">
          <cell r="A100" t="str">
            <v>김정선</v>
          </cell>
          <cell r="B100" t="str">
            <v>Rx</v>
          </cell>
          <cell r="C100" t="str">
            <v>Regulatory</v>
          </cell>
          <cell r="D100" t="str">
            <v>QMS</v>
          </cell>
          <cell r="E100" t="str">
            <v>사원</v>
          </cell>
          <cell r="F100">
            <v>1436</v>
          </cell>
          <cell r="G100">
            <v>37628</v>
          </cell>
          <cell r="H100" t="str">
            <v>Y</v>
          </cell>
        </row>
        <row r="101">
          <cell r="A101" t="str">
            <v>김정식</v>
          </cell>
          <cell r="B101" t="str">
            <v>Rx</v>
          </cell>
          <cell r="C101" t="str">
            <v>Regulatory</v>
          </cell>
          <cell r="D101" t="str">
            <v>Pricing</v>
          </cell>
          <cell r="E101" t="str">
            <v>과장</v>
          </cell>
          <cell r="F101">
            <v>1248</v>
          </cell>
          <cell r="G101" t="str">
            <v xml:space="preserve">  99-10-01</v>
          </cell>
          <cell r="H101" t="str">
            <v>Y</v>
          </cell>
        </row>
        <row r="102">
          <cell r="A102" t="str">
            <v>김제중</v>
          </cell>
          <cell r="B102" t="str">
            <v>Rx</v>
          </cell>
          <cell r="C102" t="str">
            <v>General Hospital</v>
          </cell>
          <cell r="D102" t="str">
            <v>1사업부 2팀</v>
          </cell>
          <cell r="E102" t="str">
            <v>주임</v>
          </cell>
          <cell r="F102">
            <v>1437</v>
          </cell>
          <cell r="G102">
            <v>37628</v>
          </cell>
          <cell r="H102" t="str">
            <v>Y</v>
          </cell>
        </row>
        <row r="103">
          <cell r="A103" t="str">
            <v>김종민</v>
          </cell>
          <cell r="B103" t="str">
            <v>Rx</v>
          </cell>
          <cell r="C103" t="str">
            <v>Clinic</v>
          </cell>
          <cell r="D103" t="str">
            <v>대전팀</v>
          </cell>
          <cell r="E103" t="str">
            <v>사원</v>
          </cell>
          <cell r="F103">
            <v>1438</v>
          </cell>
          <cell r="G103">
            <v>37628</v>
          </cell>
          <cell r="H103" t="str">
            <v>Y</v>
          </cell>
        </row>
        <row r="104">
          <cell r="A104" t="str">
            <v>김종성</v>
          </cell>
          <cell r="B104" t="str">
            <v>Rx</v>
          </cell>
          <cell r="C104" t="str">
            <v>GI/Hepato</v>
          </cell>
          <cell r="D104" t="str">
            <v>GI 1팀</v>
          </cell>
          <cell r="E104" t="str">
            <v>사원</v>
          </cell>
          <cell r="F104">
            <v>1317</v>
          </cell>
          <cell r="G104">
            <v>36948</v>
          </cell>
          <cell r="H104" t="str">
            <v>Y</v>
          </cell>
        </row>
        <row r="105">
          <cell r="A105" t="str">
            <v>김종수</v>
          </cell>
          <cell r="B105" t="str">
            <v>Rx</v>
          </cell>
          <cell r="C105" t="str">
            <v>Vaccine</v>
          </cell>
          <cell r="D105" t="str">
            <v>Vaccine 1팀</v>
          </cell>
          <cell r="E105" t="str">
            <v>과장</v>
          </cell>
          <cell r="F105">
            <v>1091</v>
          </cell>
          <cell r="G105" t="str">
            <v xml:space="preserve">  92-02-10</v>
          </cell>
          <cell r="H105" t="str">
            <v>Y</v>
          </cell>
        </row>
        <row r="106">
          <cell r="A106" t="str">
            <v>김종철</v>
          </cell>
          <cell r="B106" t="str">
            <v>Rx</v>
          </cell>
          <cell r="C106" t="str">
            <v>CNS</v>
          </cell>
          <cell r="D106" t="str">
            <v>CNS 3팀</v>
          </cell>
          <cell r="E106" t="str">
            <v>대리</v>
          </cell>
          <cell r="F106">
            <v>1439</v>
          </cell>
          <cell r="G106">
            <v>37628</v>
          </cell>
          <cell r="H106" t="str">
            <v>Y</v>
          </cell>
        </row>
        <row r="107">
          <cell r="A107" t="str">
            <v>김종철A</v>
          </cell>
          <cell r="B107" t="str">
            <v>Rx</v>
          </cell>
          <cell r="C107" t="str">
            <v>Urology</v>
          </cell>
          <cell r="D107" t="str">
            <v>Urology 2팀</v>
          </cell>
          <cell r="E107" t="str">
            <v>대리</v>
          </cell>
          <cell r="F107">
            <v>1501</v>
          </cell>
          <cell r="G107">
            <v>37774</v>
          </cell>
          <cell r="H107" t="str">
            <v>Y</v>
          </cell>
        </row>
        <row r="108">
          <cell r="A108" t="str">
            <v>김종학</v>
          </cell>
          <cell r="B108" t="str">
            <v>GMS</v>
          </cell>
          <cell r="C108" t="str">
            <v>관리부</v>
          </cell>
          <cell r="D108" t="str">
            <v>Procurement &amp; GA</v>
          </cell>
          <cell r="E108" t="str">
            <v>사원</v>
          </cell>
          <cell r="F108">
            <v>5091</v>
          </cell>
          <cell r="G108" t="str">
            <v xml:space="preserve">  02-06-10</v>
          </cell>
          <cell r="H108" t="str">
            <v>Y</v>
          </cell>
        </row>
        <row r="109">
          <cell r="A109" t="str">
            <v>김종훈</v>
          </cell>
          <cell r="B109" t="str">
            <v>Rx</v>
          </cell>
          <cell r="C109" t="str">
            <v>Hospital</v>
          </cell>
          <cell r="D109" t="str">
            <v>병원사업부 1팀</v>
          </cell>
          <cell r="E109" t="str">
            <v>과장</v>
          </cell>
          <cell r="F109">
            <v>1268</v>
          </cell>
          <cell r="G109" t="str">
            <v xml:space="preserve">  00-01-10</v>
          </cell>
          <cell r="H109" t="str">
            <v>Y</v>
          </cell>
        </row>
        <row r="110">
          <cell r="A110" t="str">
            <v>김준일</v>
          </cell>
          <cell r="B110" t="str">
            <v>Rx</v>
          </cell>
          <cell r="C110" t="str">
            <v xml:space="preserve">Commercial Efficiency </v>
          </cell>
          <cell r="D110" t="str">
            <v>Commercial Efficiency</v>
          </cell>
          <cell r="E110" t="str">
            <v>주임</v>
          </cell>
          <cell r="F110">
            <v>1295</v>
          </cell>
          <cell r="G110" t="str">
            <v xml:space="preserve">  00-02-01</v>
          </cell>
          <cell r="H110" t="str">
            <v>Y</v>
          </cell>
        </row>
        <row r="111">
          <cell r="A111" t="str">
            <v>김지규</v>
          </cell>
          <cell r="B111" t="str">
            <v>Rx</v>
          </cell>
          <cell r="C111" t="str">
            <v>CNS</v>
          </cell>
          <cell r="D111" t="str">
            <v>CNS 1팀</v>
          </cell>
          <cell r="E111" t="str">
            <v>대리</v>
          </cell>
          <cell r="F111">
            <v>1441</v>
          </cell>
          <cell r="G111">
            <v>37628</v>
          </cell>
          <cell r="H111" t="str">
            <v>Y</v>
          </cell>
        </row>
        <row r="112">
          <cell r="A112" t="str">
            <v>김지향</v>
          </cell>
          <cell r="B112" t="str">
            <v>Rx</v>
          </cell>
          <cell r="C112" t="str">
            <v>Regulatory</v>
          </cell>
          <cell r="D112" t="str">
            <v>Registration</v>
          </cell>
          <cell r="E112" t="str">
            <v>대리</v>
          </cell>
          <cell r="F112">
            <v>1205</v>
          </cell>
          <cell r="G112" t="str">
            <v xml:space="preserve">  97-08-11</v>
          </cell>
          <cell r="H112" t="str">
            <v>Y</v>
          </cell>
        </row>
        <row r="113">
          <cell r="A113" t="str">
            <v>김지혜</v>
          </cell>
          <cell r="B113" t="str">
            <v>Rx</v>
          </cell>
          <cell r="C113" t="str">
            <v>Medical</v>
          </cell>
          <cell r="D113" t="str">
            <v>CR1</v>
          </cell>
          <cell r="E113" t="str">
            <v>사원</v>
          </cell>
          <cell r="F113">
            <v>1488</v>
          </cell>
          <cell r="G113">
            <v>37628</v>
          </cell>
          <cell r="H113" t="str">
            <v>Y</v>
          </cell>
        </row>
        <row r="114">
          <cell r="A114" t="str">
            <v>김진수</v>
          </cell>
          <cell r="B114" t="str">
            <v>Rx</v>
          </cell>
          <cell r="C114" t="str">
            <v>Marketing</v>
          </cell>
          <cell r="D114" t="str">
            <v>CV</v>
          </cell>
          <cell r="E114" t="str">
            <v>부장</v>
          </cell>
          <cell r="F114">
            <v>1540</v>
          </cell>
          <cell r="G114">
            <v>37970</v>
          </cell>
          <cell r="H114" t="str">
            <v>N</v>
          </cell>
        </row>
        <row r="115">
          <cell r="A115" t="str">
            <v>김진우</v>
          </cell>
          <cell r="B115" t="str">
            <v>Rx</v>
          </cell>
          <cell r="C115" t="str">
            <v>Clinic</v>
          </cell>
          <cell r="D115" t="str">
            <v>인천팀</v>
          </cell>
          <cell r="E115" t="str">
            <v>차장</v>
          </cell>
          <cell r="F115">
            <v>1043</v>
          </cell>
          <cell r="G115" t="str">
            <v xml:space="preserve">  89-12-04</v>
          </cell>
          <cell r="H115" t="str">
            <v>Y</v>
          </cell>
        </row>
        <row r="116">
          <cell r="A116" t="str">
            <v>김진천</v>
          </cell>
          <cell r="B116" t="str">
            <v>Rx</v>
          </cell>
          <cell r="C116" t="str">
            <v>General Hospital</v>
          </cell>
          <cell r="D116" t="str">
            <v>1사업부 3팀</v>
          </cell>
          <cell r="E116" t="str">
            <v>주임</v>
          </cell>
          <cell r="F116">
            <v>1512</v>
          </cell>
          <cell r="G116">
            <v>37803</v>
          </cell>
          <cell r="H116" t="str">
            <v>N</v>
          </cell>
        </row>
        <row r="117">
          <cell r="A117" t="str">
            <v>김진태</v>
          </cell>
          <cell r="B117" t="str">
            <v>GMS</v>
          </cell>
          <cell r="C117" t="str">
            <v>생산부(직접)</v>
          </cell>
          <cell r="D117" t="str">
            <v>Manufacturing</v>
          </cell>
          <cell r="E117" t="str">
            <v>주임</v>
          </cell>
          <cell r="F117" t="str">
            <v>5051</v>
          </cell>
          <cell r="G117" t="str">
            <v xml:space="preserve">  93-11-15</v>
          </cell>
          <cell r="H117" t="str">
            <v>Y</v>
          </cell>
        </row>
        <row r="118">
          <cell r="A118" t="str">
            <v>김찬호</v>
          </cell>
          <cell r="B118" t="str">
            <v>GMS</v>
          </cell>
          <cell r="C118" t="str">
            <v>기술부</v>
          </cell>
          <cell r="D118" t="str">
            <v>Engineering</v>
          </cell>
          <cell r="E118" t="str">
            <v>대리</v>
          </cell>
          <cell r="F118" t="str">
            <v>5024</v>
          </cell>
          <cell r="G118" t="str">
            <v xml:space="preserve">  91-03-29</v>
          </cell>
          <cell r="H118" t="str">
            <v>Y</v>
          </cell>
        </row>
        <row r="119">
          <cell r="A119" t="str">
            <v>김창원</v>
          </cell>
          <cell r="B119" t="str">
            <v>Rx</v>
          </cell>
          <cell r="C119" t="str">
            <v>CNS</v>
          </cell>
          <cell r="D119" t="str">
            <v>CNS 2팀</v>
          </cell>
          <cell r="E119" t="str">
            <v>차장</v>
          </cell>
          <cell r="F119">
            <v>1107</v>
          </cell>
          <cell r="G119">
            <v>33826</v>
          </cell>
          <cell r="H119" t="str">
            <v>Y</v>
          </cell>
        </row>
        <row r="120">
          <cell r="A120" t="str">
            <v>김창준</v>
          </cell>
          <cell r="B120" t="str">
            <v>Rx</v>
          </cell>
          <cell r="C120" t="str">
            <v>Finance</v>
          </cell>
          <cell r="D120" t="str">
            <v>Procurement</v>
          </cell>
          <cell r="E120" t="str">
            <v>사원</v>
          </cell>
          <cell r="F120">
            <v>5080</v>
          </cell>
          <cell r="G120">
            <v>37263</v>
          </cell>
          <cell r="H120" t="str">
            <v>Y</v>
          </cell>
        </row>
        <row r="121">
          <cell r="A121" t="str">
            <v>김태숙</v>
          </cell>
          <cell r="B121" t="str">
            <v>GMS</v>
          </cell>
          <cell r="C121" t="str">
            <v>품질보증부</v>
          </cell>
          <cell r="D121" t="str">
            <v>Laboratory</v>
          </cell>
          <cell r="E121" t="str">
            <v>사원</v>
          </cell>
          <cell r="F121" t="str">
            <v>5088</v>
          </cell>
          <cell r="G121" t="str">
            <v xml:space="preserve">  03-03-03</v>
          </cell>
          <cell r="H121" t="str">
            <v>Y</v>
          </cell>
        </row>
        <row r="122">
          <cell r="A122" t="str">
            <v>김태양</v>
          </cell>
          <cell r="B122" t="str">
            <v>Rx</v>
          </cell>
          <cell r="C122" t="str">
            <v>Urology</v>
          </cell>
          <cell r="D122" t="str">
            <v>Urology 2팀</v>
          </cell>
          <cell r="E122" t="str">
            <v>사원</v>
          </cell>
          <cell r="F122">
            <v>1513</v>
          </cell>
          <cell r="G122">
            <v>37803</v>
          </cell>
          <cell r="H122" t="str">
            <v>N</v>
          </cell>
        </row>
        <row r="123">
          <cell r="A123" t="str">
            <v>김태연</v>
          </cell>
          <cell r="B123" t="str">
            <v>Rx</v>
          </cell>
          <cell r="C123" t="str">
            <v>General Hospital</v>
          </cell>
          <cell r="D123" t="str">
            <v>2사업부 1팀</v>
          </cell>
          <cell r="E123" t="str">
            <v>과장</v>
          </cell>
          <cell r="F123">
            <v>1191</v>
          </cell>
          <cell r="G123" t="str">
            <v xml:space="preserve">  97-01-01</v>
          </cell>
          <cell r="H123" t="str">
            <v>Y</v>
          </cell>
        </row>
        <row r="124">
          <cell r="A124" t="str">
            <v>김태윤</v>
          </cell>
          <cell r="B124" t="str">
            <v>Rx</v>
          </cell>
          <cell r="C124" t="str">
            <v>Urology</v>
          </cell>
          <cell r="D124" t="str">
            <v>Urology 1팀</v>
          </cell>
          <cell r="E124" t="str">
            <v>사원</v>
          </cell>
          <cell r="F124">
            <v>1514</v>
          </cell>
          <cell r="G124">
            <v>37803</v>
          </cell>
          <cell r="H124" t="str">
            <v>N</v>
          </cell>
        </row>
        <row r="125">
          <cell r="A125" t="str">
            <v>김태현</v>
          </cell>
          <cell r="B125" t="str">
            <v>Rx</v>
          </cell>
          <cell r="C125" t="str">
            <v>Hospital</v>
          </cell>
          <cell r="D125" t="str">
            <v>병원사업부 2팀</v>
          </cell>
          <cell r="E125" t="str">
            <v>과장</v>
          </cell>
          <cell r="F125">
            <v>1364</v>
          </cell>
          <cell r="G125">
            <v>37011</v>
          </cell>
          <cell r="H125" t="str">
            <v>Y</v>
          </cell>
        </row>
        <row r="126">
          <cell r="A126" t="str">
            <v>김택</v>
          </cell>
          <cell r="B126" t="str">
            <v>Rx</v>
          </cell>
          <cell r="C126" t="str">
            <v>Clinic</v>
          </cell>
          <cell r="D126" t="str">
            <v>인천팀</v>
          </cell>
          <cell r="E126" t="str">
            <v>사원</v>
          </cell>
          <cell r="F126">
            <v>1354</v>
          </cell>
          <cell r="G126">
            <v>37011</v>
          </cell>
          <cell r="H126" t="str">
            <v>Y</v>
          </cell>
        </row>
        <row r="127">
          <cell r="A127" t="str">
            <v>김한목</v>
          </cell>
          <cell r="B127" t="str">
            <v>Rx</v>
          </cell>
          <cell r="C127" t="str">
            <v>CNS</v>
          </cell>
          <cell r="D127" t="str">
            <v>CNS 1팀</v>
          </cell>
          <cell r="E127" t="str">
            <v>사원</v>
          </cell>
          <cell r="F127">
            <v>1442</v>
          </cell>
          <cell r="G127">
            <v>37628</v>
          </cell>
          <cell r="H127" t="str">
            <v>Y</v>
          </cell>
        </row>
        <row r="128">
          <cell r="A128" t="str">
            <v>김한준</v>
          </cell>
          <cell r="B128" t="str">
            <v>Rx</v>
          </cell>
          <cell r="C128" t="str">
            <v>Clinic</v>
          </cell>
          <cell r="D128" t="str">
            <v>서울3팀</v>
          </cell>
          <cell r="E128" t="str">
            <v>차장</v>
          </cell>
          <cell r="F128">
            <v>1035</v>
          </cell>
          <cell r="G128" t="str">
            <v xml:space="preserve">  89-03-27</v>
          </cell>
          <cell r="H128" t="str">
            <v>Y</v>
          </cell>
        </row>
        <row r="129">
          <cell r="A129" t="str">
            <v>김혁래</v>
          </cell>
          <cell r="B129" t="str">
            <v>Rx</v>
          </cell>
          <cell r="C129" t="str">
            <v>Marketing</v>
          </cell>
          <cell r="D129" t="str">
            <v>CNS</v>
          </cell>
          <cell r="E129" t="str">
            <v>과장</v>
          </cell>
          <cell r="F129">
            <v>1245</v>
          </cell>
          <cell r="G129" t="str">
            <v xml:space="preserve">  99-08-16</v>
          </cell>
          <cell r="H129" t="str">
            <v>Y</v>
          </cell>
        </row>
        <row r="130">
          <cell r="A130" t="str">
            <v>김현섭</v>
          </cell>
          <cell r="B130" t="str">
            <v>GMS</v>
          </cell>
          <cell r="C130" t="str">
            <v>생산부(직접)</v>
          </cell>
          <cell r="D130" t="str">
            <v>Packaging</v>
          </cell>
          <cell r="E130" t="str">
            <v>사원</v>
          </cell>
          <cell r="F130" t="str">
            <v>5086</v>
          </cell>
          <cell r="G130" t="str">
            <v xml:space="preserve">  03-01-14</v>
          </cell>
          <cell r="H130" t="str">
            <v>Y</v>
          </cell>
        </row>
        <row r="131">
          <cell r="A131" t="str">
            <v>김현조</v>
          </cell>
          <cell r="B131" t="str">
            <v>Rx</v>
          </cell>
          <cell r="C131" t="str">
            <v>Vaccine</v>
          </cell>
          <cell r="D131" t="str">
            <v>Vaccine2팀</v>
          </cell>
          <cell r="E131" t="str">
            <v>사원</v>
          </cell>
          <cell r="F131">
            <v>1443</v>
          </cell>
          <cell r="G131">
            <v>37628</v>
          </cell>
          <cell r="H131" t="str">
            <v>Y</v>
          </cell>
        </row>
        <row r="132">
          <cell r="A132" t="str">
            <v>김현진</v>
          </cell>
          <cell r="B132" t="str">
            <v>Rx</v>
          </cell>
          <cell r="C132" t="str">
            <v>Clinic</v>
          </cell>
          <cell r="D132" t="str">
            <v>부산팀</v>
          </cell>
          <cell r="E132" t="str">
            <v>사원</v>
          </cell>
          <cell r="F132">
            <v>1515</v>
          </cell>
          <cell r="G132">
            <v>37803</v>
          </cell>
          <cell r="H132" t="str">
            <v>N</v>
          </cell>
        </row>
        <row r="133">
          <cell r="A133" t="str">
            <v>김현태</v>
          </cell>
          <cell r="B133" t="str">
            <v>Rx</v>
          </cell>
          <cell r="C133" t="str">
            <v>GI/Hepato</v>
          </cell>
          <cell r="D133" t="str">
            <v>GI 2팀</v>
          </cell>
          <cell r="E133" t="str">
            <v>과장</v>
          </cell>
          <cell r="F133">
            <v>1139</v>
          </cell>
          <cell r="G133" t="str">
            <v xml:space="preserve">  94-05-02</v>
          </cell>
          <cell r="H133" t="str">
            <v>Y</v>
          </cell>
        </row>
        <row r="134">
          <cell r="A134" t="str">
            <v>김형수</v>
          </cell>
          <cell r="B134" t="str">
            <v>Rx</v>
          </cell>
          <cell r="C134" t="str">
            <v>General Hospital</v>
          </cell>
          <cell r="D134" t="str">
            <v>1사업부 2팀</v>
          </cell>
          <cell r="E134" t="str">
            <v>주임</v>
          </cell>
          <cell r="F134">
            <v>1417</v>
          </cell>
          <cell r="G134">
            <v>37564</v>
          </cell>
          <cell r="H134" t="str">
            <v>Y</v>
          </cell>
        </row>
        <row r="135">
          <cell r="A135" t="str">
            <v>김홍일</v>
          </cell>
          <cell r="B135" t="str">
            <v>Rx</v>
          </cell>
          <cell r="C135" t="str">
            <v>Vaccine</v>
          </cell>
          <cell r="D135" t="str">
            <v>Vaccine2팀</v>
          </cell>
          <cell r="E135" t="str">
            <v>사원</v>
          </cell>
          <cell r="F135">
            <v>1444</v>
          </cell>
          <cell r="G135">
            <v>37628</v>
          </cell>
          <cell r="H135" t="str">
            <v>Y</v>
          </cell>
        </row>
        <row r="136">
          <cell r="A136" t="str">
            <v>김홍주</v>
          </cell>
          <cell r="B136" t="str">
            <v>Rx</v>
          </cell>
          <cell r="C136" t="str">
            <v>General Hospital</v>
          </cell>
          <cell r="D136" t="str">
            <v>2사업부 2팀</v>
          </cell>
          <cell r="E136" t="str">
            <v>차장</v>
          </cell>
          <cell r="F136">
            <v>1077</v>
          </cell>
          <cell r="G136" t="str">
            <v xml:space="preserve">  91-09-09</v>
          </cell>
          <cell r="H136" t="str">
            <v>Y</v>
          </cell>
        </row>
        <row r="137">
          <cell r="A137" t="str">
            <v>김홍표</v>
          </cell>
          <cell r="B137" t="str">
            <v>Rx</v>
          </cell>
          <cell r="C137" t="str">
            <v>Finance</v>
          </cell>
          <cell r="D137" t="str">
            <v>Finance Service</v>
          </cell>
          <cell r="E137" t="str">
            <v>차장</v>
          </cell>
          <cell r="F137">
            <v>1278</v>
          </cell>
          <cell r="G137" t="str">
            <v xml:space="preserve">  00-01-15</v>
          </cell>
          <cell r="H137" t="str">
            <v>Y</v>
          </cell>
        </row>
        <row r="138">
          <cell r="A138" t="str">
            <v>나경숙</v>
          </cell>
          <cell r="B138" t="str">
            <v>Rx</v>
          </cell>
          <cell r="C138" t="str">
            <v xml:space="preserve">BD </v>
          </cell>
          <cell r="D138" t="str">
            <v>BD</v>
          </cell>
          <cell r="E138" t="str">
            <v>주임</v>
          </cell>
          <cell r="F138">
            <v>1294</v>
          </cell>
          <cell r="G138" t="str">
            <v xml:space="preserve">  00-02-01</v>
          </cell>
          <cell r="H138" t="str">
            <v>Y</v>
          </cell>
        </row>
        <row r="139">
          <cell r="A139" t="str">
            <v>남동명</v>
          </cell>
          <cell r="B139" t="str">
            <v>Rx</v>
          </cell>
          <cell r="C139" t="str">
            <v>Clinic</v>
          </cell>
          <cell r="D139" t="str">
            <v>경기팀</v>
          </cell>
          <cell r="E139" t="str">
            <v>사원</v>
          </cell>
          <cell r="F139">
            <v>1397</v>
          </cell>
          <cell r="G139">
            <v>37424</v>
          </cell>
          <cell r="H139" t="str">
            <v>Y</v>
          </cell>
        </row>
        <row r="140">
          <cell r="A140" t="str">
            <v>남연우</v>
          </cell>
          <cell r="B140" t="str">
            <v>Rx</v>
          </cell>
          <cell r="C140" t="str">
            <v>Clinic</v>
          </cell>
          <cell r="D140" t="str">
            <v>National Sales Manager</v>
          </cell>
          <cell r="E140" t="str">
            <v>부장</v>
          </cell>
          <cell r="F140">
            <v>1020</v>
          </cell>
          <cell r="G140" t="str">
            <v xml:space="preserve">  87-10-19</v>
          </cell>
          <cell r="H140" t="str">
            <v>Y</v>
          </cell>
        </row>
        <row r="141">
          <cell r="A141" t="str">
            <v>남찬희</v>
          </cell>
          <cell r="B141" t="str">
            <v>Rx</v>
          </cell>
          <cell r="C141" t="str">
            <v>Finance</v>
          </cell>
          <cell r="D141" t="str">
            <v xml:space="preserve">Planning </v>
          </cell>
          <cell r="E141" t="str">
            <v>부장</v>
          </cell>
          <cell r="F141">
            <v>1539</v>
          </cell>
          <cell r="G141">
            <v>37935</v>
          </cell>
          <cell r="H141" t="str">
            <v>N</v>
          </cell>
        </row>
        <row r="142">
          <cell r="A142" t="str">
            <v>노대석</v>
          </cell>
          <cell r="B142" t="str">
            <v>Rx</v>
          </cell>
          <cell r="C142" t="str">
            <v>Clinic</v>
          </cell>
          <cell r="D142" t="str">
            <v>서울3팀</v>
          </cell>
          <cell r="E142" t="str">
            <v>사원</v>
          </cell>
          <cell r="F142">
            <v>1380</v>
          </cell>
          <cell r="G142">
            <v>37214</v>
          </cell>
          <cell r="H142" t="str">
            <v>Y</v>
          </cell>
        </row>
        <row r="143">
          <cell r="A143" t="str">
            <v>노대현</v>
          </cell>
          <cell r="B143" t="str">
            <v>Rx</v>
          </cell>
          <cell r="C143" t="str">
            <v>Clinic</v>
          </cell>
          <cell r="D143" t="str">
            <v>서울1팀</v>
          </cell>
          <cell r="E143" t="str">
            <v>주임</v>
          </cell>
          <cell r="F143">
            <v>1381</v>
          </cell>
          <cell r="G143">
            <v>37214</v>
          </cell>
          <cell r="H143" t="str">
            <v>Y</v>
          </cell>
        </row>
        <row r="144">
          <cell r="A144" t="str">
            <v>노동조</v>
          </cell>
          <cell r="B144" t="str">
            <v>Rx</v>
          </cell>
          <cell r="C144" t="str">
            <v>General Hospital</v>
          </cell>
          <cell r="D144" t="str">
            <v>2사업부 2팀</v>
          </cell>
          <cell r="E144" t="str">
            <v>주임</v>
          </cell>
          <cell r="F144">
            <v>1533</v>
          </cell>
          <cell r="G144">
            <v>37803</v>
          </cell>
          <cell r="H144" t="str">
            <v>N</v>
          </cell>
        </row>
        <row r="145">
          <cell r="A145" t="str">
            <v>노승열</v>
          </cell>
          <cell r="B145" t="str">
            <v>Rx</v>
          </cell>
          <cell r="C145" t="str">
            <v>General Hospital</v>
          </cell>
          <cell r="D145" t="str">
            <v>1사업부 2팀</v>
          </cell>
          <cell r="E145" t="str">
            <v>주임</v>
          </cell>
          <cell r="F145">
            <v>1232</v>
          </cell>
          <cell r="G145" t="str">
            <v xml:space="preserve">  99-07-01</v>
          </cell>
          <cell r="H145" t="str">
            <v>Y</v>
          </cell>
        </row>
        <row r="146">
          <cell r="A146" t="str">
            <v>노윤식</v>
          </cell>
          <cell r="B146" t="str">
            <v>Rx</v>
          </cell>
          <cell r="C146" t="str">
            <v>GI/Hepato</v>
          </cell>
          <cell r="D146" t="str">
            <v>GI 1팀</v>
          </cell>
          <cell r="E146" t="str">
            <v>사원</v>
          </cell>
          <cell r="F146">
            <v>1329</v>
          </cell>
          <cell r="G146">
            <v>36948</v>
          </cell>
          <cell r="H146" t="str">
            <v>Y</v>
          </cell>
        </row>
        <row r="147">
          <cell r="A147" t="str">
            <v>도영종</v>
          </cell>
          <cell r="B147" t="str">
            <v>Rx</v>
          </cell>
          <cell r="C147" t="str">
            <v>GI/Hepato</v>
          </cell>
          <cell r="D147" t="str">
            <v>GI 2팀</v>
          </cell>
          <cell r="E147" t="str">
            <v>사원</v>
          </cell>
          <cell r="F147">
            <v>1333</v>
          </cell>
          <cell r="G147">
            <v>36948</v>
          </cell>
          <cell r="H147" t="str">
            <v>Y</v>
          </cell>
        </row>
        <row r="148">
          <cell r="A148" t="str">
            <v>류병식</v>
          </cell>
          <cell r="B148" t="str">
            <v>Rx</v>
          </cell>
          <cell r="C148" t="str">
            <v>Clinic</v>
          </cell>
          <cell r="D148" t="str">
            <v>경남팀</v>
          </cell>
          <cell r="E148" t="str">
            <v>차장</v>
          </cell>
          <cell r="F148">
            <v>1081</v>
          </cell>
          <cell r="G148" t="str">
            <v xml:space="preserve">  91-09-09</v>
          </cell>
          <cell r="H148" t="str">
            <v>Y</v>
          </cell>
        </row>
        <row r="149">
          <cell r="A149" t="str">
            <v>류병재</v>
          </cell>
          <cell r="B149" t="str">
            <v>Rx</v>
          </cell>
          <cell r="C149" t="str">
            <v>General Hospital</v>
          </cell>
          <cell r="D149" t="str">
            <v>2사업부 1팀</v>
          </cell>
          <cell r="E149" t="str">
            <v>주임</v>
          </cell>
          <cell r="F149">
            <v>1284</v>
          </cell>
          <cell r="G149" t="str">
            <v xml:space="preserve">  00-02-01</v>
          </cell>
          <cell r="H149" t="str">
            <v>Y</v>
          </cell>
        </row>
        <row r="150">
          <cell r="A150" t="str">
            <v>마희종</v>
          </cell>
          <cell r="B150" t="str">
            <v>Rx</v>
          </cell>
          <cell r="C150" t="str">
            <v>General Hospital</v>
          </cell>
          <cell r="D150" t="str">
            <v>2사업부 1팀</v>
          </cell>
          <cell r="E150" t="str">
            <v>차장</v>
          </cell>
          <cell r="F150">
            <v>1102</v>
          </cell>
          <cell r="G150" t="str">
            <v xml:space="preserve">  92-08-10</v>
          </cell>
          <cell r="H150" t="str">
            <v>Y</v>
          </cell>
        </row>
        <row r="151">
          <cell r="A151" t="str">
            <v>맹대영</v>
          </cell>
          <cell r="B151" t="str">
            <v>GMS</v>
          </cell>
          <cell r="C151" t="str">
            <v>생산부(직접)</v>
          </cell>
          <cell r="D151" t="str">
            <v>Manufacturing</v>
          </cell>
          <cell r="E151" t="str">
            <v>대리</v>
          </cell>
          <cell r="F151" t="str">
            <v>5076</v>
          </cell>
          <cell r="G151" t="str">
            <v xml:space="preserve">  01-11-12</v>
          </cell>
          <cell r="H151" t="str">
            <v>Y</v>
          </cell>
        </row>
        <row r="152">
          <cell r="A152" t="str">
            <v>문광성</v>
          </cell>
          <cell r="B152" t="str">
            <v>Rx</v>
          </cell>
          <cell r="C152" t="str">
            <v>Finance</v>
          </cell>
          <cell r="D152" t="str">
            <v>Cre/Expense Control</v>
          </cell>
          <cell r="E152" t="str">
            <v>사원</v>
          </cell>
          <cell r="F152">
            <v>1406</v>
          </cell>
          <cell r="G152">
            <v>36923</v>
          </cell>
          <cell r="H152" t="str">
            <v>Y</v>
          </cell>
        </row>
        <row r="153">
          <cell r="A153" t="str">
            <v>문명훈</v>
          </cell>
          <cell r="B153" t="str">
            <v>Rx</v>
          </cell>
          <cell r="C153" t="str">
            <v>Clinic</v>
          </cell>
          <cell r="D153" t="str">
            <v>대구팀</v>
          </cell>
          <cell r="E153" t="str">
            <v>주임</v>
          </cell>
          <cell r="F153">
            <v>1445</v>
          </cell>
          <cell r="G153">
            <v>37628</v>
          </cell>
          <cell r="H153" t="str">
            <v>Y</v>
          </cell>
        </row>
        <row r="154">
          <cell r="A154" t="str">
            <v>문상준</v>
          </cell>
          <cell r="B154" t="str">
            <v>Rx</v>
          </cell>
          <cell r="C154" t="str">
            <v>Clinic</v>
          </cell>
          <cell r="D154" t="str">
            <v>광주팀</v>
          </cell>
          <cell r="E154" t="str">
            <v>사원</v>
          </cell>
          <cell r="F154">
            <v>1332</v>
          </cell>
          <cell r="G154">
            <v>36948</v>
          </cell>
          <cell r="H154" t="str">
            <v>Y</v>
          </cell>
        </row>
        <row r="155">
          <cell r="A155" t="str">
            <v>문성호</v>
          </cell>
          <cell r="B155" t="str">
            <v>Rx</v>
          </cell>
          <cell r="C155" t="str">
            <v>GI/Hepato</v>
          </cell>
          <cell r="D155" t="str">
            <v>GI 1팀</v>
          </cell>
          <cell r="E155" t="str">
            <v>차장</v>
          </cell>
          <cell r="F155">
            <v>1072</v>
          </cell>
          <cell r="G155" t="str">
            <v xml:space="preserve">  91-09-09</v>
          </cell>
          <cell r="H155" t="str">
            <v>Y</v>
          </cell>
        </row>
        <row r="156">
          <cell r="A156" t="str">
            <v>문영창</v>
          </cell>
          <cell r="B156" t="str">
            <v>Rx</v>
          </cell>
          <cell r="C156" t="str">
            <v>General Hospital</v>
          </cell>
          <cell r="D156" t="str">
            <v>1사업부 1팀</v>
          </cell>
          <cell r="E156" t="str">
            <v>과장</v>
          </cell>
          <cell r="F156">
            <v>1280</v>
          </cell>
          <cell r="G156" t="str">
            <v xml:space="preserve">  00-01-17</v>
          </cell>
          <cell r="H156" t="str">
            <v>Y</v>
          </cell>
        </row>
        <row r="157">
          <cell r="A157" t="str">
            <v>문종권</v>
          </cell>
          <cell r="B157" t="str">
            <v>Rx</v>
          </cell>
          <cell r="C157" t="str">
            <v>GI/Hepato</v>
          </cell>
          <cell r="D157" t="str">
            <v>GI 1팀</v>
          </cell>
          <cell r="E157" t="str">
            <v>사원</v>
          </cell>
          <cell r="F157">
            <v>1399</v>
          </cell>
          <cell r="G157">
            <v>37424</v>
          </cell>
          <cell r="H157" t="str">
            <v>Y</v>
          </cell>
        </row>
        <row r="158">
          <cell r="A158" t="str">
            <v>문준호</v>
          </cell>
          <cell r="B158" t="str">
            <v>Rx</v>
          </cell>
          <cell r="C158" t="str">
            <v>Clinic</v>
          </cell>
          <cell r="D158" t="str">
            <v>경기팀</v>
          </cell>
          <cell r="E158" t="str">
            <v>주임</v>
          </cell>
          <cell r="F158">
            <v>1516</v>
          </cell>
          <cell r="G158">
            <v>37803</v>
          </cell>
          <cell r="H158" t="str">
            <v>N</v>
          </cell>
        </row>
        <row r="159">
          <cell r="A159" t="str">
            <v>문창환</v>
          </cell>
          <cell r="B159" t="str">
            <v>Rx</v>
          </cell>
          <cell r="C159" t="str">
            <v>Clinic</v>
          </cell>
          <cell r="D159" t="str">
            <v>전주팀</v>
          </cell>
          <cell r="E159" t="str">
            <v>사원</v>
          </cell>
          <cell r="F159">
            <v>1446</v>
          </cell>
          <cell r="G159">
            <v>37628</v>
          </cell>
          <cell r="H159" t="str">
            <v>Y</v>
          </cell>
        </row>
        <row r="160">
          <cell r="A160" t="str">
            <v>문혜경</v>
          </cell>
          <cell r="B160" t="str">
            <v>Rx</v>
          </cell>
          <cell r="C160" t="str">
            <v>Finance</v>
          </cell>
          <cell r="D160" t="str">
            <v>Cre/Expense Control</v>
          </cell>
          <cell r="E160" t="str">
            <v>주임</v>
          </cell>
          <cell r="F160">
            <v>1142</v>
          </cell>
          <cell r="G160" t="str">
            <v xml:space="preserve">  94-06-07</v>
          </cell>
          <cell r="H160" t="str">
            <v>Y</v>
          </cell>
        </row>
        <row r="161">
          <cell r="A161" t="str">
            <v>문희남</v>
          </cell>
          <cell r="B161" t="str">
            <v>Rx</v>
          </cell>
          <cell r="C161" t="str">
            <v>Clinic</v>
          </cell>
          <cell r="D161" t="str">
            <v>대구팀</v>
          </cell>
          <cell r="E161" t="str">
            <v>사원</v>
          </cell>
          <cell r="F161">
            <v>1517</v>
          </cell>
          <cell r="G161">
            <v>37803</v>
          </cell>
          <cell r="H161" t="str">
            <v>N</v>
          </cell>
        </row>
        <row r="162">
          <cell r="A162" t="str">
            <v>민범기</v>
          </cell>
          <cell r="B162" t="str">
            <v>Rx</v>
          </cell>
          <cell r="C162" t="str">
            <v>Wholesales</v>
          </cell>
          <cell r="D162" t="str">
            <v>National Sales Manager</v>
          </cell>
          <cell r="E162" t="str">
            <v>부장</v>
          </cell>
          <cell r="F162">
            <v>1004</v>
          </cell>
          <cell r="G162" t="str">
            <v xml:space="preserve">  83-12-15</v>
          </cell>
          <cell r="H162" t="str">
            <v>Y</v>
          </cell>
        </row>
        <row r="163">
          <cell r="A163" t="str">
            <v>민영운</v>
          </cell>
          <cell r="B163" t="str">
            <v>Rx</v>
          </cell>
          <cell r="C163" t="str">
            <v>Finance</v>
          </cell>
          <cell r="D163" t="str">
            <v xml:space="preserve">Planning </v>
          </cell>
          <cell r="E163" t="str">
            <v>부장</v>
          </cell>
          <cell r="F163">
            <v>1137</v>
          </cell>
          <cell r="G163" t="str">
            <v xml:space="preserve">  94-04-18</v>
          </cell>
          <cell r="H163" t="str">
            <v>Y</v>
          </cell>
        </row>
        <row r="164">
          <cell r="A164" t="str">
            <v>민태정</v>
          </cell>
          <cell r="B164" t="str">
            <v>Rx</v>
          </cell>
          <cell r="C164" t="str">
            <v>Clinic</v>
          </cell>
          <cell r="D164" t="str">
            <v>서울2팀</v>
          </cell>
          <cell r="E164" t="str">
            <v>차장</v>
          </cell>
          <cell r="F164">
            <v>1045</v>
          </cell>
          <cell r="G164" t="str">
            <v xml:space="preserve">  89-12-04</v>
          </cell>
          <cell r="H164" t="str">
            <v>Y</v>
          </cell>
        </row>
        <row r="165">
          <cell r="A165" t="str">
            <v>박경화</v>
          </cell>
          <cell r="B165" t="str">
            <v>GMS</v>
          </cell>
          <cell r="C165" t="str">
            <v>생산부(직접)</v>
          </cell>
          <cell r="D165" t="str">
            <v>Packaging</v>
          </cell>
          <cell r="E165" t="str">
            <v>사원</v>
          </cell>
          <cell r="F165" t="str">
            <v>5046</v>
          </cell>
          <cell r="G165" t="str">
            <v xml:space="preserve">  93-02-01</v>
          </cell>
          <cell r="H165" t="str">
            <v>Y</v>
          </cell>
        </row>
        <row r="166">
          <cell r="A166" t="str">
            <v>박경희</v>
          </cell>
          <cell r="B166" t="str">
            <v>GMS</v>
          </cell>
          <cell r="C166" t="str">
            <v>생산부(직접)</v>
          </cell>
          <cell r="D166" t="str">
            <v>Packaging</v>
          </cell>
          <cell r="E166" t="str">
            <v>사원</v>
          </cell>
          <cell r="F166" t="str">
            <v>5029</v>
          </cell>
          <cell r="G166" t="str">
            <v xml:space="preserve">  92-01-23</v>
          </cell>
          <cell r="H166" t="str">
            <v>Y</v>
          </cell>
        </row>
        <row r="167">
          <cell r="A167" t="str">
            <v>박대건</v>
          </cell>
          <cell r="B167" t="str">
            <v>Rx</v>
          </cell>
          <cell r="C167" t="str">
            <v>Wholesales</v>
          </cell>
          <cell r="D167" t="str">
            <v>도매 1팀</v>
          </cell>
          <cell r="E167" t="str">
            <v>부장</v>
          </cell>
          <cell r="F167">
            <v>1008</v>
          </cell>
          <cell r="G167" t="str">
            <v xml:space="preserve">  84-09-12</v>
          </cell>
          <cell r="H167" t="str">
            <v>Y</v>
          </cell>
        </row>
        <row r="168">
          <cell r="A168" t="str">
            <v>박대순</v>
          </cell>
          <cell r="B168" t="str">
            <v>Rx</v>
          </cell>
          <cell r="C168" t="str">
            <v>General Hospital</v>
          </cell>
          <cell r="D168" t="str">
            <v>2사업부 3팀</v>
          </cell>
          <cell r="E168" t="str">
            <v>과장</v>
          </cell>
          <cell r="F168">
            <v>1147</v>
          </cell>
          <cell r="G168" t="str">
            <v xml:space="preserve">  94-09-05</v>
          </cell>
          <cell r="H168" t="str">
            <v>Y</v>
          </cell>
        </row>
        <row r="169">
          <cell r="A169" t="str">
            <v>박동순</v>
          </cell>
          <cell r="B169" t="str">
            <v>Rx</v>
          </cell>
          <cell r="C169" t="str">
            <v>Wholesales</v>
          </cell>
          <cell r="D169" t="str">
            <v>도매 1팀</v>
          </cell>
          <cell r="E169" t="str">
            <v>차장</v>
          </cell>
          <cell r="F169">
            <v>1179</v>
          </cell>
          <cell r="G169" t="str">
            <v xml:space="preserve">  96-01-01</v>
          </cell>
          <cell r="H169" t="str">
            <v>Y</v>
          </cell>
        </row>
        <row r="170">
          <cell r="A170" t="str">
            <v>박동윤</v>
          </cell>
          <cell r="B170" t="str">
            <v>Rx</v>
          </cell>
          <cell r="C170" t="str">
            <v>General Hospital</v>
          </cell>
          <cell r="D170" t="str">
            <v>2사업부 2팀</v>
          </cell>
          <cell r="E170" t="str">
            <v>주임</v>
          </cell>
          <cell r="F170">
            <v>1363</v>
          </cell>
          <cell r="G170">
            <v>37011</v>
          </cell>
          <cell r="H170" t="str">
            <v>Y</v>
          </cell>
        </row>
        <row r="171">
          <cell r="A171" t="str">
            <v>박두범</v>
          </cell>
          <cell r="B171" t="str">
            <v>Rx</v>
          </cell>
          <cell r="C171" t="str">
            <v>Finance</v>
          </cell>
          <cell r="D171" t="str">
            <v xml:space="preserve">Planning </v>
          </cell>
          <cell r="E171" t="str">
            <v>사원</v>
          </cell>
          <cell r="F171">
            <v>1494</v>
          </cell>
          <cell r="G171">
            <v>37715</v>
          </cell>
          <cell r="H171" t="str">
            <v>Y</v>
          </cell>
        </row>
        <row r="172">
          <cell r="A172" t="str">
            <v>박명규</v>
          </cell>
          <cell r="B172" t="str">
            <v>Rx</v>
          </cell>
          <cell r="C172" t="str">
            <v>Clinic</v>
          </cell>
          <cell r="D172" t="str">
            <v>광주팀</v>
          </cell>
          <cell r="E172" t="str">
            <v>차장</v>
          </cell>
          <cell r="F172">
            <v>1097</v>
          </cell>
          <cell r="G172" t="str">
            <v xml:space="preserve">  92-06-15</v>
          </cell>
          <cell r="H172" t="str">
            <v>Y</v>
          </cell>
        </row>
        <row r="173">
          <cell r="A173" t="str">
            <v>박문용</v>
          </cell>
          <cell r="B173" t="str">
            <v>Rx</v>
          </cell>
          <cell r="C173" t="str">
            <v>Clinic</v>
          </cell>
          <cell r="D173" t="str">
            <v>서울1팀</v>
          </cell>
          <cell r="E173" t="str">
            <v>사원</v>
          </cell>
          <cell r="F173">
            <v>1382</v>
          </cell>
          <cell r="G173">
            <v>37214</v>
          </cell>
          <cell r="H173" t="str">
            <v>Y</v>
          </cell>
        </row>
        <row r="174">
          <cell r="A174" t="str">
            <v>박상덕</v>
          </cell>
          <cell r="B174" t="str">
            <v>Rx</v>
          </cell>
          <cell r="C174" t="str">
            <v>Clinic</v>
          </cell>
          <cell r="D174" t="str">
            <v>서울4팀</v>
          </cell>
          <cell r="E174" t="str">
            <v>차장</v>
          </cell>
          <cell r="F174">
            <v>1119</v>
          </cell>
          <cell r="G174" t="str">
            <v xml:space="preserve">  92-12-01</v>
          </cell>
          <cell r="H174" t="str">
            <v>Y</v>
          </cell>
        </row>
        <row r="175">
          <cell r="A175" t="str">
            <v>박상현</v>
          </cell>
          <cell r="B175" t="str">
            <v>Rx</v>
          </cell>
          <cell r="C175" t="str">
            <v>Clinic</v>
          </cell>
          <cell r="D175" t="str">
            <v>경남팀</v>
          </cell>
          <cell r="E175" t="str">
            <v>주임</v>
          </cell>
          <cell r="F175">
            <v>1293</v>
          </cell>
          <cell r="G175" t="str">
            <v xml:space="preserve">  00-02-01</v>
          </cell>
          <cell r="H175" t="str">
            <v>Y</v>
          </cell>
        </row>
        <row r="176">
          <cell r="A176" t="str">
            <v>박석희</v>
          </cell>
          <cell r="B176" t="str">
            <v>Rx</v>
          </cell>
          <cell r="C176" t="str">
            <v>Hospital</v>
          </cell>
          <cell r="D176" t="str">
            <v>병원사업부 3팀</v>
          </cell>
          <cell r="E176" t="str">
            <v>차장</v>
          </cell>
          <cell r="F176">
            <v>1122</v>
          </cell>
          <cell r="G176" t="str">
            <v xml:space="preserve">  93-02-01</v>
          </cell>
          <cell r="H176" t="str">
            <v>Y</v>
          </cell>
        </row>
        <row r="177">
          <cell r="A177" t="str">
            <v>박선영</v>
          </cell>
          <cell r="B177" t="str">
            <v>Rx</v>
          </cell>
          <cell r="C177" t="str">
            <v>Medical</v>
          </cell>
          <cell r="D177" t="str">
            <v>CR1</v>
          </cell>
          <cell r="E177" t="str">
            <v>사원</v>
          </cell>
          <cell r="F177">
            <v>1537</v>
          </cell>
          <cell r="G177">
            <v>37683</v>
          </cell>
          <cell r="H177" t="str">
            <v>Y</v>
          </cell>
        </row>
        <row r="178">
          <cell r="A178" t="str">
            <v>박성준</v>
          </cell>
          <cell r="B178" t="str">
            <v>Rx</v>
          </cell>
          <cell r="C178" t="str">
            <v>General Hospital</v>
          </cell>
          <cell r="D178" t="str">
            <v>1사업부 2팀</v>
          </cell>
          <cell r="E178" t="str">
            <v>대리</v>
          </cell>
          <cell r="F178">
            <v>1423</v>
          </cell>
          <cell r="G178">
            <v>37592</v>
          </cell>
          <cell r="H178" t="str">
            <v>Y</v>
          </cell>
        </row>
        <row r="179">
          <cell r="A179" t="str">
            <v>박세환</v>
          </cell>
          <cell r="B179" t="str">
            <v>Rx</v>
          </cell>
          <cell r="C179" t="str">
            <v>GI/Hepato</v>
          </cell>
          <cell r="D179" t="str">
            <v>GI 3팀</v>
          </cell>
          <cell r="E179" t="str">
            <v>과장</v>
          </cell>
          <cell r="F179">
            <v>1211</v>
          </cell>
          <cell r="G179" t="str">
            <v xml:space="preserve">  98-01-01</v>
          </cell>
          <cell r="H179" t="str">
            <v>Y</v>
          </cell>
        </row>
        <row r="180">
          <cell r="A180" t="str">
            <v>박수병</v>
          </cell>
          <cell r="B180" t="str">
            <v>Rx</v>
          </cell>
          <cell r="C180" t="str">
            <v>General Hospital</v>
          </cell>
          <cell r="D180" t="str">
            <v>2사업부 2팀</v>
          </cell>
          <cell r="E180" t="str">
            <v>주임</v>
          </cell>
          <cell r="F180">
            <v>1292</v>
          </cell>
          <cell r="G180" t="str">
            <v xml:space="preserve">  00-02-01</v>
          </cell>
          <cell r="H180" t="str">
            <v>Y</v>
          </cell>
        </row>
        <row r="181">
          <cell r="A181" t="str">
            <v>박수연</v>
          </cell>
          <cell r="B181" t="str">
            <v>Rx</v>
          </cell>
          <cell r="C181" t="str">
            <v>Medical</v>
          </cell>
          <cell r="D181" t="str">
            <v>CR2</v>
          </cell>
          <cell r="E181" t="str">
            <v>차장</v>
          </cell>
          <cell r="F181">
            <v>1181</v>
          </cell>
          <cell r="G181" t="str">
            <v xml:space="preserve">  96-01-01</v>
          </cell>
          <cell r="H181" t="str">
            <v>Y</v>
          </cell>
        </row>
        <row r="182">
          <cell r="A182" t="str">
            <v>박숙현</v>
          </cell>
          <cell r="B182" t="str">
            <v>Rx</v>
          </cell>
          <cell r="C182" t="str">
            <v>Clinic</v>
          </cell>
          <cell r="D182" t="str">
            <v>인천팀</v>
          </cell>
          <cell r="E182" t="str">
            <v>사원</v>
          </cell>
          <cell r="F182">
            <v>1448</v>
          </cell>
          <cell r="G182">
            <v>37628</v>
          </cell>
          <cell r="H182" t="str">
            <v>Y</v>
          </cell>
        </row>
        <row r="183">
          <cell r="A183" t="str">
            <v>박순혜</v>
          </cell>
          <cell r="B183" t="str">
            <v>GMS</v>
          </cell>
          <cell r="C183" t="str">
            <v>생산부(직접)</v>
          </cell>
          <cell r="D183" t="str">
            <v>Packaging</v>
          </cell>
          <cell r="E183" t="str">
            <v>사원</v>
          </cell>
          <cell r="F183" t="str">
            <v>5059</v>
          </cell>
          <cell r="G183" t="str">
            <v xml:space="preserve">  96-05-13</v>
          </cell>
          <cell r="H183" t="str">
            <v>Y</v>
          </cell>
        </row>
        <row r="184">
          <cell r="A184" t="str">
            <v>박승범</v>
          </cell>
          <cell r="B184" t="str">
            <v>Rx</v>
          </cell>
          <cell r="C184" t="str">
            <v>CNS</v>
          </cell>
          <cell r="D184" t="str">
            <v>CNS 3팀</v>
          </cell>
          <cell r="E184" t="str">
            <v>과장</v>
          </cell>
          <cell r="F184">
            <v>1115</v>
          </cell>
          <cell r="G184" t="str">
            <v xml:space="preserve">  92-12-01</v>
          </cell>
          <cell r="H184" t="str">
            <v>Y</v>
          </cell>
        </row>
        <row r="185">
          <cell r="A185" t="str">
            <v>박영길</v>
          </cell>
          <cell r="B185" t="str">
            <v>Rx</v>
          </cell>
          <cell r="C185" t="str">
            <v>Hospital</v>
          </cell>
          <cell r="D185" t="str">
            <v>병원사업부 2팀</v>
          </cell>
          <cell r="E185" t="str">
            <v>차장</v>
          </cell>
          <cell r="F185">
            <v>1127</v>
          </cell>
          <cell r="G185" t="str">
            <v xml:space="preserve">  93-04-01</v>
          </cell>
          <cell r="H185" t="str">
            <v>Y</v>
          </cell>
        </row>
        <row r="186">
          <cell r="A186" t="str">
            <v>박원호</v>
          </cell>
          <cell r="B186" t="str">
            <v>Rx</v>
          </cell>
          <cell r="C186" t="str">
            <v>General Hospital</v>
          </cell>
          <cell r="D186" t="str">
            <v>1사업부 2팀</v>
          </cell>
          <cell r="E186" t="str">
            <v>차장</v>
          </cell>
          <cell r="F186">
            <v>1073</v>
          </cell>
          <cell r="G186" t="str">
            <v xml:space="preserve">  91-09-09</v>
          </cell>
          <cell r="H186" t="str">
            <v>Y</v>
          </cell>
        </row>
        <row r="187">
          <cell r="A187" t="str">
            <v>박은순</v>
          </cell>
          <cell r="B187" t="str">
            <v>Rx</v>
          </cell>
          <cell r="C187" t="str">
            <v>Medical</v>
          </cell>
          <cell r="D187" t="str">
            <v>CR2</v>
          </cell>
          <cell r="E187" t="str">
            <v>사원</v>
          </cell>
          <cell r="F187">
            <v>1395</v>
          </cell>
          <cell r="G187">
            <v>37013</v>
          </cell>
          <cell r="H187" t="str">
            <v>Y</v>
          </cell>
        </row>
        <row r="188">
          <cell r="A188" t="str">
            <v>박정근</v>
          </cell>
          <cell r="B188" t="str">
            <v>Rx</v>
          </cell>
          <cell r="C188" t="str">
            <v>Clinic</v>
          </cell>
          <cell r="D188" t="str">
            <v>서울2팀</v>
          </cell>
          <cell r="E188" t="str">
            <v>과장</v>
          </cell>
          <cell r="F188">
            <v>1157</v>
          </cell>
          <cell r="G188" t="str">
            <v xml:space="preserve">  94-12-19</v>
          </cell>
          <cell r="H188" t="str">
            <v>Y</v>
          </cell>
        </row>
        <row r="189">
          <cell r="A189" t="str">
            <v>박정화</v>
          </cell>
          <cell r="B189" t="str">
            <v>Rx</v>
          </cell>
          <cell r="C189" t="str">
            <v>Hospital</v>
          </cell>
          <cell r="D189" t="str">
            <v>병원사업부 3팀</v>
          </cell>
          <cell r="E189" t="str">
            <v>주임</v>
          </cell>
          <cell r="F189">
            <v>1297</v>
          </cell>
          <cell r="G189" t="str">
            <v xml:space="preserve">  00-02-01</v>
          </cell>
          <cell r="H189" t="str">
            <v>Y</v>
          </cell>
        </row>
        <row r="190">
          <cell r="A190" t="str">
            <v>박제영</v>
          </cell>
          <cell r="B190" t="str">
            <v>Rx</v>
          </cell>
          <cell r="C190" t="str">
            <v>Hospital</v>
          </cell>
          <cell r="D190" t="str">
            <v>병원사업부 2팀</v>
          </cell>
          <cell r="E190" t="str">
            <v>차장</v>
          </cell>
          <cell r="F190">
            <v>1217</v>
          </cell>
          <cell r="G190" t="str">
            <v xml:space="preserve">  98-05-25</v>
          </cell>
          <cell r="H190" t="str">
            <v>Y</v>
          </cell>
        </row>
        <row r="191">
          <cell r="A191" t="str">
            <v>박종태</v>
          </cell>
          <cell r="B191" t="str">
            <v>Rx</v>
          </cell>
          <cell r="C191" t="str">
            <v>GI/Hepato</v>
          </cell>
          <cell r="D191" t="str">
            <v>GI 1팀</v>
          </cell>
          <cell r="E191" t="str">
            <v>부장</v>
          </cell>
          <cell r="F191">
            <v>1016</v>
          </cell>
          <cell r="G191" t="str">
            <v xml:space="preserve">  87-05-18</v>
          </cell>
          <cell r="H191" t="str">
            <v>Y</v>
          </cell>
        </row>
        <row r="192">
          <cell r="A192" t="str">
            <v>박준신</v>
          </cell>
          <cell r="B192" t="str">
            <v>Rx</v>
          </cell>
          <cell r="C192" t="str">
            <v>General Hospital</v>
          </cell>
          <cell r="D192" t="str">
            <v>2사업부 3팀</v>
          </cell>
          <cell r="E192" t="str">
            <v>주임</v>
          </cell>
          <cell r="F192">
            <v>1283</v>
          </cell>
          <cell r="G192" t="str">
            <v xml:space="preserve">  00-02-01</v>
          </cell>
          <cell r="H192" t="str">
            <v>Y</v>
          </cell>
        </row>
        <row r="193">
          <cell r="A193" t="str">
            <v>박준하</v>
          </cell>
          <cell r="B193" t="str">
            <v>Rx</v>
          </cell>
          <cell r="C193" t="str">
            <v>Vaccine</v>
          </cell>
          <cell r="D193" t="str">
            <v>Vaccine2팀</v>
          </cell>
          <cell r="E193" t="str">
            <v>사원</v>
          </cell>
          <cell r="F193">
            <v>1449</v>
          </cell>
          <cell r="G193">
            <v>37628</v>
          </cell>
          <cell r="H193" t="str">
            <v>Y</v>
          </cell>
        </row>
        <row r="194">
          <cell r="A194" t="str">
            <v>박지호</v>
          </cell>
          <cell r="B194" t="str">
            <v>Rx</v>
          </cell>
          <cell r="C194" t="str">
            <v>HR&amp;GA</v>
          </cell>
          <cell r="D194" t="str">
            <v>HRP&amp;OD</v>
          </cell>
          <cell r="E194" t="str">
            <v>대리</v>
          </cell>
          <cell r="F194">
            <v>1415</v>
          </cell>
          <cell r="G194">
            <v>37539</v>
          </cell>
          <cell r="H194" t="str">
            <v>Y</v>
          </cell>
        </row>
        <row r="195">
          <cell r="A195" t="str">
            <v>박진석</v>
          </cell>
          <cell r="B195" t="str">
            <v>Rx</v>
          </cell>
          <cell r="C195" t="str">
            <v>Clinic</v>
          </cell>
          <cell r="D195" t="str">
            <v>대구팀</v>
          </cell>
          <cell r="E195" t="str">
            <v>주임</v>
          </cell>
          <cell r="F195">
            <v>1307</v>
          </cell>
          <cell r="G195" t="str">
            <v xml:space="preserve">  00-04-17</v>
          </cell>
          <cell r="H195" t="str">
            <v>Y</v>
          </cell>
        </row>
        <row r="196">
          <cell r="A196" t="str">
            <v>박창규</v>
          </cell>
          <cell r="B196" t="str">
            <v>Rx</v>
          </cell>
          <cell r="C196" t="str">
            <v>General Hospital</v>
          </cell>
          <cell r="D196" t="str">
            <v>2사업부 3팀</v>
          </cell>
          <cell r="E196" t="str">
            <v>차장</v>
          </cell>
          <cell r="F196">
            <v>1049</v>
          </cell>
          <cell r="G196" t="str">
            <v xml:space="preserve">  90-04-02</v>
          </cell>
          <cell r="H196" t="str">
            <v>Y</v>
          </cell>
        </row>
        <row r="197">
          <cell r="A197" t="str">
            <v>박춘식</v>
          </cell>
          <cell r="B197" t="str">
            <v>Rx</v>
          </cell>
          <cell r="C197" t="str">
            <v>Clinic</v>
          </cell>
          <cell r="D197" t="str">
            <v>서울2팀</v>
          </cell>
          <cell r="E197" t="str">
            <v>차장</v>
          </cell>
          <cell r="F197">
            <v>1010</v>
          </cell>
          <cell r="G197" t="str">
            <v xml:space="preserve">  85-02-15</v>
          </cell>
          <cell r="H197" t="str">
            <v>Y</v>
          </cell>
        </row>
        <row r="198">
          <cell r="A198" t="str">
            <v>박태균</v>
          </cell>
          <cell r="B198" t="str">
            <v>Rx</v>
          </cell>
          <cell r="C198" t="str">
            <v>Clinic</v>
          </cell>
          <cell r="D198" t="str">
            <v>서울4팀</v>
          </cell>
          <cell r="E198" t="str">
            <v>주임</v>
          </cell>
          <cell r="F198">
            <v>1322</v>
          </cell>
          <cell r="G198">
            <v>36948</v>
          </cell>
          <cell r="H198" t="str">
            <v>Y</v>
          </cell>
        </row>
        <row r="199">
          <cell r="A199" t="str">
            <v>박태호</v>
          </cell>
          <cell r="B199" t="str">
            <v>Rx</v>
          </cell>
          <cell r="C199" t="str">
            <v>Urology</v>
          </cell>
          <cell r="D199" t="str">
            <v>Urology 1팀</v>
          </cell>
          <cell r="E199" t="str">
            <v>주임</v>
          </cell>
          <cell r="F199">
            <v>1502</v>
          </cell>
          <cell r="G199">
            <v>37774</v>
          </cell>
          <cell r="H199" t="str">
            <v>Y</v>
          </cell>
        </row>
        <row r="200">
          <cell r="A200" t="str">
            <v>박하룡</v>
          </cell>
          <cell r="B200" t="str">
            <v>Rx</v>
          </cell>
          <cell r="C200" t="str">
            <v>Vaccine</v>
          </cell>
          <cell r="D200" t="str">
            <v>Vaccine2팀</v>
          </cell>
          <cell r="E200" t="str">
            <v>대리</v>
          </cell>
          <cell r="F200">
            <v>1226</v>
          </cell>
          <cell r="G200" t="str">
            <v xml:space="preserve">  99-03-15</v>
          </cell>
          <cell r="H200" t="str">
            <v>Y</v>
          </cell>
        </row>
        <row r="201">
          <cell r="A201" t="str">
            <v>박해정</v>
          </cell>
          <cell r="B201" t="str">
            <v>Rx</v>
          </cell>
          <cell r="C201" t="str">
            <v xml:space="preserve">Commercial Efficiency </v>
          </cell>
          <cell r="D201" t="str">
            <v>Commercial Efficiency</v>
          </cell>
          <cell r="E201" t="str">
            <v>차장</v>
          </cell>
          <cell r="F201">
            <v>1065</v>
          </cell>
          <cell r="G201" t="str">
            <v xml:space="preserve">  91-03-18</v>
          </cell>
          <cell r="H201" t="str">
            <v>Y</v>
          </cell>
        </row>
        <row r="202">
          <cell r="A202" t="str">
            <v>박현우</v>
          </cell>
          <cell r="B202" t="str">
            <v>Rx</v>
          </cell>
          <cell r="C202" t="str">
            <v>Clinic</v>
          </cell>
          <cell r="D202" t="str">
            <v>광주팀</v>
          </cell>
          <cell r="E202" t="str">
            <v>주임</v>
          </cell>
          <cell r="F202">
            <v>1306</v>
          </cell>
          <cell r="G202" t="str">
            <v xml:space="preserve">  00-04-17</v>
          </cell>
          <cell r="H202" t="str">
            <v>Y</v>
          </cell>
        </row>
        <row r="203">
          <cell r="A203" t="str">
            <v>박현욱</v>
          </cell>
          <cell r="B203" t="str">
            <v>Rx</v>
          </cell>
          <cell r="C203" t="str">
            <v xml:space="preserve">Commercial Efficiency </v>
          </cell>
          <cell r="D203" t="str">
            <v>Commercial Efficiency</v>
          </cell>
          <cell r="E203" t="str">
            <v>부장</v>
          </cell>
          <cell r="F203">
            <v>1036</v>
          </cell>
          <cell r="G203" t="str">
            <v xml:space="preserve">  89-03-27</v>
          </cell>
          <cell r="H203" t="str">
            <v>Y</v>
          </cell>
        </row>
        <row r="204">
          <cell r="A204" t="str">
            <v>박혜숙</v>
          </cell>
          <cell r="B204" t="str">
            <v>Rx</v>
          </cell>
          <cell r="C204" t="str">
            <v>CNS</v>
          </cell>
          <cell r="D204" t="str">
            <v>CNS 1팀</v>
          </cell>
          <cell r="E204" t="str">
            <v>주임</v>
          </cell>
          <cell r="F204">
            <v>1450</v>
          </cell>
          <cell r="G204">
            <v>37628</v>
          </cell>
          <cell r="H204" t="str">
            <v>Y</v>
          </cell>
        </row>
        <row r="205">
          <cell r="A205" t="str">
            <v>박효성</v>
          </cell>
          <cell r="B205" t="str">
            <v>Rx</v>
          </cell>
          <cell r="C205" t="str">
            <v>CNS</v>
          </cell>
          <cell r="D205" t="str">
            <v>CNS 1팀</v>
          </cell>
          <cell r="E205" t="str">
            <v>사원</v>
          </cell>
          <cell r="F205">
            <v>1451</v>
          </cell>
          <cell r="G205">
            <v>37628</v>
          </cell>
          <cell r="H205" t="str">
            <v>Y</v>
          </cell>
        </row>
        <row r="206">
          <cell r="A206" t="str">
            <v>방제국</v>
          </cell>
          <cell r="B206" t="str">
            <v>Rx</v>
          </cell>
          <cell r="C206" t="str">
            <v>Clinic</v>
          </cell>
          <cell r="D206" t="str">
            <v>인천팀</v>
          </cell>
          <cell r="E206" t="str">
            <v>주임</v>
          </cell>
          <cell r="F206">
            <v>1324</v>
          </cell>
          <cell r="G206">
            <v>36948</v>
          </cell>
          <cell r="H206" t="str">
            <v>Y</v>
          </cell>
        </row>
        <row r="207">
          <cell r="A207" t="str">
            <v>배상범</v>
          </cell>
          <cell r="B207" t="str">
            <v>Rx</v>
          </cell>
          <cell r="C207" t="str">
            <v>Vaccine</v>
          </cell>
          <cell r="D207" t="str">
            <v>Vaccine 1팀</v>
          </cell>
          <cell r="E207" t="str">
            <v>주임</v>
          </cell>
          <cell r="F207">
            <v>1235</v>
          </cell>
          <cell r="G207" t="str">
            <v xml:space="preserve">  99-07-01</v>
          </cell>
          <cell r="H207" t="str">
            <v>Y</v>
          </cell>
        </row>
        <row r="208">
          <cell r="A208" t="str">
            <v>배세훈</v>
          </cell>
          <cell r="B208" t="str">
            <v>Rx</v>
          </cell>
          <cell r="C208" t="str">
            <v>Clinic</v>
          </cell>
          <cell r="D208" t="str">
            <v>대전팀</v>
          </cell>
          <cell r="E208" t="str">
            <v>사원</v>
          </cell>
          <cell r="F208">
            <v>1452</v>
          </cell>
          <cell r="G208">
            <v>37628</v>
          </cell>
          <cell r="H208" t="str">
            <v>Y</v>
          </cell>
        </row>
        <row r="209">
          <cell r="A209" t="str">
            <v>배연희</v>
          </cell>
          <cell r="B209" t="str">
            <v>Cx</v>
          </cell>
          <cell r="C209" t="str">
            <v>Consumer</v>
          </cell>
          <cell r="D209" t="str">
            <v>Consumer Admin</v>
          </cell>
          <cell r="E209" t="str">
            <v>4급(여)</v>
          </cell>
          <cell r="F209">
            <v>9010</v>
          </cell>
          <cell r="G209">
            <v>37257</v>
          </cell>
          <cell r="H209" t="str">
            <v>Y</v>
          </cell>
        </row>
        <row r="210">
          <cell r="A210" t="str">
            <v>배영철</v>
          </cell>
          <cell r="B210" t="str">
            <v>GMS</v>
          </cell>
          <cell r="C210" t="str">
            <v>관리부</v>
          </cell>
          <cell r="D210" t="str">
            <v>Procurement &amp; GA</v>
          </cell>
          <cell r="E210" t="str">
            <v>부사장</v>
          </cell>
          <cell r="F210" t="str">
            <v>5060</v>
          </cell>
          <cell r="G210" t="str">
            <v xml:space="preserve">  97-01-01</v>
          </cell>
          <cell r="H210" t="str">
            <v>Y</v>
          </cell>
        </row>
        <row r="211">
          <cell r="A211" t="str">
            <v>배정열</v>
          </cell>
          <cell r="B211" t="str">
            <v>Rx</v>
          </cell>
          <cell r="C211" t="str">
            <v>Finance</v>
          </cell>
          <cell r="D211" t="str">
            <v>Procurement</v>
          </cell>
          <cell r="E211" t="str">
            <v>과장</v>
          </cell>
          <cell r="F211">
            <v>1132</v>
          </cell>
          <cell r="G211" t="str">
            <v xml:space="preserve">  93-11-01</v>
          </cell>
          <cell r="H211" t="str">
            <v>Y</v>
          </cell>
        </row>
        <row r="212">
          <cell r="A212" t="str">
            <v>백기열</v>
          </cell>
          <cell r="B212" t="str">
            <v>Rx</v>
          </cell>
          <cell r="C212" t="str">
            <v>General Hospital</v>
          </cell>
          <cell r="D212" t="str">
            <v>1사업부 1팀</v>
          </cell>
          <cell r="E212" t="str">
            <v>과장</v>
          </cell>
          <cell r="F212">
            <v>1164</v>
          </cell>
          <cell r="G212" t="str">
            <v xml:space="preserve">  95-04-17</v>
          </cell>
          <cell r="H212" t="str">
            <v>Y</v>
          </cell>
        </row>
        <row r="213">
          <cell r="A213" t="str">
            <v>백동민</v>
          </cell>
          <cell r="B213" t="str">
            <v>Rx</v>
          </cell>
          <cell r="C213" t="str">
            <v>Clinic</v>
          </cell>
          <cell r="D213" t="str">
            <v>경기팀</v>
          </cell>
          <cell r="E213" t="str">
            <v>주임</v>
          </cell>
          <cell r="F213">
            <v>1359</v>
          </cell>
          <cell r="G213">
            <v>37011</v>
          </cell>
          <cell r="H213" t="str">
            <v>Y</v>
          </cell>
        </row>
        <row r="214">
          <cell r="A214" t="str">
            <v>백영철</v>
          </cell>
          <cell r="B214" t="str">
            <v>Rx</v>
          </cell>
          <cell r="C214" t="str">
            <v>Clinic</v>
          </cell>
          <cell r="D214" t="str">
            <v>경남팀</v>
          </cell>
          <cell r="E214" t="str">
            <v>사원</v>
          </cell>
          <cell r="F214">
            <v>1398</v>
          </cell>
          <cell r="G214">
            <v>37424</v>
          </cell>
          <cell r="H214" t="str">
            <v>Y</v>
          </cell>
        </row>
        <row r="215">
          <cell r="A215" t="str">
            <v>백은아</v>
          </cell>
          <cell r="B215" t="str">
            <v>GMS</v>
          </cell>
          <cell r="C215" t="str">
            <v>관리부/Logistics</v>
          </cell>
          <cell r="D215" t="str">
            <v>Logistics</v>
          </cell>
          <cell r="E215" t="str">
            <v>사원</v>
          </cell>
          <cell r="F215" t="str">
            <v>5052</v>
          </cell>
          <cell r="G215" t="str">
            <v xml:space="preserve">  94-07-01</v>
          </cell>
          <cell r="H215" t="str">
            <v>Y</v>
          </cell>
        </row>
        <row r="216">
          <cell r="A216" t="str">
            <v>백종일</v>
          </cell>
          <cell r="B216" t="str">
            <v>GMS</v>
          </cell>
          <cell r="C216" t="str">
            <v>관리부/OE</v>
          </cell>
          <cell r="D216" t="str">
            <v>Logistics</v>
          </cell>
          <cell r="E216" t="str">
            <v>주임</v>
          </cell>
          <cell r="F216" t="str">
            <v>5034</v>
          </cell>
          <cell r="G216" t="str">
            <v xml:space="preserve">  92-02-25</v>
          </cell>
          <cell r="H216" t="str">
            <v>Y</v>
          </cell>
        </row>
        <row r="217">
          <cell r="A217" t="str">
            <v>변명주</v>
          </cell>
          <cell r="B217" t="str">
            <v>Rx</v>
          </cell>
          <cell r="C217" t="str">
            <v>Medical</v>
          </cell>
          <cell r="D217" t="str">
            <v>CR2</v>
          </cell>
          <cell r="E217" t="str">
            <v>Temp</v>
          </cell>
          <cell r="F217">
            <v>9025</v>
          </cell>
          <cell r="G217">
            <v>37886</v>
          </cell>
          <cell r="H217" t="str">
            <v>N</v>
          </cell>
        </row>
        <row r="218">
          <cell r="A218" t="str">
            <v>빈현욱</v>
          </cell>
          <cell r="B218" t="str">
            <v>GMS</v>
          </cell>
          <cell r="C218" t="str">
            <v>기술부</v>
          </cell>
          <cell r="D218" t="str">
            <v>Engineering</v>
          </cell>
          <cell r="E218" t="str">
            <v>사원</v>
          </cell>
          <cell r="F218" t="str">
            <v>5083</v>
          </cell>
          <cell r="G218" t="str">
            <v xml:space="preserve">  02-05-07</v>
          </cell>
          <cell r="H218" t="str">
            <v>Y</v>
          </cell>
        </row>
        <row r="219">
          <cell r="A219" t="str">
            <v>서경민</v>
          </cell>
          <cell r="B219" t="str">
            <v>Rx</v>
          </cell>
          <cell r="C219" t="str">
            <v>CNS</v>
          </cell>
          <cell r="D219" t="str">
            <v>CNS 1팀</v>
          </cell>
          <cell r="E219" t="str">
            <v>주임</v>
          </cell>
          <cell r="F219">
            <v>1453</v>
          </cell>
          <cell r="G219">
            <v>37628</v>
          </cell>
          <cell r="H219" t="str">
            <v>Y</v>
          </cell>
        </row>
        <row r="220">
          <cell r="A220" t="str">
            <v>서동희</v>
          </cell>
          <cell r="B220" t="str">
            <v>Rx</v>
          </cell>
          <cell r="C220" t="str">
            <v>General Hospital</v>
          </cell>
          <cell r="D220" t="str">
            <v>1사업부 1팀</v>
          </cell>
          <cell r="E220" t="str">
            <v>대리</v>
          </cell>
          <cell r="F220">
            <v>1145</v>
          </cell>
          <cell r="G220" t="str">
            <v xml:space="preserve">  94-09-05</v>
          </cell>
          <cell r="H220" t="str">
            <v>Y</v>
          </cell>
        </row>
        <row r="221">
          <cell r="A221" t="str">
            <v>서문섭</v>
          </cell>
          <cell r="B221" t="str">
            <v>Rx</v>
          </cell>
          <cell r="C221" t="str">
            <v>General Hospital</v>
          </cell>
          <cell r="D221" t="str">
            <v>1사업부 2팀</v>
          </cell>
          <cell r="E221" t="str">
            <v>과장</v>
          </cell>
          <cell r="F221">
            <v>1124</v>
          </cell>
          <cell r="G221" t="str">
            <v xml:space="preserve">  93-04-01</v>
          </cell>
          <cell r="H221" t="str">
            <v>Y</v>
          </cell>
        </row>
        <row r="222">
          <cell r="A222" t="str">
            <v>서민규</v>
          </cell>
          <cell r="B222" t="str">
            <v>Rx</v>
          </cell>
          <cell r="C222" t="str">
            <v>Vaccine</v>
          </cell>
          <cell r="D222" t="str">
            <v>Vaccine2팀</v>
          </cell>
          <cell r="E222" t="str">
            <v>사원</v>
          </cell>
          <cell r="F222">
            <v>1454</v>
          </cell>
          <cell r="G222">
            <v>37628</v>
          </cell>
          <cell r="H222" t="str">
            <v>Y</v>
          </cell>
        </row>
        <row r="223">
          <cell r="A223" t="str">
            <v>서영해</v>
          </cell>
          <cell r="B223" t="str">
            <v>GMS</v>
          </cell>
          <cell r="C223" t="str">
            <v>품질보증부</v>
          </cell>
          <cell r="D223" t="str">
            <v>QC</v>
          </cell>
          <cell r="E223" t="str">
            <v>사원</v>
          </cell>
          <cell r="F223" t="str">
            <v>5057</v>
          </cell>
          <cell r="G223" t="str">
            <v xml:space="preserve">  95-03-02</v>
          </cell>
          <cell r="H223" t="str">
            <v>Y</v>
          </cell>
        </row>
        <row r="224">
          <cell r="A224" t="str">
            <v>서영희</v>
          </cell>
          <cell r="B224" t="str">
            <v>Rx</v>
          </cell>
          <cell r="C224" t="str">
            <v>HR&amp;GA</v>
          </cell>
          <cell r="D224" t="str">
            <v>HR Operations</v>
          </cell>
          <cell r="E224" t="str">
            <v>과장</v>
          </cell>
          <cell r="F224">
            <v>1129</v>
          </cell>
          <cell r="G224" t="str">
            <v xml:space="preserve">  93-06-01</v>
          </cell>
          <cell r="H224" t="str">
            <v>Y</v>
          </cell>
        </row>
        <row r="225">
          <cell r="A225" t="str">
            <v>서정훈</v>
          </cell>
          <cell r="B225" t="str">
            <v>Rx</v>
          </cell>
          <cell r="C225" t="str">
            <v>CNS</v>
          </cell>
          <cell r="D225" t="str">
            <v>CNS 2팀</v>
          </cell>
          <cell r="E225" t="str">
            <v>사원</v>
          </cell>
          <cell r="F225">
            <v>1455</v>
          </cell>
          <cell r="G225">
            <v>37628</v>
          </cell>
          <cell r="H225" t="str">
            <v>Y</v>
          </cell>
        </row>
        <row r="226">
          <cell r="A226" t="str">
            <v>서진호</v>
          </cell>
          <cell r="B226" t="str">
            <v>Rx</v>
          </cell>
          <cell r="C226" t="str">
            <v>Vaccine</v>
          </cell>
          <cell r="D226" t="str">
            <v>Vaccine2팀</v>
          </cell>
          <cell r="E226" t="str">
            <v>사원</v>
          </cell>
          <cell r="F226">
            <v>1456</v>
          </cell>
          <cell r="G226">
            <v>37628</v>
          </cell>
          <cell r="H226" t="str">
            <v>Y</v>
          </cell>
        </row>
        <row r="227">
          <cell r="A227" t="str">
            <v>서현미</v>
          </cell>
          <cell r="B227" t="str">
            <v>Rx</v>
          </cell>
          <cell r="C227" t="str">
            <v>Regulatory</v>
          </cell>
          <cell r="D227" t="str">
            <v>Registration</v>
          </cell>
          <cell r="E227" t="str">
            <v>사원</v>
          </cell>
          <cell r="F227">
            <v>1482</v>
          </cell>
          <cell r="G227">
            <v>37347</v>
          </cell>
          <cell r="H227" t="str">
            <v>Y</v>
          </cell>
        </row>
        <row r="228">
          <cell r="A228" t="str">
            <v>설성호</v>
          </cell>
          <cell r="B228" t="str">
            <v>Rx</v>
          </cell>
          <cell r="C228" t="str">
            <v>Hospital</v>
          </cell>
          <cell r="D228" t="str">
            <v>병원사업부 2팀</v>
          </cell>
          <cell r="E228" t="str">
            <v>과장</v>
          </cell>
          <cell r="F228">
            <v>1178</v>
          </cell>
          <cell r="G228" t="str">
            <v xml:space="preserve">  96-01-01</v>
          </cell>
          <cell r="H228" t="str">
            <v>Y</v>
          </cell>
        </row>
        <row r="229">
          <cell r="A229" t="str">
            <v>성준희</v>
          </cell>
          <cell r="B229" t="str">
            <v>Rx</v>
          </cell>
          <cell r="C229" t="str">
            <v>CNS</v>
          </cell>
          <cell r="D229" t="str">
            <v>CNS 1팀</v>
          </cell>
          <cell r="E229" t="str">
            <v>대리</v>
          </cell>
          <cell r="F229">
            <v>1457</v>
          </cell>
          <cell r="G229">
            <v>37628</v>
          </cell>
          <cell r="H229" t="str">
            <v>Y</v>
          </cell>
        </row>
        <row r="230">
          <cell r="A230" t="str">
            <v>소만억</v>
          </cell>
          <cell r="B230" t="str">
            <v>Rx</v>
          </cell>
          <cell r="C230" t="str">
            <v>Vaccine</v>
          </cell>
          <cell r="D230" t="str">
            <v>National Sales Manager</v>
          </cell>
          <cell r="E230" t="str">
            <v>차장</v>
          </cell>
          <cell r="F230">
            <v>1199</v>
          </cell>
          <cell r="G230" t="str">
            <v xml:space="preserve">  97-05-06</v>
          </cell>
          <cell r="H230" t="str">
            <v>Y</v>
          </cell>
        </row>
        <row r="231">
          <cell r="A231" t="str">
            <v>소수진</v>
          </cell>
          <cell r="B231" t="str">
            <v>Rx</v>
          </cell>
          <cell r="C231" t="str">
            <v>Finance</v>
          </cell>
          <cell r="D231" t="str">
            <v>IT</v>
          </cell>
          <cell r="E231" t="str">
            <v>대리</v>
          </cell>
          <cell r="F231">
            <v>1174</v>
          </cell>
          <cell r="G231" t="str">
            <v xml:space="preserve">  95-11-20</v>
          </cell>
          <cell r="H231" t="str">
            <v>Y</v>
          </cell>
        </row>
        <row r="232">
          <cell r="A232" t="str">
            <v>손동명</v>
          </cell>
          <cell r="B232" t="str">
            <v>GMS</v>
          </cell>
          <cell r="C232" t="str">
            <v>생산부(직접)</v>
          </cell>
          <cell r="D232" t="str">
            <v>Manufacturing</v>
          </cell>
          <cell r="E232" t="str">
            <v>대리</v>
          </cell>
          <cell r="F232" t="str">
            <v>5035</v>
          </cell>
          <cell r="G232" t="str">
            <v xml:space="preserve">  92-03-02</v>
          </cell>
          <cell r="H232" t="str">
            <v>Y</v>
          </cell>
        </row>
        <row r="233">
          <cell r="A233" t="str">
            <v>손성호</v>
          </cell>
          <cell r="B233" t="str">
            <v>Rx</v>
          </cell>
          <cell r="C233" t="str">
            <v>Hospital</v>
          </cell>
          <cell r="D233" t="str">
            <v>병원사업부 2팀</v>
          </cell>
          <cell r="E233" t="str">
            <v>주임</v>
          </cell>
          <cell r="F233">
            <v>1272</v>
          </cell>
          <cell r="G233" t="str">
            <v xml:space="preserve">  00-01-10</v>
          </cell>
          <cell r="H233" t="str">
            <v>Y</v>
          </cell>
        </row>
        <row r="234">
          <cell r="A234" t="str">
            <v>손응순</v>
          </cell>
          <cell r="B234" t="str">
            <v>Rx</v>
          </cell>
          <cell r="C234" t="str">
            <v>GI/Hepato</v>
          </cell>
          <cell r="D234" t="str">
            <v>GI 3팀</v>
          </cell>
          <cell r="E234" t="str">
            <v>차장</v>
          </cell>
          <cell r="F234">
            <v>1110</v>
          </cell>
          <cell r="G234" t="str">
            <v xml:space="preserve">  92-08-17</v>
          </cell>
          <cell r="H234" t="str">
            <v>Y</v>
          </cell>
        </row>
        <row r="235">
          <cell r="A235" t="str">
            <v>손준호</v>
          </cell>
          <cell r="B235" t="str">
            <v>Rx</v>
          </cell>
          <cell r="C235" t="str">
            <v>GI/Hepato</v>
          </cell>
          <cell r="D235" t="str">
            <v>GI 2팀</v>
          </cell>
          <cell r="E235" t="str">
            <v>차장</v>
          </cell>
          <cell r="F235">
            <v>1080</v>
          </cell>
          <cell r="G235" t="str">
            <v xml:space="preserve">  91-09-09</v>
          </cell>
          <cell r="H235" t="str">
            <v>Y</v>
          </cell>
        </row>
        <row r="236">
          <cell r="A236" t="str">
            <v>송상훈</v>
          </cell>
          <cell r="B236" t="str">
            <v>Rx</v>
          </cell>
          <cell r="C236" t="str">
            <v>Urology</v>
          </cell>
          <cell r="D236" t="str">
            <v>Urology 2팀</v>
          </cell>
          <cell r="E236" t="str">
            <v>사원</v>
          </cell>
          <cell r="F236">
            <v>1356</v>
          </cell>
          <cell r="G236">
            <v>37011</v>
          </cell>
          <cell r="H236" t="str">
            <v>Y</v>
          </cell>
        </row>
        <row r="237">
          <cell r="A237" t="str">
            <v>송승수</v>
          </cell>
          <cell r="B237" t="str">
            <v>Rx</v>
          </cell>
          <cell r="C237" t="str">
            <v>General Hospital</v>
          </cell>
          <cell r="D237" t="str">
            <v>1사업부 3팀</v>
          </cell>
          <cell r="E237" t="str">
            <v>차장</v>
          </cell>
          <cell r="F237">
            <v>1069</v>
          </cell>
          <cell r="G237" t="str">
            <v xml:space="preserve">  91-06-03</v>
          </cell>
          <cell r="H237" t="str">
            <v>Y</v>
          </cell>
        </row>
        <row r="238">
          <cell r="A238" t="str">
            <v>송신내</v>
          </cell>
          <cell r="B238" t="str">
            <v>Rx</v>
          </cell>
          <cell r="C238" t="str">
            <v>Medical</v>
          </cell>
          <cell r="D238" t="str">
            <v>MIS</v>
          </cell>
          <cell r="E238" t="str">
            <v>주임</v>
          </cell>
          <cell r="F238">
            <v>1285</v>
          </cell>
          <cell r="G238" t="str">
            <v xml:space="preserve">  00-02-01</v>
          </cell>
          <cell r="H238" t="str">
            <v>Y</v>
          </cell>
        </row>
        <row r="239">
          <cell r="A239" t="str">
            <v>송옥재</v>
          </cell>
          <cell r="B239" t="str">
            <v>Rx</v>
          </cell>
          <cell r="C239" t="str">
            <v>Urology</v>
          </cell>
          <cell r="D239" t="str">
            <v>Urology 1팀</v>
          </cell>
          <cell r="E239" t="str">
            <v>대리</v>
          </cell>
          <cell r="F239">
            <v>1383</v>
          </cell>
          <cell r="G239">
            <v>37214</v>
          </cell>
          <cell r="H239" t="str">
            <v>Y</v>
          </cell>
        </row>
        <row r="240">
          <cell r="A240" t="str">
            <v>신경화</v>
          </cell>
          <cell r="B240" t="str">
            <v>Rx</v>
          </cell>
          <cell r="C240" t="str">
            <v>Clinic</v>
          </cell>
          <cell r="D240" t="str">
            <v>경기팀</v>
          </cell>
          <cell r="E240" t="str">
            <v>사원</v>
          </cell>
          <cell r="F240">
            <v>1458</v>
          </cell>
          <cell r="G240">
            <v>37628</v>
          </cell>
          <cell r="H240" t="str">
            <v>Y</v>
          </cell>
        </row>
        <row r="241">
          <cell r="A241" t="str">
            <v>신대호</v>
          </cell>
          <cell r="B241" t="str">
            <v>Cx</v>
          </cell>
          <cell r="C241" t="str">
            <v>Consumer</v>
          </cell>
          <cell r="D241" t="str">
            <v>Sales</v>
          </cell>
          <cell r="E241" t="str">
            <v>차장</v>
          </cell>
          <cell r="F241">
            <v>8002</v>
          </cell>
          <cell r="G241" t="str">
            <v xml:space="preserve">  96-01-01</v>
          </cell>
          <cell r="H241" t="str">
            <v>Y</v>
          </cell>
        </row>
        <row r="242">
          <cell r="A242" t="str">
            <v>신민호</v>
          </cell>
          <cell r="B242" t="str">
            <v>Rx</v>
          </cell>
          <cell r="C242" t="str">
            <v>General Hospital</v>
          </cell>
          <cell r="D242" t="str">
            <v>1사업부 2팀</v>
          </cell>
          <cell r="E242" t="str">
            <v>주임</v>
          </cell>
          <cell r="F242">
            <v>1223</v>
          </cell>
          <cell r="G242" t="str">
            <v xml:space="preserve">  99-01-25</v>
          </cell>
          <cell r="H242" t="str">
            <v>Y</v>
          </cell>
        </row>
        <row r="243">
          <cell r="A243" t="str">
            <v>신상흔</v>
          </cell>
          <cell r="B243" t="str">
            <v>Rx</v>
          </cell>
          <cell r="C243" t="str">
            <v>Hospital</v>
          </cell>
          <cell r="D243" t="str">
            <v>병원사업부 2팀</v>
          </cell>
          <cell r="E243" t="str">
            <v>사원</v>
          </cell>
          <cell r="F243">
            <v>1339</v>
          </cell>
          <cell r="G243">
            <v>36948</v>
          </cell>
          <cell r="H243" t="str">
            <v>Y</v>
          </cell>
        </row>
        <row r="244">
          <cell r="A244" t="str">
            <v>신승우</v>
          </cell>
          <cell r="B244" t="str">
            <v>Rx</v>
          </cell>
          <cell r="C244" t="str">
            <v>CNS</v>
          </cell>
          <cell r="D244" t="str">
            <v>CNS 1팀</v>
          </cell>
          <cell r="E244" t="str">
            <v>차장</v>
          </cell>
          <cell r="F244">
            <v>1078</v>
          </cell>
          <cell r="G244" t="str">
            <v xml:space="preserve">  91-09-09</v>
          </cell>
          <cell r="H244" t="str">
            <v>Y</v>
          </cell>
        </row>
        <row r="245">
          <cell r="A245" t="str">
            <v>신영칠</v>
          </cell>
          <cell r="B245" t="str">
            <v>GMS</v>
          </cell>
          <cell r="C245" t="str">
            <v>생산부(간접)</v>
          </cell>
          <cell r="D245" t="str">
            <v>Manufacturing</v>
          </cell>
          <cell r="E245" t="str">
            <v>차장</v>
          </cell>
          <cell r="F245" t="str">
            <v>5010</v>
          </cell>
          <cell r="G245" t="str">
            <v xml:space="preserve">  88-01-04</v>
          </cell>
          <cell r="H245" t="str">
            <v>Y</v>
          </cell>
        </row>
        <row r="246">
          <cell r="A246" t="str">
            <v>신영학</v>
          </cell>
          <cell r="B246" t="str">
            <v>Rx</v>
          </cell>
          <cell r="C246" t="str">
            <v>CNS</v>
          </cell>
          <cell r="D246" t="str">
            <v>CNS 2팀</v>
          </cell>
          <cell r="E246" t="str">
            <v>대리</v>
          </cell>
          <cell r="F246">
            <v>1169</v>
          </cell>
          <cell r="G246" t="str">
            <v xml:space="preserve">  95-04-17</v>
          </cell>
          <cell r="H246" t="str">
            <v>Y</v>
          </cell>
        </row>
        <row r="247">
          <cell r="A247" t="str">
            <v>신유석</v>
          </cell>
          <cell r="B247" t="str">
            <v>Rx</v>
          </cell>
          <cell r="C247" t="str">
            <v>Marketing</v>
          </cell>
          <cell r="D247" t="str">
            <v>CNS</v>
          </cell>
          <cell r="E247" t="str">
            <v>대리</v>
          </cell>
          <cell r="F247">
            <v>1390</v>
          </cell>
          <cell r="G247">
            <v>37382</v>
          </cell>
          <cell r="H247" t="str">
            <v>Y</v>
          </cell>
        </row>
        <row r="248">
          <cell r="A248" t="str">
            <v>신윤섭</v>
          </cell>
          <cell r="B248" t="str">
            <v>Rx</v>
          </cell>
          <cell r="C248" t="str">
            <v>CNS</v>
          </cell>
          <cell r="D248" t="str">
            <v>CNS 3팀</v>
          </cell>
          <cell r="E248" t="str">
            <v>대리</v>
          </cell>
          <cell r="F248">
            <v>1459</v>
          </cell>
          <cell r="G248">
            <v>37628</v>
          </cell>
          <cell r="H248" t="str">
            <v>Y</v>
          </cell>
        </row>
        <row r="249">
          <cell r="A249" t="str">
            <v>신은정</v>
          </cell>
          <cell r="B249" t="str">
            <v>Rx</v>
          </cell>
          <cell r="C249" t="str">
            <v>Regulatory</v>
          </cell>
          <cell r="D249" t="str">
            <v>Registration</v>
          </cell>
          <cell r="E249" t="str">
            <v>차장</v>
          </cell>
          <cell r="F249">
            <v>1134</v>
          </cell>
          <cell r="G249" t="str">
            <v xml:space="preserve">  93-12-20</v>
          </cell>
          <cell r="H249" t="str">
            <v>Y</v>
          </cell>
        </row>
        <row r="250">
          <cell r="A250" t="str">
            <v>신진민</v>
          </cell>
          <cell r="B250" t="str">
            <v>Rx</v>
          </cell>
          <cell r="C250" t="str">
            <v>Clinic</v>
          </cell>
          <cell r="D250" t="str">
            <v>부산팀</v>
          </cell>
          <cell r="E250" t="str">
            <v>사원</v>
          </cell>
          <cell r="F250">
            <v>1518</v>
          </cell>
          <cell r="G250">
            <v>37803</v>
          </cell>
          <cell r="H250" t="str">
            <v>N</v>
          </cell>
        </row>
        <row r="251">
          <cell r="A251" t="str">
            <v>신철호</v>
          </cell>
          <cell r="B251" t="str">
            <v>Rx</v>
          </cell>
          <cell r="C251" t="str">
            <v>Medical</v>
          </cell>
          <cell r="D251" t="str">
            <v>CR1</v>
          </cell>
          <cell r="E251" t="str">
            <v>대리</v>
          </cell>
          <cell r="F251">
            <v>1171</v>
          </cell>
          <cell r="G251" t="str">
            <v xml:space="preserve">  95-04-17</v>
          </cell>
          <cell r="H251" t="str">
            <v>Y</v>
          </cell>
        </row>
        <row r="252">
          <cell r="A252" t="str">
            <v>신현성</v>
          </cell>
          <cell r="B252" t="str">
            <v>Rx</v>
          </cell>
          <cell r="C252" t="str">
            <v>General Hospital</v>
          </cell>
          <cell r="D252" t="str">
            <v>1사업부 3팀</v>
          </cell>
          <cell r="E252" t="str">
            <v>차장</v>
          </cell>
          <cell r="F252">
            <v>1047</v>
          </cell>
          <cell r="G252" t="str">
            <v xml:space="preserve">  90-04-02</v>
          </cell>
          <cell r="H252" t="str">
            <v>Y</v>
          </cell>
        </row>
        <row r="253">
          <cell r="A253" t="str">
            <v>심승보</v>
          </cell>
          <cell r="B253" t="str">
            <v>Rx</v>
          </cell>
          <cell r="C253" t="str">
            <v>Finance</v>
          </cell>
          <cell r="D253" t="str">
            <v>IT</v>
          </cell>
          <cell r="E253" t="str">
            <v>차장</v>
          </cell>
          <cell r="F253">
            <v>1051</v>
          </cell>
          <cell r="G253" t="str">
            <v xml:space="preserve">  90-04-02</v>
          </cell>
          <cell r="H253" t="str">
            <v>Y</v>
          </cell>
        </row>
        <row r="254">
          <cell r="A254" t="str">
            <v>심현진</v>
          </cell>
          <cell r="B254" t="str">
            <v>Rx</v>
          </cell>
          <cell r="C254" t="str">
            <v>CNS</v>
          </cell>
          <cell r="D254" t="str">
            <v>CNS 1팀</v>
          </cell>
          <cell r="E254" t="str">
            <v>사원</v>
          </cell>
          <cell r="F254">
            <v>1460</v>
          </cell>
          <cell r="G254">
            <v>37628</v>
          </cell>
          <cell r="H254" t="str">
            <v>Y</v>
          </cell>
        </row>
        <row r="255">
          <cell r="A255" t="str">
            <v>안금옥</v>
          </cell>
          <cell r="B255" t="str">
            <v>GMS</v>
          </cell>
          <cell r="C255" t="str">
            <v>생산부(직접)</v>
          </cell>
          <cell r="D255" t="str">
            <v>Manufacturing</v>
          </cell>
          <cell r="E255" t="str">
            <v>사원</v>
          </cell>
          <cell r="F255" t="str">
            <v>5026</v>
          </cell>
          <cell r="G255" t="str">
            <v xml:space="preserve">  91-09-12</v>
          </cell>
          <cell r="H255" t="str">
            <v>Y</v>
          </cell>
        </row>
        <row r="256">
          <cell r="A256" t="str">
            <v>안병기</v>
          </cell>
          <cell r="B256" t="str">
            <v>Rx</v>
          </cell>
          <cell r="C256" t="str">
            <v>CNS</v>
          </cell>
          <cell r="D256" t="str">
            <v>CNS 1팀</v>
          </cell>
          <cell r="E256" t="str">
            <v>과장</v>
          </cell>
          <cell r="F256">
            <v>1189</v>
          </cell>
          <cell r="G256" t="str">
            <v xml:space="preserve">  96-11-20</v>
          </cell>
          <cell r="H256" t="str">
            <v>Y</v>
          </cell>
        </row>
        <row r="257">
          <cell r="A257" t="str">
            <v>안병철</v>
          </cell>
          <cell r="B257" t="str">
            <v>Rx</v>
          </cell>
          <cell r="C257" t="str">
            <v>Hospital</v>
          </cell>
          <cell r="D257" t="str">
            <v>National Sales Manager</v>
          </cell>
          <cell r="E257" t="str">
            <v>차장</v>
          </cell>
          <cell r="F257">
            <v>1084</v>
          </cell>
          <cell r="G257" t="str">
            <v xml:space="preserve">  91-11-01</v>
          </cell>
          <cell r="H257" t="str">
            <v>Y</v>
          </cell>
        </row>
        <row r="258">
          <cell r="A258" t="str">
            <v>안상남</v>
          </cell>
          <cell r="B258" t="str">
            <v>Rx</v>
          </cell>
          <cell r="C258" t="str">
            <v>Clinic</v>
          </cell>
          <cell r="D258" t="str">
            <v>서울4팀</v>
          </cell>
          <cell r="E258" t="str">
            <v>사원</v>
          </cell>
          <cell r="F258">
            <v>1321</v>
          </cell>
          <cell r="G258">
            <v>36948</v>
          </cell>
          <cell r="H258" t="str">
            <v>Y</v>
          </cell>
        </row>
        <row r="259">
          <cell r="A259" t="str">
            <v>안상용</v>
          </cell>
          <cell r="B259" t="str">
            <v>Rx</v>
          </cell>
          <cell r="C259" t="str">
            <v>HR&amp;GA</v>
          </cell>
          <cell r="D259" t="str">
            <v>GA</v>
          </cell>
          <cell r="E259" t="str">
            <v>차장</v>
          </cell>
          <cell r="F259">
            <v>1183</v>
          </cell>
          <cell r="G259" t="str">
            <v xml:space="preserve">  96-03-18</v>
          </cell>
          <cell r="H259" t="str">
            <v>Y</v>
          </cell>
        </row>
        <row r="260">
          <cell r="A260" t="str">
            <v>안세호</v>
          </cell>
          <cell r="B260" t="str">
            <v>Rx</v>
          </cell>
          <cell r="C260" t="str">
            <v>Clinic</v>
          </cell>
          <cell r="D260" t="str">
            <v>대구팀</v>
          </cell>
          <cell r="E260" t="str">
            <v>사원</v>
          </cell>
          <cell r="F260">
            <v>1519</v>
          </cell>
          <cell r="G260">
            <v>37803</v>
          </cell>
          <cell r="H260" t="str">
            <v>N</v>
          </cell>
        </row>
        <row r="261">
          <cell r="A261" t="str">
            <v>안지현</v>
          </cell>
          <cell r="B261" t="str">
            <v>Rx</v>
          </cell>
          <cell r="C261" t="str">
            <v>Clinic</v>
          </cell>
          <cell r="D261" t="str">
            <v>서울1팀</v>
          </cell>
          <cell r="E261" t="str">
            <v>사원</v>
          </cell>
          <cell r="F261">
            <v>1461</v>
          </cell>
          <cell r="G261">
            <v>37628</v>
          </cell>
          <cell r="H261" t="str">
            <v>Y</v>
          </cell>
        </row>
        <row r="262">
          <cell r="A262" t="str">
            <v>안현진</v>
          </cell>
          <cell r="B262" t="str">
            <v>Rx</v>
          </cell>
          <cell r="C262" t="str">
            <v>GM</v>
          </cell>
          <cell r="D262" t="str">
            <v>GM</v>
          </cell>
          <cell r="E262" t="str">
            <v>과장</v>
          </cell>
          <cell r="F262">
            <v>1387</v>
          </cell>
          <cell r="G262">
            <v>37257</v>
          </cell>
          <cell r="H262" t="str">
            <v>Y</v>
          </cell>
        </row>
        <row r="263">
          <cell r="A263" t="str">
            <v>안호진</v>
          </cell>
          <cell r="B263" t="str">
            <v>Rx</v>
          </cell>
          <cell r="C263" t="str">
            <v>GI/Hepato</v>
          </cell>
          <cell r="D263" t="str">
            <v>GI 1팀</v>
          </cell>
          <cell r="E263" t="str">
            <v>사원</v>
          </cell>
          <cell r="F263">
            <v>1400</v>
          </cell>
          <cell r="G263">
            <v>37424</v>
          </cell>
          <cell r="H263" t="str">
            <v>Y</v>
          </cell>
        </row>
        <row r="264">
          <cell r="A264" t="str">
            <v>양세화</v>
          </cell>
          <cell r="B264" t="str">
            <v>Rx</v>
          </cell>
          <cell r="C264" t="str">
            <v xml:space="preserve">Commercial Efficiency </v>
          </cell>
          <cell r="D264" t="str">
            <v>Commercial Efficiency</v>
          </cell>
          <cell r="E264" t="str">
            <v>주임</v>
          </cell>
          <cell r="F264">
            <v>1086</v>
          </cell>
          <cell r="G264" t="str">
            <v xml:space="preserve">  91-12-30</v>
          </cell>
          <cell r="H264" t="str">
            <v>Y</v>
          </cell>
        </row>
        <row r="265">
          <cell r="A265" t="str">
            <v>양승도</v>
          </cell>
          <cell r="B265" t="str">
            <v>GMS</v>
          </cell>
          <cell r="C265" t="str">
            <v>기술부</v>
          </cell>
          <cell r="D265" t="str">
            <v>Engineering</v>
          </cell>
          <cell r="E265" t="str">
            <v>대리</v>
          </cell>
          <cell r="F265" t="str">
            <v>5049</v>
          </cell>
          <cell r="G265" t="str">
            <v xml:space="preserve">  93-10-04</v>
          </cell>
          <cell r="H265" t="str">
            <v>Y</v>
          </cell>
        </row>
        <row r="266">
          <cell r="A266" t="str">
            <v>양윤희</v>
          </cell>
          <cell r="B266" t="str">
            <v>Rx</v>
          </cell>
          <cell r="C266" t="str">
            <v>PR</v>
          </cell>
          <cell r="D266" t="str">
            <v>PR</v>
          </cell>
          <cell r="E266" t="str">
            <v>부장</v>
          </cell>
          <cell r="F266">
            <v>1404</v>
          </cell>
          <cell r="G266">
            <v>37439</v>
          </cell>
          <cell r="H266" t="str">
            <v>Y</v>
          </cell>
        </row>
        <row r="267">
          <cell r="A267" t="str">
            <v>양재호</v>
          </cell>
          <cell r="B267" t="str">
            <v>Rx</v>
          </cell>
          <cell r="C267" t="str">
            <v>Marketing</v>
          </cell>
          <cell r="D267" t="str">
            <v>Hepato/GI</v>
          </cell>
          <cell r="E267" t="str">
            <v>주임</v>
          </cell>
          <cell r="F267">
            <v>1305</v>
          </cell>
          <cell r="G267" t="str">
            <v xml:space="preserve">  00-04-17</v>
          </cell>
          <cell r="H267" t="str">
            <v>Y</v>
          </cell>
        </row>
        <row r="268">
          <cell r="A268" t="str">
            <v>양현아</v>
          </cell>
          <cell r="B268" t="str">
            <v>Rx</v>
          </cell>
          <cell r="C268" t="str">
            <v>Medical</v>
          </cell>
          <cell r="D268" t="str">
            <v>CR1</v>
          </cell>
          <cell r="E268" t="str">
            <v>주임</v>
          </cell>
          <cell r="F268">
            <v>1418</v>
          </cell>
          <cell r="G268">
            <v>37347</v>
          </cell>
          <cell r="H268" t="str">
            <v>Y</v>
          </cell>
        </row>
        <row r="269">
          <cell r="A269" t="str">
            <v>엄정무</v>
          </cell>
          <cell r="B269" t="str">
            <v>Rx</v>
          </cell>
          <cell r="C269" t="str">
            <v>Clinic</v>
          </cell>
          <cell r="D269" t="str">
            <v>서울2팀</v>
          </cell>
          <cell r="E269" t="str">
            <v>차장</v>
          </cell>
          <cell r="F269">
            <v>1031</v>
          </cell>
          <cell r="G269" t="str">
            <v xml:space="preserve">  89-01-16</v>
          </cell>
          <cell r="H269" t="str">
            <v>Y</v>
          </cell>
        </row>
        <row r="270">
          <cell r="A270" t="str">
            <v>엄정하</v>
          </cell>
          <cell r="B270" t="str">
            <v>Rx</v>
          </cell>
          <cell r="C270" t="str">
            <v>HR&amp;GA</v>
          </cell>
          <cell r="D270" t="str">
            <v>GA</v>
          </cell>
          <cell r="E270" t="str">
            <v>Temp</v>
          </cell>
          <cell r="F270">
            <v>9026</v>
          </cell>
          <cell r="G270">
            <v>37991</v>
          </cell>
          <cell r="H270" t="str">
            <v>N</v>
          </cell>
        </row>
        <row r="271">
          <cell r="A271" t="str">
            <v>염순곤</v>
          </cell>
          <cell r="B271" t="str">
            <v>Rx</v>
          </cell>
          <cell r="C271" t="str">
            <v>General Hospital</v>
          </cell>
          <cell r="D271" t="str">
            <v>2사업부 2팀</v>
          </cell>
          <cell r="E271" t="str">
            <v>과장</v>
          </cell>
          <cell r="F271">
            <v>1212</v>
          </cell>
          <cell r="G271" t="str">
            <v xml:space="preserve">  98-01-01</v>
          </cell>
          <cell r="H271" t="str">
            <v>Y</v>
          </cell>
        </row>
        <row r="272">
          <cell r="A272" t="str">
            <v>오경은</v>
          </cell>
          <cell r="B272" t="str">
            <v>GMS</v>
          </cell>
          <cell r="C272" t="str">
            <v>품질보증부</v>
          </cell>
          <cell r="D272" t="str">
            <v>Laboratory</v>
          </cell>
          <cell r="E272" t="str">
            <v>사원</v>
          </cell>
          <cell r="F272">
            <v>5092</v>
          </cell>
          <cell r="G272">
            <v>37844</v>
          </cell>
          <cell r="H272" t="str">
            <v>N</v>
          </cell>
        </row>
        <row r="273">
          <cell r="A273" t="str">
            <v>오석희</v>
          </cell>
          <cell r="B273" t="str">
            <v>Rx</v>
          </cell>
          <cell r="C273" t="str">
            <v>Finance</v>
          </cell>
          <cell r="D273" t="str">
            <v>IT</v>
          </cell>
          <cell r="E273" t="str">
            <v>과장</v>
          </cell>
          <cell r="F273">
            <v>1153</v>
          </cell>
          <cell r="G273" t="str">
            <v xml:space="preserve">  94-10-17</v>
          </cell>
          <cell r="H273" t="str">
            <v>Y</v>
          </cell>
        </row>
        <row r="274">
          <cell r="A274" t="str">
            <v>오요한</v>
          </cell>
          <cell r="B274" t="str">
            <v>Rx</v>
          </cell>
          <cell r="C274" t="str">
            <v>Clinic</v>
          </cell>
          <cell r="D274" t="str">
            <v>경남팀</v>
          </cell>
          <cell r="E274" t="str">
            <v>사원</v>
          </cell>
          <cell r="F274">
            <v>1384</v>
          </cell>
          <cell r="G274">
            <v>37214</v>
          </cell>
          <cell r="H274" t="str">
            <v>Y</v>
          </cell>
        </row>
        <row r="275">
          <cell r="A275" t="str">
            <v>오인수</v>
          </cell>
          <cell r="B275" t="str">
            <v>Rx</v>
          </cell>
          <cell r="C275" t="str">
            <v>General Hospital</v>
          </cell>
          <cell r="D275" t="str">
            <v>2사업부 1팀</v>
          </cell>
          <cell r="E275" t="str">
            <v>차장</v>
          </cell>
          <cell r="F275">
            <v>1087</v>
          </cell>
          <cell r="G275" t="str">
            <v xml:space="preserve">  92-02-10</v>
          </cell>
          <cell r="H275" t="str">
            <v>Y</v>
          </cell>
        </row>
        <row r="276">
          <cell r="A276" t="str">
            <v>오재석</v>
          </cell>
          <cell r="B276" t="str">
            <v>Rx</v>
          </cell>
          <cell r="C276" t="str">
            <v>Clinic</v>
          </cell>
          <cell r="D276" t="str">
            <v>전주팀</v>
          </cell>
          <cell r="E276" t="str">
            <v>차장</v>
          </cell>
          <cell r="F276">
            <v>1055</v>
          </cell>
          <cell r="G276" t="str">
            <v xml:space="preserve">  90-09-24</v>
          </cell>
          <cell r="H276" t="str">
            <v>Y</v>
          </cell>
        </row>
        <row r="277">
          <cell r="A277" t="str">
            <v>오형주</v>
          </cell>
          <cell r="B277" t="str">
            <v>Rx</v>
          </cell>
          <cell r="C277" t="str">
            <v>Finance</v>
          </cell>
          <cell r="D277" t="str">
            <v>IT</v>
          </cell>
          <cell r="E277" t="str">
            <v>주임</v>
          </cell>
          <cell r="F277">
            <v>1154</v>
          </cell>
          <cell r="G277" t="str">
            <v xml:space="preserve">  94-12-01</v>
          </cell>
          <cell r="H277" t="str">
            <v>Y</v>
          </cell>
        </row>
        <row r="278">
          <cell r="A278" t="str">
            <v>우지선</v>
          </cell>
          <cell r="B278" t="str">
            <v>Rx</v>
          </cell>
          <cell r="C278" t="str">
            <v>Finance</v>
          </cell>
          <cell r="D278" t="str">
            <v>Finance Service</v>
          </cell>
          <cell r="E278" t="str">
            <v>주임</v>
          </cell>
          <cell r="F278">
            <v>1250</v>
          </cell>
          <cell r="G278" t="str">
            <v xml:space="preserve">  99-11-01</v>
          </cell>
          <cell r="H278" t="str">
            <v>Y</v>
          </cell>
        </row>
        <row r="279">
          <cell r="A279" t="str">
            <v>유병재</v>
          </cell>
          <cell r="B279" t="str">
            <v>Rx</v>
          </cell>
          <cell r="C279" t="str">
            <v>CNS</v>
          </cell>
          <cell r="D279" t="str">
            <v>CNS 3팀</v>
          </cell>
          <cell r="E279" t="str">
            <v>대리</v>
          </cell>
          <cell r="F279">
            <v>1156</v>
          </cell>
          <cell r="G279" t="str">
            <v xml:space="preserve">  94-12-19</v>
          </cell>
          <cell r="H279" t="str">
            <v>Y</v>
          </cell>
        </row>
        <row r="280">
          <cell r="A280" t="str">
            <v>유상훈</v>
          </cell>
          <cell r="B280" t="str">
            <v>Rx</v>
          </cell>
          <cell r="C280" t="str">
            <v>General Hospital</v>
          </cell>
          <cell r="D280" t="str">
            <v>1사업부 2팀</v>
          </cell>
          <cell r="E280" t="str">
            <v>차장</v>
          </cell>
          <cell r="F280">
            <v>1068</v>
          </cell>
          <cell r="G280" t="str">
            <v xml:space="preserve">  91-06-03</v>
          </cell>
          <cell r="H280" t="str">
            <v>Y</v>
          </cell>
        </row>
        <row r="281">
          <cell r="A281" t="str">
            <v>유수청</v>
          </cell>
          <cell r="B281" t="str">
            <v>Rx</v>
          </cell>
          <cell r="C281" t="str">
            <v>General Hospital</v>
          </cell>
          <cell r="D281" t="str">
            <v>2사업부 2팀</v>
          </cell>
          <cell r="E281" t="str">
            <v>차장</v>
          </cell>
          <cell r="F281">
            <v>1062</v>
          </cell>
          <cell r="G281" t="str">
            <v xml:space="preserve">  90-12-10</v>
          </cell>
          <cell r="H281" t="str">
            <v>Y</v>
          </cell>
        </row>
        <row r="282">
          <cell r="A282" t="str">
            <v>유재경</v>
          </cell>
          <cell r="B282" t="str">
            <v>Rx</v>
          </cell>
          <cell r="C282" t="str">
            <v>PR</v>
          </cell>
          <cell r="D282" t="str">
            <v>PR</v>
          </cell>
          <cell r="E282" t="str">
            <v>대리</v>
          </cell>
          <cell r="F282">
            <v>1541</v>
          </cell>
          <cell r="G282">
            <v>37991</v>
          </cell>
          <cell r="H282" t="str">
            <v>N</v>
          </cell>
        </row>
        <row r="283">
          <cell r="A283" t="str">
            <v>유정암</v>
          </cell>
          <cell r="B283" t="str">
            <v>Rx</v>
          </cell>
          <cell r="C283" t="str">
            <v>General Hospital</v>
          </cell>
          <cell r="D283" t="str">
            <v>2사업부 1팀</v>
          </cell>
          <cell r="E283" t="str">
            <v>주임</v>
          </cell>
          <cell r="F283">
            <v>1251</v>
          </cell>
          <cell r="G283" t="str">
            <v xml:space="preserve">  99-12-01</v>
          </cell>
          <cell r="H283" t="str">
            <v>Y</v>
          </cell>
        </row>
        <row r="284">
          <cell r="A284" t="str">
            <v>유제동</v>
          </cell>
          <cell r="B284" t="str">
            <v>Rx</v>
          </cell>
          <cell r="C284" t="str">
            <v>Hospital</v>
          </cell>
          <cell r="D284" t="str">
            <v>병원사업부 3팀</v>
          </cell>
          <cell r="E284" t="str">
            <v>대리</v>
          </cell>
          <cell r="F284">
            <v>1246</v>
          </cell>
          <cell r="G284" t="str">
            <v xml:space="preserve">  99-08-23</v>
          </cell>
          <cell r="H284" t="str">
            <v>Y</v>
          </cell>
        </row>
        <row r="285">
          <cell r="A285" t="str">
            <v>유진수</v>
          </cell>
          <cell r="B285" t="str">
            <v>Rx</v>
          </cell>
          <cell r="C285" t="str">
            <v>General Hospital</v>
          </cell>
          <cell r="D285" t="str">
            <v>1사업부 3팀</v>
          </cell>
          <cell r="E285" t="str">
            <v>사원</v>
          </cell>
          <cell r="F285">
            <v>1440</v>
          </cell>
          <cell r="G285">
            <v>37628</v>
          </cell>
          <cell r="H285" t="str">
            <v>Y</v>
          </cell>
        </row>
        <row r="286">
          <cell r="A286" t="str">
            <v>윤관식</v>
          </cell>
          <cell r="B286" t="str">
            <v>Rx</v>
          </cell>
          <cell r="C286" t="str">
            <v>Urology</v>
          </cell>
          <cell r="D286" t="str">
            <v>Urology 1팀</v>
          </cell>
          <cell r="E286" t="str">
            <v>과장</v>
          </cell>
          <cell r="F286">
            <v>1249</v>
          </cell>
          <cell r="G286" t="str">
            <v xml:space="preserve">  99-10-01</v>
          </cell>
          <cell r="H286" t="str">
            <v>Y</v>
          </cell>
        </row>
        <row r="287">
          <cell r="A287" t="str">
            <v>윤대진</v>
          </cell>
          <cell r="B287" t="str">
            <v>Rx</v>
          </cell>
          <cell r="C287" t="str">
            <v>Clinic</v>
          </cell>
          <cell r="D287" t="str">
            <v>서울1팀</v>
          </cell>
          <cell r="E287" t="str">
            <v>부장</v>
          </cell>
          <cell r="F287">
            <v>1106</v>
          </cell>
          <cell r="G287" t="str">
            <v xml:space="preserve">  92-08-10</v>
          </cell>
          <cell r="H287" t="str">
            <v>Y</v>
          </cell>
        </row>
        <row r="288">
          <cell r="A288" t="str">
            <v>윤명수</v>
          </cell>
          <cell r="B288" t="str">
            <v>Rx</v>
          </cell>
          <cell r="C288" t="str">
            <v>Finance</v>
          </cell>
          <cell r="D288" t="str">
            <v>IT</v>
          </cell>
          <cell r="E288" t="str">
            <v>부장</v>
          </cell>
          <cell r="F288">
            <v>1060</v>
          </cell>
          <cell r="G288" t="str">
            <v xml:space="preserve">  90-11-12</v>
          </cell>
          <cell r="H288" t="str">
            <v>Y</v>
          </cell>
        </row>
        <row r="289">
          <cell r="A289" t="str">
            <v>윤미경</v>
          </cell>
          <cell r="B289" t="str">
            <v>Rx</v>
          </cell>
          <cell r="C289" t="str">
            <v>PR</v>
          </cell>
          <cell r="D289" t="str">
            <v>PR</v>
          </cell>
          <cell r="E289" t="str">
            <v>과장</v>
          </cell>
          <cell r="F289">
            <v>1133</v>
          </cell>
          <cell r="G289" t="str">
            <v xml:space="preserve">  93-11-10</v>
          </cell>
          <cell r="H289" t="str">
            <v>Y</v>
          </cell>
        </row>
        <row r="290">
          <cell r="A290" t="str">
            <v>윤상배</v>
          </cell>
          <cell r="B290" t="str">
            <v>Rx</v>
          </cell>
          <cell r="C290" t="str">
            <v xml:space="preserve">BD </v>
          </cell>
          <cell r="D290" t="str">
            <v>BD</v>
          </cell>
          <cell r="E290" t="str">
            <v>대리</v>
          </cell>
          <cell r="F290">
            <v>1485</v>
          </cell>
          <cell r="G290">
            <v>37676</v>
          </cell>
          <cell r="H290" t="str">
            <v>Y</v>
          </cell>
        </row>
        <row r="291">
          <cell r="A291" t="str">
            <v>윤영준</v>
          </cell>
          <cell r="B291" t="str">
            <v>Rx</v>
          </cell>
          <cell r="C291" t="str">
            <v>Marketing</v>
          </cell>
          <cell r="D291" t="str">
            <v>Respiratory</v>
          </cell>
          <cell r="E291" t="str">
            <v>대리</v>
          </cell>
          <cell r="F291">
            <v>1219</v>
          </cell>
          <cell r="G291" t="str">
            <v xml:space="preserve">  98-07-01</v>
          </cell>
          <cell r="H291" t="str">
            <v>Y</v>
          </cell>
        </row>
        <row r="292">
          <cell r="A292" t="str">
            <v>윤옥주</v>
          </cell>
          <cell r="B292" t="str">
            <v>GMS</v>
          </cell>
          <cell r="C292" t="str">
            <v>품질보증부</v>
          </cell>
          <cell r="D292" t="str">
            <v>Laboratory</v>
          </cell>
          <cell r="E292" t="str">
            <v>사원</v>
          </cell>
          <cell r="F292">
            <v>5090</v>
          </cell>
          <cell r="G292" t="str">
            <v xml:space="preserve">  03-01-13</v>
          </cell>
          <cell r="H292" t="str">
            <v>Y</v>
          </cell>
        </row>
        <row r="293">
          <cell r="A293" t="str">
            <v>윤장진</v>
          </cell>
          <cell r="B293" t="str">
            <v>Rx</v>
          </cell>
          <cell r="C293" t="str">
            <v>GI/Hepato</v>
          </cell>
          <cell r="D293" t="str">
            <v>GI 3팀</v>
          </cell>
          <cell r="E293" t="str">
            <v>차장</v>
          </cell>
          <cell r="F293">
            <v>1071</v>
          </cell>
          <cell r="G293" t="str">
            <v xml:space="preserve">  91-09-09</v>
          </cell>
          <cell r="H293" t="str">
            <v>Y</v>
          </cell>
        </row>
        <row r="294">
          <cell r="A294" t="str">
            <v>윤재경</v>
          </cell>
          <cell r="B294" t="str">
            <v>Rx</v>
          </cell>
          <cell r="C294" t="str">
            <v>Marketing</v>
          </cell>
          <cell r="D294" t="str">
            <v>Endo</v>
          </cell>
          <cell r="E294" t="str">
            <v>대리</v>
          </cell>
          <cell r="F294">
            <v>1419</v>
          </cell>
          <cell r="G294">
            <v>37578</v>
          </cell>
          <cell r="H294" t="str">
            <v>Y</v>
          </cell>
        </row>
        <row r="295">
          <cell r="A295" t="str">
            <v>윤정락</v>
          </cell>
          <cell r="B295" t="str">
            <v>Rx</v>
          </cell>
          <cell r="C295" t="str">
            <v>Clinic</v>
          </cell>
          <cell r="D295" t="str">
            <v>경남팀</v>
          </cell>
          <cell r="E295" t="str">
            <v>부장</v>
          </cell>
          <cell r="F295">
            <v>1039</v>
          </cell>
          <cell r="G295" t="str">
            <v xml:space="preserve">  89-07-25</v>
          </cell>
          <cell r="H295" t="str">
            <v>Y</v>
          </cell>
        </row>
        <row r="296">
          <cell r="A296" t="str">
            <v>윤철환</v>
          </cell>
          <cell r="B296" t="str">
            <v>Rx</v>
          </cell>
          <cell r="C296" t="str">
            <v>Marketing</v>
          </cell>
          <cell r="D296" t="str">
            <v>Endo</v>
          </cell>
          <cell r="E296" t="str">
            <v>주임</v>
          </cell>
          <cell r="F296">
            <v>1237</v>
          </cell>
          <cell r="G296" t="str">
            <v xml:space="preserve">  99-07-01</v>
          </cell>
          <cell r="H296" t="str">
            <v>Y</v>
          </cell>
        </row>
        <row r="297">
          <cell r="A297" t="str">
            <v>윤항규</v>
          </cell>
          <cell r="B297" t="str">
            <v>GMS</v>
          </cell>
          <cell r="C297" t="str">
            <v>품질보증부</v>
          </cell>
          <cell r="D297" t="str">
            <v>Laboratory</v>
          </cell>
          <cell r="E297" t="str">
            <v>사원</v>
          </cell>
          <cell r="F297" t="str">
            <v>5087</v>
          </cell>
          <cell r="G297" t="str">
            <v xml:space="preserve">  03-01-27</v>
          </cell>
          <cell r="H297" t="str">
            <v>Y</v>
          </cell>
        </row>
        <row r="298">
          <cell r="A298" t="str">
            <v>윤현구</v>
          </cell>
          <cell r="B298" t="str">
            <v>Rx</v>
          </cell>
          <cell r="C298" t="str">
            <v>General Hospital</v>
          </cell>
          <cell r="D298" t="str">
            <v>1사업부 1팀</v>
          </cell>
          <cell r="E298" t="str">
            <v>주임</v>
          </cell>
          <cell r="F298">
            <v>1233</v>
          </cell>
          <cell r="G298" t="str">
            <v xml:space="preserve">  99-07-01</v>
          </cell>
          <cell r="H298" t="str">
            <v>Y</v>
          </cell>
        </row>
        <row r="299">
          <cell r="A299" t="str">
            <v>윤희원</v>
          </cell>
          <cell r="B299" t="str">
            <v>Rx</v>
          </cell>
          <cell r="C299" t="str">
            <v>Clinic</v>
          </cell>
          <cell r="D299" t="str">
            <v>경남팀</v>
          </cell>
          <cell r="E299" t="str">
            <v>사원</v>
          </cell>
          <cell r="F299">
            <v>1462</v>
          </cell>
          <cell r="G299">
            <v>37628</v>
          </cell>
          <cell r="H299" t="str">
            <v>Y</v>
          </cell>
        </row>
        <row r="300">
          <cell r="A300" t="str">
            <v>이경섭</v>
          </cell>
          <cell r="B300" t="str">
            <v>Rx</v>
          </cell>
          <cell r="C300" t="str">
            <v>GI/Hepato</v>
          </cell>
          <cell r="D300" t="str">
            <v>GI 3팀</v>
          </cell>
          <cell r="E300" t="str">
            <v>대리</v>
          </cell>
          <cell r="F300">
            <v>1165</v>
          </cell>
          <cell r="G300" t="str">
            <v xml:space="preserve">  95-04-17</v>
          </cell>
          <cell r="H300" t="str">
            <v>Y</v>
          </cell>
        </row>
        <row r="301">
          <cell r="A301" t="str">
            <v>이계왕</v>
          </cell>
          <cell r="B301" t="str">
            <v>Rx</v>
          </cell>
          <cell r="C301" t="str">
            <v>Hospital</v>
          </cell>
          <cell r="D301" t="str">
            <v>병원사업부 1팀</v>
          </cell>
          <cell r="E301" t="str">
            <v>주임</v>
          </cell>
          <cell r="F301">
            <v>1463</v>
          </cell>
          <cell r="G301">
            <v>37628</v>
          </cell>
          <cell r="H301" t="str">
            <v>Y</v>
          </cell>
        </row>
        <row r="302">
          <cell r="A302" t="str">
            <v>이규선</v>
          </cell>
          <cell r="B302" t="str">
            <v>Rx</v>
          </cell>
          <cell r="C302" t="str">
            <v>General Hospital</v>
          </cell>
          <cell r="D302" t="str">
            <v>1사업부 3팀</v>
          </cell>
          <cell r="E302" t="str">
            <v>사원</v>
          </cell>
          <cell r="F302">
            <v>1464</v>
          </cell>
          <cell r="G302">
            <v>37628</v>
          </cell>
          <cell r="H302" t="str">
            <v>Y</v>
          </cell>
        </row>
        <row r="303">
          <cell r="A303" t="str">
            <v>이근숙</v>
          </cell>
          <cell r="B303" t="str">
            <v>Rx</v>
          </cell>
          <cell r="C303" t="str">
            <v>Marketing</v>
          </cell>
          <cell r="D303" t="str">
            <v>Marketing Admin</v>
          </cell>
          <cell r="E303" t="str">
            <v>사원</v>
          </cell>
          <cell r="F303">
            <v>1481</v>
          </cell>
          <cell r="G303">
            <v>37656</v>
          </cell>
          <cell r="H303" t="str">
            <v>Y</v>
          </cell>
        </row>
        <row r="304">
          <cell r="A304" t="str">
            <v>이근표</v>
          </cell>
          <cell r="B304" t="str">
            <v>Rx</v>
          </cell>
          <cell r="C304" t="str">
            <v>Clinic</v>
          </cell>
          <cell r="D304" t="str">
            <v>대전팀</v>
          </cell>
          <cell r="E304" t="str">
            <v>대리</v>
          </cell>
          <cell r="F304">
            <v>1158</v>
          </cell>
          <cell r="G304" t="str">
            <v xml:space="preserve">  94-12-19</v>
          </cell>
          <cell r="H304" t="str">
            <v>Y</v>
          </cell>
        </row>
        <row r="305">
          <cell r="A305" t="str">
            <v>이기덕</v>
          </cell>
          <cell r="B305" t="str">
            <v>Rx</v>
          </cell>
          <cell r="C305" t="str">
            <v>Clinic</v>
          </cell>
          <cell r="D305" t="str">
            <v>대구팀</v>
          </cell>
          <cell r="E305" t="str">
            <v>차장</v>
          </cell>
          <cell r="F305">
            <v>1092</v>
          </cell>
          <cell r="G305" t="str">
            <v xml:space="preserve">  92-02-10</v>
          </cell>
          <cell r="H305" t="str">
            <v>Y</v>
          </cell>
        </row>
        <row r="306">
          <cell r="A306" t="str">
            <v>이기순</v>
          </cell>
          <cell r="B306" t="str">
            <v>Rx</v>
          </cell>
          <cell r="C306" t="str">
            <v>Finance</v>
          </cell>
          <cell r="D306" t="str">
            <v>Finance Service</v>
          </cell>
          <cell r="E306" t="str">
            <v>주임</v>
          </cell>
          <cell r="F306">
            <v>1053</v>
          </cell>
          <cell r="G306" t="str">
            <v xml:space="preserve">  90-09-10</v>
          </cell>
          <cell r="H306" t="str">
            <v>Y</v>
          </cell>
        </row>
        <row r="307">
          <cell r="A307" t="str">
            <v>이남재</v>
          </cell>
          <cell r="B307" t="str">
            <v>Rx</v>
          </cell>
          <cell r="C307" t="str">
            <v>Marketing</v>
          </cell>
          <cell r="D307" t="str">
            <v>BET</v>
          </cell>
          <cell r="E307" t="str">
            <v>주임</v>
          </cell>
          <cell r="F307">
            <v>1259</v>
          </cell>
          <cell r="G307" t="str">
            <v xml:space="preserve">  99-12-01</v>
          </cell>
          <cell r="H307" t="str">
            <v>Y</v>
          </cell>
        </row>
        <row r="308">
          <cell r="A308" t="str">
            <v>이대용</v>
          </cell>
          <cell r="B308" t="str">
            <v>GMS</v>
          </cell>
          <cell r="C308" t="str">
            <v>기술부</v>
          </cell>
          <cell r="D308" t="str">
            <v>Engineering</v>
          </cell>
          <cell r="E308" t="str">
            <v>이사</v>
          </cell>
          <cell r="F308" t="str">
            <v>5041</v>
          </cell>
          <cell r="G308" t="str">
            <v xml:space="preserve">  92-07-01</v>
          </cell>
          <cell r="H308" t="str">
            <v>Y</v>
          </cell>
        </row>
        <row r="309">
          <cell r="A309" t="str">
            <v>이동수</v>
          </cell>
          <cell r="B309" t="str">
            <v>Rx</v>
          </cell>
          <cell r="C309" t="str">
            <v>Marketing</v>
          </cell>
          <cell r="D309" t="str">
            <v>Respiratory</v>
          </cell>
          <cell r="E309" t="str">
            <v>과장</v>
          </cell>
          <cell r="F309">
            <v>1392</v>
          </cell>
          <cell r="G309">
            <v>37389</v>
          </cell>
          <cell r="H309" t="str">
            <v>Y</v>
          </cell>
        </row>
        <row r="310">
          <cell r="A310" t="str">
            <v>이동일</v>
          </cell>
          <cell r="B310" t="str">
            <v>Rx</v>
          </cell>
          <cell r="C310" t="str">
            <v>Clinic</v>
          </cell>
          <cell r="D310" t="str">
            <v>서울3팀</v>
          </cell>
          <cell r="E310" t="str">
            <v>주임</v>
          </cell>
          <cell r="F310">
            <v>1369</v>
          </cell>
          <cell r="G310">
            <v>37018</v>
          </cell>
          <cell r="H310" t="str">
            <v>Y</v>
          </cell>
        </row>
        <row r="311">
          <cell r="A311" t="str">
            <v>이동초</v>
          </cell>
          <cell r="B311" t="str">
            <v>Rx</v>
          </cell>
          <cell r="C311" t="str">
            <v>Sales Training</v>
          </cell>
          <cell r="D311" t="str">
            <v>Sales Training</v>
          </cell>
          <cell r="E311" t="str">
            <v>주임</v>
          </cell>
          <cell r="F311">
            <v>1486</v>
          </cell>
          <cell r="G311">
            <v>37683</v>
          </cell>
          <cell r="H311" t="str">
            <v>Y</v>
          </cell>
        </row>
        <row r="312">
          <cell r="A312" t="str">
            <v>이동현</v>
          </cell>
          <cell r="B312" t="str">
            <v>Rx</v>
          </cell>
          <cell r="C312" t="str">
            <v>CNS</v>
          </cell>
          <cell r="D312" t="str">
            <v>CNS 2팀</v>
          </cell>
          <cell r="E312" t="str">
            <v>주임</v>
          </cell>
          <cell r="F312">
            <v>1413</v>
          </cell>
          <cell r="G312">
            <v>37525</v>
          </cell>
          <cell r="H312" t="str">
            <v>Y</v>
          </cell>
        </row>
        <row r="313">
          <cell r="A313" t="str">
            <v>이동훈</v>
          </cell>
          <cell r="B313" t="str">
            <v>GMS</v>
          </cell>
          <cell r="C313" t="str">
            <v>품질보증부</v>
          </cell>
          <cell r="D313" t="str">
            <v>OE</v>
          </cell>
          <cell r="E313" t="str">
            <v>차장</v>
          </cell>
          <cell r="F313" t="str">
            <v>5016</v>
          </cell>
          <cell r="G313" t="str">
            <v xml:space="preserve">  89-01-04</v>
          </cell>
          <cell r="H313" t="str">
            <v>Y</v>
          </cell>
        </row>
        <row r="314">
          <cell r="A314" t="str">
            <v>이명숙</v>
          </cell>
          <cell r="B314" t="str">
            <v>Rx</v>
          </cell>
          <cell r="C314" t="str">
            <v>GI/Hepato</v>
          </cell>
          <cell r="D314" t="str">
            <v>GI 1팀</v>
          </cell>
          <cell r="E314" t="str">
            <v>주임</v>
          </cell>
          <cell r="F314">
            <v>1465</v>
          </cell>
          <cell r="G314">
            <v>37628</v>
          </cell>
          <cell r="H314" t="str">
            <v>Y</v>
          </cell>
        </row>
        <row r="315">
          <cell r="A315" t="str">
            <v>이명임</v>
          </cell>
          <cell r="B315" t="str">
            <v>GMS</v>
          </cell>
          <cell r="C315" t="str">
            <v>생산부(직접)</v>
          </cell>
          <cell r="D315" t="str">
            <v>Packaging</v>
          </cell>
          <cell r="E315" t="str">
            <v>사원</v>
          </cell>
          <cell r="F315" t="str">
            <v>5014</v>
          </cell>
          <cell r="G315" t="str">
            <v xml:space="preserve">  88-11-14</v>
          </cell>
          <cell r="H315" t="str">
            <v>Y</v>
          </cell>
        </row>
        <row r="316">
          <cell r="A316" t="str">
            <v>이미경</v>
          </cell>
          <cell r="B316" t="str">
            <v>Rx</v>
          </cell>
          <cell r="C316" t="str">
            <v>Medical</v>
          </cell>
          <cell r="D316" t="str">
            <v>CR1</v>
          </cell>
          <cell r="E316" t="str">
            <v>주임</v>
          </cell>
          <cell r="F316">
            <v>1301</v>
          </cell>
          <cell r="G316" t="str">
            <v xml:space="preserve">  00-02-01</v>
          </cell>
          <cell r="H316" t="str">
            <v>Y</v>
          </cell>
        </row>
        <row r="317">
          <cell r="A317" t="str">
            <v>이미애</v>
          </cell>
          <cell r="B317" t="str">
            <v>GMS</v>
          </cell>
          <cell r="C317" t="str">
            <v>품질보증부</v>
          </cell>
          <cell r="D317" t="str">
            <v>Laboratory</v>
          </cell>
          <cell r="E317" t="str">
            <v>사원</v>
          </cell>
          <cell r="F317" t="str">
            <v>5073</v>
          </cell>
          <cell r="G317" t="str">
            <v xml:space="preserve">  01-11-01</v>
          </cell>
          <cell r="H317" t="str">
            <v>Y</v>
          </cell>
        </row>
        <row r="318">
          <cell r="A318" t="str">
            <v>이범성</v>
          </cell>
          <cell r="B318" t="str">
            <v>Rx</v>
          </cell>
          <cell r="C318" t="str">
            <v>GI/Hepato</v>
          </cell>
          <cell r="D318" t="str">
            <v>GI 3팀</v>
          </cell>
          <cell r="E318" t="str">
            <v>대리</v>
          </cell>
          <cell r="F318">
            <v>1353</v>
          </cell>
          <cell r="G318">
            <v>37011</v>
          </cell>
          <cell r="H318" t="str">
            <v>Y</v>
          </cell>
        </row>
        <row r="319">
          <cell r="A319" t="str">
            <v>이병춘</v>
          </cell>
          <cell r="B319" t="str">
            <v>Rx</v>
          </cell>
          <cell r="C319" t="str">
            <v>CNS</v>
          </cell>
          <cell r="D319" t="str">
            <v>National Sales Manager</v>
          </cell>
          <cell r="E319" t="str">
            <v>부장</v>
          </cell>
          <cell r="F319">
            <v>1162</v>
          </cell>
          <cell r="G319" t="str">
            <v xml:space="preserve">  95-04-01</v>
          </cell>
          <cell r="H319" t="str">
            <v>Y</v>
          </cell>
        </row>
        <row r="320">
          <cell r="A320" t="str">
            <v>이봉주</v>
          </cell>
          <cell r="B320" t="str">
            <v>Rx</v>
          </cell>
          <cell r="C320" t="str">
            <v>Regulatory</v>
          </cell>
          <cell r="D320" t="str">
            <v>Pricing</v>
          </cell>
          <cell r="E320" t="str">
            <v>차장</v>
          </cell>
          <cell r="F320">
            <v>1093</v>
          </cell>
          <cell r="G320" t="str">
            <v xml:space="preserve">  92-03-06</v>
          </cell>
          <cell r="H320" t="str">
            <v>Y</v>
          </cell>
        </row>
        <row r="321">
          <cell r="A321" t="str">
            <v>이사명</v>
          </cell>
          <cell r="B321" t="str">
            <v>Rx</v>
          </cell>
          <cell r="C321" t="str">
            <v>GI/Hepato</v>
          </cell>
          <cell r="D321" t="str">
            <v>GI 2팀</v>
          </cell>
          <cell r="E321" t="str">
            <v>주임</v>
          </cell>
          <cell r="F321">
            <v>1412</v>
          </cell>
          <cell r="G321">
            <v>37524</v>
          </cell>
          <cell r="H321" t="str">
            <v>Y</v>
          </cell>
        </row>
        <row r="322">
          <cell r="A322" t="str">
            <v>이상만</v>
          </cell>
          <cell r="B322" t="str">
            <v>Rx</v>
          </cell>
          <cell r="C322" t="str">
            <v>Hospital</v>
          </cell>
          <cell r="D322" t="str">
            <v>병원사업부 3팀</v>
          </cell>
          <cell r="E322" t="str">
            <v>과장</v>
          </cell>
          <cell r="F322">
            <v>1190</v>
          </cell>
          <cell r="G322" t="str">
            <v xml:space="preserve">  96-12-01</v>
          </cell>
          <cell r="H322" t="str">
            <v>Y</v>
          </cell>
        </row>
        <row r="323">
          <cell r="A323" t="str">
            <v>이상열</v>
          </cell>
          <cell r="B323" t="str">
            <v>Rx</v>
          </cell>
          <cell r="C323" t="str">
            <v>CNS</v>
          </cell>
          <cell r="D323" t="str">
            <v>CNS 1팀</v>
          </cell>
          <cell r="E323" t="str">
            <v>사원</v>
          </cell>
          <cell r="F323">
            <v>1334</v>
          </cell>
          <cell r="G323">
            <v>36948</v>
          </cell>
          <cell r="H323" t="str">
            <v>Y</v>
          </cell>
        </row>
        <row r="324">
          <cell r="A324" t="str">
            <v>이상현</v>
          </cell>
          <cell r="B324" t="str">
            <v>Rx</v>
          </cell>
          <cell r="C324" t="str">
            <v>Clinic</v>
          </cell>
          <cell r="D324" t="str">
            <v>광주팀</v>
          </cell>
          <cell r="E324" t="str">
            <v>주임</v>
          </cell>
          <cell r="F324">
            <v>1275</v>
          </cell>
          <cell r="G324" t="str">
            <v xml:space="preserve">  00-01-10</v>
          </cell>
          <cell r="H324" t="str">
            <v>Y</v>
          </cell>
        </row>
        <row r="325">
          <cell r="A325" t="str">
            <v>이석훈</v>
          </cell>
          <cell r="B325" t="str">
            <v>Rx</v>
          </cell>
          <cell r="C325" t="str">
            <v>Clinic</v>
          </cell>
          <cell r="D325" t="str">
            <v>서울3팀</v>
          </cell>
          <cell r="E325" t="str">
            <v>주임</v>
          </cell>
          <cell r="F325">
            <v>1343</v>
          </cell>
          <cell r="G325">
            <v>36955</v>
          </cell>
          <cell r="H325" t="str">
            <v>Y</v>
          </cell>
        </row>
        <row r="326">
          <cell r="A326" t="str">
            <v>이선경</v>
          </cell>
          <cell r="B326" t="str">
            <v>Rx</v>
          </cell>
          <cell r="C326" t="str">
            <v>GI/Hepato</v>
          </cell>
          <cell r="D326" t="str">
            <v>GI 1팀</v>
          </cell>
          <cell r="E326" t="str">
            <v>주임</v>
          </cell>
          <cell r="F326">
            <v>1255</v>
          </cell>
          <cell r="G326" t="str">
            <v xml:space="preserve">  99-12-01</v>
          </cell>
          <cell r="H326" t="str">
            <v>Y</v>
          </cell>
        </row>
        <row r="327">
          <cell r="A327" t="str">
            <v>이성욱</v>
          </cell>
          <cell r="B327" t="str">
            <v>Cx</v>
          </cell>
          <cell r="C327" t="str">
            <v>Consumer</v>
          </cell>
          <cell r="D327" t="str">
            <v>Sales</v>
          </cell>
          <cell r="E327" t="str">
            <v>차장</v>
          </cell>
          <cell r="F327">
            <v>8006</v>
          </cell>
          <cell r="G327">
            <v>37137</v>
          </cell>
          <cell r="H327" t="str">
            <v>Y</v>
          </cell>
        </row>
        <row r="328">
          <cell r="A328" t="str">
            <v>이세헌</v>
          </cell>
          <cell r="B328" t="str">
            <v>Rx</v>
          </cell>
          <cell r="C328" t="str">
            <v>Vaccine</v>
          </cell>
          <cell r="D328" t="str">
            <v>Vaccine 1팀</v>
          </cell>
          <cell r="E328" t="str">
            <v>차장</v>
          </cell>
          <cell r="F328">
            <v>1173</v>
          </cell>
          <cell r="G328" t="str">
            <v xml:space="preserve">  95-08-16</v>
          </cell>
          <cell r="H328" t="str">
            <v>Y</v>
          </cell>
        </row>
        <row r="329">
          <cell r="A329" t="str">
            <v>이소라</v>
          </cell>
          <cell r="B329" t="str">
            <v>Rx</v>
          </cell>
          <cell r="C329" t="str">
            <v>Medical</v>
          </cell>
          <cell r="D329" t="str">
            <v>MIS</v>
          </cell>
          <cell r="E329" t="str">
            <v>부장</v>
          </cell>
          <cell r="F329">
            <v>1470</v>
          </cell>
          <cell r="G329">
            <v>37627</v>
          </cell>
          <cell r="H329" t="str">
            <v>Y</v>
          </cell>
        </row>
        <row r="330">
          <cell r="A330" t="str">
            <v>이소정</v>
          </cell>
          <cell r="B330" t="str">
            <v>Rx</v>
          </cell>
          <cell r="C330" t="str">
            <v>Regulatory</v>
          </cell>
          <cell r="D330" t="str">
            <v>Registration</v>
          </cell>
          <cell r="E330" t="str">
            <v>대리</v>
          </cell>
          <cell r="F330">
            <v>1207</v>
          </cell>
          <cell r="G330" t="str">
            <v xml:space="preserve">  97-10-01</v>
          </cell>
          <cell r="H330" t="str">
            <v>Y</v>
          </cell>
        </row>
        <row r="331">
          <cell r="A331" t="str">
            <v>이솔내</v>
          </cell>
          <cell r="B331" t="str">
            <v>Rx</v>
          </cell>
          <cell r="C331" t="str">
            <v>Finance</v>
          </cell>
          <cell r="D331" t="str">
            <v xml:space="preserve">Planning </v>
          </cell>
          <cell r="E331" t="str">
            <v>과장</v>
          </cell>
          <cell r="F331">
            <v>1425</v>
          </cell>
          <cell r="G331">
            <v>37627</v>
          </cell>
          <cell r="H331" t="str">
            <v>Y</v>
          </cell>
        </row>
        <row r="332">
          <cell r="A332" t="str">
            <v>이수복</v>
          </cell>
          <cell r="B332" t="str">
            <v>Rx</v>
          </cell>
          <cell r="C332" t="str">
            <v>Vaccine</v>
          </cell>
          <cell r="D332" t="str">
            <v>Vaccine2팀</v>
          </cell>
          <cell r="E332" t="str">
            <v>주임</v>
          </cell>
          <cell r="F332">
            <v>1274</v>
          </cell>
          <cell r="G332" t="str">
            <v xml:space="preserve">  00-01-10</v>
          </cell>
          <cell r="H332" t="str">
            <v>Y</v>
          </cell>
        </row>
        <row r="333">
          <cell r="A333" t="str">
            <v>이수성</v>
          </cell>
          <cell r="B333" t="str">
            <v>Rx</v>
          </cell>
          <cell r="C333" t="str">
            <v>General Hospital</v>
          </cell>
          <cell r="D333" t="str">
            <v>1사업부 2팀</v>
          </cell>
          <cell r="E333" t="str">
            <v>주임</v>
          </cell>
          <cell r="F333">
            <v>1319</v>
          </cell>
          <cell r="G333">
            <v>36948</v>
          </cell>
          <cell r="H333" t="str">
            <v>Y</v>
          </cell>
        </row>
        <row r="334">
          <cell r="A334" t="str">
            <v>이수연</v>
          </cell>
          <cell r="B334" t="str">
            <v>Rx</v>
          </cell>
          <cell r="C334" t="str">
            <v xml:space="preserve">Commercial Efficiency </v>
          </cell>
          <cell r="D334" t="str">
            <v>Commercial Efficiency</v>
          </cell>
          <cell r="E334" t="str">
            <v>주임</v>
          </cell>
          <cell r="F334">
            <v>1112</v>
          </cell>
          <cell r="G334" t="str">
            <v xml:space="preserve">  92-09-14</v>
          </cell>
          <cell r="H334" t="str">
            <v>Y</v>
          </cell>
        </row>
        <row r="335">
          <cell r="A335" t="str">
            <v>이숙자</v>
          </cell>
          <cell r="B335" t="str">
            <v>GMS</v>
          </cell>
          <cell r="C335" t="str">
            <v>생산부(간접)</v>
          </cell>
          <cell r="D335" t="str">
            <v>Manufacturing</v>
          </cell>
          <cell r="E335" t="str">
            <v>사원</v>
          </cell>
          <cell r="F335" t="str">
            <v>5038</v>
          </cell>
          <cell r="G335" t="str">
            <v xml:space="preserve">  92-04-01</v>
          </cell>
          <cell r="H335" t="str">
            <v>Y</v>
          </cell>
        </row>
        <row r="336">
          <cell r="A336" t="str">
            <v>이승민</v>
          </cell>
          <cell r="B336" t="str">
            <v>Rx</v>
          </cell>
          <cell r="C336" t="str">
            <v>Clinic</v>
          </cell>
          <cell r="D336" t="str">
            <v>전주팀</v>
          </cell>
          <cell r="E336" t="str">
            <v>사원</v>
          </cell>
          <cell r="F336">
            <v>1331</v>
          </cell>
          <cell r="G336">
            <v>36948</v>
          </cell>
          <cell r="H336" t="str">
            <v>Y</v>
          </cell>
        </row>
        <row r="337">
          <cell r="A337" t="str">
            <v>이승준</v>
          </cell>
          <cell r="B337" t="str">
            <v>Rx</v>
          </cell>
          <cell r="C337" t="str">
            <v>Urology</v>
          </cell>
          <cell r="D337" t="str">
            <v>Urology 2팀</v>
          </cell>
          <cell r="E337" t="str">
            <v>주임</v>
          </cell>
          <cell r="F337">
            <v>1503</v>
          </cell>
          <cell r="G337">
            <v>37774</v>
          </cell>
          <cell r="H337" t="str">
            <v>Y</v>
          </cell>
        </row>
        <row r="338">
          <cell r="A338" t="str">
            <v>이영준</v>
          </cell>
          <cell r="B338" t="str">
            <v>GMS</v>
          </cell>
          <cell r="C338" t="str">
            <v>기술부</v>
          </cell>
          <cell r="D338" t="str">
            <v>Engineering</v>
          </cell>
          <cell r="E338" t="str">
            <v>사원</v>
          </cell>
          <cell r="F338">
            <v>5093</v>
          </cell>
          <cell r="G338">
            <v>37868</v>
          </cell>
          <cell r="H338" t="str">
            <v>N</v>
          </cell>
        </row>
        <row r="339">
          <cell r="A339" t="str">
            <v>이용기</v>
          </cell>
          <cell r="B339" t="str">
            <v>Rx</v>
          </cell>
          <cell r="C339" t="str">
            <v>Clinic</v>
          </cell>
          <cell r="D339" t="str">
            <v>서울4팀</v>
          </cell>
          <cell r="E339" t="str">
            <v>차장</v>
          </cell>
          <cell r="F339">
            <v>1201</v>
          </cell>
          <cell r="G339" t="str">
            <v xml:space="preserve">  97-05-06</v>
          </cell>
          <cell r="H339" t="str">
            <v>Y</v>
          </cell>
        </row>
        <row r="340">
          <cell r="A340" t="str">
            <v>이용만</v>
          </cell>
          <cell r="B340" t="str">
            <v>Rx</v>
          </cell>
          <cell r="C340" t="str">
            <v>GI/Hepato</v>
          </cell>
          <cell r="D340" t="str">
            <v>GI 2팀</v>
          </cell>
          <cell r="E340" t="str">
            <v>사원</v>
          </cell>
          <cell r="F340">
            <v>1466</v>
          </cell>
          <cell r="G340">
            <v>37628</v>
          </cell>
          <cell r="H340" t="str">
            <v>Y</v>
          </cell>
        </row>
        <row r="341">
          <cell r="A341" t="str">
            <v>이우성</v>
          </cell>
          <cell r="B341" t="str">
            <v>Rx</v>
          </cell>
          <cell r="C341" t="str">
            <v>Clinic</v>
          </cell>
          <cell r="D341" t="str">
            <v>부산팀</v>
          </cell>
          <cell r="E341" t="str">
            <v>사원</v>
          </cell>
          <cell r="F341">
            <v>1520</v>
          </cell>
          <cell r="G341">
            <v>37803</v>
          </cell>
          <cell r="H341" t="str">
            <v>N</v>
          </cell>
        </row>
        <row r="342">
          <cell r="A342" t="str">
            <v>이우현</v>
          </cell>
          <cell r="B342" t="str">
            <v>Rx</v>
          </cell>
          <cell r="C342" t="str">
            <v>Clinic</v>
          </cell>
          <cell r="D342" t="str">
            <v>서울1팀</v>
          </cell>
          <cell r="E342" t="str">
            <v>주임</v>
          </cell>
          <cell r="F342">
            <v>1368</v>
          </cell>
          <cell r="G342">
            <v>37018</v>
          </cell>
          <cell r="H342" t="str">
            <v>Y</v>
          </cell>
        </row>
        <row r="343">
          <cell r="A343" t="str">
            <v>이원혁</v>
          </cell>
          <cell r="B343" t="str">
            <v>Rx</v>
          </cell>
          <cell r="C343" t="str">
            <v>Clinic</v>
          </cell>
          <cell r="D343" t="str">
            <v>대구팀</v>
          </cell>
          <cell r="E343" t="str">
            <v>사원</v>
          </cell>
          <cell r="F343">
            <v>1467</v>
          </cell>
          <cell r="G343">
            <v>37628</v>
          </cell>
          <cell r="H343" t="str">
            <v>Y</v>
          </cell>
        </row>
        <row r="344">
          <cell r="A344" t="str">
            <v>이윤복</v>
          </cell>
          <cell r="B344" t="str">
            <v>Rx</v>
          </cell>
          <cell r="C344" t="str">
            <v>Clinic</v>
          </cell>
          <cell r="D344" t="str">
            <v>서울4팀</v>
          </cell>
          <cell r="E344" t="str">
            <v>주임</v>
          </cell>
          <cell r="F344">
            <v>1323</v>
          </cell>
          <cell r="G344">
            <v>36948</v>
          </cell>
          <cell r="H344" t="str">
            <v>Y</v>
          </cell>
        </row>
        <row r="345">
          <cell r="A345" t="str">
            <v>이윤호</v>
          </cell>
          <cell r="B345" t="str">
            <v>Rx</v>
          </cell>
          <cell r="C345" t="str">
            <v>Finance</v>
          </cell>
          <cell r="D345" t="str">
            <v>Order Processing</v>
          </cell>
          <cell r="E345" t="str">
            <v>차장</v>
          </cell>
          <cell r="F345">
            <v>1085</v>
          </cell>
          <cell r="G345" t="str">
            <v xml:space="preserve">  91-11-18</v>
          </cell>
          <cell r="H345" t="str">
            <v>Y</v>
          </cell>
        </row>
        <row r="346">
          <cell r="A346" t="str">
            <v>이재욱</v>
          </cell>
          <cell r="B346" t="str">
            <v>GMS</v>
          </cell>
          <cell r="C346" t="str">
            <v>품질보증부</v>
          </cell>
          <cell r="D346" t="str">
            <v>3rd Party</v>
          </cell>
          <cell r="E346" t="str">
            <v>대리</v>
          </cell>
          <cell r="F346">
            <v>5085</v>
          </cell>
          <cell r="G346" t="str">
            <v xml:space="preserve">  02-09-02</v>
          </cell>
          <cell r="H346" t="str">
            <v>Y</v>
          </cell>
        </row>
        <row r="347">
          <cell r="A347" t="str">
            <v>이재원</v>
          </cell>
          <cell r="B347" t="str">
            <v>Rx</v>
          </cell>
          <cell r="C347" t="str">
            <v>Regulatory</v>
          </cell>
          <cell r="D347" t="str">
            <v>Government Affaires</v>
          </cell>
          <cell r="E347" t="str">
            <v>차장</v>
          </cell>
          <cell r="F347">
            <v>1101</v>
          </cell>
          <cell r="G347" t="str">
            <v xml:space="preserve">  92-08-10</v>
          </cell>
          <cell r="H347" t="str">
            <v>Y</v>
          </cell>
        </row>
        <row r="348">
          <cell r="A348" t="str">
            <v>이재윤</v>
          </cell>
          <cell r="B348" t="str">
            <v>Rx</v>
          </cell>
          <cell r="C348" t="str">
            <v>Clinic</v>
          </cell>
          <cell r="D348" t="str">
            <v>대전팀</v>
          </cell>
          <cell r="E348" t="str">
            <v>주임</v>
          </cell>
          <cell r="F348">
            <v>1290</v>
          </cell>
          <cell r="G348" t="str">
            <v xml:space="preserve">  00-02-01</v>
          </cell>
          <cell r="H348" t="str">
            <v>Y</v>
          </cell>
        </row>
        <row r="349">
          <cell r="A349" t="str">
            <v>이재철</v>
          </cell>
          <cell r="B349" t="str">
            <v>Rx</v>
          </cell>
          <cell r="C349" t="str">
            <v>Sales Training</v>
          </cell>
          <cell r="D349" t="str">
            <v>Sales Training</v>
          </cell>
          <cell r="E349" t="str">
            <v>주임</v>
          </cell>
          <cell r="F349">
            <v>1257</v>
          </cell>
          <cell r="G349" t="str">
            <v xml:space="preserve">  99-12-01</v>
          </cell>
          <cell r="H349" t="str">
            <v>Y</v>
          </cell>
        </row>
        <row r="350">
          <cell r="A350" t="str">
            <v>이재훈</v>
          </cell>
          <cell r="B350" t="str">
            <v>Rx</v>
          </cell>
          <cell r="C350" t="str">
            <v>General Hospital</v>
          </cell>
          <cell r="D350" t="str">
            <v>1사업부 2팀</v>
          </cell>
          <cell r="E350" t="str">
            <v>과장</v>
          </cell>
          <cell r="F350">
            <v>1116</v>
          </cell>
          <cell r="G350" t="str">
            <v xml:space="preserve">  92-12-01</v>
          </cell>
          <cell r="H350" t="str">
            <v>Y</v>
          </cell>
        </row>
        <row r="351">
          <cell r="A351" t="str">
            <v>이정숙</v>
          </cell>
          <cell r="B351" t="str">
            <v>GMS</v>
          </cell>
          <cell r="C351" t="str">
            <v>생산부(직접)</v>
          </cell>
          <cell r="D351" t="str">
            <v>Packaging</v>
          </cell>
          <cell r="E351" t="str">
            <v>사원</v>
          </cell>
          <cell r="F351" t="str">
            <v>5028</v>
          </cell>
          <cell r="G351" t="str">
            <v xml:space="preserve">  91-12-18</v>
          </cell>
          <cell r="H351" t="str">
            <v>Y</v>
          </cell>
        </row>
        <row r="352">
          <cell r="A352" t="str">
            <v>이정훈</v>
          </cell>
          <cell r="B352" t="str">
            <v>Rx</v>
          </cell>
          <cell r="C352" t="str">
            <v>GI/Hepato</v>
          </cell>
          <cell r="D352" t="str">
            <v>GI 1팀</v>
          </cell>
          <cell r="E352" t="str">
            <v>차장</v>
          </cell>
          <cell r="F352">
            <v>1103</v>
          </cell>
          <cell r="G352" t="str">
            <v xml:space="preserve">  92-08-10</v>
          </cell>
          <cell r="H352" t="str">
            <v>Y</v>
          </cell>
        </row>
        <row r="353">
          <cell r="A353" t="str">
            <v>이정희</v>
          </cell>
          <cell r="B353" t="str">
            <v>Rx</v>
          </cell>
          <cell r="C353" t="str">
            <v>General Hospital</v>
          </cell>
          <cell r="D353" t="str">
            <v>2사업부 2팀</v>
          </cell>
          <cell r="E353" t="str">
            <v>주임</v>
          </cell>
          <cell r="F353">
            <v>1335</v>
          </cell>
          <cell r="G353">
            <v>36948</v>
          </cell>
          <cell r="H353" t="str">
            <v>Y</v>
          </cell>
        </row>
        <row r="354">
          <cell r="A354" t="str">
            <v>이종서</v>
          </cell>
          <cell r="B354" t="str">
            <v>Rx</v>
          </cell>
          <cell r="C354" t="str">
            <v>Clinic</v>
          </cell>
          <cell r="D354" t="str">
            <v>대전팀</v>
          </cell>
          <cell r="E354" t="str">
            <v>주임</v>
          </cell>
          <cell r="F354">
            <v>1365</v>
          </cell>
          <cell r="G354">
            <v>37013</v>
          </cell>
          <cell r="H354" t="str">
            <v>Y</v>
          </cell>
        </row>
        <row r="355">
          <cell r="A355" t="str">
            <v>이종오</v>
          </cell>
          <cell r="B355" t="str">
            <v>Rx</v>
          </cell>
          <cell r="C355" t="str">
            <v>GI/Hepato</v>
          </cell>
          <cell r="D355" t="str">
            <v>GI 3팀</v>
          </cell>
          <cell r="E355" t="str">
            <v>차장</v>
          </cell>
          <cell r="F355">
            <v>1050</v>
          </cell>
          <cell r="G355" t="str">
            <v xml:space="preserve">  90-04-02</v>
          </cell>
          <cell r="H355" t="str">
            <v>Y</v>
          </cell>
        </row>
        <row r="356">
          <cell r="A356" t="str">
            <v>이종태</v>
          </cell>
          <cell r="B356" t="str">
            <v>Rx</v>
          </cell>
          <cell r="C356" t="str">
            <v>General Hospital</v>
          </cell>
          <cell r="D356" t="str">
            <v>National Sales Manager</v>
          </cell>
          <cell r="E356" t="str">
            <v>부장</v>
          </cell>
          <cell r="F356">
            <v>1177</v>
          </cell>
          <cell r="G356" t="str">
            <v xml:space="preserve">  96-01-01</v>
          </cell>
          <cell r="H356" t="str">
            <v>Y</v>
          </cell>
        </row>
        <row r="357">
          <cell r="A357" t="str">
            <v>이종혁</v>
          </cell>
          <cell r="B357" t="str">
            <v>Rx</v>
          </cell>
          <cell r="C357" t="str">
            <v>Clinic</v>
          </cell>
          <cell r="D357" t="str">
            <v>대전팀</v>
          </cell>
          <cell r="E357" t="str">
            <v>차장</v>
          </cell>
          <cell r="F357">
            <v>1015</v>
          </cell>
          <cell r="G357" t="str">
            <v xml:space="preserve">  87-05-18</v>
          </cell>
          <cell r="H357" t="str">
            <v>Y</v>
          </cell>
        </row>
        <row r="358">
          <cell r="A358" t="str">
            <v>이종혁A</v>
          </cell>
          <cell r="B358" t="str">
            <v>Rx</v>
          </cell>
          <cell r="C358" t="str">
            <v>GI/Hepato</v>
          </cell>
          <cell r="D358" t="str">
            <v>GI 3팀</v>
          </cell>
          <cell r="E358" t="str">
            <v>주임</v>
          </cell>
          <cell r="F358">
            <v>1240</v>
          </cell>
          <cell r="G358" t="str">
            <v xml:space="preserve">  99-07-01</v>
          </cell>
          <cell r="H358" t="str">
            <v>Y</v>
          </cell>
        </row>
        <row r="359">
          <cell r="A359" t="str">
            <v>이종형</v>
          </cell>
          <cell r="B359" t="str">
            <v>GMS</v>
          </cell>
          <cell r="C359" t="str">
            <v>기술부</v>
          </cell>
          <cell r="D359" t="str">
            <v>Engineering</v>
          </cell>
          <cell r="E359" t="str">
            <v>주임</v>
          </cell>
          <cell r="F359" t="str">
            <v>5054</v>
          </cell>
          <cell r="G359" t="str">
            <v xml:space="preserve">  94-10-04</v>
          </cell>
          <cell r="H359" t="str">
            <v>Y</v>
          </cell>
        </row>
        <row r="360">
          <cell r="A360" t="str">
            <v>이주석</v>
          </cell>
          <cell r="B360" t="str">
            <v>Rx</v>
          </cell>
          <cell r="C360" t="str">
            <v>CNS</v>
          </cell>
          <cell r="D360" t="str">
            <v>CNS 3팀</v>
          </cell>
          <cell r="E360" t="str">
            <v>차장</v>
          </cell>
          <cell r="F360">
            <v>1014</v>
          </cell>
          <cell r="G360" t="str">
            <v xml:space="preserve">  87-05-18</v>
          </cell>
          <cell r="H360" t="str">
            <v>Y</v>
          </cell>
        </row>
        <row r="361">
          <cell r="A361" t="str">
            <v>이주윤</v>
          </cell>
          <cell r="B361" t="str">
            <v>Rx</v>
          </cell>
          <cell r="C361" t="str">
            <v>HR&amp;GA</v>
          </cell>
          <cell r="D361" t="str">
            <v>HRP&amp;OD</v>
          </cell>
          <cell r="E361" t="str">
            <v>부장</v>
          </cell>
          <cell r="F361">
            <v>1019</v>
          </cell>
          <cell r="G361" t="str">
            <v xml:space="preserve">  87-08-20</v>
          </cell>
          <cell r="H361" t="str">
            <v>Y</v>
          </cell>
        </row>
        <row r="362">
          <cell r="A362" t="str">
            <v>이준용</v>
          </cell>
          <cell r="B362" t="str">
            <v>Rx</v>
          </cell>
          <cell r="C362" t="str">
            <v>Hospital</v>
          </cell>
          <cell r="D362" t="str">
            <v>병원사업부 1팀</v>
          </cell>
          <cell r="E362" t="str">
            <v>주임</v>
          </cell>
          <cell r="F362">
            <v>1344</v>
          </cell>
          <cell r="G362">
            <v>36955</v>
          </cell>
          <cell r="H362" t="str">
            <v>Y</v>
          </cell>
        </row>
        <row r="363">
          <cell r="A363" t="str">
            <v>이지성</v>
          </cell>
          <cell r="B363" t="str">
            <v>Rx</v>
          </cell>
          <cell r="C363" t="str">
            <v>Clinic</v>
          </cell>
          <cell r="D363" t="str">
            <v>인천팀</v>
          </cell>
          <cell r="E363" t="str">
            <v>주임</v>
          </cell>
          <cell r="F363">
            <v>1288</v>
          </cell>
          <cell r="G363" t="str">
            <v xml:space="preserve">  00-02-01</v>
          </cell>
          <cell r="H363" t="str">
            <v>Y</v>
          </cell>
        </row>
        <row r="364">
          <cell r="A364" t="str">
            <v>이지환</v>
          </cell>
          <cell r="B364" t="str">
            <v>Rx</v>
          </cell>
          <cell r="C364" t="str">
            <v>CNS</v>
          </cell>
          <cell r="D364" t="str">
            <v>CNS 2팀</v>
          </cell>
          <cell r="E364" t="str">
            <v>주임</v>
          </cell>
          <cell r="F364">
            <v>1468</v>
          </cell>
          <cell r="G364">
            <v>37628</v>
          </cell>
          <cell r="H364" t="str">
            <v>Y</v>
          </cell>
        </row>
        <row r="365">
          <cell r="A365" t="str">
            <v>이진규</v>
          </cell>
          <cell r="B365" t="str">
            <v>Rx</v>
          </cell>
          <cell r="C365" t="str">
            <v>CNS</v>
          </cell>
          <cell r="D365" t="str">
            <v>CNS 3팀</v>
          </cell>
          <cell r="E365" t="str">
            <v>대리</v>
          </cell>
          <cell r="F365">
            <v>1167</v>
          </cell>
          <cell r="G365" t="str">
            <v xml:space="preserve">  95-04-17</v>
          </cell>
          <cell r="H365" t="str">
            <v>Y</v>
          </cell>
        </row>
        <row r="366">
          <cell r="A366" t="str">
            <v>이진수</v>
          </cell>
          <cell r="B366" t="str">
            <v>Rx</v>
          </cell>
          <cell r="C366" t="str">
            <v>CNS</v>
          </cell>
          <cell r="D366" t="str">
            <v>CNS 1팀</v>
          </cell>
          <cell r="E366" t="str">
            <v>차장</v>
          </cell>
          <cell r="F366">
            <v>1196</v>
          </cell>
          <cell r="G366" t="str">
            <v xml:space="preserve">  97-03-03</v>
          </cell>
          <cell r="H366" t="str">
            <v>Y</v>
          </cell>
        </row>
        <row r="367">
          <cell r="A367" t="str">
            <v>이철기</v>
          </cell>
          <cell r="B367" t="str">
            <v>Rx</v>
          </cell>
          <cell r="C367" t="str">
            <v>Urology</v>
          </cell>
          <cell r="D367" t="str">
            <v>Urology 2팀</v>
          </cell>
          <cell r="E367" t="str">
            <v>주임</v>
          </cell>
          <cell r="F367">
            <v>1521</v>
          </cell>
          <cell r="G367">
            <v>37803</v>
          </cell>
          <cell r="H367" t="str">
            <v>N</v>
          </cell>
        </row>
        <row r="368">
          <cell r="A368" t="str">
            <v>이충근</v>
          </cell>
          <cell r="B368" t="str">
            <v>Rx</v>
          </cell>
          <cell r="C368" t="str">
            <v>General Hospital</v>
          </cell>
          <cell r="D368" t="str">
            <v>1사업부 1팀</v>
          </cell>
          <cell r="E368" t="str">
            <v>과장</v>
          </cell>
          <cell r="F368">
            <v>1098</v>
          </cell>
          <cell r="G368" t="str">
            <v xml:space="preserve">  92-06-15</v>
          </cell>
          <cell r="H368" t="str">
            <v>Y</v>
          </cell>
        </row>
        <row r="369">
          <cell r="A369" t="str">
            <v>이충기</v>
          </cell>
          <cell r="B369" t="str">
            <v>GMS</v>
          </cell>
          <cell r="C369" t="str">
            <v>생산부(직접)</v>
          </cell>
          <cell r="D369" t="str">
            <v>Manufacturing</v>
          </cell>
          <cell r="E369" t="str">
            <v>사원</v>
          </cell>
          <cell r="F369" t="str">
            <v>5078</v>
          </cell>
          <cell r="G369" t="str">
            <v xml:space="preserve">  01-12-19</v>
          </cell>
          <cell r="H369" t="str">
            <v>Y</v>
          </cell>
        </row>
        <row r="370">
          <cell r="A370" t="str">
            <v>이표영</v>
          </cell>
          <cell r="B370" t="str">
            <v>Rx</v>
          </cell>
          <cell r="C370" t="str">
            <v>Finance</v>
          </cell>
          <cell r="D370" t="str">
            <v>Supply Chain Op.</v>
          </cell>
          <cell r="E370" t="str">
            <v>대리</v>
          </cell>
          <cell r="F370">
            <v>1176</v>
          </cell>
          <cell r="G370" t="str">
            <v xml:space="preserve">  96-01-01</v>
          </cell>
          <cell r="H370" t="str">
            <v>Y</v>
          </cell>
        </row>
        <row r="371">
          <cell r="A371" t="str">
            <v>이해진</v>
          </cell>
          <cell r="B371" t="str">
            <v>Rx</v>
          </cell>
          <cell r="C371" t="str">
            <v>Finance</v>
          </cell>
          <cell r="D371" t="str">
            <v>Finance Service</v>
          </cell>
          <cell r="E371" t="str">
            <v>과장</v>
          </cell>
          <cell r="F371">
            <v>1152</v>
          </cell>
          <cell r="G371" t="str">
            <v xml:space="preserve">  94-10-01</v>
          </cell>
          <cell r="H371" t="str">
            <v>Y</v>
          </cell>
        </row>
        <row r="372">
          <cell r="A372" t="str">
            <v>이혁수</v>
          </cell>
          <cell r="B372" t="str">
            <v>Rx</v>
          </cell>
          <cell r="C372" t="str">
            <v>CNS</v>
          </cell>
          <cell r="D372" t="str">
            <v>CNS 1팀</v>
          </cell>
          <cell r="E372" t="str">
            <v>대리</v>
          </cell>
          <cell r="F372">
            <v>1213</v>
          </cell>
          <cell r="G372" t="str">
            <v xml:space="preserve">  98-01-01</v>
          </cell>
          <cell r="H372" t="str">
            <v>Y</v>
          </cell>
        </row>
        <row r="373">
          <cell r="A373" t="str">
            <v>이현동</v>
          </cell>
          <cell r="B373" t="str">
            <v>Rx</v>
          </cell>
          <cell r="C373" t="str">
            <v>Marketing</v>
          </cell>
          <cell r="D373" t="str">
            <v>Urology</v>
          </cell>
          <cell r="E373" t="str">
            <v>부장</v>
          </cell>
          <cell r="F373">
            <v>1304</v>
          </cell>
          <cell r="G373" t="str">
            <v xml:space="preserve">  00-03-06</v>
          </cell>
          <cell r="H373" t="str">
            <v>Y</v>
          </cell>
        </row>
        <row r="374">
          <cell r="A374" t="str">
            <v>이현상</v>
          </cell>
          <cell r="B374" t="str">
            <v>Rx</v>
          </cell>
          <cell r="C374" t="str">
            <v>Clinic</v>
          </cell>
          <cell r="D374" t="str">
            <v>서울3팀</v>
          </cell>
          <cell r="E374" t="str">
            <v>주임</v>
          </cell>
          <cell r="F374">
            <v>1320</v>
          </cell>
          <cell r="G374">
            <v>36948</v>
          </cell>
          <cell r="H374" t="str">
            <v>Y</v>
          </cell>
        </row>
        <row r="375">
          <cell r="A375" t="str">
            <v>이형우</v>
          </cell>
          <cell r="B375" t="str">
            <v>Rx</v>
          </cell>
          <cell r="C375" t="str">
            <v>General Hospital</v>
          </cell>
          <cell r="D375" t="str">
            <v>1사업부 1팀</v>
          </cell>
          <cell r="E375" t="str">
            <v>차장</v>
          </cell>
          <cell r="F375">
            <v>1202</v>
          </cell>
          <cell r="G375" t="str">
            <v xml:space="preserve">  97-07-04</v>
          </cell>
          <cell r="H375" t="str">
            <v>Y</v>
          </cell>
        </row>
        <row r="376">
          <cell r="A376" t="str">
            <v>이호영</v>
          </cell>
          <cell r="B376" t="str">
            <v>Rx</v>
          </cell>
          <cell r="C376" t="str">
            <v>Urology</v>
          </cell>
          <cell r="D376" t="str">
            <v>Urology 1팀</v>
          </cell>
          <cell r="E376" t="str">
            <v>사원</v>
          </cell>
          <cell r="F376">
            <v>1350</v>
          </cell>
          <cell r="G376">
            <v>37011</v>
          </cell>
          <cell r="H376" t="str">
            <v>Y</v>
          </cell>
        </row>
        <row r="377">
          <cell r="A377" t="str">
            <v>이희경</v>
          </cell>
          <cell r="B377" t="str">
            <v>Rx</v>
          </cell>
          <cell r="C377" t="str">
            <v>Marketing</v>
          </cell>
          <cell r="D377" t="str">
            <v>Marketing Admin</v>
          </cell>
          <cell r="E377" t="str">
            <v>Temp</v>
          </cell>
          <cell r="F377">
            <v>1535</v>
          </cell>
          <cell r="G377">
            <v>37858</v>
          </cell>
          <cell r="H377" t="str">
            <v>N</v>
          </cell>
        </row>
        <row r="378">
          <cell r="A378" t="str">
            <v>이희우</v>
          </cell>
          <cell r="B378" t="str">
            <v>Rx</v>
          </cell>
          <cell r="C378" t="str">
            <v>Hospital</v>
          </cell>
          <cell r="D378" t="str">
            <v>병원사업부 1팀</v>
          </cell>
          <cell r="E378" t="str">
            <v>주임</v>
          </cell>
          <cell r="F378">
            <v>1286</v>
          </cell>
          <cell r="G378" t="str">
            <v xml:space="preserve">  00-02-01</v>
          </cell>
          <cell r="H378" t="str">
            <v>Y</v>
          </cell>
        </row>
        <row r="379">
          <cell r="A379" t="str">
            <v>임남희</v>
          </cell>
          <cell r="B379" t="str">
            <v>Rx</v>
          </cell>
          <cell r="C379" t="str">
            <v>Marketing</v>
          </cell>
          <cell r="D379" t="str">
            <v>Vaccine</v>
          </cell>
          <cell r="E379" t="str">
            <v>차장</v>
          </cell>
          <cell r="F379">
            <v>1185</v>
          </cell>
          <cell r="G379" t="str">
            <v xml:space="preserve">  96-07-01</v>
          </cell>
          <cell r="H379" t="str">
            <v>Y</v>
          </cell>
        </row>
        <row r="380">
          <cell r="A380" t="str">
            <v>임민정</v>
          </cell>
          <cell r="B380" t="str">
            <v>Rx</v>
          </cell>
          <cell r="C380" t="str">
            <v>Medical</v>
          </cell>
          <cell r="D380" t="str">
            <v>CR1</v>
          </cell>
          <cell r="E380" t="str">
            <v>과장</v>
          </cell>
          <cell r="F380">
            <v>1487</v>
          </cell>
          <cell r="G380">
            <v>37683</v>
          </cell>
          <cell r="H380" t="str">
            <v>Y</v>
          </cell>
        </row>
        <row r="381">
          <cell r="A381" t="str">
            <v>임원일</v>
          </cell>
          <cell r="B381" t="str">
            <v>Rx</v>
          </cell>
          <cell r="C381" t="str">
            <v>Clinic</v>
          </cell>
          <cell r="D381" t="str">
            <v>인천팀</v>
          </cell>
          <cell r="E381" t="str">
            <v>과장</v>
          </cell>
          <cell r="F381">
            <v>1064</v>
          </cell>
          <cell r="G381" t="str">
            <v xml:space="preserve">  91-03-18</v>
          </cell>
          <cell r="H381" t="str">
            <v>Y</v>
          </cell>
        </row>
        <row r="382">
          <cell r="A382" t="str">
            <v>임윤아</v>
          </cell>
          <cell r="B382" t="str">
            <v>Rx</v>
          </cell>
          <cell r="C382" t="str">
            <v>Marketing</v>
          </cell>
          <cell r="D382" t="str">
            <v>Urology</v>
          </cell>
          <cell r="E382" t="str">
            <v>주임</v>
          </cell>
          <cell r="F382">
            <v>1394</v>
          </cell>
          <cell r="G382">
            <v>37410</v>
          </cell>
          <cell r="H382" t="str">
            <v>Y</v>
          </cell>
        </row>
        <row r="383">
          <cell r="A383" t="str">
            <v>임정훈</v>
          </cell>
          <cell r="B383" t="str">
            <v>Rx</v>
          </cell>
          <cell r="C383" t="str">
            <v>General Hospital</v>
          </cell>
          <cell r="D383" t="str">
            <v>2사업부 1팀</v>
          </cell>
          <cell r="E383" t="str">
            <v>대리</v>
          </cell>
          <cell r="F383">
            <v>1522</v>
          </cell>
          <cell r="G383">
            <v>37795</v>
          </cell>
          <cell r="H383" t="str">
            <v>Y</v>
          </cell>
        </row>
        <row r="384">
          <cell r="A384" t="str">
            <v>임종만</v>
          </cell>
          <cell r="B384" t="str">
            <v>Rx</v>
          </cell>
          <cell r="C384" t="str">
            <v>Wholesales</v>
          </cell>
          <cell r="D384" t="str">
            <v>도매 1팀</v>
          </cell>
          <cell r="E384" t="str">
            <v>차장</v>
          </cell>
          <cell r="F384">
            <v>1120</v>
          </cell>
          <cell r="G384" t="str">
            <v xml:space="preserve">  92-12-01</v>
          </cell>
          <cell r="H384" t="str">
            <v>Y</v>
          </cell>
        </row>
        <row r="385">
          <cell r="A385" t="str">
            <v>임좌명</v>
          </cell>
          <cell r="B385" t="str">
            <v>Rx</v>
          </cell>
          <cell r="C385" t="str">
            <v>Urology</v>
          </cell>
          <cell r="D385" t="str">
            <v>Urology 2팀</v>
          </cell>
          <cell r="E385" t="str">
            <v>사원</v>
          </cell>
          <cell r="F385">
            <v>1523</v>
          </cell>
          <cell r="G385">
            <v>37803</v>
          </cell>
          <cell r="H385" t="str">
            <v>N</v>
          </cell>
        </row>
        <row r="386">
          <cell r="A386" t="str">
            <v>임준모</v>
          </cell>
          <cell r="B386" t="str">
            <v>Rx</v>
          </cell>
          <cell r="C386" t="str">
            <v>General Hospital</v>
          </cell>
          <cell r="D386" t="str">
            <v>2사업부 3팀</v>
          </cell>
          <cell r="E386" t="str">
            <v>주임</v>
          </cell>
          <cell r="F386">
            <v>1493</v>
          </cell>
          <cell r="G386">
            <v>37712</v>
          </cell>
          <cell r="H386" t="str">
            <v>Y</v>
          </cell>
        </row>
        <row r="387">
          <cell r="A387" t="str">
            <v>임지순</v>
          </cell>
          <cell r="B387" t="str">
            <v>Rx</v>
          </cell>
          <cell r="C387" t="str">
            <v>Finance</v>
          </cell>
          <cell r="D387" t="str">
            <v>Supply Chain Operation</v>
          </cell>
          <cell r="E387" t="str">
            <v>부장</v>
          </cell>
          <cell r="F387">
            <v>1038</v>
          </cell>
          <cell r="G387" t="str">
            <v xml:space="preserve">  89-04-10</v>
          </cell>
          <cell r="H387" t="str">
            <v>Y</v>
          </cell>
        </row>
        <row r="388">
          <cell r="A388" t="str">
            <v>임채홍</v>
          </cell>
          <cell r="B388" t="str">
            <v>Rx</v>
          </cell>
          <cell r="C388" t="str">
            <v>GI/Hepato</v>
          </cell>
          <cell r="D388" t="str">
            <v>GI 1팀</v>
          </cell>
          <cell r="E388" t="str">
            <v>사원</v>
          </cell>
          <cell r="F388">
            <v>1524</v>
          </cell>
          <cell r="G388">
            <v>37803</v>
          </cell>
          <cell r="H388" t="str">
            <v>N</v>
          </cell>
        </row>
        <row r="389">
          <cell r="A389" t="str">
            <v>임택수</v>
          </cell>
          <cell r="B389" t="str">
            <v>Rx</v>
          </cell>
          <cell r="C389" t="str">
            <v>Clinic</v>
          </cell>
          <cell r="D389" t="str">
            <v>대전팀</v>
          </cell>
          <cell r="E389" t="str">
            <v>부장</v>
          </cell>
          <cell r="F389">
            <v>1003</v>
          </cell>
          <cell r="G389" t="str">
            <v xml:space="preserve">  83-12-15</v>
          </cell>
          <cell r="H389" t="str">
            <v>Y</v>
          </cell>
        </row>
        <row r="390">
          <cell r="A390" t="str">
            <v>장기덕</v>
          </cell>
          <cell r="B390" t="str">
            <v>Rx</v>
          </cell>
          <cell r="C390" t="str">
            <v>Hospital</v>
          </cell>
          <cell r="D390" t="str">
            <v>병원사업부 1팀</v>
          </cell>
          <cell r="E390" t="str">
            <v>사원</v>
          </cell>
          <cell r="F390">
            <v>1469</v>
          </cell>
          <cell r="G390">
            <v>37628</v>
          </cell>
          <cell r="H390" t="str">
            <v>Y</v>
          </cell>
        </row>
        <row r="391">
          <cell r="A391" t="str">
            <v>장기택</v>
          </cell>
          <cell r="B391" t="str">
            <v>GMS</v>
          </cell>
          <cell r="C391" t="str">
            <v>관리부/OE</v>
          </cell>
          <cell r="D391" t="str">
            <v>Logistics</v>
          </cell>
          <cell r="E391" t="str">
            <v>과장</v>
          </cell>
          <cell r="F391" t="str">
            <v>5020</v>
          </cell>
          <cell r="G391" t="str">
            <v xml:space="preserve">  90-04-19</v>
          </cell>
          <cell r="H391" t="str">
            <v>Y</v>
          </cell>
        </row>
        <row r="392">
          <cell r="A392" t="str">
            <v>장덕환</v>
          </cell>
          <cell r="B392" t="str">
            <v>Rx</v>
          </cell>
          <cell r="C392" t="str">
            <v>General Hospital</v>
          </cell>
          <cell r="D392" t="str">
            <v>National Sales Manager</v>
          </cell>
          <cell r="E392" t="str">
            <v>부장</v>
          </cell>
          <cell r="F392">
            <v>1203</v>
          </cell>
          <cell r="G392" t="str">
            <v xml:space="preserve">  97-07-14</v>
          </cell>
          <cell r="H392" t="str">
            <v>Y</v>
          </cell>
        </row>
        <row r="393">
          <cell r="A393" t="str">
            <v>장명균</v>
          </cell>
          <cell r="B393" t="str">
            <v>Rx</v>
          </cell>
          <cell r="C393" t="str">
            <v>General Hospital</v>
          </cell>
          <cell r="D393" t="str">
            <v>1사업부 1팀</v>
          </cell>
          <cell r="E393" t="str">
            <v>대리</v>
          </cell>
          <cell r="F393">
            <v>1247</v>
          </cell>
          <cell r="G393" t="str">
            <v xml:space="preserve">  99-10-01</v>
          </cell>
          <cell r="H393" t="str">
            <v>Y</v>
          </cell>
        </row>
        <row r="394">
          <cell r="A394" t="str">
            <v>장병진</v>
          </cell>
          <cell r="B394" t="str">
            <v>Rx</v>
          </cell>
          <cell r="C394" t="str">
            <v>Hospital</v>
          </cell>
          <cell r="D394" t="str">
            <v>병원사업부 2팀</v>
          </cell>
          <cell r="E394" t="str">
            <v>주임</v>
          </cell>
          <cell r="F394">
            <v>1298</v>
          </cell>
          <cell r="G394" t="str">
            <v xml:space="preserve">  00-02-01</v>
          </cell>
          <cell r="H394" t="str">
            <v>Y</v>
          </cell>
        </row>
        <row r="395">
          <cell r="A395" t="str">
            <v>장삼성</v>
          </cell>
          <cell r="B395" t="str">
            <v>Rx</v>
          </cell>
          <cell r="C395" t="str">
            <v>GI/Hepato</v>
          </cell>
          <cell r="D395" t="str">
            <v>GI 1팀</v>
          </cell>
          <cell r="E395" t="str">
            <v>부장</v>
          </cell>
          <cell r="F395">
            <v>1026</v>
          </cell>
          <cell r="G395" t="str">
            <v xml:space="preserve">  88-06-07</v>
          </cell>
          <cell r="H395" t="str">
            <v>Y</v>
          </cell>
        </row>
        <row r="396">
          <cell r="A396" t="str">
            <v>장연규</v>
          </cell>
          <cell r="B396" t="str">
            <v>Rx</v>
          </cell>
          <cell r="C396" t="str">
            <v>Regulatory</v>
          </cell>
          <cell r="D396" t="str">
            <v>Registration</v>
          </cell>
          <cell r="E396" t="str">
            <v>주임</v>
          </cell>
          <cell r="F396">
            <v>1386</v>
          </cell>
          <cell r="G396">
            <v>37221</v>
          </cell>
          <cell r="H396" t="str">
            <v>Y</v>
          </cell>
        </row>
        <row r="397">
          <cell r="A397" t="str">
            <v>장영미</v>
          </cell>
          <cell r="B397" t="str">
            <v>GMS</v>
          </cell>
          <cell r="C397" t="str">
            <v>생산부(직접)</v>
          </cell>
          <cell r="D397" t="str">
            <v>Packaging</v>
          </cell>
          <cell r="E397" t="str">
            <v>사원</v>
          </cell>
          <cell r="F397" t="str">
            <v>5030</v>
          </cell>
          <cell r="G397" t="str">
            <v xml:space="preserve">  92-01-23</v>
          </cell>
          <cell r="H397" t="str">
            <v>Y</v>
          </cell>
        </row>
        <row r="398">
          <cell r="A398" t="str">
            <v>장재기</v>
          </cell>
          <cell r="B398" t="str">
            <v>Rx</v>
          </cell>
          <cell r="C398" t="str">
            <v>Vaccine</v>
          </cell>
          <cell r="D398" t="str">
            <v>Vaccine 1팀</v>
          </cell>
          <cell r="E398" t="str">
            <v>사원</v>
          </cell>
          <cell r="F398">
            <v>1471</v>
          </cell>
          <cell r="G398">
            <v>37628</v>
          </cell>
          <cell r="H398" t="str">
            <v>Y</v>
          </cell>
        </row>
        <row r="399">
          <cell r="A399" t="str">
            <v>장재열</v>
          </cell>
          <cell r="B399" t="str">
            <v>Rx</v>
          </cell>
          <cell r="C399" t="str">
            <v>GI/Hepato</v>
          </cell>
          <cell r="D399" t="str">
            <v>GI 2팀</v>
          </cell>
          <cell r="E399" t="str">
            <v>주임</v>
          </cell>
          <cell r="F399">
            <v>1300</v>
          </cell>
          <cell r="G399" t="str">
            <v xml:space="preserve">  00-02-01</v>
          </cell>
          <cell r="H399" t="str">
            <v>Y</v>
          </cell>
        </row>
        <row r="400">
          <cell r="A400" t="str">
            <v>장정녀</v>
          </cell>
          <cell r="B400" t="str">
            <v>Rx</v>
          </cell>
          <cell r="C400" t="str">
            <v>HR&amp;GA</v>
          </cell>
          <cell r="D400" t="str">
            <v>GA</v>
          </cell>
          <cell r="E400" t="str">
            <v>사원</v>
          </cell>
          <cell r="F400">
            <v>1261</v>
          </cell>
          <cell r="G400" t="str">
            <v xml:space="preserve">  00-01-01</v>
          </cell>
          <cell r="H400" t="str">
            <v>Y</v>
          </cell>
        </row>
        <row r="401">
          <cell r="A401" t="str">
            <v>장정환</v>
          </cell>
          <cell r="B401" t="str">
            <v>Rx</v>
          </cell>
          <cell r="C401" t="str">
            <v>Hospital</v>
          </cell>
          <cell r="D401" t="str">
            <v>병원사업부 2팀</v>
          </cell>
          <cell r="E401" t="str">
            <v>주임</v>
          </cell>
          <cell r="F401">
            <v>1242</v>
          </cell>
          <cell r="G401" t="str">
            <v xml:space="preserve">  99-07-01</v>
          </cell>
          <cell r="H401" t="str">
            <v>Y</v>
          </cell>
        </row>
        <row r="402">
          <cell r="A402" t="str">
            <v>장종일</v>
          </cell>
          <cell r="B402" t="str">
            <v>Rx</v>
          </cell>
          <cell r="C402" t="str">
            <v>Clinic</v>
          </cell>
          <cell r="D402" t="str">
            <v>서울3팀</v>
          </cell>
          <cell r="E402" t="str">
            <v>주임</v>
          </cell>
          <cell r="F402">
            <v>1366</v>
          </cell>
          <cell r="G402">
            <v>37013</v>
          </cell>
          <cell r="H402" t="str">
            <v>Y</v>
          </cell>
        </row>
        <row r="403">
          <cell r="A403" t="str">
            <v>장준</v>
          </cell>
          <cell r="B403" t="str">
            <v>Rx</v>
          </cell>
          <cell r="C403" t="str">
            <v>Clinic</v>
          </cell>
          <cell r="D403" t="str">
            <v>서울4팀</v>
          </cell>
          <cell r="E403" t="str">
            <v>사원</v>
          </cell>
          <cell r="F403">
            <v>1361</v>
          </cell>
          <cell r="G403">
            <v>37011</v>
          </cell>
          <cell r="H403" t="str">
            <v>Y</v>
          </cell>
        </row>
        <row r="404">
          <cell r="A404" t="str">
            <v>장진영</v>
          </cell>
          <cell r="B404" t="str">
            <v>Rx</v>
          </cell>
          <cell r="C404" t="str">
            <v>Finance</v>
          </cell>
          <cell r="D404" t="str">
            <v>Cre/Expense Control</v>
          </cell>
          <cell r="E404" t="str">
            <v>차장</v>
          </cell>
          <cell r="F404">
            <v>1042</v>
          </cell>
          <cell r="G404" t="str">
            <v xml:space="preserve">  89-09-18</v>
          </cell>
          <cell r="H404" t="str">
            <v>Y</v>
          </cell>
        </row>
        <row r="405">
          <cell r="A405" t="str">
            <v>장창우</v>
          </cell>
          <cell r="B405" t="str">
            <v>GMS</v>
          </cell>
          <cell r="C405" t="str">
            <v>생산부(직접)</v>
          </cell>
          <cell r="D405" t="str">
            <v>Manufacturing</v>
          </cell>
          <cell r="E405" t="str">
            <v>사원</v>
          </cell>
          <cell r="F405" t="str">
            <v>5064</v>
          </cell>
          <cell r="G405" t="str">
            <v xml:space="preserve">  00-01-01</v>
          </cell>
          <cell r="H405" t="str">
            <v>Y</v>
          </cell>
        </row>
        <row r="406">
          <cell r="A406" t="str">
            <v>장필경</v>
          </cell>
          <cell r="B406" t="str">
            <v>Rx</v>
          </cell>
          <cell r="C406" t="str">
            <v>GI/Hepato</v>
          </cell>
          <cell r="D406" t="str">
            <v>GI 2팀</v>
          </cell>
          <cell r="E406" t="str">
            <v>차장</v>
          </cell>
          <cell r="F406">
            <v>1082</v>
          </cell>
          <cell r="G406" t="str">
            <v xml:space="preserve">  91-09-10</v>
          </cell>
          <cell r="H406" t="str">
            <v>Y</v>
          </cell>
        </row>
        <row r="407">
          <cell r="A407" t="str">
            <v>장헌</v>
          </cell>
          <cell r="B407" t="str">
            <v>Rx</v>
          </cell>
          <cell r="C407" t="str">
            <v>Clinic</v>
          </cell>
          <cell r="D407" t="str">
            <v>광주팀</v>
          </cell>
          <cell r="E407" t="str">
            <v>주임</v>
          </cell>
          <cell r="F407">
            <v>1525</v>
          </cell>
          <cell r="G407">
            <v>37803</v>
          </cell>
          <cell r="H407" t="str">
            <v>N</v>
          </cell>
        </row>
        <row r="408">
          <cell r="A408" t="str">
            <v>전승미</v>
          </cell>
          <cell r="B408" t="str">
            <v>Rx</v>
          </cell>
          <cell r="C408" t="str">
            <v>Vaccine</v>
          </cell>
          <cell r="D408" t="str">
            <v>Vaccine 1팀</v>
          </cell>
          <cell r="E408" t="str">
            <v>사원</v>
          </cell>
          <cell r="F408">
            <v>1473</v>
          </cell>
          <cell r="G408">
            <v>37628</v>
          </cell>
          <cell r="H408" t="str">
            <v>Y</v>
          </cell>
        </row>
        <row r="409">
          <cell r="A409" t="str">
            <v>전영경</v>
          </cell>
          <cell r="B409" t="str">
            <v>GMS</v>
          </cell>
          <cell r="C409" t="str">
            <v>생산부(직접)</v>
          </cell>
          <cell r="D409" t="str">
            <v>Packaging</v>
          </cell>
          <cell r="E409" t="str">
            <v>사원</v>
          </cell>
          <cell r="F409" t="str">
            <v>5045</v>
          </cell>
          <cell r="G409" t="str">
            <v xml:space="preserve">  92-12-01</v>
          </cell>
          <cell r="H409" t="str">
            <v>Y</v>
          </cell>
        </row>
        <row r="410">
          <cell r="A410" t="str">
            <v>전재형</v>
          </cell>
          <cell r="B410" t="str">
            <v>Rx</v>
          </cell>
          <cell r="C410" t="str">
            <v>Clinic</v>
          </cell>
          <cell r="D410" t="str">
            <v>대구팀</v>
          </cell>
          <cell r="E410" t="str">
            <v>주임</v>
          </cell>
          <cell r="F410">
            <v>1289</v>
          </cell>
          <cell r="G410" t="str">
            <v xml:space="preserve">  00-02-01</v>
          </cell>
          <cell r="H410" t="str">
            <v>Y</v>
          </cell>
        </row>
        <row r="411">
          <cell r="A411" t="str">
            <v>전지현</v>
          </cell>
          <cell r="B411" t="str">
            <v>Rx</v>
          </cell>
          <cell r="C411" t="str">
            <v>Marketing</v>
          </cell>
          <cell r="D411" t="str">
            <v>Endo</v>
          </cell>
          <cell r="E411" t="str">
            <v>대리</v>
          </cell>
          <cell r="F411">
            <v>1411</v>
          </cell>
          <cell r="G411">
            <v>37515</v>
          </cell>
          <cell r="H411" t="str">
            <v>Y</v>
          </cell>
        </row>
        <row r="412">
          <cell r="A412" t="str">
            <v>정경선</v>
          </cell>
          <cell r="B412" t="str">
            <v>Rx</v>
          </cell>
          <cell r="C412" t="str">
            <v>Hospital</v>
          </cell>
          <cell r="D412" t="str">
            <v>병원사업부 3팀</v>
          </cell>
          <cell r="E412" t="str">
            <v>과장</v>
          </cell>
          <cell r="F412">
            <v>1140</v>
          </cell>
          <cell r="G412" t="str">
            <v xml:space="preserve">  94-05-02</v>
          </cell>
          <cell r="H412" t="str">
            <v>Y</v>
          </cell>
        </row>
        <row r="413">
          <cell r="A413" t="str">
            <v>정고명</v>
          </cell>
          <cell r="B413" t="str">
            <v>Rx</v>
          </cell>
          <cell r="C413" t="str">
            <v>Clinic</v>
          </cell>
          <cell r="D413" t="str">
            <v>광주팀</v>
          </cell>
          <cell r="E413" t="str">
            <v>과장</v>
          </cell>
          <cell r="F413">
            <v>1168</v>
          </cell>
          <cell r="G413" t="str">
            <v xml:space="preserve">  95-04-17</v>
          </cell>
          <cell r="H413" t="str">
            <v>Y</v>
          </cell>
        </row>
        <row r="414">
          <cell r="A414" t="str">
            <v>정대은</v>
          </cell>
          <cell r="B414" t="str">
            <v>Rx</v>
          </cell>
          <cell r="C414" t="str">
            <v>HR&amp;GA</v>
          </cell>
          <cell r="D414" t="str">
            <v>HR Operations</v>
          </cell>
          <cell r="E414" t="str">
            <v>차장</v>
          </cell>
          <cell r="F414">
            <v>1058</v>
          </cell>
          <cell r="G414" t="str">
            <v xml:space="preserve">  90-10-08</v>
          </cell>
          <cell r="H414" t="str">
            <v>Y</v>
          </cell>
        </row>
        <row r="415">
          <cell r="A415" t="str">
            <v>정동균</v>
          </cell>
          <cell r="B415" t="str">
            <v>Rx</v>
          </cell>
          <cell r="C415" t="str">
            <v>Clinic</v>
          </cell>
          <cell r="D415" t="str">
            <v>서울4팀</v>
          </cell>
          <cell r="E415" t="str">
            <v>차장</v>
          </cell>
          <cell r="F415">
            <v>1011</v>
          </cell>
          <cell r="G415" t="str">
            <v xml:space="preserve">  86-01-04</v>
          </cell>
          <cell r="H415" t="str">
            <v>Y</v>
          </cell>
        </row>
        <row r="416">
          <cell r="A416" t="str">
            <v>정동수</v>
          </cell>
          <cell r="B416" t="str">
            <v>Rx</v>
          </cell>
          <cell r="C416" t="str">
            <v>Clinic</v>
          </cell>
          <cell r="D416" t="str">
            <v>서울3팀</v>
          </cell>
          <cell r="E416" t="str">
            <v>과장</v>
          </cell>
          <cell r="F416">
            <v>1118</v>
          </cell>
          <cell r="G416" t="str">
            <v xml:space="preserve">  92-12-01</v>
          </cell>
          <cell r="H416" t="str">
            <v>Y</v>
          </cell>
        </row>
        <row r="417">
          <cell r="A417" t="str">
            <v>정동욱</v>
          </cell>
          <cell r="B417" t="str">
            <v>Rx</v>
          </cell>
          <cell r="C417" t="str">
            <v>GI/Hepato</v>
          </cell>
          <cell r="D417" t="str">
            <v>GI 2팀</v>
          </cell>
          <cell r="E417" t="str">
            <v>주임</v>
          </cell>
          <cell r="F417">
            <v>1241</v>
          </cell>
          <cell r="G417" t="str">
            <v xml:space="preserve">  99-07-01</v>
          </cell>
          <cell r="H417" t="str">
            <v>Y</v>
          </cell>
        </row>
        <row r="418">
          <cell r="A418" t="str">
            <v>정미정</v>
          </cell>
          <cell r="B418" t="str">
            <v>Rx</v>
          </cell>
          <cell r="C418" t="str">
            <v>Marketing</v>
          </cell>
          <cell r="D418" t="str">
            <v>BET</v>
          </cell>
          <cell r="E418" t="str">
            <v>사원</v>
          </cell>
          <cell r="F418">
            <v>1410</v>
          </cell>
          <cell r="G418">
            <v>37508</v>
          </cell>
          <cell r="H418" t="str">
            <v>Y</v>
          </cell>
        </row>
        <row r="419">
          <cell r="A419" t="str">
            <v>정미희</v>
          </cell>
          <cell r="B419" t="str">
            <v>GMS</v>
          </cell>
          <cell r="C419" t="str">
            <v>관리부/Logistics</v>
          </cell>
          <cell r="D419" t="str">
            <v>Logistics</v>
          </cell>
          <cell r="E419" t="str">
            <v>사원</v>
          </cell>
          <cell r="F419" t="str">
            <v>5072</v>
          </cell>
          <cell r="G419" t="str">
            <v xml:space="preserve">  01-08-13</v>
          </cell>
          <cell r="H419" t="str">
            <v>Y</v>
          </cell>
        </row>
        <row r="420">
          <cell r="A420" t="str">
            <v>정병윤</v>
          </cell>
          <cell r="B420" t="str">
            <v>Rx</v>
          </cell>
          <cell r="C420" t="str">
            <v>Clinic</v>
          </cell>
          <cell r="D420" t="str">
            <v>경남팀</v>
          </cell>
          <cell r="E420" t="str">
            <v>주임</v>
          </cell>
          <cell r="F420">
            <v>1474</v>
          </cell>
          <cell r="G420">
            <v>37628</v>
          </cell>
          <cell r="H420" t="str">
            <v>Y</v>
          </cell>
        </row>
        <row r="421">
          <cell r="A421" t="str">
            <v>정수연</v>
          </cell>
          <cell r="B421" t="str">
            <v>Rx</v>
          </cell>
          <cell r="C421" t="str">
            <v>PR</v>
          </cell>
          <cell r="D421" t="str">
            <v>PR</v>
          </cell>
          <cell r="E421" t="str">
            <v>대리</v>
          </cell>
          <cell r="F421">
            <v>1421</v>
          </cell>
          <cell r="G421">
            <v>37581</v>
          </cell>
          <cell r="H421" t="str">
            <v>Y</v>
          </cell>
        </row>
        <row r="422">
          <cell r="A422" t="str">
            <v>정승호</v>
          </cell>
          <cell r="B422" t="str">
            <v>Rx</v>
          </cell>
          <cell r="C422" t="str">
            <v>Vaccine</v>
          </cell>
          <cell r="D422" t="str">
            <v>Vaccine2팀</v>
          </cell>
          <cell r="E422" t="str">
            <v>주임</v>
          </cell>
          <cell r="F422">
            <v>1271</v>
          </cell>
          <cell r="G422" t="str">
            <v xml:space="preserve">  00-01-10</v>
          </cell>
          <cell r="H422" t="str">
            <v>Y</v>
          </cell>
        </row>
        <row r="423">
          <cell r="A423" t="str">
            <v>정영수</v>
          </cell>
          <cell r="B423" t="str">
            <v>Rx</v>
          </cell>
          <cell r="C423" t="str">
            <v>Hospital</v>
          </cell>
          <cell r="D423" t="str">
            <v>병원사업부 2팀</v>
          </cell>
          <cell r="E423" t="str">
            <v>주임</v>
          </cell>
          <cell r="F423">
            <v>1230</v>
          </cell>
          <cell r="G423" t="str">
            <v xml:space="preserve">  99-06-01</v>
          </cell>
          <cell r="H423" t="str">
            <v>Y</v>
          </cell>
        </row>
        <row r="424">
          <cell r="A424" t="str">
            <v>정영훈</v>
          </cell>
          <cell r="B424" t="str">
            <v>Rx</v>
          </cell>
          <cell r="C424" t="str">
            <v>Clinic</v>
          </cell>
          <cell r="D424" t="str">
            <v>대구팀</v>
          </cell>
          <cell r="E424" t="str">
            <v>사원</v>
          </cell>
          <cell r="F424">
            <v>1475</v>
          </cell>
          <cell r="G424">
            <v>37628</v>
          </cell>
          <cell r="H424" t="str">
            <v>Y</v>
          </cell>
        </row>
        <row r="425">
          <cell r="A425" t="str">
            <v>정용채</v>
          </cell>
          <cell r="B425" t="str">
            <v>Rx</v>
          </cell>
          <cell r="C425" t="str">
            <v>Clinic</v>
          </cell>
          <cell r="D425" t="str">
            <v>National Sales Manager</v>
          </cell>
          <cell r="E425" t="str">
            <v>부장</v>
          </cell>
          <cell r="F425">
            <v>1083</v>
          </cell>
          <cell r="G425" t="str">
            <v xml:space="preserve">  91-09-16</v>
          </cell>
          <cell r="H425" t="str">
            <v>Y</v>
          </cell>
        </row>
        <row r="426">
          <cell r="A426" t="str">
            <v>정윤성</v>
          </cell>
          <cell r="B426" t="str">
            <v>Rx</v>
          </cell>
          <cell r="C426" t="str">
            <v>HR&amp;GA</v>
          </cell>
          <cell r="D426" t="str">
            <v>GA</v>
          </cell>
          <cell r="E426" t="str">
            <v>주임</v>
          </cell>
          <cell r="F426">
            <v>1405</v>
          </cell>
          <cell r="G426">
            <v>36892</v>
          </cell>
          <cell r="H426" t="str">
            <v>Y</v>
          </cell>
        </row>
        <row r="427">
          <cell r="A427" t="str">
            <v>정은희</v>
          </cell>
          <cell r="B427" t="str">
            <v>GMS</v>
          </cell>
          <cell r="C427" t="str">
            <v>생산부(직접)</v>
          </cell>
          <cell r="D427" t="str">
            <v>Manufacturing</v>
          </cell>
          <cell r="E427" t="str">
            <v>사원</v>
          </cell>
          <cell r="F427" t="str">
            <v>5063</v>
          </cell>
          <cell r="G427" t="str">
            <v xml:space="preserve">  99-02-22</v>
          </cell>
          <cell r="H427" t="str">
            <v>Y</v>
          </cell>
        </row>
        <row r="428">
          <cell r="A428" t="str">
            <v>정인수</v>
          </cell>
          <cell r="B428" t="str">
            <v>Rx</v>
          </cell>
          <cell r="C428" t="str">
            <v>Hospital</v>
          </cell>
          <cell r="D428" t="str">
            <v>병원사업부 1팀</v>
          </cell>
          <cell r="E428" t="str">
            <v>사원</v>
          </cell>
          <cell r="F428">
            <v>1351</v>
          </cell>
          <cell r="G428">
            <v>37011</v>
          </cell>
          <cell r="H428" t="str">
            <v>Y</v>
          </cell>
        </row>
        <row r="429">
          <cell r="A429" t="str">
            <v>정재호</v>
          </cell>
          <cell r="B429" t="str">
            <v>Rx</v>
          </cell>
          <cell r="C429" t="str">
            <v>GI/Hepato</v>
          </cell>
          <cell r="D429" t="str">
            <v>GI 1팀</v>
          </cell>
          <cell r="E429" t="str">
            <v>주임</v>
          </cell>
          <cell r="F429">
            <v>1243</v>
          </cell>
          <cell r="G429" t="str">
            <v xml:space="preserve">  99-07-01</v>
          </cell>
          <cell r="H429" t="str">
            <v>Y</v>
          </cell>
        </row>
        <row r="430">
          <cell r="A430" t="str">
            <v>정정구</v>
          </cell>
          <cell r="B430" t="str">
            <v>Rx</v>
          </cell>
          <cell r="C430" t="str">
            <v>Regulatory</v>
          </cell>
          <cell r="D430" t="str">
            <v>Pricing</v>
          </cell>
          <cell r="E430" t="str">
            <v>부장</v>
          </cell>
          <cell r="F430">
            <v>1128</v>
          </cell>
          <cell r="G430" t="str">
            <v xml:space="preserve">  93-04-01</v>
          </cell>
          <cell r="H430" t="str">
            <v>Y</v>
          </cell>
        </row>
        <row r="431">
          <cell r="A431" t="str">
            <v>정중용</v>
          </cell>
          <cell r="B431" t="str">
            <v>GMS</v>
          </cell>
          <cell r="C431" t="str">
            <v>관리부/Logistics</v>
          </cell>
          <cell r="D431" t="str">
            <v>Logistics</v>
          </cell>
          <cell r="E431" t="str">
            <v>과장</v>
          </cell>
          <cell r="F431" t="str">
            <v>5007</v>
          </cell>
          <cell r="G431" t="str">
            <v xml:space="preserve">  87-01-05</v>
          </cell>
          <cell r="H431" t="str">
            <v>Y</v>
          </cell>
        </row>
        <row r="432">
          <cell r="A432" t="str">
            <v>정지선</v>
          </cell>
          <cell r="B432" t="str">
            <v>GMS</v>
          </cell>
          <cell r="C432" t="str">
            <v>품질보증부</v>
          </cell>
          <cell r="D432" t="str">
            <v>Laboratory</v>
          </cell>
          <cell r="E432" t="str">
            <v>사원</v>
          </cell>
          <cell r="F432" t="str">
            <v>5069</v>
          </cell>
          <cell r="G432" t="str">
            <v xml:space="preserve">  00-11-07</v>
          </cell>
          <cell r="H432" t="str">
            <v>Y</v>
          </cell>
        </row>
        <row r="433">
          <cell r="A433" t="str">
            <v>정지원</v>
          </cell>
          <cell r="B433" t="str">
            <v>Rx</v>
          </cell>
          <cell r="C433" t="str">
            <v>General Hospital</v>
          </cell>
          <cell r="D433" t="str">
            <v>1사업부 2팀</v>
          </cell>
          <cell r="E433" t="str">
            <v>사원</v>
          </cell>
          <cell r="F433">
            <v>1491</v>
          </cell>
          <cell r="G433">
            <v>37690</v>
          </cell>
          <cell r="H433" t="str">
            <v>Y</v>
          </cell>
        </row>
        <row r="434">
          <cell r="A434" t="str">
            <v>정철교</v>
          </cell>
          <cell r="B434" t="str">
            <v>Rx</v>
          </cell>
          <cell r="C434" t="str">
            <v>Clinic</v>
          </cell>
          <cell r="D434" t="str">
            <v>서울1팀</v>
          </cell>
          <cell r="E434" t="str">
            <v>차장</v>
          </cell>
          <cell r="F434">
            <v>1105</v>
          </cell>
          <cell r="G434" t="str">
            <v xml:space="preserve">  92-08-10</v>
          </cell>
          <cell r="H434" t="str">
            <v>Y</v>
          </cell>
        </row>
        <row r="435">
          <cell r="A435" t="str">
            <v>정해길</v>
          </cell>
          <cell r="B435" t="str">
            <v>GMS</v>
          </cell>
          <cell r="C435" t="str">
            <v>기술부</v>
          </cell>
          <cell r="D435" t="str">
            <v>Engineering</v>
          </cell>
          <cell r="E435" t="str">
            <v>사원</v>
          </cell>
          <cell r="F435" t="str">
            <v>5082</v>
          </cell>
          <cell r="G435" t="str">
            <v xml:space="preserve">  02-05-28</v>
          </cell>
          <cell r="H435" t="str">
            <v>Y</v>
          </cell>
        </row>
        <row r="436">
          <cell r="A436" t="str">
            <v>정현영</v>
          </cell>
          <cell r="B436" t="str">
            <v>Rx</v>
          </cell>
          <cell r="C436" t="str">
            <v>CNS</v>
          </cell>
          <cell r="D436" t="str">
            <v>CNS 2팀</v>
          </cell>
          <cell r="E436" t="str">
            <v>대리</v>
          </cell>
          <cell r="F436">
            <v>1336</v>
          </cell>
          <cell r="G436">
            <v>36948</v>
          </cell>
          <cell r="H436" t="str">
            <v>Y</v>
          </cell>
        </row>
        <row r="437">
          <cell r="A437" t="str">
            <v>정호인</v>
          </cell>
          <cell r="B437" t="str">
            <v>Rx</v>
          </cell>
          <cell r="C437" t="str">
            <v>Marketing</v>
          </cell>
          <cell r="D437" t="str">
            <v>CV</v>
          </cell>
          <cell r="E437" t="str">
            <v>차장</v>
          </cell>
          <cell r="F437">
            <v>1303</v>
          </cell>
          <cell r="G437" t="str">
            <v xml:space="preserve">  00-03-01</v>
          </cell>
          <cell r="H437" t="str">
            <v>Y</v>
          </cell>
        </row>
        <row r="438">
          <cell r="A438" t="str">
            <v>조강연</v>
          </cell>
          <cell r="B438" t="str">
            <v>Rx</v>
          </cell>
          <cell r="C438" t="str">
            <v>Clinic</v>
          </cell>
          <cell r="D438" t="str">
            <v>경기팀</v>
          </cell>
          <cell r="E438" t="str">
            <v>사원</v>
          </cell>
          <cell r="F438">
            <v>1330</v>
          </cell>
          <cell r="G438">
            <v>36948</v>
          </cell>
          <cell r="H438" t="str">
            <v>Y</v>
          </cell>
        </row>
        <row r="439">
          <cell r="A439" t="str">
            <v>조대진</v>
          </cell>
          <cell r="B439" t="str">
            <v>Rx</v>
          </cell>
          <cell r="C439" t="str">
            <v>Clinic</v>
          </cell>
          <cell r="D439" t="str">
            <v>대구팀</v>
          </cell>
          <cell r="E439" t="str">
            <v>사원</v>
          </cell>
          <cell r="F439">
            <v>1357</v>
          </cell>
          <cell r="G439">
            <v>37011</v>
          </cell>
          <cell r="H439" t="str">
            <v>Y</v>
          </cell>
        </row>
        <row r="440">
          <cell r="A440" t="str">
            <v>조명건</v>
          </cell>
          <cell r="B440" t="str">
            <v>Rx</v>
          </cell>
          <cell r="C440" t="str">
            <v>Clinic</v>
          </cell>
          <cell r="D440" t="str">
            <v>서울3팀</v>
          </cell>
          <cell r="E440" t="str">
            <v>차장</v>
          </cell>
          <cell r="F440">
            <v>1063</v>
          </cell>
          <cell r="G440" t="str">
            <v xml:space="preserve">  90-12-10</v>
          </cell>
          <cell r="H440" t="str">
            <v>Y</v>
          </cell>
        </row>
        <row r="441">
          <cell r="A441" t="str">
            <v>조봉훈</v>
          </cell>
          <cell r="B441" t="str">
            <v>GMS</v>
          </cell>
          <cell r="C441" t="str">
            <v>관리부/Logistics</v>
          </cell>
          <cell r="D441" t="str">
            <v>Logistics</v>
          </cell>
          <cell r="E441" t="str">
            <v>대리</v>
          </cell>
          <cell r="F441" t="str">
            <v>5023</v>
          </cell>
          <cell r="G441" t="str">
            <v xml:space="preserve">  91-03-18</v>
          </cell>
          <cell r="H441" t="str">
            <v>Y</v>
          </cell>
        </row>
        <row r="442">
          <cell r="A442" t="str">
            <v>조석민</v>
          </cell>
          <cell r="B442" t="str">
            <v>Rx</v>
          </cell>
          <cell r="C442" t="str">
            <v>GI/Hepato</v>
          </cell>
          <cell r="D442" t="str">
            <v>GI 2팀</v>
          </cell>
          <cell r="E442" t="str">
            <v>주임</v>
          </cell>
          <cell r="F442">
            <v>1526</v>
          </cell>
          <cell r="G442">
            <v>37803</v>
          </cell>
          <cell r="H442" t="str">
            <v>N</v>
          </cell>
        </row>
        <row r="443">
          <cell r="A443" t="str">
            <v>조선영</v>
          </cell>
          <cell r="B443" t="str">
            <v>Rx</v>
          </cell>
          <cell r="C443" t="str">
            <v>HR&amp;GA</v>
          </cell>
          <cell r="D443" t="str">
            <v>HR Operations</v>
          </cell>
          <cell r="E443" t="str">
            <v>주임</v>
          </cell>
          <cell r="F443">
            <v>1374</v>
          </cell>
          <cell r="G443">
            <v>37104</v>
          </cell>
          <cell r="H443" t="str">
            <v>Y</v>
          </cell>
        </row>
        <row r="444">
          <cell r="A444" t="str">
            <v>조성배</v>
          </cell>
          <cell r="B444" t="str">
            <v>Rx</v>
          </cell>
          <cell r="C444" t="str">
            <v>GI/Hepato</v>
          </cell>
          <cell r="D444" t="str">
            <v>National Sales Manager</v>
          </cell>
          <cell r="E444" t="str">
            <v>차장</v>
          </cell>
          <cell r="F444">
            <v>1108</v>
          </cell>
          <cell r="G444" t="str">
            <v xml:space="preserve">  92-08-10</v>
          </cell>
          <cell r="H444" t="str">
            <v>Y</v>
          </cell>
        </row>
        <row r="445">
          <cell r="A445" t="str">
            <v>조성진</v>
          </cell>
          <cell r="B445" t="str">
            <v>Rx</v>
          </cell>
          <cell r="C445" t="str">
            <v>CNS</v>
          </cell>
          <cell r="D445" t="str">
            <v>CNS 2팀</v>
          </cell>
          <cell r="E445" t="str">
            <v>사원</v>
          </cell>
          <cell r="F445">
            <v>1476</v>
          </cell>
          <cell r="G445">
            <v>37628</v>
          </cell>
          <cell r="H445" t="str">
            <v>Y</v>
          </cell>
        </row>
        <row r="446">
          <cell r="A446" t="str">
            <v>조성찬</v>
          </cell>
          <cell r="B446" t="str">
            <v>Rx</v>
          </cell>
          <cell r="C446" t="str">
            <v>Hospital</v>
          </cell>
          <cell r="D446" t="str">
            <v>병원사업부 1팀</v>
          </cell>
          <cell r="E446" t="str">
            <v>주임</v>
          </cell>
          <cell r="F446">
            <v>1309</v>
          </cell>
          <cell r="G446" t="str">
            <v xml:space="preserve">  00-05-02</v>
          </cell>
          <cell r="H446" t="str">
            <v>Y</v>
          </cell>
        </row>
        <row r="447">
          <cell r="A447" t="str">
            <v>조수현</v>
          </cell>
          <cell r="B447" t="str">
            <v>Rx</v>
          </cell>
          <cell r="C447" t="str">
            <v>Urology</v>
          </cell>
          <cell r="D447" t="str">
            <v>Urology 1팀</v>
          </cell>
          <cell r="E447" t="str">
            <v>사원</v>
          </cell>
          <cell r="F447">
            <v>1527</v>
          </cell>
          <cell r="G447">
            <v>37803</v>
          </cell>
          <cell r="H447" t="str">
            <v>N</v>
          </cell>
        </row>
        <row r="448">
          <cell r="A448" t="str">
            <v>조승제</v>
          </cell>
          <cell r="B448" t="str">
            <v>Rx</v>
          </cell>
          <cell r="C448" t="str">
            <v>Marketing</v>
          </cell>
          <cell r="D448" t="str">
            <v>Endo</v>
          </cell>
          <cell r="E448" t="str">
            <v>차장</v>
          </cell>
          <cell r="F448">
            <v>1388</v>
          </cell>
          <cell r="G448">
            <v>37333</v>
          </cell>
          <cell r="H448" t="str">
            <v>Y</v>
          </cell>
        </row>
        <row r="449">
          <cell r="A449" t="str">
            <v>조정윤</v>
          </cell>
          <cell r="B449" t="str">
            <v>Rx</v>
          </cell>
          <cell r="C449" t="str">
            <v>Marketing</v>
          </cell>
          <cell r="D449" t="str">
            <v>Vaccine</v>
          </cell>
          <cell r="E449" t="str">
            <v>주임</v>
          </cell>
          <cell r="F449">
            <v>1416</v>
          </cell>
          <cell r="G449">
            <v>37543</v>
          </cell>
          <cell r="H449" t="str">
            <v>Y</v>
          </cell>
        </row>
        <row r="450">
          <cell r="A450" t="str">
            <v>조철현</v>
          </cell>
          <cell r="B450" t="str">
            <v>Rx</v>
          </cell>
          <cell r="C450" t="str">
            <v>GI/Hepato</v>
          </cell>
          <cell r="D450" t="str">
            <v>GI 1팀</v>
          </cell>
          <cell r="E450" t="str">
            <v>대리</v>
          </cell>
          <cell r="F450">
            <v>1146</v>
          </cell>
          <cell r="G450" t="str">
            <v xml:space="preserve">  94-09-05</v>
          </cell>
          <cell r="H450" t="str">
            <v>Y</v>
          </cell>
        </row>
        <row r="451">
          <cell r="A451" t="str">
            <v>주상은</v>
          </cell>
          <cell r="B451" t="str">
            <v>Rx</v>
          </cell>
          <cell r="C451" t="str">
            <v>Marketing</v>
          </cell>
          <cell r="D451" t="str">
            <v>CNS</v>
          </cell>
          <cell r="E451" t="str">
            <v>부장</v>
          </cell>
          <cell r="F451">
            <v>1542</v>
          </cell>
          <cell r="G451">
            <v>37991</v>
          </cell>
          <cell r="H451" t="str">
            <v>N</v>
          </cell>
        </row>
        <row r="452">
          <cell r="A452" t="str">
            <v>주석헌</v>
          </cell>
          <cell r="B452" t="str">
            <v>Rx</v>
          </cell>
          <cell r="C452" t="str">
            <v>Finance</v>
          </cell>
          <cell r="D452" t="str">
            <v>Cre/Expense Control</v>
          </cell>
          <cell r="E452" t="str">
            <v>차장</v>
          </cell>
          <cell r="F452">
            <v>1057</v>
          </cell>
          <cell r="G452" t="str">
            <v xml:space="preserve">  90-09-24</v>
          </cell>
          <cell r="H452" t="str">
            <v>Y</v>
          </cell>
        </row>
        <row r="453">
          <cell r="A453" t="str">
            <v>주원재</v>
          </cell>
          <cell r="B453" t="str">
            <v>Rx</v>
          </cell>
          <cell r="C453" t="str">
            <v>Clinic</v>
          </cell>
          <cell r="D453" t="str">
            <v>서울3팀</v>
          </cell>
          <cell r="E453" t="str">
            <v>사원</v>
          </cell>
          <cell r="F453">
            <v>1477</v>
          </cell>
          <cell r="G453">
            <v>37628</v>
          </cell>
          <cell r="H453" t="str">
            <v>Y</v>
          </cell>
        </row>
        <row r="454">
          <cell r="A454" t="str">
            <v>주재경</v>
          </cell>
          <cell r="B454" t="str">
            <v>Rx</v>
          </cell>
          <cell r="C454" t="str">
            <v>Clinic</v>
          </cell>
          <cell r="D454" t="str">
            <v>광주팀</v>
          </cell>
          <cell r="E454" t="str">
            <v>차장</v>
          </cell>
          <cell r="F454">
            <v>1088</v>
          </cell>
          <cell r="G454" t="str">
            <v xml:space="preserve">  92-02-10</v>
          </cell>
          <cell r="H454" t="str">
            <v>Y</v>
          </cell>
        </row>
        <row r="455">
          <cell r="A455" t="str">
            <v>주창우</v>
          </cell>
          <cell r="B455" t="str">
            <v>Rx</v>
          </cell>
          <cell r="C455" t="str">
            <v>Clinic</v>
          </cell>
          <cell r="D455" t="str">
            <v>전주팀</v>
          </cell>
          <cell r="E455" t="str">
            <v>주임</v>
          </cell>
          <cell r="F455">
            <v>1239</v>
          </cell>
          <cell r="G455" t="str">
            <v xml:space="preserve">  99-07-01</v>
          </cell>
          <cell r="H455" t="str">
            <v>Y</v>
          </cell>
        </row>
        <row r="456">
          <cell r="A456" t="str">
            <v>지승렬</v>
          </cell>
          <cell r="B456" t="str">
            <v>Cx</v>
          </cell>
          <cell r="C456" t="str">
            <v>Consumer</v>
          </cell>
          <cell r="D456" t="str">
            <v>Marketing</v>
          </cell>
          <cell r="E456" t="str">
            <v>부장</v>
          </cell>
          <cell r="F456">
            <v>8003</v>
          </cell>
          <cell r="G456" t="str">
            <v xml:space="preserve">  96-08-19</v>
          </cell>
          <cell r="H456" t="str">
            <v>Y</v>
          </cell>
        </row>
        <row r="457">
          <cell r="A457" t="str">
            <v>진광필</v>
          </cell>
          <cell r="B457" t="str">
            <v>Rx</v>
          </cell>
          <cell r="C457" t="str">
            <v>Urology</v>
          </cell>
          <cell r="D457" t="str">
            <v>Urology 1팀</v>
          </cell>
          <cell r="E457" t="str">
            <v>주임</v>
          </cell>
          <cell r="F457">
            <v>1342</v>
          </cell>
          <cell r="G457">
            <v>36955</v>
          </cell>
          <cell r="H457" t="str">
            <v>Y</v>
          </cell>
        </row>
        <row r="458">
          <cell r="A458" t="str">
            <v>차용범</v>
          </cell>
          <cell r="B458" t="str">
            <v>Rx</v>
          </cell>
          <cell r="C458" t="str">
            <v>General Hospital</v>
          </cell>
          <cell r="D458" t="str">
            <v>1사업부 1팀</v>
          </cell>
          <cell r="E458" t="str">
            <v>주임</v>
          </cell>
          <cell r="F458">
            <v>1234</v>
          </cell>
          <cell r="G458" t="str">
            <v xml:space="preserve">  99-07-01</v>
          </cell>
          <cell r="H458" t="str">
            <v>Y</v>
          </cell>
        </row>
        <row r="459">
          <cell r="A459" t="str">
            <v>차인홍</v>
          </cell>
          <cell r="B459" t="str">
            <v>Rx</v>
          </cell>
          <cell r="C459" t="str">
            <v>Finance</v>
          </cell>
          <cell r="D459" t="str">
            <v>Procurement</v>
          </cell>
          <cell r="E459" t="str">
            <v>차장</v>
          </cell>
          <cell r="F459">
            <v>1040</v>
          </cell>
          <cell r="G459" t="str">
            <v xml:space="preserve">  89-08-20</v>
          </cell>
          <cell r="H459" t="str">
            <v>Y</v>
          </cell>
        </row>
        <row r="460">
          <cell r="A460" t="str">
            <v>채광수</v>
          </cell>
          <cell r="B460" t="str">
            <v>Rx</v>
          </cell>
          <cell r="C460" t="str">
            <v>Marketing</v>
          </cell>
          <cell r="D460" t="str">
            <v>CV</v>
          </cell>
          <cell r="E460" t="str">
            <v>대리</v>
          </cell>
          <cell r="F460">
            <v>1424</v>
          </cell>
          <cell r="G460">
            <v>37595</v>
          </cell>
          <cell r="H460" t="str">
            <v>Y</v>
          </cell>
        </row>
        <row r="461">
          <cell r="A461" t="str">
            <v>최규덕</v>
          </cell>
          <cell r="B461" t="str">
            <v>Rx</v>
          </cell>
          <cell r="C461" t="str">
            <v>Hospital</v>
          </cell>
          <cell r="D461" t="str">
            <v>병원사업부 1팀</v>
          </cell>
          <cell r="E461" t="str">
            <v>차장</v>
          </cell>
          <cell r="F461">
            <v>1034</v>
          </cell>
          <cell r="G461" t="str">
            <v xml:space="preserve">  89-03-27</v>
          </cell>
          <cell r="H461" t="str">
            <v>Y</v>
          </cell>
        </row>
        <row r="462">
          <cell r="A462" t="str">
            <v>최규룡</v>
          </cell>
          <cell r="B462" t="str">
            <v>Rx</v>
          </cell>
          <cell r="C462" t="str">
            <v>Clinic</v>
          </cell>
          <cell r="D462" t="str">
            <v>인천팀</v>
          </cell>
          <cell r="E462" t="str">
            <v>과장</v>
          </cell>
          <cell r="F462">
            <v>1497</v>
          </cell>
          <cell r="G462">
            <v>37736</v>
          </cell>
          <cell r="H462" t="str">
            <v>Y</v>
          </cell>
        </row>
        <row r="463">
          <cell r="A463" t="str">
            <v>최금선</v>
          </cell>
          <cell r="B463" t="str">
            <v>GMS</v>
          </cell>
          <cell r="C463" t="str">
            <v>생산부(직접)</v>
          </cell>
          <cell r="D463" t="str">
            <v>Packaging</v>
          </cell>
          <cell r="E463" t="str">
            <v>사원</v>
          </cell>
          <cell r="F463" t="str">
            <v>5018</v>
          </cell>
          <cell r="G463" t="str">
            <v xml:space="preserve">  90-04-16</v>
          </cell>
          <cell r="H463" t="str">
            <v>Y</v>
          </cell>
        </row>
        <row r="464">
          <cell r="A464" t="str">
            <v>최동묵</v>
          </cell>
          <cell r="B464" t="str">
            <v>Rx</v>
          </cell>
          <cell r="C464" t="str">
            <v>Urology</v>
          </cell>
          <cell r="D464" t="str">
            <v>Urology 1팀</v>
          </cell>
          <cell r="E464" t="str">
            <v>주임</v>
          </cell>
          <cell r="F464">
            <v>1528</v>
          </cell>
          <cell r="G464">
            <v>37803</v>
          </cell>
          <cell r="H464" t="str">
            <v>N</v>
          </cell>
        </row>
        <row r="465">
          <cell r="A465" t="str">
            <v>최미나</v>
          </cell>
          <cell r="B465" t="str">
            <v>Rx</v>
          </cell>
          <cell r="C465" t="str">
            <v>Medical</v>
          </cell>
          <cell r="D465" t="str">
            <v>MMC</v>
          </cell>
          <cell r="E465" t="str">
            <v>대리</v>
          </cell>
          <cell r="F465">
            <v>1197</v>
          </cell>
          <cell r="G465" t="str">
            <v xml:space="preserve">  97-04-24</v>
          </cell>
          <cell r="H465" t="str">
            <v>Y</v>
          </cell>
        </row>
        <row r="466">
          <cell r="A466" t="str">
            <v>최민경</v>
          </cell>
          <cell r="B466" t="str">
            <v>GMS</v>
          </cell>
          <cell r="C466" t="str">
            <v>관리부</v>
          </cell>
          <cell r="D466" t="str">
            <v>Procurement &amp; GA</v>
          </cell>
          <cell r="E466" t="str">
            <v>사원</v>
          </cell>
          <cell r="F466" t="str">
            <v>5062</v>
          </cell>
          <cell r="G466" t="str">
            <v xml:space="preserve">  97-12-29</v>
          </cell>
          <cell r="H466" t="str">
            <v>Y</v>
          </cell>
        </row>
        <row r="467">
          <cell r="A467" t="str">
            <v>최민정</v>
          </cell>
          <cell r="B467" t="str">
            <v>Rx</v>
          </cell>
          <cell r="C467" t="str">
            <v>Finance</v>
          </cell>
          <cell r="D467" t="str">
            <v xml:space="preserve">Planning </v>
          </cell>
          <cell r="E467" t="str">
            <v>주임</v>
          </cell>
          <cell r="F467">
            <v>1407</v>
          </cell>
          <cell r="G467">
            <v>37473</v>
          </cell>
          <cell r="H467" t="str">
            <v>Y</v>
          </cell>
        </row>
        <row r="468">
          <cell r="A468" t="str">
            <v>최석재</v>
          </cell>
          <cell r="B468" t="str">
            <v>GMS</v>
          </cell>
          <cell r="C468" t="str">
            <v>품질보증부</v>
          </cell>
          <cell r="D468" t="str">
            <v>QC</v>
          </cell>
          <cell r="E468" t="str">
            <v>과장</v>
          </cell>
          <cell r="F468" t="str">
            <v>5044</v>
          </cell>
          <cell r="G468" t="str">
            <v xml:space="preserve">  92-11-02</v>
          </cell>
          <cell r="H468" t="str">
            <v>Y</v>
          </cell>
        </row>
        <row r="469">
          <cell r="A469" t="str">
            <v>최연실</v>
          </cell>
          <cell r="B469" t="str">
            <v>GMS</v>
          </cell>
          <cell r="C469" t="str">
            <v>생산부(직접)</v>
          </cell>
          <cell r="D469" t="str">
            <v>Packaging</v>
          </cell>
          <cell r="E469" t="str">
            <v>사원</v>
          </cell>
          <cell r="F469" t="str">
            <v>5058</v>
          </cell>
          <cell r="G469" t="str">
            <v xml:space="preserve">  96-04-15</v>
          </cell>
          <cell r="H469" t="str">
            <v>Y</v>
          </cell>
        </row>
        <row r="470">
          <cell r="A470" t="str">
            <v>최원석</v>
          </cell>
          <cell r="B470" t="str">
            <v>Rx</v>
          </cell>
          <cell r="C470" t="str">
            <v>General Hospital</v>
          </cell>
          <cell r="D470" t="str">
            <v>2사업부 2팀</v>
          </cell>
          <cell r="E470" t="str">
            <v>차장</v>
          </cell>
          <cell r="F470">
            <v>1076</v>
          </cell>
          <cell r="G470" t="str">
            <v xml:space="preserve">  91-09-09</v>
          </cell>
          <cell r="H470" t="str">
            <v>Y</v>
          </cell>
        </row>
        <row r="471">
          <cell r="A471" t="str">
            <v>최인주</v>
          </cell>
          <cell r="B471" t="str">
            <v>Rx</v>
          </cell>
          <cell r="C471" t="str">
            <v>Vaccine</v>
          </cell>
          <cell r="D471" t="str">
            <v>Vaccine 1팀</v>
          </cell>
          <cell r="E471" t="str">
            <v>사원</v>
          </cell>
          <cell r="F471">
            <v>1478</v>
          </cell>
          <cell r="G471">
            <v>37628</v>
          </cell>
          <cell r="H471" t="str">
            <v>Y</v>
          </cell>
        </row>
        <row r="472">
          <cell r="A472" t="str">
            <v>최지원</v>
          </cell>
          <cell r="B472" t="str">
            <v>Rx</v>
          </cell>
          <cell r="C472" t="str">
            <v>PR</v>
          </cell>
          <cell r="D472" t="str">
            <v>PR</v>
          </cell>
          <cell r="E472" t="str">
            <v>주임</v>
          </cell>
          <cell r="F472">
            <v>1495</v>
          </cell>
          <cell r="G472">
            <v>37732</v>
          </cell>
          <cell r="H472" t="str">
            <v>Y</v>
          </cell>
        </row>
        <row r="473">
          <cell r="A473" t="str">
            <v>최진영</v>
          </cell>
          <cell r="B473" t="str">
            <v>Rx</v>
          </cell>
          <cell r="C473" t="str">
            <v xml:space="preserve">Commercial Efficiency </v>
          </cell>
          <cell r="D473" t="str">
            <v>Commercial Efficiency</v>
          </cell>
          <cell r="E473" t="str">
            <v>Temp</v>
          </cell>
          <cell r="F473">
            <v>9014</v>
          </cell>
          <cell r="G473">
            <v>37377</v>
          </cell>
          <cell r="H473" t="str">
            <v>N</v>
          </cell>
        </row>
        <row r="474">
          <cell r="A474" t="str">
            <v>최진원</v>
          </cell>
          <cell r="B474" t="str">
            <v>Rx</v>
          </cell>
          <cell r="C474" t="str">
            <v>Clinic</v>
          </cell>
          <cell r="D474" t="str">
            <v>인천팀</v>
          </cell>
          <cell r="E474" t="str">
            <v>주임</v>
          </cell>
          <cell r="F474">
            <v>1529</v>
          </cell>
          <cell r="G474">
            <v>37803</v>
          </cell>
          <cell r="H474" t="str">
            <v>N</v>
          </cell>
        </row>
        <row r="475">
          <cell r="A475" t="str">
            <v>최진희</v>
          </cell>
          <cell r="B475" t="str">
            <v>Rx</v>
          </cell>
          <cell r="C475" t="str">
            <v>Sales Training</v>
          </cell>
          <cell r="D475" t="str">
            <v>Sales Training</v>
          </cell>
          <cell r="E475" t="str">
            <v>주임</v>
          </cell>
          <cell r="F475">
            <v>1256</v>
          </cell>
          <cell r="G475" t="str">
            <v xml:space="preserve">  99-12-01</v>
          </cell>
          <cell r="H475" t="str">
            <v>Y</v>
          </cell>
        </row>
        <row r="476">
          <cell r="A476" t="str">
            <v>최진희A</v>
          </cell>
          <cell r="B476" t="str">
            <v>Rx</v>
          </cell>
          <cell r="C476" t="str">
            <v>Vaccine</v>
          </cell>
          <cell r="D476" t="str">
            <v>Vaccine 1팀</v>
          </cell>
          <cell r="E476" t="str">
            <v>사원</v>
          </cell>
          <cell r="F476">
            <v>1479</v>
          </cell>
          <cell r="G476">
            <v>37628</v>
          </cell>
          <cell r="H476" t="str">
            <v>Y</v>
          </cell>
        </row>
        <row r="477">
          <cell r="A477" t="str">
            <v>최천지</v>
          </cell>
          <cell r="B477" t="str">
            <v>Rx</v>
          </cell>
          <cell r="C477" t="str">
            <v xml:space="preserve">Commercial Efficiency </v>
          </cell>
          <cell r="D477" t="str">
            <v>Commercial Efficiency</v>
          </cell>
          <cell r="E477" t="str">
            <v>사원</v>
          </cell>
          <cell r="F477">
            <v>1409</v>
          </cell>
          <cell r="G477">
            <v>37501</v>
          </cell>
          <cell r="H477" t="str">
            <v>Y</v>
          </cell>
        </row>
        <row r="478">
          <cell r="A478" t="str">
            <v>최철화</v>
          </cell>
          <cell r="B478" t="str">
            <v>Rx</v>
          </cell>
          <cell r="C478" t="str">
            <v>Urology</v>
          </cell>
          <cell r="D478" t="str">
            <v>Urology 2팀</v>
          </cell>
          <cell r="E478" t="str">
            <v>사원</v>
          </cell>
          <cell r="F478">
            <v>1530</v>
          </cell>
          <cell r="G478">
            <v>37803</v>
          </cell>
          <cell r="H478" t="str">
            <v>N</v>
          </cell>
        </row>
        <row r="479">
          <cell r="A479" t="str">
            <v>최태수</v>
          </cell>
          <cell r="B479" t="str">
            <v>Rx</v>
          </cell>
          <cell r="C479" t="str">
            <v>General Hospital</v>
          </cell>
          <cell r="D479" t="str">
            <v>1사업부 1팀</v>
          </cell>
          <cell r="E479" t="str">
            <v>차장</v>
          </cell>
          <cell r="F479">
            <v>1090</v>
          </cell>
          <cell r="G479" t="str">
            <v xml:space="preserve">  92-02-10</v>
          </cell>
          <cell r="H479" t="str">
            <v>Y</v>
          </cell>
        </row>
        <row r="480">
          <cell r="A480" t="str">
            <v>최필승</v>
          </cell>
          <cell r="B480" t="str">
            <v>Rx</v>
          </cell>
          <cell r="C480" t="str">
            <v>Urology</v>
          </cell>
          <cell r="D480" t="str">
            <v>Urology 1팀</v>
          </cell>
          <cell r="E480" t="str">
            <v>대리</v>
          </cell>
          <cell r="F480">
            <v>1531</v>
          </cell>
          <cell r="G480">
            <v>37803</v>
          </cell>
          <cell r="H480" t="str">
            <v>N</v>
          </cell>
        </row>
        <row r="481">
          <cell r="A481" t="str">
            <v>최희승</v>
          </cell>
          <cell r="B481" t="str">
            <v>Rx</v>
          </cell>
          <cell r="C481" t="str">
            <v>Clinic</v>
          </cell>
          <cell r="D481" t="str">
            <v>서울1팀</v>
          </cell>
          <cell r="E481" t="str">
            <v>사원</v>
          </cell>
          <cell r="F481">
            <v>1316</v>
          </cell>
          <cell r="G481">
            <v>36948</v>
          </cell>
          <cell r="H481" t="str">
            <v>Y</v>
          </cell>
        </row>
        <row r="482">
          <cell r="A482" t="str">
            <v>최희영</v>
          </cell>
          <cell r="B482" t="str">
            <v>Rx</v>
          </cell>
          <cell r="C482" t="str">
            <v>Clinic</v>
          </cell>
          <cell r="D482" t="str">
            <v>서울1팀</v>
          </cell>
          <cell r="E482" t="str">
            <v>사원</v>
          </cell>
          <cell r="F482">
            <v>1483</v>
          </cell>
          <cell r="G482">
            <v>37657</v>
          </cell>
          <cell r="H482" t="str">
            <v>Y</v>
          </cell>
        </row>
        <row r="483">
          <cell r="A483" t="str">
            <v>최희정</v>
          </cell>
          <cell r="B483" t="str">
            <v>Rx</v>
          </cell>
          <cell r="C483" t="str">
            <v>CNS</v>
          </cell>
          <cell r="D483" t="str">
            <v>CNS 1팀</v>
          </cell>
          <cell r="E483" t="str">
            <v>주임</v>
          </cell>
          <cell r="F483">
            <v>1420</v>
          </cell>
          <cell r="G483">
            <v>37578</v>
          </cell>
          <cell r="H483" t="str">
            <v>Y</v>
          </cell>
        </row>
        <row r="484">
          <cell r="A484" t="str">
            <v>표우학</v>
          </cell>
          <cell r="B484" t="str">
            <v>Rx</v>
          </cell>
          <cell r="C484" t="str">
            <v>Sales Training</v>
          </cell>
          <cell r="D484" t="str">
            <v>Sales Training</v>
          </cell>
          <cell r="E484" t="str">
            <v>부장</v>
          </cell>
          <cell r="F484">
            <v>1231</v>
          </cell>
          <cell r="G484" t="str">
            <v xml:space="preserve">  99-06-01</v>
          </cell>
          <cell r="H484" t="str">
            <v>Y</v>
          </cell>
        </row>
        <row r="485">
          <cell r="A485" t="str">
            <v>하태경</v>
          </cell>
          <cell r="B485" t="str">
            <v>Rx</v>
          </cell>
          <cell r="C485" t="str">
            <v>Clinic</v>
          </cell>
          <cell r="D485" t="str">
            <v>부산팀</v>
          </cell>
          <cell r="E485" t="str">
            <v>사원</v>
          </cell>
          <cell r="F485">
            <v>1403</v>
          </cell>
          <cell r="G485">
            <v>37424</v>
          </cell>
          <cell r="H485" t="str">
            <v>Y</v>
          </cell>
        </row>
        <row r="486">
          <cell r="A486" t="str">
            <v>한성우</v>
          </cell>
          <cell r="B486" t="str">
            <v>Rx</v>
          </cell>
          <cell r="C486" t="str">
            <v>CNS</v>
          </cell>
          <cell r="D486" t="str">
            <v>CNS 1팀</v>
          </cell>
          <cell r="E486" t="str">
            <v>대리</v>
          </cell>
          <cell r="F486">
            <v>1200</v>
          </cell>
          <cell r="G486" t="str">
            <v xml:space="preserve">  97-05-06</v>
          </cell>
          <cell r="H486" t="str">
            <v>Y</v>
          </cell>
        </row>
        <row r="487">
          <cell r="A487" t="str">
            <v>한수정</v>
          </cell>
          <cell r="B487" t="str">
            <v>Rx</v>
          </cell>
          <cell r="C487" t="str">
            <v>CNS</v>
          </cell>
          <cell r="D487" t="str">
            <v>CNS 1팀</v>
          </cell>
          <cell r="E487" t="str">
            <v>사원</v>
          </cell>
          <cell r="F487">
            <v>1480</v>
          </cell>
          <cell r="G487">
            <v>37628</v>
          </cell>
          <cell r="H487" t="str">
            <v>Y</v>
          </cell>
        </row>
        <row r="488">
          <cell r="A488" t="str">
            <v>한윤희</v>
          </cell>
          <cell r="B488" t="str">
            <v>Rx</v>
          </cell>
          <cell r="C488" t="str">
            <v>Finance</v>
          </cell>
          <cell r="D488" t="str">
            <v>Supply Chain Op.</v>
          </cell>
          <cell r="E488" t="str">
            <v>사원</v>
          </cell>
          <cell r="F488">
            <v>1492</v>
          </cell>
          <cell r="G488">
            <v>37697</v>
          </cell>
          <cell r="H488" t="str">
            <v>Y</v>
          </cell>
        </row>
        <row r="489">
          <cell r="A489" t="str">
            <v>한은택</v>
          </cell>
          <cell r="B489" t="str">
            <v>GMS</v>
          </cell>
          <cell r="C489" t="str">
            <v>생산부(간접)</v>
          </cell>
          <cell r="D489" t="str">
            <v>Manufacturing</v>
          </cell>
          <cell r="E489" t="str">
            <v>부장</v>
          </cell>
          <cell r="F489" t="str">
            <v>5004</v>
          </cell>
          <cell r="G489" t="str">
            <v xml:space="preserve">  86-04-01</v>
          </cell>
          <cell r="H489" t="str">
            <v>Y</v>
          </cell>
        </row>
        <row r="490">
          <cell r="A490" t="str">
            <v>한재훈</v>
          </cell>
          <cell r="B490" t="str">
            <v>Rx</v>
          </cell>
          <cell r="C490" t="str">
            <v>Clinic</v>
          </cell>
          <cell r="D490" t="str">
            <v>대구팀</v>
          </cell>
          <cell r="E490" t="str">
            <v>사원</v>
          </cell>
          <cell r="F490">
            <v>1358</v>
          </cell>
          <cell r="G490">
            <v>37011</v>
          </cell>
          <cell r="H490" t="str">
            <v>Y</v>
          </cell>
        </row>
        <row r="491">
          <cell r="A491" t="str">
            <v>한호영</v>
          </cell>
          <cell r="B491" t="str">
            <v>Rx</v>
          </cell>
          <cell r="C491" t="str">
            <v>Urology</v>
          </cell>
          <cell r="D491" t="str">
            <v>Urology 1팀</v>
          </cell>
          <cell r="E491" t="str">
            <v>주임</v>
          </cell>
          <cell r="F491">
            <v>1504</v>
          </cell>
          <cell r="G491">
            <v>37774</v>
          </cell>
          <cell r="H491" t="str">
            <v>Y</v>
          </cell>
        </row>
        <row r="492">
          <cell r="A492" t="str">
            <v>허상욱</v>
          </cell>
          <cell r="B492" t="str">
            <v>Rx</v>
          </cell>
          <cell r="C492" t="str">
            <v>Clinic</v>
          </cell>
          <cell r="D492" t="str">
            <v>대전팀</v>
          </cell>
          <cell r="E492" t="str">
            <v>차장</v>
          </cell>
          <cell r="F492">
            <v>1032</v>
          </cell>
          <cell r="G492" t="str">
            <v xml:space="preserve">  89-03-27</v>
          </cell>
          <cell r="H492" t="str">
            <v>Y</v>
          </cell>
        </row>
        <row r="493">
          <cell r="A493" t="str">
            <v>허일</v>
          </cell>
          <cell r="B493" t="str">
            <v>Rx</v>
          </cell>
          <cell r="C493" t="str">
            <v>General Hospital</v>
          </cell>
          <cell r="D493" t="str">
            <v>1사업부 2팀</v>
          </cell>
          <cell r="E493" t="str">
            <v>대리</v>
          </cell>
          <cell r="F493">
            <v>1220</v>
          </cell>
          <cell r="G493" t="str">
            <v xml:space="preserve">  98-07-01</v>
          </cell>
          <cell r="H493" t="str">
            <v>Y</v>
          </cell>
        </row>
        <row r="494">
          <cell r="A494" t="str">
            <v>허종서</v>
          </cell>
          <cell r="B494" t="str">
            <v>Rx</v>
          </cell>
          <cell r="C494" t="str">
            <v>Clinic</v>
          </cell>
          <cell r="D494" t="str">
            <v>부산팀</v>
          </cell>
          <cell r="E494" t="str">
            <v>사원</v>
          </cell>
          <cell r="F494">
            <v>1360</v>
          </cell>
          <cell r="G494">
            <v>37011</v>
          </cell>
          <cell r="H494" t="str">
            <v>Y</v>
          </cell>
        </row>
        <row r="495">
          <cell r="A495" t="str">
            <v>허호석</v>
          </cell>
          <cell r="B495" t="str">
            <v>Rx</v>
          </cell>
          <cell r="C495" t="str">
            <v>Clinic</v>
          </cell>
          <cell r="D495" t="str">
            <v>경기팀</v>
          </cell>
          <cell r="E495" t="str">
            <v>사원</v>
          </cell>
          <cell r="F495">
            <v>1328</v>
          </cell>
          <cell r="G495">
            <v>36948</v>
          </cell>
          <cell r="H495" t="str">
            <v>Y</v>
          </cell>
        </row>
        <row r="496">
          <cell r="A496" t="str">
            <v>현정석</v>
          </cell>
          <cell r="B496" t="str">
            <v>Rx</v>
          </cell>
          <cell r="C496" t="str">
            <v>CNS</v>
          </cell>
          <cell r="D496" t="str">
            <v>CNS 1팀</v>
          </cell>
          <cell r="E496" t="str">
            <v>주임</v>
          </cell>
          <cell r="F496">
            <v>1267</v>
          </cell>
          <cell r="G496" t="str">
            <v xml:space="preserve">  00-01-10</v>
          </cell>
          <cell r="H496" t="str">
            <v>Y</v>
          </cell>
        </row>
        <row r="497">
          <cell r="A497" t="str">
            <v>형성길</v>
          </cell>
          <cell r="B497" t="str">
            <v>Rx</v>
          </cell>
          <cell r="C497" t="str">
            <v>GI/Hepato</v>
          </cell>
          <cell r="D497" t="str">
            <v>GI 3팀</v>
          </cell>
          <cell r="E497" t="str">
            <v>차장</v>
          </cell>
          <cell r="F497">
            <v>1104</v>
          </cell>
          <cell r="G497" t="str">
            <v xml:space="preserve">  92-08-10</v>
          </cell>
          <cell r="H497" t="str">
            <v>Y</v>
          </cell>
        </row>
        <row r="498">
          <cell r="A498" t="str">
            <v>홍말순</v>
          </cell>
          <cell r="B498" t="str">
            <v>Rx</v>
          </cell>
          <cell r="C498" t="str">
            <v xml:space="preserve">Commercial Efficiency </v>
          </cell>
          <cell r="D498" t="str">
            <v>Commercial Efficiency</v>
          </cell>
          <cell r="E498" t="str">
            <v>사원</v>
          </cell>
          <cell r="F498">
            <v>1161</v>
          </cell>
          <cell r="G498" t="str">
            <v xml:space="preserve">  95-01-23</v>
          </cell>
          <cell r="H498" t="str">
            <v>Y</v>
          </cell>
        </row>
        <row r="499">
          <cell r="A499" t="str">
            <v>홍승찬</v>
          </cell>
          <cell r="B499" t="str">
            <v>Rx</v>
          </cell>
          <cell r="C499" t="str">
            <v>Vaccine</v>
          </cell>
          <cell r="D499" t="str">
            <v>Vaccine 1팀</v>
          </cell>
          <cell r="E499" t="str">
            <v>주임</v>
          </cell>
          <cell r="F499">
            <v>1349</v>
          </cell>
          <cell r="G499">
            <v>37011</v>
          </cell>
          <cell r="H499" t="str">
            <v>Y</v>
          </cell>
        </row>
        <row r="500">
          <cell r="A500" t="str">
            <v>홍준석</v>
          </cell>
          <cell r="B500" t="str">
            <v>Rx</v>
          </cell>
          <cell r="C500" t="str">
            <v>Clinic</v>
          </cell>
          <cell r="D500" t="str">
            <v>서울2팀</v>
          </cell>
          <cell r="E500" t="str">
            <v>주임</v>
          </cell>
          <cell r="F500">
            <v>1318</v>
          </cell>
          <cell r="G500">
            <v>36948</v>
          </cell>
          <cell r="H500" t="str">
            <v>Y</v>
          </cell>
        </row>
        <row r="501">
          <cell r="A501" t="str">
            <v>홍진영</v>
          </cell>
          <cell r="B501" t="str">
            <v>Rx</v>
          </cell>
          <cell r="C501" t="str">
            <v xml:space="preserve">Commercial Efficiency </v>
          </cell>
          <cell r="D501" t="str">
            <v>Commercial Efficiency</v>
          </cell>
          <cell r="E501" t="str">
            <v>주임</v>
          </cell>
          <cell r="F501">
            <v>1121</v>
          </cell>
          <cell r="G501" t="str">
            <v xml:space="preserve">  93-01-04</v>
          </cell>
          <cell r="H501" t="str">
            <v>Y</v>
          </cell>
        </row>
        <row r="502">
          <cell r="A502" t="str">
            <v>황남득</v>
          </cell>
          <cell r="B502" t="str">
            <v>Rx</v>
          </cell>
          <cell r="C502" t="str">
            <v>GI/Hepato</v>
          </cell>
          <cell r="D502" t="str">
            <v>GI 1팀</v>
          </cell>
          <cell r="E502" t="str">
            <v>대리</v>
          </cell>
          <cell r="F502">
            <v>1265</v>
          </cell>
          <cell r="G502" t="str">
            <v xml:space="preserve">  00-01-10</v>
          </cell>
          <cell r="H502" t="str">
            <v>Y</v>
          </cell>
        </row>
        <row r="503">
          <cell r="A503" t="str">
            <v>황병원</v>
          </cell>
          <cell r="B503" t="str">
            <v>Rx</v>
          </cell>
          <cell r="C503" t="str">
            <v>General Hospital</v>
          </cell>
          <cell r="D503" t="str">
            <v>1사업부 2팀</v>
          </cell>
          <cell r="E503" t="str">
            <v>차장</v>
          </cell>
          <cell r="F503">
            <v>1198</v>
          </cell>
          <cell r="G503" t="str">
            <v xml:space="preserve">  97-05-06</v>
          </cell>
          <cell r="H503" t="str">
            <v>Y</v>
          </cell>
        </row>
        <row r="504">
          <cell r="A504" t="str">
            <v>황석권</v>
          </cell>
          <cell r="B504" t="str">
            <v>GMS</v>
          </cell>
          <cell r="C504" t="str">
            <v>관리부</v>
          </cell>
          <cell r="D504" t="str">
            <v>Finance G</v>
          </cell>
          <cell r="E504" t="str">
            <v>사원</v>
          </cell>
          <cell r="F504" t="str">
            <v>5074</v>
          </cell>
          <cell r="G504" t="str">
            <v xml:space="preserve">  01-11-05</v>
          </cell>
          <cell r="H504" t="str">
            <v>Y</v>
          </cell>
        </row>
        <row r="505">
          <cell r="A505" t="str">
            <v>황양구</v>
          </cell>
          <cell r="B505" t="str">
            <v>GMS</v>
          </cell>
          <cell r="C505" t="str">
            <v>품질보증부</v>
          </cell>
          <cell r="D505" t="str">
            <v>Laboratory</v>
          </cell>
          <cell r="E505" t="str">
            <v>과장</v>
          </cell>
          <cell r="F505" t="str">
            <v>5027</v>
          </cell>
          <cell r="G505" t="str">
            <v xml:space="preserve">  91-10-01</v>
          </cell>
          <cell r="H505" t="str">
            <v>Y</v>
          </cell>
        </row>
        <row r="506">
          <cell r="A506" t="str">
            <v>황은석</v>
          </cell>
          <cell r="B506" t="str">
            <v>Rx</v>
          </cell>
          <cell r="C506" t="str">
            <v>Vaccine</v>
          </cell>
          <cell r="D506" t="str">
            <v>Vaccine 1팀</v>
          </cell>
          <cell r="E506" t="str">
            <v>사원</v>
          </cell>
          <cell r="F506">
            <v>1355</v>
          </cell>
          <cell r="G506">
            <v>37011</v>
          </cell>
          <cell r="H506" t="str">
            <v>Y</v>
          </cell>
        </row>
        <row r="507">
          <cell r="A507" t="str">
            <v>황준식</v>
          </cell>
          <cell r="B507" t="str">
            <v>Rx</v>
          </cell>
          <cell r="C507" t="str">
            <v>General Hospital</v>
          </cell>
          <cell r="D507" t="str">
            <v>2사업부 1팀</v>
          </cell>
          <cell r="E507" t="str">
            <v>주임</v>
          </cell>
          <cell r="F507">
            <v>1252</v>
          </cell>
          <cell r="G507" t="str">
            <v xml:space="preserve">  99-12-01</v>
          </cell>
          <cell r="H507" t="str">
            <v>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"/>
      <sheetName val="Variable"/>
      <sheetName val="Fixed NE EUR"/>
      <sheetName val="Variable NE EUR"/>
      <sheetName val="Fixed EUR"/>
      <sheetName val="Variable EUR"/>
      <sheetName val="Input f"/>
      <sheetName val="Input v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37">
          <cell r="G1337" t="str">
            <v xml:space="preserve">Northern EuropeAbtei - OtherActual 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</row>
        <row r="1338">
          <cell r="G1338" t="str">
            <v>Northern EuropeAbtei - OtherForecast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</row>
        <row r="1339">
          <cell r="G1339" t="str">
            <v>Northern EuropeAbtei - OtherPlan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</row>
        <row r="1340">
          <cell r="G1340" t="str">
            <v xml:space="preserve">Northern EuropeAnalgesicsActual 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</row>
        <row r="1341">
          <cell r="G1341" t="str">
            <v>Northern EuropeAnalgesicsForecast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</row>
        <row r="1342">
          <cell r="G1342" t="str">
            <v>Northern EuropeAnalgesicsPlan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</row>
        <row r="1343">
          <cell r="G1343" t="str">
            <v xml:space="preserve">Northern EuropeAquafresh Concept (inc OM3)Actual 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</row>
        <row r="1344">
          <cell r="G1344" t="str">
            <v>Northern EuropeAquafresh Concept (inc OM3)Forecast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</row>
        <row r="1345">
          <cell r="G1345" t="str">
            <v>Northern EuropeAquafresh Concept (inc OM3)Plan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</row>
        <row r="1346">
          <cell r="G1346" t="str">
            <v xml:space="preserve">Northern EuropeBeechams Max LozengesActual 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</row>
        <row r="1347">
          <cell r="G1347" t="str">
            <v>Northern EuropeBeechams Max LozengesForecast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</row>
        <row r="1348">
          <cell r="G1348" t="str">
            <v>Northern EuropeBeechams Max LozengesPlan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</row>
        <row r="1349">
          <cell r="G1349" t="str">
            <v xml:space="preserve">Northern EuropeBeechams Stick PackActual 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</row>
        <row r="1350">
          <cell r="G1350" t="str">
            <v>Northern EuropeBeechams Stick PackForecast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</row>
        <row r="1351">
          <cell r="G1351" t="str">
            <v>Northern EuropeBeechams Stick PackPlan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</row>
        <row r="1352">
          <cell r="G1352" t="str">
            <v xml:space="preserve">Northern EuropeBlack BeautyActual </v>
          </cell>
          <cell r="H1352">
            <v>3.1154549999999999</v>
          </cell>
          <cell r="I1352">
            <v>5.2822820000000004</v>
          </cell>
          <cell r="J1352">
            <v>7.0698240000000006</v>
          </cell>
          <cell r="K1352">
            <v>7.5526660000000003</v>
          </cell>
          <cell r="L1352">
            <v>8.334308</v>
          </cell>
          <cell r="M1352">
            <v>9.1159369999999988</v>
          </cell>
          <cell r="N1352">
            <v>9.1964070000000007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</row>
        <row r="1353">
          <cell r="G1353" t="str">
            <v>Northern EuropeBlack BeautyForecast</v>
          </cell>
          <cell r="H1353">
            <v>3.1154549999999999</v>
          </cell>
          <cell r="I1353">
            <v>5.2822820000000004</v>
          </cell>
          <cell r="J1353">
            <v>7.0698240000000006</v>
          </cell>
          <cell r="K1353">
            <v>7.5526660000000003</v>
          </cell>
          <cell r="L1353">
            <v>8.334308</v>
          </cell>
          <cell r="M1353">
            <v>9.1159369999999988</v>
          </cell>
          <cell r="N1353">
            <v>9.1964070000000007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</row>
        <row r="1354">
          <cell r="G1354" t="str">
            <v>Northern EuropeBlack BeautyPlan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</row>
        <row r="1355">
          <cell r="G1355" t="str">
            <v xml:space="preserve">Northern EuropeBridge/ReminActual 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</row>
        <row r="1356">
          <cell r="G1356" t="str">
            <v>Northern EuropeBridge/ReminForecast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</row>
        <row r="1357">
          <cell r="G1357" t="str">
            <v>Northern EuropeBridge/ReminPlan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18.75</v>
          </cell>
          <cell r="O1357">
            <v>37.5</v>
          </cell>
          <cell r="P1357">
            <v>183.55000000000013</v>
          </cell>
          <cell r="Q1357">
            <v>329.50000000000028</v>
          </cell>
          <cell r="R1357">
            <v>475.50000000000045</v>
          </cell>
          <cell r="S1357">
            <v>621.50000000000068</v>
          </cell>
        </row>
        <row r="1358">
          <cell r="G1358" t="str">
            <v xml:space="preserve">Northern EuropeCetebe DiabeticActual 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</row>
        <row r="1359">
          <cell r="G1359" t="str">
            <v>Northern EuropeCetebe DiabeticForecast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</row>
        <row r="1360">
          <cell r="G1360" t="str">
            <v>Northern EuropeCetebe DiabeticPlan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</row>
        <row r="1361">
          <cell r="G1361" t="str">
            <v xml:space="preserve">Northern EuropeCetebe PioneerActual 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</row>
        <row r="1362">
          <cell r="G1362" t="str">
            <v>Northern EuropeCetebe PioneerForecast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</row>
        <row r="1363">
          <cell r="G1363" t="str">
            <v>Northern EuropeCetebe PioneerPlan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</row>
        <row r="1364">
          <cell r="G1364" t="str">
            <v xml:space="preserve">Northern EuropeCold SoreActual 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</row>
        <row r="1365">
          <cell r="G1365" t="str">
            <v>Northern EuropeCold SoreForecast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</row>
        <row r="1366">
          <cell r="G1366" t="str">
            <v>Northern EuropeCold SorePlan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</row>
        <row r="1367">
          <cell r="G1367" t="str">
            <v xml:space="preserve">Northern EuropeColdrex Max GrippeActual 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</row>
        <row r="1368">
          <cell r="G1368" t="str">
            <v>Northern EuropeColdrex Max GrippeForecast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</row>
        <row r="1369">
          <cell r="G1369" t="str">
            <v>Northern EuropeColdrex Max GrippePlan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</row>
        <row r="1370">
          <cell r="G1370" t="str">
            <v xml:space="preserve">Northern EuropeCompack (Excl Replacement Mkts)Actual 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</row>
        <row r="1371">
          <cell r="G1371" t="str">
            <v>Northern EuropeCompack (Excl Replacement Mkts)Forecast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</row>
        <row r="1372">
          <cell r="G1372" t="str">
            <v>Northern EuropeCompack (Excl Replacement Mkts)Plan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</row>
        <row r="1373">
          <cell r="G1373" t="str">
            <v xml:space="preserve">Northern EuropeCool WaterActual 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</row>
        <row r="1374">
          <cell r="G1374" t="str">
            <v>Northern EuropeCool WaterForecast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</row>
        <row r="1375">
          <cell r="G1375" t="str">
            <v>Northern EuropeCool WaterPlan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</row>
        <row r="1376">
          <cell r="G1376" t="str">
            <v xml:space="preserve">Northern EuropeCorsodyl NPDActual 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</row>
        <row r="1377">
          <cell r="G1377" t="str">
            <v>Northern EuropeCorsodyl NPDForecast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</row>
        <row r="1378">
          <cell r="G1378" t="str">
            <v>Northern EuropeCorsodyl NPDPlan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</row>
        <row r="1379">
          <cell r="G1379" t="str">
            <v xml:space="preserve">Northern EuropeDenture CareActual 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</row>
        <row r="1380">
          <cell r="G1380" t="str">
            <v>Northern EuropeDenture CareForecast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</row>
        <row r="1381">
          <cell r="G1381" t="str">
            <v>Northern EuropeDenture CarePlan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</row>
        <row r="1382">
          <cell r="G1382" t="str">
            <v xml:space="preserve">Northern EuropeEnterpriseActual 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</row>
        <row r="1383">
          <cell r="G1383" t="str">
            <v>Northern EuropeEnterpriseForecast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</row>
        <row r="1384">
          <cell r="G1384" t="str">
            <v>Northern EuropeEnterprisePlan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</row>
        <row r="1385">
          <cell r="G1385" t="str">
            <v xml:space="preserve">Northern EuropeEunova DietActual 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</row>
        <row r="1386">
          <cell r="G1386" t="str">
            <v>Northern EuropeEunova DietForecast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</row>
        <row r="1387">
          <cell r="G1387" t="str">
            <v>Northern EuropeEunova DietPlan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</row>
        <row r="1388">
          <cell r="G1388" t="str">
            <v xml:space="preserve">Northern EuropeExtreme Clean (all forms of paste)Actual </v>
          </cell>
          <cell r="H1388">
            <v>113.15616900000002</v>
          </cell>
          <cell r="I1388">
            <v>282.566149</v>
          </cell>
          <cell r="J1388">
            <v>573.25897099999997</v>
          </cell>
          <cell r="K1388">
            <v>986.04974400000003</v>
          </cell>
          <cell r="L1388">
            <v>1319.729411</v>
          </cell>
          <cell r="M1388">
            <v>1822.2238269999998</v>
          </cell>
          <cell r="N1388">
            <v>2085.8756619999999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</row>
        <row r="1389">
          <cell r="G1389" t="str">
            <v>Northern EuropeExtreme Clean (all forms of paste)Forecast</v>
          </cell>
          <cell r="H1389">
            <v>113.15616900000002</v>
          </cell>
          <cell r="I1389">
            <v>282.566149</v>
          </cell>
          <cell r="J1389">
            <v>573.25897099999997</v>
          </cell>
          <cell r="K1389">
            <v>986.04974400000003</v>
          </cell>
          <cell r="L1389">
            <v>1319.729411</v>
          </cell>
          <cell r="M1389">
            <v>1822.2238269999998</v>
          </cell>
          <cell r="N1389">
            <v>2085.8756619999999</v>
          </cell>
          <cell r="O1389">
            <v>2905</v>
          </cell>
          <cell r="P1389">
            <v>3268.125</v>
          </cell>
          <cell r="Q1389">
            <v>3631.25</v>
          </cell>
          <cell r="R1389">
            <v>3994.375</v>
          </cell>
          <cell r="S1389">
            <v>4357.5</v>
          </cell>
        </row>
        <row r="1390">
          <cell r="G1390" t="str">
            <v>Northern EuropeExtreme Clean (all forms of paste)Plan</v>
          </cell>
          <cell r="H1390">
            <v>363.125</v>
          </cell>
          <cell r="I1390">
            <v>726.25</v>
          </cell>
          <cell r="J1390">
            <v>1089.375</v>
          </cell>
          <cell r="K1390">
            <v>1452.5</v>
          </cell>
          <cell r="L1390">
            <v>1815.625</v>
          </cell>
          <cell r="M1390">
            <v>2178.75</v>
          </cell>
          <cell r="N1390">
            <v>2541.875</v>
          </cell>
          <cell r="O1390">
            <v>2905</v>
          </cell>
          <cell r="P1390">
            <v>3268.125</v>
          </cell>
          <cell r="Q1390">
            <v>3631.25</v>
          </cell>
          <cell r="R1390">
            <v>3994.375</v>
          </cell>
          <cell r="S1390">
            <v>4357.5</v>
          </cell>
        </row>
        <row r="1391">
          <cell r="G1391" t="str">
            <v xml:space="preserve">Northern EuropeExtreme Clean Mouth WashActual 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</row>
        <row r="1392">
          <cell r="G1392" t="str">
            <v>Northern EuropeExtreme Clean Mouth WashForecast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</row>
        <row r="1393">
          <cell r="G1393" t="str">
            <v>Northern EuropeExtreme Clean Mouth WashPlan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</row>
        <row r="1394">
          <cell r="G1394" t="str">
            <v xml:space="preserve">Northern EuropeFlixonaseActual </v>
          </cell>
          <cell r="H1394">
            <v>0.30381999999999998</v>
          </cell>
          <cell r="I1394">
            <v>27.039709999999999</v>
          </cell>
          <cell r="J1394">
            <v>115.134761</v>
          </cell>
          <cell r="K1394">
            <v>323.46753000000001</v>
          </cell>
          <cell r="L1394">
            <v>718.57570400000009</v>
          </cell>
          <cell r="M1394">
            <v>832.65410999999995</v>
          </cell>
          <cell r="N1394">
            <v>1041.734766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</row>
        <row r="1395">
          <cell r="G1395" t="str">
            <v>Northern EuropeFlixonaseForecast</v>
          </cell>
          <cell r="H1395">
            <v>0.30381999999999998</v>
          </cell>
          <cell r="I1395">
            <v>27.039709999999999</v>
          </cell>
          <cell r="J1395">
            <v>115.134761</v>
          </cell>
          <cell r="K1395">
            <v>323.46753000000001</v>
          </cell>
          <cell r="L1395">
            <v>718.57570400000009</v>
          </cell>
          <cell r="M1395">
            <v>832.65410999999995</v>
          </cell>
          <cell r="N1395">
            <v>1041.734766</v>
          </cell>
          <cell r="O1395">
            <v>1068.734766</v>
          </cell>
          <cell r="P1395">
            <v>1095.734766</v>
          </cell>
          <cell r="Q1395">
            <v>1122.734766</v>
          </cell>
          <cell r="R1395">
            <v>1149.734766</v>
          </cell>
          <cell r="S1395">
            <v>975</v>
          </cell>
        </row>
        <row r="1396">
          <cell r="G1396" t="str">
            <v>Northern EuropeFlixonasePlan</v>
          </cell>
          <cell r="H1396">
            <v>58.25</v>
          </cell>
          <cell r="I1396">
            <v>116.5</v>
          </cell>
          <cell r="J1396">
            <v>174.75</v>
          </cell>
          <cell r="K1396">
            <v>233</v>
          </cell>
          <cell r="L1396">
            <v>291.25</v>
          </cell>
          <cell r="M1396">
            <v>349.5</v>
          </cell>
          <cell r="N1396">
            <v>407.75</v>
          </cell>
          <cell r="O1396">
            <v>466</v>
          </cell>
          <cell r="P1396">
            <v>524.25</v>
          </cell>
          <cell r="Q1396">
            <v>582.5</v>
          </cell>
          <cell r="R1396">
            <v>640.75</v>
          </cell>
          <cell r="S1396">
            <v>699</v>
          </cell>
        </row>
        <row r="1397">
          <cell r="G1397" t="str">
            <v xml:space="preserve">Northern EuropeGeographic ExpansionActual </v>
          </cell>
          <cell r="H1397">
            <v>824.20733800000005</v>
          </cell>
          <cell r="I1397">
            <v>1660.12327</v>
          </cell>
          <cell r="J1397">
            <v>2518.5932440000001</v>
          </cell>
          <cell r="K1397">
            <v>3278.5232599999999</v>
          </cell>
          <cell r="L1397">
            <v>3654.1601060000003</v>
          </cell>
          <cell r="M1397">
            <v>4219.2664009999999</v>
          </cell>
          <cell r="N1397">
            <v>4667.9570889999995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</row>
        <row r="1398">
          <cell r="G1398" t="str">
            <v>Northern EuropeGeographic ExpansionForecast</v>
          </cell>
          <cell r="H1398">
            <v>824.20733800000005</v>
          </cell>
          <cell r="I1398">
            <v>1660.12327</v>
          </cell>
          <cell r="J1398">
            <v>2518.5932440000001</v>
          </cell>
          <cell r="K1398">
            <v>3278.5232599999999</v>
          </cell>
          <cell r="L1398">
            <v>3654.1601060000003</v>
          </cell>
          <cell r="M1398">
            <v>4219.2664009999999</v>
          </cell>
          <cell r="N1398">
            <v>4667.9570889999995</v>
          </cell>
          <cell r="O1398">
            <v>9459</v>
          </cell>
          <cell r="P1398">
            <v>10641.375</v>
          </cell>
          <cell r="Q1398">
            <v>11823.75</v>
          </cell>
          <cell r="R1398">
            <v>13006.125</v>
          </cell>
          <cell r="S1398">
            <v>14188.5</v>
          </cell>
        </row>
        <row r="1399">
          <cell r="G1399" t="str">
            <v>Northern EuropeGeographic ExpansionPlan</v>
          </cell>
          <cell r="H1399">
            <v>1182.375</v>
          </cell>
          <cell r="I1399">
            <v>2364.75</v>
          </cell>
          <cell r="J1399">
            <v>3547.125</v>
          </cell>
          <cell r="K1399">
            <v>4729.5</v>
          </cell>
          <cell r="L1399">
            <v>5911.875</v>
          </cell>
          <cell r="M1399">
            <v>7094.25</v>
          </cell>
          <cell r="N1399">
            <v>8276.625</v>
          </cell>
          <cell r="O1399">
            <v>9459</v>
          </cell>
          <cell r="P1399">
            <v>10641.375</v>
          </cell>
          <cell r="Q1399">
            <v>11823.75</v>
          </cell>
          <cell r="R1399">
            <v>13006.125</v>
          </cell>
          <cell r="S1399">
            <v>14188.5</v>
          </cell>
        </row>
        <row r="1400">
          <cell r="G1400" t="str">
            <v xml:space="preserve">Northern EuropeGnasherActual </v>
          </cell>
          <cell r="H1400">
            <v>-6.6222200000000004</v>
          </cell>
          <cell r="I1400">
            <v>-9.8246900000000004</v>
          </cell>
          <cell r="J1400">
            <v>-8.6997099999999996</v>
          </cell>
          <cell r="K1400">
            <v>-34.703560000000003</v>
          </cell>
          <cell r="L1400">
            <v>-38.485480000000003</v>
          </cell>
          <cell r="M1400">
            <v>-36.059760000000004</v>
          </cell>
          <cell r="N1400">
            <v>-34.146180000000001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</row>
        <row r="1401">
          <cell r="G1401" t="str">
            <v>Northern EuropeGnasherForecast</v>
          </cell>
          <cell r="H1401">
            <v>-6.6222200000000004</v>
          </cell>
          <cell r="I1401">
            <v>-9.8246900000000004</v>
          </cell>
          <cell r="J1401">
            <v>-8.6997099999999996</v>
          </cell>
          <cell r="K1401">
            <v>-34.703560000000003</v>
          </cell>
          <cell r="L1401">
            <v>-38.485480000000003</v>
          </cell>
          <cell r="M1401">
            <v>-36.059760000000004</v>
          </cell>
          <cell r="N1401">
            <v>-34.146180000000001</v>
          </cell>
          <cell r="O1401">
            <v>-0.12700000000000022</v>
          </cell>
          <cell r="P1401">
            <v>-0.12700000000000022</v>
          </cell>
          <cell r="Q1401">
            <v>-0.12700000000000022</v>
          </cell>
          <cell r="R1401">
            <v>-0.12700000000000022</v>
          </cell>
          <cell r="S1401">
            <v>-0.12700000000000022</v>
          </cell>
        </row>
        <row r="1402">
          <cell r="G1402" t="str">
            <v>Northern EuropeGnasherPlan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</row>
        <row r="1403">
          <cell r="G1403" t="str">
            <v xml:space="preserve">Northern EuropeGolafair CitrusActual 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</row>
        <row r="1404">
          <cell r="G1404" t="str">
            <v>Northern EuropeGolafair CitrusForecast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</row>
        <row r="1405">
          <cell r="G1405" t="str">
            <v>Northern EuropeGolafair CitrusPlan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</row>
        <row r="1406">
          <cell r="G1406" t="str">
            <v xml:space="preserve">Northern EuropeGuardActual 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</row>
        <row r="1407">
          <cell r="G1407" t="str">
            <v>Northern EuropeGuardForecast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</row>
        <row r="1408">
          <cell r="G1408" t="str">
            <v>Northern EuropeGuardPlan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</row>
        <row r="1409">
          <cell r="G1409" t="str">
            <v xml:space="preserve">Northern EuropeHammer/ImigranActual 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</row>
        <row r="1410">
          <cell r="G1410" t="str">
            <v>Northern EuropeHammer/ImigranForecast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</row>
        <row r="1411">
          <cell r="G1411" t="str">
            <v>Northern EuropeHammer/ImigranPlan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</row>
        <row r="1412">
          <cell r="G1412" t="str">
            <v xml:space="preserve">Northern EuropeHeadingly/BalmActual 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</row>
        <row r="1413">
          <cell r="G1413" t="str">
            <v>Northern EuropeHeadingly/BalmForecast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</row>
        <row r="1414">
          <cell r="G1414" t="str">
            <v>Northern EuropeHeadingly/BalmPlan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</row>
        <row r="1415">
          <cell r="G1415" t="str">
            <v xml:space="preserve">Northern EuropeHerbalActual 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</row>
        <row r="1416">
          <cell r="G1416" t="str">
            <v>Northern EuropeHerbalForecast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</row>
        <row r="1417">
          <cell r="G1417" t="str">
            <v>Northern EuropeHerbalPlan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</row>
        <row r="1418">
          <cell r="G1418" t="str">
            <v xml:space="preserve">Northern EuropeHibitane NPDActual 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</row>
        <row r="1419">
          <cell r="G1419" t="str">
            <v>Northern EuropeHibitane NPDForecast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</row>
        <row r="1420">
          <cell r="G1420" t="str">
            <v>Northern EuropeHibitane NPDPlan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</row>
        <row r="1421">
          <cell r="G1421" t="str">
            <v xml:space="preserve">Northern EuropeIodosan OralActual 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</row>
        <row r="1422">
          <cell r="G1422" t="str">
            <v>Northern EuropeIodosan OralForecast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</row>
        <row r="1423">
          <cell r="G1423" t="str">
            <v>Northern EuropeIodosan OralPlan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</row>
        <row r="1424">
          <cell r="G1424" t="str">
            <v xml:space="preserve">Northern EuropeJellyActual 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</row>
        <row r="1425">
          <cell r="G1425" t="str">
            <v>Northern EuropeJellyForecast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</row>
        <row r="1426">
          <cell r="G1426" t="str">
            <v>Northern EuropeJellyPlan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</row>
        <row r="1427">
          <cell r="G1427" t="str">
            <v xml:space="preserve">Northern EuropeLactacyd MooseActual </v>
          </cell>
          <cell r="H1427">
            <v>26.457790000000003</v>
          </cell>
          <cell r="I1427">
            <v>42.024709999999999</v>
          </cell>
          <cell r="J1427">
            <v>84.426289999999995</v>
          </cell>
          <cell r="K1427">
            <v>133.93369999999999</v>
          </cell>
          <cell r="L1427">
            <v>156.33006</v>
          </cell>
          <cell r="M1427">
            <v>213.7792</v>
          </cell>
          <cell r="N1427">
            <v>258.65339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</row>
        <row r="1428">
          <cell r="G1428" t="str">
            <v>Northern EuropeLactacyd MooseForecast</v>
          </cell>
          <cell r="H1428">
            <v>26.457790000000003</v>
          </cell>
          <cell r="I1428">
            <v>42.024709999999999</v>
          </cell>
          <cell r="J1428">
            <v>84.426289999999995</v>
          </cell>
          <cell r="K1428">
            <v>133.93369999999999</v>
          </cell>
          <cell r="L1428">
            <v>156.33006</v>
          </cell>
          <cell r="M1428">
            <v>213.7792</v>
          </cell>
          <cell r="N1428">
            <v>258.65339</v>
          </cell>
          <cell r="O1428">
            <v>268</v>
          </cell>
          <cell r="P1428">
            <v>301.5</v>
          </cell>
          <cell r="Q1428">
            <v>335</v>
          </cell>
          <cell r="R1428">
            <v>360.95833333333331</v>
          </cell>
          <cell r="S1428">
            <v>402</v>
          </cell>
        </row>
        <row r="1429">
          <cell r="G1429" t="str">
            <v>Northern EuropeLactacyd MoosePlan</v>
          </cell>
          <cell r="H1429">
            <v>10.875</v>
          </cell>
          <cell r="I1429">
            <v>21.75</v>
          </cell>
          <cell r="J1429">
            <v>32.625</v>
          </cell>
          <cell r="K1429">
            <v>73.666666666666657</v>
          </cell>
          <cell r="L1429">
            <v>114.70833333333333</v>
          </cell>
          <cell r="M1429">
            <v>155.75</v>
          </cell>
          <cell r="N1429">
            <v>196.79166666666666</v>
          </cell>
          <cell r="O1429">
            <v>237.83333333333334</v>
          </cell>
          <cell r="P1429">
            <v>278.875</v>
          </cell>
          <cell r="Q1429">
            <v>319.91666666666663</v>
          </cell>
          <cell r="R1429">
            <v>360.95833333333331</v>
          </cell>
          <cell r="S1429">
            <v>402</v>
          </cell>
        </row>
        <row r="1430">
          <cell r="G1430" t="str">
            <v xml:space="preserve">Northern EuropeLactacyd Ph 3.5Actual 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</row>
        <row r="1431">
          <cell r="G1431" t="str">
            <v>Northern EuropeLactacyd Ph 3.5Forecast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</row>
        <row r="1432">
          <cell r="G1432" t="str">
            <v>Northern EuropeLactacyd Ph 3.5Plan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</row>
        <row r="1433">
          <cell r="G1433" t="str">
            <v xml:space="preserve">Northern EuropeLactacyd WipesActual 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</row>
        <row r="1434">
          <cell r="G1434" t="str">
            <v>Northern EuropeLactacyd WipesForecast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49.166666666666671</v>
          </cell>
          <cell r="P1434">
            <v>59</v>
          </cell>
          <cell r="Q1434">
            <v>68.833333333333329</v>
          </cell>
          <cell r="R1434">
            <v>78.666666666666657</v>
          </cell>
          <cell r="S1434">
            <v>88.5</v>
          </cell>
        </row>
        <row r="1435">
          <cell r="G1435" t="str">
            <v>Northern EuropeLactacyd WipesPlan</v>
          </cell>
          <cell r="H1435">
            <v>7.125</v>
          </cell>
          <cell r="I1435">
            <v>14.25</v>
          </cell>
          <cell r="J1435">
            <v>21.375</v>
          </cell>
          <cell r="K1435">
            <v>38.333333333333329</v>
          </cell>
          <cell r="L1435">
            <v>55.291666666666664</v>
          </cell>
          <cell r="M1435">
            <v>72.25</v>
          </cell>
          <cell r="N1435">
            <v>89.208333333333329</v>
          </cell>
          <cell r="O1435">
            <v>106.16666666666667</v>
          </cell>
          <cell r="P1435">
            <v>123.125</v>
          </cell>
          <cell r="Q1435">
            <v>140.08333333333331</v>
          </cell>
          <cell r="R1435">
            <v>157.04166666666666</v>
          </cell>
          <cell r="S1435">
            <v>174</v>
          </cell>
        </row>
        <row r="1436">
          <cell r="G1436" t="str">
            <v xml:space="preserve">Northern EuropeLibenar NPDActual 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</row>
        <row r="1437">
          <cell r="G1437" t="str">
            <v>Northern EuropeLibenar NPDForecast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</row>
        <row r="1438">
          <cell r="G1438" t="str">
            <v>Northern EuropeLibenar NPDPlan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</row>
        <row r="1439">
          <cell r="G1439" t="str">
            <v xml:space="preserve">Northern EuropeLinerActual 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</row>
        <row r="1440">
          <cell r="G1440" t="str">
            <v>Northern EuropeLinerForecast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43.5</v>
          </cell>
          <cell r="R1440">
            <v>87</v>
          </cell>
          <cell r="S1440">
            <v>130.5</v>
          </cell>
        </row>
        <row r="1441">
          <cell r="G1441" t="str">
            <v>Northern EuropeLinerPlan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43.5</v>
          </cell>
          <cell r="R1441">
            <v>87</v>
          </cell>
          <cell r="S1441">
            <v>130.5</v>
          </cell>
        </row>
        <row r="1442">
          <cell r="G1442" t="str">
            <v xml:space="preserve">Northern EuropeLizardActual </v>
          </cell>
          <cell r="H1442">
            <v>138.79063199999999</v>
          </cell>
          <cell r="I1442">
            <v>263.79523399999999</v>
          </cell>
          <cell r="J1442">
            <v>466.44677000000001</v>
          </cell>
          <cell r="K1442">
            <v>620.88853600000004</v>
          </cell>
          <cell r="L1442">
            <v>711.02587700000004</v>
          </cell>
          <cell r="M1442">
            <v>854.76952300000005</v>
          </cell>
          <cell r="N1442">
            <v>993.78228799999999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</row>
        <row r="1443">
          <cell r="G1443" t="str">
            <v>Northern EuropeLizardForecast</v>
          </cell>
          <cell r="H1443">
            <v>138.79063199999999</v>
          </cell>
          <cell r="I1443">
            <v>263.79523399999999</v>
          </cell>
          <cell r="J1443">
            <v>466.44677000000001</v>
          </cell>
          <cell r="K1443">
            <v>620.88853600000004</v>
          </cell>
          <cell r="L1443">
            <v>711.02587700000004</v>
          </cell>
          <cell r="M1443">
            <v>854.76952300000005</v>
          </cell>
          <cell r="N1443">
            <v>993.78228799999999</v>
          </cell>
          <cell r="O1443">
            <v>1570</v>
          </cell>
          <cell r="P1443">
            <v>1766.25</v>
          </cell>
          <cell r="Q1443">
            <v>1962.5</v>
          </cell>
          <cell r="R1443">
            <v>2158.75</v>
          </cell>
          <cell r="S1443">
            <v>2355</v>
          </cell>
        </row>
        <row r="1444">
          <cell r="G1444" t="str">
            <v>Northern EuropeLizardPlan</v>
          </cell>
          <cell r="H1444">
            <v>196.25</v>
          </cell>
          <cell r="I1444">
            <v>392.5</v>
          </cell>
          <cell r="J1444">
            <v>588.75</v>
          </cell>
          <cell r="K1444">
            <v>785</v>
          </cell>
          <cell r="L1444">
            <v>981.25</v>
          </cell>
          <cell r="M1444">
            <v>1177.5</v>
          </cell>
          <cell r="N1444">
            <v>1373.75</v>
          </cell>
          <cell r="O1444">
            <v>1570</v>
          </cell>
          <cell r="P1444">
            <v>1766.25</v>
          </cell>
          <cell r="Q1444">
            <v>1962.5</v>
          </cell>
          <cell r="R1444">
            <v>2158.75</v>
          </cell>
          <cell r="S1444">
            <v>2355</v>
          </cell>
        </row>
        <row r="1445">
          <cell r="G1445" t="str">
            <v xml:space="preserve">Northern EuropeMacleans ExtractsActual 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</row>
        <row r="1446">
          <cell r="G1446" t="str">
            <v>Northern EuropeMacleans ExtractsForecast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</row>
        <row r="1447">
          <cell r="G1447" t="str">
            <v>Northern EuropeMacleans ExtractsPlan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</row>
        <row r="1448">
          <cell r="G1448" t="str">
            <v xml:space="preserve">Northern EuropeMacleans White 'n' ShineActual 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</row>
        <row r="1449">
          <cell r="G1449" t="str">
            <v>Northern EuropeMacleans White 'n' ShineForecast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</row>
        <row r="1450">
          <cell r="G1450" t="str">
            <v>Northern EuropeMacleans White 'n' ShinePlan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</row>
        <row r="1451">
          <cell r="G1451" t="str">
            <v xml:space="preserve">Northern EuropeManual BrushesActual 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</row>
        <row r="1452">
          <cell r="G1452" t="str">
            <v>Northern EuropeManual BrushesForecast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</row>
        <row r="1453">
          <cell r="G1453" t="str">
            <v>Northern EuropeManual BrushesPlan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</row>
        <row r="1454">
          <cell r="G1454" t="str">
            <v xml:space="preserve">Northern EuropeMedacalm (Abtei)Actual 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</row>
        <row r="1455">
          <cell r="G1455" t="str">
            <v>Northern EuropeMedacalm (Abtei)Forecast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</row>
        <row r="1456">
          <cell r="G1456" t="str">
            <v>Northern EuropeMedacalm (Abtei)Plan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</row>
        <row r="1457">
          <cell r="G1457" t="str">
            <v xml:space="preserve">Northern EuropeMooseActual 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</row>
        <row r="1458">
          <cell r="G1458" t="str">
            <v>Northern EuropeMooseForecast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</row>
        <row r="1459">
          <cell r="G1459" t="str">
            <v>Northern EuropeMoosePlan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</row>
        <row r="1460">
          <cell r="G1460" t="str">
            <v xml:space="preserve">Northern EuropeNRTActual 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</row>
        <row r="1461">
          <cell r="G1461" t="str">
            <v>Northern EuropeNRTForecast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</row>
        <row r="1462">
          <cell r="G1462" t="str">
            <v>Northern EuropeNRTPlan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</row>
        <row r="1463">
          <cell r="G1463" t="str">
            <v xml:space="preserve">Northern EuropeNurses - Cough NurseActual 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</row>
        <row r="1464">
          <cell r="G1464" t="str">
            <v>Northern EuropeNurses - Cough NurseForecast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</row>
        <row r="1465">
          <cell r="G1465" t="str">
            <v>Northern EuropeNurses - Cough NursePlan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</row>
        <row r="1466">
          <cell r="G1466" t="str">
            <v xml:space="preserve">Northern EuropeOasisActual 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</row>
        <row r="1467">
          <cell r="G1467" t="str">
            <v>Northern EuropeOasisForecast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</row>
        <row r="1468">
          <cell r="G1468" t="str">
            <v>Northern EuropeOasisPlan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</row>
        <row r="1469">
          <cell r="G1469" t="str">
            <v xml:space="preserve">Northern EuropeOctopusActual </v>
          </cell>
          <cell r="H1469">
            <v>0</v>
          </cell>
          <cell r="I1469">
            <v>54.272216</v>
          </cell>
          <cell r="J1469">
            <v>116.011635</v>
          </cell>
          <cell r="K1469">
            <v>245.94591299999999</v>
          </cell>
          <cell r="L1469">
            <v>318.32854200000003</v>
          </cell>
          <cell r="M1469">
            <v>387.63839500000006</v>
          </cell>
          <cell r="N1469">
            <v>450.77407300000004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</row>
        <row r="1470">
          <cell r="G1470" t="str">
            <v>Northern EuropeOctopusForecast</v>
          </cell>
          <cell r="H1470">
            <v>0</v>
          </cell>
          <cell r="I1470">
            <v>54.272216</v>
          </cell>
          <cell r="J1470">
            <v>116.011635</v>
          </cell>
          <cell r="K1470">
            <v>245.94591299999999</v>
          </cell>
          <cell r="L1470">
            <v>318.32854200000003</v>
          </cell>
          <cell r="M1470">
            <v>387.63839500000006</v>
          </cell>
          <cell r="N1470">
            <v>450.77407300000004</v>
          </cell>
          <cell r="O1470">
            <v>1007.5</v>
          </cell>
          <cell r="P1470">
            <v>1137.375</v>
          </cell>
          <cell r="Q1470">
            <v>1267.25</v>
          </cell>
          <cell r="R1470">
            <v>1397.125</v>
          </cell>
          <cell r="S1470">
            <v>1527</v>
          </cell>
        </row>
        <row r="1471">
          <cell r="G1471" t="str">
            <v>Northern EuropeOctopusPlan</v>
          </cell>
          <cell r="H1471">
            <v>119.375</v>
          </cell>
          <cell r="I1471">
            <v>238.75</v>
          </cell>
          <cell r="J1471">
            <v>358.125</v>
          </cell>
          <cell r="K1471">
            <v>511.16666666666669</v>
          </cell>
          <cell r="L1471">
            <v>664.20833333333326</v>
          </cell>
          <cell r="M1471">
            <v>817.25</v>
          </cell>
          <cell r="N1471">
            <v>970.29166666666663</v>
          </cell>
          <cell r="O1471">
            <v>1123.3333333333335</v>
          </cell>
          <cell r="P1471">
            <v>1276.375</v>
          </cell>
          <cell r="Q1471">
            <v>1429.4166666666665</v>
          </cell>
          <cell r="R1471">
            <v>1582.4583333333333</v>
          </cell>
          <cell r="S1471">
            <v>1735.5</v>
          </cell>
        </row>
        <row r="1472">
          <cell r="G1472" t="str">
            <v xml:space="preserve">Northern EuropeOdol FlossyActual 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</row>
        <row r="1473">
          <cell r="G1473" t="str">
            <v>Northern EuropeOdol FlossyForecast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</row>
        <row r="1474">
          <cell r="G1474" t="str">
            <v>Northern EuropeOdol FlossyPlan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</row>
        <row r="1475">
          <cell r="G1475" t="str">
            <v xml:space="preserve">Northern EuropeOdol FoamyActual 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</row>
        <row r="1476">
          <cell r="G1476" t="str">
            <v>Northern EuropeOdol FoamyForecast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</row>
        <row r="1477">
          <cell r="G1477" t="str">
            <v>Northern EuropeOdol FoamyPlan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</row>
        <row r="1478">
          <cell r="G1478" t="str">
            <v xml:space="preserve">Northern EuropeOwlActual 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</row>
        <row r="1479">
          <cell r="G1479" t="str">
            <v>Northern EuropeOwlForecast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</row>
        <row r="1480">
          <cell r="G1480" t="str">
            <v>Northern EuropeOwlPlan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</row>
        <row r="1481">
          <cell r="G1481" t="str">
            <v xml:space="preserve">Northern EuropeOzonolActual 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</row>
        <row r="1482">
          <cell r="G1482" t="str">
            <v>Northern EuropeOzonolForecast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</row>
        <row r="1483">
          <cell r="G1483" t="str">
            <v>Northern EuropeOzonolPlan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</row>
        <row r="1484">
          <cell r="G1484" t="str">
            <v xml:space="preserve">Northern EuropePanther (eg Solpasinus,Panadol Plus etc)Actual 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</row>
        <row r="1485">
          <cell r="G1485" t="str">
            <v>Northern EuropePanther (eg Solpasinus,Panadol Plus etc)Forecast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</row>
        <row r="1486">
          <cell r="G1486" t="str">
            <v>Northern EuropePanther (eg Solpasinus,Panadol Plus etc)Plan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</row>
        <row r="1487">
          <cell r="G1487" t="str">
            <v xml:space="preserve">Northern EuropeParodontax Geog ExpActual </v>
          </cell>
          <cell r="H1487">
            <v>2.9234900000000001</v>
          </cell>
          <cell r="I1487">
            <v>38.200361999999998</v>
          </cell>
          <cell r="J1487">
            <v>38.695796000000001</v>
          </cell>
          <cell r="K1487">
            <v>71.670985999999999</v>
          </cell>
          <cell r="L1487">
            <v>122.00382399999999</v>
          </cell>
          <cell r="M1487">
            <v>148.38049800000002</v>
          </cell>
          <cell r="N1487">
            <v>178.23725800000003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</row>
        <row r="1488">
          <cell r="G1488" t="str">
            <v>Northern EuropeParodontax Geog ExpForecast</v>
          </cell>
          <cell r="H1488">
            <v>2.9234900000000001</v>
          </cell>
          <cell r="I1488">
            <v>38.200361999999998</v>
          </cell>
          <cell r="J1488">
            <v>38.695796000000001</v>
          </cell>
          <cell r="K1488">
            <v>71.670985999999999</v>
          </cell>
          <cell r="L1488">
            <v>122.00382399999999</v>
          </cell>
          <cell r="M1488">
            <v>148.38049800000002</v>
          </cell>
          <cell r="N1488">
            <v>178.23725800000003</v>
          </cell>
          <cell r="O1488">
            <v>419.66666666666669</v>
          </cell>
          <cell r="P1488">
            <v>484.625</v>
          </cell>
          <cell r="Q1488">
            <v>549.58333333333337</v>
          </cell>
          <cell r="R1488">
            <v>614.54166666666663</v>
          </cell>
          <cell r="S1488">
            <v>679.5</v>
          </cell>
        </row>
        <row r="1489">
          <cell r="G1489" t="str">
            <v>Northern EuropeParodontax Geog ExpPlan</v>
          </cell>
          <cell r="H1489">
            <v>0</v>
          </cell>
          <cell r="I1489">
            <v>0</v>
          </cell>
          <cell r="J1489">
            <v>0</v>
          </cell>
          <cell r="K1489">
            <v>75.5</v>
          </cell>
          <cell r="L1489">
            <v>151</v>
          </cell>
          <cell r="M1489">
            <v>226.5</v>
          </cell>
          <cell r="N1489">
            <v>302</v>
          </cell>
          <cell r="O1489">
            <v>377.5</v>
          </cell>
          <cell r="P1489">
            <v>453</v>
          </cell>
          <cell r="Q1489">
            <v>528.5</v>
          </cell>
          <cell r="R1489">
            <v>604</v>
          </cell>
          <cell r="S1489">
            <v>679.5</v>
          </cell>
        </row>
        <row r="1490">
          <cell r="G1490" t="str">
            <v xml:space="preserve">Northern EuropePearlsActual 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</row>
        <row r="1491">
          <cell r="G1491" t="str">
            <v>Northern EuropePearlsForecast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</row>
        <row r="1492">
          <cell r="G1492" t="str">
            <v>Northern EuropePearlsPlan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</row>
        <row r="1493">
          <cell r="G1493" t="str">
            <v xml:space="preserve">Northern EuropePicassoActual </v>
          </cell>
          <cell r="H1493">
            <v>-4.5349000000000004</v>
          </cell>
          <cell r="I1493">
            <v>-7.4305199999999996</v>
          </cell>
          <cell r="J1493">
            <v>-6.8347800000000003</v>
          </cell>
          <cell r="K1493">
            <v>-14.24282</v>
          </cell>
          <cell r="L1493">
            <v>-23.544330000000002</v>
          </cell>
          <cell r="M1493">
            <v>-22.562660000000001</v>
          </cell>
          <cell r="N1493">
            <v>-22.338160000000002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</row>
        <row r="1494">
          <cell r="G1494" t="str">
            <v>Northern EuropePicassoForecast</v>
          </cell>
          <cell r="H1494">
            <v>-4.5349000000000004</v>
          </cell>
          <cell r="I1494">
            <v>-7.4305199999999996</v>
          </cell>
          <cell r="J1494">
            <v>-6.8347800000000003</v>
          </cell>
          <cell r="K1494">
            <v>-14.24282</v>
          </cell>
          <cell r="L1494">
            <v>-23.544330000000002</v>
          </cell>
          <cell r="M1494">
            <v>-22.562660000000001</v>
          </cell>
          <cell r="N1494">
            <v>-22.338160000000002</v>
          </cell>
          <cell r="O1494">
            <v>-8.2519999999999989</v>
          </cell>
          <cell r="P1494">
            <v>-8.2519999999999989</v>
          </cell>
          <cell r="Q1494">
            <v>-8.2519999999999989</v>
          </cell>
          <cell r="R1494">
            <v>-8.2519999999999989</v>
          </cell>
          <cell r="S1494">
            <v>-8.2519999999999989</v>
          </cell>
        </row>
        <row r="1495">
          <cell r="G1495" t="str">
            <v>Northern EuropePicassoPlan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</row>
        <row r="1496">
          <cell r="G1496" t="str">
            <v xml:space="preserve">Northern EuropePiritezeActual 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</row>
        <row r="1497">
          <cell r="G1497" t="str">
            <v>Northern EuropePiritezeForecast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</row>
        <row r="1498">
          <cell r="G1498" t="str">
            <v>Northern EuropePiritezePlan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</row>
        <row r="1499">
          <cell r="G1499" t="str">
            <v xml:space="preserve">Northern EuropeSantaActual 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</row>
        <row r="1500">
          <cell r="G1500" t="str">
            <v>Northern EuropeSantaForecast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</row>
        <row r="1501">
          <cell r="G1501" t="str">
            <v>Northern EuropeSantaPlan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</row>
        <row r="1502">
          <cell r="G1502" t="str">
            <v xml:space="preserve">Northern EuropeSealActual 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</row>
        <row r="1503">
          <cell r="G1503" t="str">
            <v>Northern EuropeSealForecast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</row>
        <row r="1504">
          <cell r="G1504" t="str">
            <v>Northern EuropeSealPlan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</row>
        <row r="1505">
          <cell r="G1505" t="str">
            <v xml:space="preserve">Northern EuropeSensodyne Actual 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</row>
        <row r="1506">
          <cell r="G1506" t="str">
            <v>Northern EuropeSensodyne Forecast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</row>
        <row r="1507">
          <cell r="G1507" t="str">
            <v>Northern EuropeSensodyne Plan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</row>
        <row r="1508">
          <cell r="G1508" t="str">
            <v xml:space="preserve">Northern EuropeSevilleActual 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</row>
        <row r="1509">
          <cell r="G1509" t="str">
            <v>Northern EuropeSevilleForecast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</row>
        <row r="1510">
          <cell r="G1510" t="str">
            <v>Northern EuropeSevillePlan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</row>
        <row r="1511">
          <cell r="G1511" t="str">
            <v xml:space="preserve">Northern EuropeSwanActual 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</row>
        <row r="1512">
          <cell r="G1512" t="str">
            <v>Northern EuropeSwanForecast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</row>
        <row r="1513">
          <cell r="G1513" t="str">
            <v>Northern EuropeSwanPlan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</row>
        <row r="1514">
          <cell r="G1514" t="str">
            <v>Northern EuropeTotal AnalgesicsActual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</row>
        <row r="1515">
          <cell r="G1515" t="str">
            <v>Northern EuropeTotal AnalgesicsForecast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</row>
        <row r="1516">
          <cell r="G1516" t="str">
            <v>Northern EuropeTotal AnalgesicsPlan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</row>
        <row r="1517">
          <cell r="G1517" t="str">
            <v>Northern EuropeTotal Aquafresh ConceptActual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</row>
        <row r="1518">
          <cell r="G1518" t="str">
            <v>Northern EuropeTotal Aquafresh ConceptForecast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</row>
        <row r="1519">
          <cell r="G1519" t="str">
            <v>Northern EuropeTotal Aquafresh ConceptPlan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</row>
        <row r="1520">
          <cell r="G1520" t="str">
            <v>Northern EuropeTotal Cold SoreActual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</row>
        <row r="1521">
          <cell r="G1521" t="str">
            <v>Northern EuropeTotal Cold SoreForecast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</row>
        <row r="1522">
          <cell r="G1522" t="str">
            <v>Northern EuropeTotal Cold SorePlan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</row>
        <row r="1523">
          <cell r="G1523" t="str">
            <v>Northern EuropeTotal Denture CareActual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</row>
        <row r="1524">
          <cell r="G1524" t="str">
            <v>Northern EuropeTotal Denture CareForecast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</row>
        <row r="1525">
          <cell r="G1525" t="str">
            <v>Northern EuropeTotal Denture CarePlan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</row>
        <row r="1526">
          <cell r="G1526" t="str">
            <v>Northern EuropeTotal Manual BrushesActual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</row>
        <row r="1527">
          <cell r="G1527" t="str">
            <v>Northern EuropeTotal Manual BrushesForecast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</row>
        <row r="1528">
          <cell r="G1528" t="str">
            <v>Northern EuropeTotal Manual BrushesPlan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</row>
        <row r="1529">
          <cell r="G1529" t="str">
            <v>Northern EuropeTotal NRTActual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</row>
        <row r="1530">
          <cell r="G1530" t="str">
            <v>Northern EuropeTotal NRTForecast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</row>
        <row r="1531">
          <cell r="G1531" t="str">
            <v>Northern EuropeTotal NRTPlan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</row>
        <row r="1532">
          <cell r="G1532" t="str">
            <v>Northern EuropeTotal SensodyneActual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</row>
        <row r="1533">
          <cell r="G1533" t="str">
            <v>Northern EuropeTotal SensodyneForecast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</row>
        <row r="1534">
          <cell r="G1534" t="str">
            <v>Northern EuropeTotal SensodynePlan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</row>
        <row r="1535">
          <cell r="G1535" t="str">
            <v>Northern EuropeTotal Whitening TreatmentsActual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</row>
        <row r="1536">
          <cell r="G1536" t="str">
            <v>Northern EuropeTotal Whitening TreatmentsForecast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</row>
        <row r="1537">
          <cell r="G1537" t="str">
            <v>Northern EuropeTotal Whitening TreatmentsPlan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</row>
        <row r="1538">
          <cell r="G1538" t="str">
            <v>Northern EuropeTweetyActual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</row>
        <row r="1539">
          <cell r="G1539" t="str">
            <v>Northern EuropeTweetyForecast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</row>
        <row r="1540">
          <cell r="G1540" t="str">
            <v>Northern EuropeTweetyPlan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</row>
        <row r="1541">
          <cell r="G1541" t="str">
            <v>Northern EuropeVeneer - Extra (Excl Replacement Mkts)Actual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</row>
        <row r="1542">
          <cell r="G1542" t="str">
            <v>Northern EuropeVeneer - Extra (Excl Replacement Mkts)Forecast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</row>
        <row r="1543">
          <cell r="G1543" t="str">
            <v>Northern EuropeVeneer - Extra (Excl Replacement Mkts)Plan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</row>
        <row r="1544">
          <cell r="G1544" t="str">
            <v>Northern EuropeWhitening TreatmentsActual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</row>
        <row r="1545">
          <cell r="G1545" t="str">
            <v>Northern EuropeWhitening TreatmentsForecast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</row>
        <row r="1546">
          <cell r="G1546" t="str">
            <v>Northern EuropeWhitening TreatmentsPlan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</row>
        <row r="1547">
          <cell r="G1547" t="str">
            <v>Northern EuropeWindsor (Acid Wear)Actual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</row>
        <row r="1548">
          <cell r="G1548" t="str">
            <v>Northern EuropeWindsor (Acid Wear)Forecast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</row>
        <row r="1549">
          <cell r="G1549" t="str">
            <v>Northern EuropeWindsor (Acid Wear)Plan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</row>
        <row r="1550">
          <cell r="G1550" t="str">
            <v>Northern EuropeZanprolActual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</row>
        <row r="1551">
          <cell r="G1551" t="str">
            <v>Northern EuropeZanprolForecast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</row>
        <row r="1552">
          <cell r="G1552" t="str">
            <v>Northern EuropeZanprolPlan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</row>
        <row r="1553">
          <cell r="G1553" t="str">
            <v xml:space="preserve">Northern EuropeZapp/ArtifastActual </v>
          </cell>
          <cell r="H1553">
            <v>3.4782999999999999</v>
          </cell>
          <cell r="I1553">
            <v>6.7335500000000001</v>
          </cell>
          <cell r="J1553">
            <v>13.87041</v>
          </cell>
          <cell r="K1553">
            <v>17.902660000000001</v>
          </cell>
          <cell r="L1553">
            <v>24.670339999999999</v>
          </cell>
          <cell r="M1553">
            <v>31.052330000000001</v>
          </cell>
          <cell r="N1553">
            <v>34.509610000000002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</row>
        <row r="1554">
          <cell r="G1554" t="str">
            <v>Northern EuropeZapp/ArtifastForecast</v>
          </cell>
          <cell r="H1554">
            <v>3.4782999999999999</v>
          </cell>
          <cell r="I1554">
            <v>6.7335500000000001</v>
          </cell>
          <cell r="J1554">
            <v>13.87041</v>
          </cell>
          <cell r="K1554">
            <v>17.902660000000001</v>
          </cell>
          <cell r="L1554">
            <v>24.670339999999999</v>
          </cell>
          <cell r="M1554">
            <v>31.052330000000001</v>
          </cell>
          <cell r="N1554">
            <v>34.509610000000002</v>
          </cell>
          <cell r="O1554">
            <v>167</v>
          </cell>
          <cell r="P1554">
            <v>187.875</v>
          </cell>
          <cell r="Q1554">
            <v>208.75</v>
          </cell>
          <cell r="R1554">
            <v>229.625</v>
          </cell>
          <cell r="S1554">
            <v>250.5</v>
          </cell>
        </row>
        <row r="1555">
          <cell r="G1555" t="str">
            <v>Northern EuropeZapp/ArtifastPlan</v>
          </cell>
          <cell r="H1555">
            <v>20.875</v>
          </cell>
          <cell r="I1555">
            <v>41.75</v>
          </cell>
          <cell r="J1555">
            <v>62.625</v>
          </cell>
          <cell r="K1555">
            <v>83.5</v>
          </cell>
          <cell r="L1555">
            <v>104.375</v>
          </cell>
          <cell r="M1555">
            <v>125.25</v>
          </cell>
          <cell r="N1555">
            <v>146.125</v>
          </cell>
          <cell r="O1555">
            <v>167</v>
          </cell>
          <cell r="P1555">
            <v>187.875</v>
          </cell>
          <cell r="Q1555">
            <v>208.75</v>
          </cell>
          <cell r="R1555">
            <v>229.625</v>
          </cell>
          <cell r="S1555">
            <v>250.5</v>
          </cell>
        </row>
        <row r="1556">
          <cell r="G1556" t="str">
            <v>Northern EuropeZonesActual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</row>
        <row r="1557">
          <cell r="G1557" t="str">
            <v>Northern EuropeZonesForecast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</row>
        <row r="1558">
          <cell r="G1558" t="str">
            <v>Northern EuropeZonesPlan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</row>
      </sheetData>
      <sheetData sheetId="7" refreshError="1"/>
      <sheetData sheetId="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"/>
      <sheetName val="FTEs (LOG+Support Func)"/>
      <sheetName val="FTEs (LOG only)"/>
      <sheetName val="Vacancy"/>
      <sheetName val="P and L CM1"/>
      <sheetName val="Input f"/>
    </sheetNames>
    <sheetDataSet>
      <sheetData sheetId="0"/>
      <sheetData sheetId="1"/>
      <sheetData sheetId="2"/>
      <sheetData sheetId="3" refreshError="1">
        <row r="145">
          <cell r="F145" t="str">
            <v>Cambodia</v>
          </cell>
        </row>
        <row r="146">
          <cell r="F146" t="str">
            <v>Indonesia</v>
          </cell>
        </row>
        <row r="147">
          <cell r="F147" t="str">
            <v>Malaysia</v>
          </cell>
        </row>
        <row r="148">
          <cell r="F148" t="str">
            <v>Philippines</v>
          </cell>
        </row>
        <row r="149">
          <cell r="F149" t="str">
            <v>Singapore</v>
          </cell>
        </row>
        <row r="150">
          <cell r="F150" t="str">
            <v>Thailand</v>
          </cell>
        </row>
        <row r="151">
          <cell r="F151" t="str">
            <v>Vietnam</v>
          </cell>
        </row>
        <row r="152">
          <cell r="F152" t="str">
            <v>Australia</v>
          </cell>
        </row>
        <row r="153">
          <cell r="F153" t="str">
            <v>New Zealand</v>
          </cell>
        </row>
      </sheetData>
      <sheetData sheetId="4" refreshError="1"/>
      <sheetData sheetId="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Cover sheet"/>
      <sheetName val="2006BR Consol"/>
      <sheetName val="Agenda"/>
      <sheetName val="Overview"/>
      <sheetName val="Qtr Consumption"/>
      <sheetName val="MAT Consumption"/>
      <sheetName val="Sheet1 (2)"/>
      <sheetName val="2007 MAT Sell-In AP"/>
      <sheetName val="2006 Data"/>
      <sheetName val="2007 Assumptions"/>
      <sheetName val="2007 Data"/>
      <sheetName val="2007BR Consol"/>
      <sheetName val="Sales-ytd,Q1&amp;FY"/>
      <sheetName val="P&amp;L vs FC2"/>
      <sheetName val="P&amp;L vs Plan"/>
      <sheetName val="Sell-Out 2007"/>
      <sheetName val="Stock Trends 2007"/>
      <sheetName val="P&amp;Ls"/>
      <sheetName val="Sales &amp; OP Summary"/>
      <sheetName val="Supply update"/>
      <sheetName val="P&amp;L vs FC1"/>
      <sheetName val="Summary"/>
      <sheetName val="January Sales Forecast"/>
      <sheetName val="Bonus"/>
      <sheetName val="A&amp;P Summary"/>
      <sheetName val="Risks &amp; Opportunities Mkt"/>
      <sheetName val="Risks &amp; Opportunities - Conso"/>
      <sheetName val="AOB"/>
      <sheetName val="Input Sheet"/>
      <sheetName val="TM1"/>
      <sheetName val="Workings"/>
      <sheetName val="reference"/>
      <sheetName val="Guide"/>
      <sheetName val="Act reporting"/>
      <sheetName val="Exchange rates"/>
      <sheetName val="Vaca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</row>
        <row r="2">
          <cell r="A2" t="str">
            <v>2006 AR</v>
          </cell>
          <cell r="B2" t="str">
            <v>Jan</v>
          </cell>
          <cell r="C2" t="str">
            <v>Feb</v>
          </cell>
          <cell r="D2" t="str">
            <v>March</v>
          </cell>
          <cell r="E2" t="str">
            <v>April</v>
          </cell>
          <cell r="F2" t="str">
            <v>May</v>
          </cell>
          <cell r="G2" t="str">
            <v>June</v>
          </cell>
          <cell r="H2" t="str">
            <v>July</v>
          </cell>
          <cell r="I2" t="str">
            <v>Aug</v>
          </cell>
          <cell r="J2" t="str">
            <v>Sept</v>
          </cell>
          <cell r="K2" t="str">
            <v>Oct</v>
          </cell>
          <cell r="L2" t="str">
            <v>Nov</v>
          </cell>
          <cell r="M2" t="str">
            <v>Dec</v>
          </cell>
          <cell r="N2" t="str">
            <v>2007BR</v>
          </cell>
          <cell r="O2" t="str">
            <v>2006BR</v>
          </cell>
        </row>
        <row r="3">
          <cell r="A3" t="str">
            <v xml:space="preserve"> 5786 INDONESIA (CH)                    </v>
          </cell>
          <cell r="B3">
            <v>16.789000000000001</v>
          </cell>
          <cell r="C3">
            <v>17.649000000000001</v>
          </cell>
          <cell r="D3">
            <v>17.706</v>
          </cell>
          <cell r="E3">
            <v>17.817</v>
          </cell>
          <cell r="F3">
            <v>17.736999999999998</v>
          </cell>
          <cell r="G3">
            <v>17.702000000000002</v>
          </cell>
          <cell r="H3">
            <v>17.646000000000001</v>
          </cell>
          <cell r="I3">
            <v>17.744</v>
          </cell>
          <cell r="J3">
            <v>17.788</v>
          </cell>
          <cell r="K3">
            <v>17.797999999999998</v>
          </cell>
          <cell r="L3">
            <v>17.760999999999999</v>
          </cell>
          <cell r="M3">
            <v>17.693999999999999</v>
          </cell>
          <cell r="N3">
            <v>16.5</v>
          </cell>
          <cell r="O3">
            <v>16.5</v>
          </cell>
        </row>
        <row r="4">
          <cell r="A4" t="str">
            <v xml:space="preserve"> 5799 KOREA (CH)                        </v>
          </cell>
          <cell r="B4">
            <v>1720</v>
          </cell>
          <cell r="C4">
            <v>1713</v>
          </cell>
          <cell r="D4">
            <v>1706</v>
          </cell>
          <cell r="E4">
            <v>1708</v>
          </cell>
          <cell r="F4">
            <v>1718</v>
          </cell>
          <cell r="G4">
            <v>1723</v>
          </cell>
          <cell r="H4">
            <v>1731</v>
          </cell>
          <cell r="I4">
            <v>1742</v>
          </cell>
          <cell r="J4">
            <v>1745</v>
          </cell>
          <cell r="K4">
            <v>1749</v>
          </cell>
          <cell r="L4">
            <v>1756</v>
          </cell>
          <cell r="M4">
            <v>1761</v>
          </cell>
          <cell r="N4">
            <v>1766</v>
          </cell>
          <cell r="O4">
            <v>1766</v>
          </cell>
        </row>
        <row r="5">
          <cell r="A5" t="str">
            <v xml:space="preserve"> 5812 MALAYSIA (CH)                     </v>
          </cell>
          <cell r="B5">
            <v>6.64</v>
          </cell>
          <cell r="C5">
            <v>6.64</v>
          </cell>
          <cell r="D5">
            <v>6.63</v>
          </cell>
          <cell r="E5">
            <v>6.69</v>
          </cell>
          <cell r="F5">
            <v>6.76</v>
          </cell>
          <cell r="G5">
            <v>6.8</v>
          </cell>
          <cell r="H5">
            <v>6.83</v>
          </cell>
          <cell r="I5">
            <v>6.88</v>
          </cell>
          <cell r="J5">
            <v>6.9</v>
          </cell>
          <cell r="K5">
            <v>6.93</v>
          </cell>
          <cell r="L5">
            <v>6.98</v>
          </cell>
          <cell r="M5">
            <v>7.01</v>
          </cell>
          <cell r="N5">
            <v>6.7</v>
          </cell>
          <cell r="O5">
            <v>7.22</v>
          </cell>
        </row>
        <row r="6">
          <cell r="A6" t="str">
            <v xml:space="preserve"> 5843 PHILIPPINES (CH)                  </v>
          </cell>
          <cell r="B6">
            <v>91.9</v>
          </cell>
          <cell r="C6">
            <v>91.4</v>
          </cell>
          <cell r="D6">
            <v>90.7</v>
          </cell>
          <cell r="E6">
            <v>91.4</v>
          </cell>
          <cell r="F6">
            <v>92.6</v>
          </cell>
          <cell r="G6">
            <v>93.4</v>
          </cell>
          <cell r="H6">
            <v>93.8</v>
          </cell>
          <cell r="I6">
            <v>94.1</v>
          </cell>
          <cell r="J6">
            <v>94.1</v>
          </cell>
          <cell r="K6">
            <v>94.1</v>
          </cell>
          <cell r="L6">
            <v>94.4</v>
          </cell>
          <cell r="M6">
            <v>94.6</v>
          </cell>
          <cell r="N6">
            <v>103</v>
          </cell>
          <cell r="O6">
            <v>103</v>
          </cell>
        </row>
        <row r="7">
          <cell r="A7" t="str">
            <v xml:space="preserve"> 5867 SINGAPORE (CH)                    </v>
          </cell>
          <cell r="B7">
            <v>2.87</v>
          </cell>
          <cell r="C7">
            <v>2.86</v>
          </cell>
          <cell r="D7">
            <v>2.85</v>
          </cell>
          <cell r="E7">
            <v>2.85</v>
          </cell>
          <cell r="F7">
            <v>2.87</v>
          </cell>
          <cell r="G7">
            <v>2.87</v>
          </cell>
          <cell r="H7">
            <v>2.88</v>
          </cell>
          <cell r="I7">
            <v>2.89</v>
          </cell>
          <cell r="J7">
            <v>2.9</v>
          </cell>
          <cell r="K7">
            <v>2.91</v>
          </cell>
          <cell r="L7">
            <v>2.92</v>
          </cell>
          <cell r="M7">
            <v>2.92</v>
          </cell>
          <cell r="N7">
            <v>2.99</v>
          </cell>
          <cell r="O7">
            <v>2.99</v>
          </cell>
        </row>
        <row r="8">
          <cell r="A8" t="str">
            <v xml:space="preserve"> 5881 TAIWAN (CH)                       </v>
          </cell>
          <cell r="B8">
            <v>56.6</v>
          </cell>
          <cell r="C8">
            <v>56.7</v>
          </cell>
          <cell r="D8">
            <v>56.6</v>
          </cell>
          <cell r="E8">
            <v>56.9</v>
          </cell>
          <cell r="F8">
            <v>57.4</v>
          </cell>
          <cell r="G8">
            <v>57.7</v>
          </cell>
          <cell r="H8">
            <v>58.2</v>
          </cell>
          <cell r="I8">
            <v>58.7</v>
          </cell>
          <cell r="J8">
            <v>59</v>
          </cell>
          <cell r="K8">
            <v>59.4</v>
          </cell>
          <cell r="L8">
            <v>59.7</v>
          </cell>
          <cell r="M8">
            <v>60.1</v>
          </cell>
          <cell r="N8">
            <v>59</v>
          </cell>
          <cell r="O8">
            <v>59</v>
          </cell>
        </row>
        <row r="9">
          <cell r="A9" t="str">
            <v xml:space="preserve"> 5883 THAILAND (CH)                     </v>
          </cell>
          <cell r="B9">
            <v>69.8</v>
          </cell>
          <cell r="C9">
            <v>69.400000000000006</v>
          </cell>
          <cell r="D9">
            <v>68.900000000000006</v>
          </cell>
          <cell r="E9">
            <v>68.8</v>
          </cell>
          <cell r="F9">
            <v>69.3</v>
          </cell>
          <cell r="G9">
            <v>69.400000000000006</v>
          </cell>
          <cell r="H9">
            <v>69.599999999999994</v>
          </cell>
          <cell r="I9">
            <v>69.8</v>
          </cell>
          <cell r="J9">
            <v>69.8</v>
          </cell>
          <cell r="K9">
            <v>69.900000000000006</v>
          </cell>
          <cell r="L9">
            <v>69.900000000000006</v>
          </cell>
          <cell r="M9">
            <v>70</v>
          </cell>
          <cell r="N9">
            <v>69</v>
          </cell>
          <cell r="O9">
            <v>72</v>
          </cell>
        </row>
        <row r="10">
          <cell r="A10" t="str">
            <v xml:space="preserve"> 5899 VIETNAM (CH)                      </v>
          </cell>
          <cell r="B10">
            <v>2.87</v>
          </cell>
          <cell r="C10">
            <v>2.86</v>
          </cell>
          <cell r="D10">
            <v>2.85</v>
          </cell>
          <cell r="E10">
            <v>2.85</v>
          </cell>
          <cell r="F10">
            <v>2.87</v>
          </cell>
          <cell r="G10">
            <v>2.87</v>
          </cell>
          <cell r="H10">
            <v>2.88</v>
          </cell>
          <cell r="I10">
            <v>2.89</v>
          </cell>
          <cell r="J10">
            <v>2.9</v>
          </cell>
          <cell r="K10">
            <v>2.91</v>
          </cell>
          <cell r="L10">
            <v>2.92</v>
          </cell>
          <cell r="M10">
            <v>2.92</v>
          </cell>
          <cell r="N10">
            <v>2.99</v>
          </cell>
          <cell r="O10">
            <v>2.99</v>
          </cell>
        </row>
        <row r="11">
          <cell r="A11" t="str">
            <v xml:space="preserve"> 5782 HONG KONG (CH)                    </v>
          </cell>
          <cell r="B11">
            <v>13.6</v>
          </cell>
          <cell r="C11">
            <v>13.6</v>
          </cell>
          <cell r="D11">
            <v>13.6</v>
          </cell>
          <cell r="E11">
            <v>13.7</v>
          </cell>
          <cell r="F11">
            <v>13.8</v>
          </cell>
          <cell r="G11">
            <v>13.9</v>
          </cell>
          <cell r="H11">
            <v>14</v>
          </cell>
          <cell r="I11">
            <v>14.1</v>
          </cell>
          <cell r="J11">
            <v>14.1</v>
          </cell>
          <cell r="K11">
            <v>14.2</v>
          </cell>
          <cell r="L11">
            <v>14.3</v>
          </cell>
          <cell r="M11">
            <v>14.3</v>
          </cell>
          <cell r="N11">
            <v>14.9</v>
          </cell>
          <cell r="O11">
            <v>14.9</v>
          </cell>
        </row>
        <row r="12">
          <cell r="A12" t="str">
            <v xml:space="preserve"> 4260 CHINA/HK/KOREA (CH)               </v>
          </cell>
          <cell r="B12">
            <v>1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</row>
        <row r="13">
          <cell r="A13" t="str">
            <v xml:space="preserve"> 4508 ASIA (CH)                         </v>
          </cell>
          <cell r="B13">
            <v>1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</row>
        <row r="14">
          <cell r="A14" t="str">
            <v xml:space="preserve"> 5179 SE.ASIA HQ (CH)                   </v>
          </cell>
          <cell r="B14">
            <v>2.87</v>
          </cell>
          <cell r="C14">
            <v>2.86</v>
          </cell>
          <cell r="D14">
            <v>2.85</v>
          </cell>
          <cell r="E14">
            <v>2.85</v>
          </cell>
          <cell r="F14">
            <v>2.87</v>
          </cell>
          <cell r="G14">
            <v>2.87</v>
          </cell>
          <cell r="H14">
            <v>2.88</v>
          </cell>
          <cell r="I14">
            <v>2.89</v>
          </cell>
          <cell r="J14">
            <v>2.9</v>
          </cell>
          <cell r="K14">
            <v>2.91</v>
          </cell>
          <cell r="L14">
            <v>2.92</v>
          </cell>
          <cell r="M14">
            <v>2.92</v>
          </cell>
          <cell r="N14">
            <v>2.99</v>
          </cell>
          <cell r="O14">
            <v>7.22</v>
          </cell>
        </row>
        <row r="15">
          <cell r="A15" t="str">
            <v xml:space="preserve"> 4421 SOUTH EAST ASIA (CH)              </v>
          </cell>
          <cell r="B15">
            <v>1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</row>
        <row r="17">
          <cell r="A17" t="str">
            <v>Previous Month</v>
          </cell>
          <cell r="B17">
            <v>5</v>
          </cell>
        </row>
        <row r="18">
          <cell r="A18" t="str">
            <v>Plan</v>
          </cell>
          <cell r="B18">
            <v>14</v>
          </cell>
        </row>
        <row r="19">
          <cell r="A19" t="str">
            <v>This month</v>
          </cell>
          <cell r="B19">
            <v>6</v>
          </cell>
        </row>
      </sheetData>
      <sheetData sheetId="3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KC6"/>
      <sheetName val="THUCHI"/>
      <sheetName val="CONGNO"/>
      <sheetName val="TONGCN"/>
      <sheetName val="VATTUMUA"/>
      <sheetName val="Sheet7"/>
      <sheetName val="Sheet3"/>
      <sheetName val="VLXD"/>
    </sheetNames>
    <sheetDataSet>
      <sheetData sheetId="0">
        <row r="3">
          <cell r="C3" t="str">
            <v>02/06/03</v>
          </cell>
          <cell r="D3" t="str">
            <v>PT0001</v>
          </cell>
          <cell r="I3">
            <v>105000000</v>
          </cell>
        </row>
        <row r="4">
          <cell r="C4" t="str">
            <v>02/06/03</v>
          </cell>
          <cell r="D4" t="str">
            <v>CN0002</v>
          </cell>
          <cell r="I4">
            <v>357786000</v>
          </cell>
        </row>
        <row r="5">
          <cell r="C5" t="str">
            <v>02/06/03</v>
          </cell>
          <cell r="D5" t="str">
            <v>PC0003</v>
          </cell>
          <cell r="I5">
            <v>100000000</v>
          </cell>
        </row>
        <row r="6">
          <cell r="C6" t="str">
            <v>02/06/03</v>
          </cell>
          <cell r="D6" t="str">
            <v>CN0004</v>
          </cell>
          <cell r="I6">
            <v>4602000</v>
          </cell>
        </row>
        <row r="7">
          <cell r="C7" t="str">
            <v>02/06/03</v>
          </cell>
          <cell r="D7" t="str">
            <v>CN0005</v>
          </cell>
          <cell r="I7">
            <v>2900000</v>
          </cell>
        </row>
        <row r="8">
          <cell r="C8" t="str">
            <v>02/06/03</v>
          </cell>
          <cell r="D8" t="str">
            <v>CN0006</v>
          </cell>
          <cell r="I8">
            <v>1052500</v>
          </cell>
        </row>
        <row r="9">
          <cell r="C9" t="str">
            <v>02/06/03</v>
          </cell>
          <cell r="D9" t="str">
            <v>CN0007</v>
          </cell>
          <cell r="I9">
            <v>432000</v>
          </cell>
        </row>
        <row r="10">
          <cell r="C10" t="str">
            <v>02/06/03</v>
          </cell>
          <cell r="D10" t="str">
            <v>CN0008</v>
          </cell>
          <cell r="I10">
            <v>1361500</v>
          </cell>
        </row>
        <row r="11">
          <cell r="C11" t="str">
            <v>02/06/03</v>
          </cell>
          <cell r="D11" t="str">
            <v>CN0009</v>
          </cell>
          <cell r="I11">
            <v>442000</v>
          </cell>
        </row>
        <row r="12">
          <cell r="C12" t="str">
            <v>02/06/03</v>
          </cell>
          <cell r="D12" t="str">
            <v>CN0010</v>
          </cell>
          <cell r="I12">
            <v>249000</v>
          </cell>
        </row>
        <row r="13">
          <cell r="C13" t="str">
            <v>02/06/03</v>
          </cell>
          <cell r="D13" t="str">
            <v>CN0011</v>
          </cell>
          <cell r="I13">
            <v>577500</v>
          </cell>
        </row>
        <row r="14">
          <cell r="C14" t="str">
            <v>02/06/03</v>
          </cell>
          <cell r="D14" t="str">
            <v>CN0012</v>
          </cell>
          <cell r="I14">
            <v>37000</v>
          </cell>
        </row>
        <row r="15">
          <cell r="C15" t="str">
            <v>02/06/03</v>
          </cell>
          <cell r="D15" t="str">
            <v>CN0013</v>
          </cell>
          <cell r="I15">
            <v>5737000</v>
          </cell>
        </row>
        <row r="16">
          <cell r="C16" t="str">
            <v>02/06/03</v>
          </cell>
          <cell r="D16" t="str">
            <v>CN0014</v>
          </cell>
          <cell r="I16">
            <v>2295000</v>
          </cell>
        </row>
        <row r="17">
          <cell r="C17" t="str">
            <v>02/06/03</v>
          </cell>
          <cell r="D17" t="str">
            <v>PT0015</v>
          </cell>
          <cell r="I17">
            <v>3351500</v>
          </cell>
        </row>
        <row r="18">
          <cell r="C18" t="str">
            <v>02/06/03</v>
          </cell>
          <cell r="D18" t="str">
            <v>PC0016</v>
          </cell>
          <cell r="I18">
            <v>3351500</v>
          </cell>
        </row>
        <row r="19">
          <cell r="C19" t="str">
            <v>02/06/03</v>
          </cell>
          <cell r="D19" t="str">
            <v>PC0017</v>
          </cell>
          <cell r="I19">
            <v>3123000</v>
          </cell>
        </row>
        <row r="20">
          <cell r="C20" t="str">
            <v>02/06/03</v>
          </cell>
          <cell r="D20" t="str">
            <v>CN0018</v>
          </cell>
          <cell r="I20">
            <v>7513000</v>
          </cell>
        </row>
        <row r="21">
          <cell r="C21" t="str">
            <v>02/06/03</v>
          </cell>
          <cell r="D21" t="str">
            <v>CN0019</v>
          </cell>
          <cell r="I21">
            <v>1451500</v>
          </cell>
        </row>
        <row r="22">
          <cell r="C22" t="str">
            <v>02/06/03</v>
          </cell>
          <cell r="D22" t="str">
            <v>PC0020</v>
          </cell>
          <cell r="I22">
            <v>1250000</v>
          </cell>
        </row>
        <row r="23">
          <cell r="C23" t="str">
            <v>02/06/03</v>
          </cell>
          <cell r="D23" t="str">
            <v>PC0021</v>
          </cell>
          <cell r="I23">
            <v>100000</v>
          </cell>
        </row>
        <row r="24">
          <cell r="C24" t="str">
            <v>02/06/03</v>
          </cell>
          <cell r="D24" t="str">
            <v>PC0022</v>
          </cell>
          <cell r="I24">
            <v>140000</v>
          </cell>
        </row>
        <row r="25">
          <cell r="C25" t="str">
            <v>02/06/03</v>
          </cell>
          <cell r="D25" t="str">
            <v>PC0023</v>
          </cell>
          <cell r="I25">
            <v>320000</v>
          </cell>
        </row>
        <row r="26">
          <cell r="C26" t="str">
            <v>02/06/03</v>
          </cell>
          <cell r="D26" t="str">
            <v>PC0024</v>
          </cell>
          <cell r="I26">
            <v>160000</v>
          </cell>
        </row>
        <row r="27">
          <cell r="C27" t="str">
            <v>03/06/03</v>
          </cell>
          <cell r="D27" t="str">
            <v>PT0025</v>
          </cell>
          <cell r="I27">
            <v>14000000</v>
          </cell>
        </row>
        <row r="28">
          <cell r="C28" t="str">
            <v>03/06/03</v>
          </cell>
          <cell r="D28" t="str">
            <v>PC0026</v>
          </cell>
          <cell r="I28">
            <v>810000</v>
          </cell>
        </row>
        <row r="29">
          <cell r="C29" t="str">
            <v>03/06/03</v>
          </cell>
          <cell r="D29" t="str">
            <v>PC0027</v>
          </cell>
          <cell r="I29">
            <v>50000</v>
          </cell>
        </row>
        <row r="30">
          <cell r="C30" t="str">
            <v>03/06/03</v>
          </cell>
          <cell r="D30" t="str">
            <v>PC0028</v>
          </cell>
          <cell r="I30">
            <v>32000</v>
          </cell>
        </row>
        <row r="31">
          <cell r="C31" t="str">
            <v>03/06/03</v>
          </cell>
          <cell r="D31" t="str">
            <v>PC0029</v>
          </cell>
          <cell r="I31">
            <v>296000</v>
          </cell>
        </row>
        <row r="32">
          <cell r="C32" t="str">
            <v>03/06/03</v>
          </cell>
          <cell r="D32" t="str">
            <v>PC0030</v>
          </cell>
          <cell r="I32">
            <v>4176000</v>
          </cell>
        </row>
        <row r="33">
          <cell r="C33" t="str">
            <v>03/06/03</v>
          </cell>
          <cell r="D33" t="str">
            <v>PC0031</v>
          </cell>
          <cell r="I33">
            <v>1292000</v>
          </cell>
        </row>
        <row r="34">
          <cell r="C34" t="str">
            <v>03/06/03</v>
          </cell>
          <cell r="D34" t="str">
            <v>PC0032</v>
          </cell>
          <cell r="I34">
            <v>381000</v>
          </cell>
        </row>
        <row r="35">
          <cell r="C35" t="str">
            <v>03/06/03</v>
          </cell>
          <cell r="D35" t="str">
            <v>PC0033</v>
          </cell>
          <cell r="I35">
            <v>396000</v>
          </cell>
        </row>
        <row r="36">
          <cell r="C36" t="str">
            <v>03/06/03</v>
          </cell>
          <cell r="D36" t="str">
            <v>PC0034</v>
          </cell>
          <cell r="I36">
            <v>350000</v>
          </cell>
        </row>
        <row r="37">
          <cell r="C37" t="str">
            <v>03/06/03</v>
          </cell>
          <cell r="D37" t="str">
            <v>PC0035</v>
          </cell>
          <cell r="I37">
            <v>108000</v>
          </cell>
        </row>
        <row r="38">
          <cell r="C38" t="str">
            <v>03/06/03</v>
          </cell>
          <cell r="D38" t="str">
            <v>PC0036</v>
          </cell>
          <cell r="I38">
            <v>5849000</v>
          </cell>
        </row>
        <row r="39">
          <cell r="C39" t="str">
            <v>04/06/03</v>
          </cell>
          <cell r="D39" t="str">
            <v>PT0037</v>
          </cell>
          <cell r="I39">
            <v>3000000</v>
          </cell>
        </row>
        <row r="40">
          <cell r="C40" t="str">
            <v>04/06/03</v>
          </cell>
          <cell r="D40" t="str">
            <v>PC0038</v>
          </cell>
          <cell r="I40">
            <v>450000</v>
          </cell>
        </row>
        <row r="41">
          <cell r="C41" t="str">
            <v>04/06/03</v>
          </cell>
          <cell r="D41" t="str">
            <v>PC0039</v>
          </cell>
          <cell r="I41">
            <v>426000</v>
          </cell>
        </row>
        <row r="42">
          <cell r="C42" t="str">
            <v>04/06/03</v>
          </cell>
          <cell r="D42" t="str">
            <v>PC0040</v>
          </cell>
          <cell r="I42">
            <v>1150000</v>
          </cell>
        </row>
        <row r="43">
          <cell r="C43" t="str">
            <v>04/06/03</v>
          </cell>
          <cell r="D43" t="str">
            <v>PC0041</v>
          </cell>
          <cell r="I43">
            <v>140000</v>
          </cell>
        </row>
        <row r="44">
          <cell r="C44" t="str">
            <v>04/06/03</v>
          </cell>
          <cell r="D44" t="str">
            <v>PC0042</v>
          </cell>
          <cell r="I44">
            <v>42000</v>
          </cell>
        </row>
        <row r="45">
          <cell r="C45" t="str">
            <v>05/06/03</v>
          </cell>
          <cell r="D45" t="str">
            <v>PT0043</v>
          </cell>
          <cell r="I45">
            <v>3000000</v>
          </cell>
        </row>
        <row r="46">
          <cell r="C46" t="str">
            <v>05/06/03</v>
          </cell>
          <cell r="D46" t="str">
            <v>PC0044</v>
          </cell>
          <cell r="I46">
            <v>150000</v>
          </cell>
        </row>
        <row r="47">
          <cell r="C47" t="str">
            <v>05/06/03</v>
          </cell>
          <cell r="D47" t="str">
            <v>PC0045</v>
          </cell>
          <cell r="I47">
            <v>180000</v>
          </cell>
        </row>
        <row r="48">
          <cell r="C48" t="str">
            <v>05/06/03</v>
          </cell>
          <cell r="D48" t="str">
            <v>PC0046</v>
          </cell>
          <cell r="I48">
            <v>1800000</v>
          </cell>
        </row>
        <row r="49">
          <cell r="C49" t="str">
            <v>05/06/03</v>
          </cell>
          <cell r="D49" t="str">
            <v>PC0047</v>
          </cell>
          <cell r="I49">
            <v>700000</v>
          </cell>
        </row>
        <row r="50">
          <cell r="C50" t="str">
            <v>05/06/03</v>
          </cell>
          <cell r="D50" t="str">
            <v>PC0048</v>
          </cell>
          <cell r="I50">
            <v>900000</v>
          </cell>
        </row>
        <row r="51">
          <cell r="C51" t="str">
            <v>05/06/03</v>
          </cell>
          <cell r="D51" t="str">
            <v>PC0049</v>
          </cell>
          <cell r="I51">
            <v>20000</v>
          </cell>
        </row>
        <row r="52">
          <cell r="C52" t="str">
            <v>06/06/03</v>
          </cell>
          <cell r="D52" t="str">
            <v>PT0050</v>
          </cell>
          <cell r="I52">
            <v>50000000</v>
          </cell>
        </row>
        <row r="53">
          <cell r="C53" t="str">
            <v>06/06/03</v>
          </cell>
          <cell r="D53" t="str">
            <v>PC0051</v>
          </cell>
          <cell r="I53">
            <v>8000000</v>
          </cell>
        </row>
        <row r="54">
          <cell r="C54" t="str">
            <v>06/06/03</v>
          </cell>
          <cell r="D54" t="str">
            <v>PC0052</v>
          </cell>
          <cell r="I54">
            <v>3829000</v>
          </cell>
        </row>
        <row r="55">
          <cell r="C55" t="str">
            <v>06/06/03</v>
          </cell>
          <cell r="D55" t="str">
            <v>PC0053</v>
          </cell>
          <cell r="I55">
            <v>420000</v>
          </cell>
        </row>
        <row r="56">
          <cell r="C56" t="str">
            <v>06/06/03</v>
          </cell>
          <cell r="D56" t="str">
            <v>PC0054</v>
          </cell>
          <cell r="I56">
            <v>16836000</v>
          </cell>
        </row>
        <row r="57">
          <cell r="C57" t="str">
            <v>06/06/03</v>
          </cell>
          <cell r="D57" t="str">
            <v>PC0054</v>
          </cell>
          <cell r="I57">
            <v>9956000</v>
          </cell>
        </row>
        <row r="58">
          <cell r="C58" t="str">
            <v>06/06/03</v>
          </cell>
          <cell r="D58" t="str">
            <v>PC0055</v>
          </cell>
          <cell r="I58">
            <v>442000</v>
          </cell>
        </row>
        <row r="59">
          <cell r="C59" t="str">
            <v>06/06/03</v>
          </cell>
          <cell r="D59" t="str">
            <v>PC0055</v>
          </cell>
          <cell r="I59">
            <v>577500</v>
          </cell>
        </row>
        <row r="60">
          <cell r="C60" t="str">
            <v>06/06/03</v>
          </cell>
          <cell r="D60" t="str">
            <v>PC0055</v>
          </cell>
          <cell r="I60">
            <v>249000</v>
          </cell>
        </row>
        <row r="61">
          <cell r="C61" t="str">
            <v>06/06/03</v>
          </cell>
          <cell r="D61" t="str">
            <v>PC0055</v>
          </cell>
          <cell r="I61">
            <v>37000</v>
          </cell>
        </row>
        <row r="62">
          <cell r="C62" t="str">
            <v>06/06/03</v>
          </cell>
          <cell r="D62" t="str">
            <v>PC0056</v>
          </cell>
          <cell r="I62">
            <v>70000</v>
          </cell>
        </row>
        <row r="63">
          <cell r="C63" t="str">
            <v>06/06/03</v>
          </cell>
          <cell r="D63" t="str">
            <v>PC0057</v>
          </cell>
          <cell r="I63">
            <v>176000</v>
          </cell>
        </row>
        <row r="64">
          <cell r="C64" t="str">
            <v>07/06/03</v>
          </cell>
          <cell r="D64" t="str">
            <v>PT0058</v>
          </cell>
          <cell r="I64">
            <v>35000000</v>
          </cell>
        </row>
        <row r="65">
          <cell r="C65" t="str">
            <v>07/06/03</v>
          </cell>
          <cell r="D65" t="str">
            <v>PC0059</v>
          </cell>
          <cell r="I65">
            <v>2778000</v>
          </cell>
        </row>
        <row r="66">
          <cell r="C66" t="str">
            <v>07/06/03</v>
          </cell>
          <cell r="D66" t="str">
            <v>PC0060</v>
          </cell>
          <cell r="I66">
            <v>225000</v>
          </cell>
        </row>
        <row r="67">
          <cell r="C67" t="str">
            <v>07/06/03</v>
          </cell>
          <cell r="D67" t="str">
            <v>PC0061</v>
          </cell>
          <cell r="I67">
            <v>2443000</v>
          </cell>
        </row>
        <row r="68">
          <cell r="C68" t="str">
            <v>07/06/03</v>
          </cell>
          <cell r="D68" t="str">
            <v>PC0062</v>
          </cell>
          <cell r="I68">
            <v>365000</v>
          </cell>
        </row>
        <row r="69">
          <cell r="C69" t="str">
            <v>07/06/03</v>
          </cell>
          <cell r="D69" t="str">
            <v>PC0063</v>
          </cell>
          <cell r="I69">
            <v>100000</v>
          </cell>
        </row>
        <row r="70">
          <cell r="C70" t="str">
            <v>07/06/03</v>
          </cell>
          <cell r="D70" t="str">
            <v>PC0064</v>
          </cell>
          <cell r="I70">
            <v>400000</v>
          </cell>
        </row>
        <row r="71">
          <cell r="C71" t="str">
            <v>07/06/03</v>
          </cell>
          <cell r="D71" t="str">
            <v>PC0065</v>
          </cell>
          <cell r="I71">
            <v>2080000</v>
          </cell>
        </row>
        <row r="72">
          <cell r="C72" t="str">
            <v>07/06/03</v>
          </cell>
          <cell r="D72" t="str">
            <v>PC0066</v>
          </cell>
          <cell r="I72">
            <v>700000</v>
          </cell>
        </row>
        <row r="73">
          <cell r="C73" t="str">
            <v>07/06/03</v>
          </cell>
          <cell r="D73" t="str">
            <v>PC0067</v>
          </cell>
          <cell r="I73">
            <v>12527000</v>
          </cell>
        </row>
        <row r="74">
          <cell r="C74" t="str">
            <v>07/06/03</v>
          </cell>
          <cell r="D74" t="str">
            <v>PC0068</v>
          </cell>
          <cell r="I74">
            <v>560000</v>
          </cell>
        </row>
        <row r="75">
          <cell r="C75" t="str">
            <v>07/06/03</v>
          </cell>
          <cell r="D75" t="str">
            <v>PC0069</v>
          </cell>
          <cell r="I75">
            <v>1080000</v>
          </cell>
        </row>
        <row r="76">
          <cell r="C76" t="str">
            <v>07/06/03</v>
          </cell>
          <cell r="D76" t="str">
            <v>PC0070</v>
          </cell>
          <cell r="I76">
            <v>696000</v>
          </cell>
        </row>
        <row r="77">
          <cell r="C77" t="str">
            <v>07/06/03</v>
          </cell>
          <cell r="D77" t="str">
            <v>PC0071</v>
          </cell>
          <cell r="I77">
            <v>108000</v>
          </cell>
        </row>
        <row r="78">
          <cell r="C78" t="str">
            <v>07/06/03</v>
          </cell>
          <cell r="D78" t="str">
            <v>PC0072</v>
          </cell>
          <cell r="I78">
            <v>94000</v>
          </cell>
        </row>
        <row r="79">
          <cell r="C79" t="str">
            <v>07/06/03</v>
          </cell>
          <cell r="D79" t="str">
            <v>PC0073</v>
          </cell>
          <cell r="I79">
            <v>800000</v>
          </cell>
        </row>
        <row r="80">
          <cell r="C80" t="str">
            <v>07/06/03</v>
          </cell>
          <cell r="D80" t="str">
            <v>PC0074</v>
          </cell>
          <cell r="I80">
            <v>814500</v>
          </cell>
        </row>
        <row r="81">
          <cell r="C81" t="str">
            <v>07/06/03</v>
          </cell>
          <cell r="D81" t="str">
            <v>PC0075</v>
          </cell>
          <cell r="I81">
            <v>50000</v>
          </cell>
        </row>
        <row r="82">
          <cell r="C82" t="str">
            <v>07/06/03</v>
          </cell>
          <cell r="D82" t="str">
            <v>PC0076</v>
          </cell>
          <cell r="I82">
            <v>432000</v>
          </cell>
        </row>
        <row r="83">
          <cell r="C83" t="str">
            <v>07/06/03</v>
          </cell>
          <cell r="D83" t="str">
            <v>PC0077</v>
          </cell>
          <cell r="I83">
            <v>240000</v>
          </cell>
        </row>
        <row r="84">
          <cell r="C84" t="str">
            <v>07/06/03</v>
          </cell>
          <cell r="D84" t="str">
            <v>PC0078</v>
          </cell>
          <cell r="I84">
            <v>648000</v>
          </cell>
        </row>
        <row r="85">
          <cell r="C85" t="str">
            <v>07/06/03</v>
          </cell>
          <cell r="D85" t="str">
            <v>PC0079</v>
          </cell>
          <cell r="I85">
            <v>120000</v>
          </cell>
        </row>
        <row r="86">
          <cell r="C86" t="str">
            <v>07/06/03</v>
          </cell>
          <cell r="D86" t="str">
            <v>PC0080</v>
          </cell>
          <cell r="I86">
            <v>8752000</v>
          </cell>
        </row>
        <row r="87">
          <cell r="C87" t="str">
            <v>07/06/03</v>
          </cell>
          <cell r="D87" t="str">
            <v>PC0081</v>
          </cell>
          <cell r="I87">
            <v>1000000</v>
          </cell>
        </row>
        <row r="88">
          <cell r="C88" t="str">
            <v>07/06/03</v>
          </cell>
          <cell r="D88" t="str">
            <v>CN0082</v>
          </cell>
          <cell r="I88">
            <v>720000</v>
          </cell>
        </row>
        <row r="89">
          <cell r="C89" t="str">
            <v>07/06/03</v>
          </cell>
          <cell r="D89" t="str">
            <v>CN0083</v>
          </cell>
          <cell r="I89">
            <v>360000</v>
          </cell>
        </row>
        <row r="90">
          <cell r="C90" t="str">
            <v>07/06/03</v>
          </cell>
          <cell r="D90" t="str">
            <v>CN0084</v>
          </cell>
          <cell r="I90">
            <v>450000</v>
          </cell>
        </row>
        <row r="91">
          <cell r="C91" t="str">
            <v>07/06/03</v>
          </cell>
          <cell r="D91" t="str">
            <v>CN0085</v>
          </cell>
          <cell r="I91">
            <v>3701000</v>
          </cell>
        </row>
        <row r="92">
          <cell r="C92" t="str">
            <v>07/06/03</v>
          </cell>
          <cell r="D92" t="str">
            <v>PC0086</v>
          </cell>
          <cell r="I92">
            <v>7000000</v>
          </cell>
        </row>
        <row r="93">
          <cell r="C93" t="str">
            <v>07/06/03</v>
          </cell>
          <cell r="D93" t="str">
            <v>CN0087</v>
          </cell>
          <cell r="I93">
            <v>81695000</v>
          </cell>
        </row>
        <row r="94">
          <cell r="C94" t="str">
            <v>07/06/03</v>
          </cell>
          <cell r="D94" t="str">
            <v>PC0088</v>
          </cell>
          <cell r="I94">
            <v>34000</v>
          </cell>
        </row>
        <row r="95">
          <cell r="C95" t="str">
            <v>09/06/03</v>
          </cell>
          <cell r="D95" t="str">
            <v>PT0089</v>
          </cell>
          <cell r="I95">
            <v>1222000</v>
          </cell>
        </row>
        <row r="96">
          <cell r="C96" t="str">
            <v>09/06/03</v>
          </cell>
          <cell r="D96" t="str">
            <v>PC0090</v>
          </cell>
          <cell r="I96">
            <v>184000</v>
          </cell>
        </row>
        <row r="97">
          <cell r="C97" t="str">
            <v>09/06/03</v>
          </cell>
          <cell r="D97" t="str">
            <v>PC0091</v>
          </cell>
          <cell r="I97">
            <v>222000</v>
          </cell>
        </row>
        <row r="98">
          <cell r="C98" t="str">
            <v>09/06/03</v>
          </cell>
          <cell r="D98" t="str">
            <v>PC0092</v>
          </cell>
          <cell r="I98">
            <v>47000</v>
          </cell>
        </row>
        <row r="99">
          <cell r="C99" t="str">
            <v>09/06/03</v>
          </cell>
          <cell r="D99" t="str">
            <v>PC0093</v>
          </cell>
          <cell r="I99">
            <v>200000</v>
          </cell>
        </row>
        <row r="100">
          <cell r="C100" t="str">
            <v>09/06/03</v>
          </cell>
          <cell r="D100" t="str">
            <v>PC0094</v>
          </cell>
          <cell r="I100">
            <v>800000</v>
          </cell>
        </row>
        <row r="101">
          <cell r="C101" t="str">
            <v>09/06/03</v>
          </cell>
          <cell r="D101" t="str">
            <v>PC0095</v>
          </cell>
          <cell r="I101">
            <v>155000</v>
          </cell>
        </row>
        <row r="102">
          <cell r="C102" t="str">
            <v>09/06/03</v>
          </cell>
          <cell r="D102" t="str">
            <v>PC0096</v>
          </cell>
          <cell r="I102">
            <v>30000</v>
          </cell>
        </row>
        <row r="103">
          <cell r="C103" t="str">
            <v>09/06/03</v>
          </cell>
          <cell r="D103" t="str">
            <v>PC0097</v>
          </cell>
          <cell r="I103">
            <v>20000</v>
          </cell>
        </row>
        <row r="104">
          <cell r="C104" t="str">
            <v>09/06/03</v>
          </cell>
          <cell r="D104" t="str">
            <v>CN0098</v>
          </cell>
          <cell r="I104">
            <v>4364500</v>
          </cell>
        </row>
        <row r="105">
          <cell r="C105" t="str">
            <v>10/06/03</v>
          </cell>
          <cell r="D105" t="str">
            <v>PT0099</v>
          </cell>
          <cell r="I105">
            <v>11000000</v>
          </cell>
        </row>
        <row r="106">
          <cell r="C106" t="str">
            <v>10/06/03</v>
          </cell>
          <cell r="D106" t="str">
            <v>PC0100</v>
          </cell>
          <cell r="I106">
            <v>844000</v>
          </cell>
        </row>
        <row r="107">
          <cell r="C107" t="str">
            <v>10/06/03</v>
          </cell>
          <cell r="D107" t="str">
            <v>PC0101</v>
          </cell>
          <cell r="I107">
            <v>3925000</v>
          </cell>
        </row>
        <row r="108">
          <cell r="C108" t="str">
            <v>10/06/03</v>
          </cell>
          <cell r="D108" t="str">
            <v>PC0102</v>
          </cell>
          <cell r="I108">
            <v>2825000</v>
          </cell>
        </row>
        <row r="109">
          <cell r="C109" t="str">
            <v>10/06/03</v>
          </cell>
          <cell r="D109" t="str">
            <v>PC0103</v>
          </cell>
          <cell r="I109">
            <v>348500</v>
          </cell>
        </row>
        <row r="110">
          <cell r="C110" t="str">
            <v>10/06/03</v>
          </cell>
          <cell r="D110" t="str">
            <v>PC0104</v>
          </cell>
          <cell r="I110">
            <v>1515000</v>
          </cell>
        </row>
        <row r="111">
          <cell r="C111" t="str">
            <v>10/06/03</v>
          </cell>
          <cell r="D111" t="str">
            <v>PC0105</v>
          </cell>
          <cell r="I111">
            <v>1106000</v>
          </cell>
        </row>
        <row r="112">
          <cell r="C112" t="str">
            <v>10/06/03</v>
          </cell>
          <cell r="D112" t="str">
            <v>PC0106</v>
          </cell>
          <cell r="I112">
            <v>147500</v>
          </cell>
        </row>
        <row r="113">
          <cell r="C113" t="str">
            <v>10/06/03</v>
          </cell>
          <cell r="D113" t="str">
            <v>PC0107</v>
          </cell>
          <cell r="I113">
            <v>13000</v>
          </cell>
        </row>
        <row r="114">
          <cell r="C114" t="str">
            <v>10/06/03</v>
          </cell>
          <cell r="D114" t="str">
            <v>PC0108</v>
          </cell>
          <cell r="I114">
            <v>226000</v>
          </cell>
        </row>
        <row r="115">
          <cell r="C115" t="str">
            <v>10/06/03</v>
          </cell>
          <cell r="D115" t="str">
            <v>PC0109</v>
          </cell>
          <cell r="I115">
            <v>70000</v>
          </cell>
        </row>
        <row r="116">
          <cell r="C116" t="str">
            <v>11/06/03</v>
          </cell>
          <cell r="D116" t="str">
            <v>PT0110</v>
          </cell>
          <cell r="I116">
            <v>1000000</v>
          </cell>
        </row>
        <row r="117">
          <cell r="C117" t="str">
            <v>11/06/03</v>
          </cell>
          <cell r="D117" t="str">
            <v>PC0111</v>
          </cell>
          <cell r="I117">
            <v>73000</v>
          </cell>
        </row>
        <row r="118">
          <cell r="C118" t="str">
            <v>11/06/03</v>
          </cell>
          <cell r="D118" t="str">
            <v>PC0112</v>
          </cell>
          <cell r="I118">
            <v>80000</v>
          </cell>
        </row>
        <row r="119">
          <cell r="C119" t="str">
            <v>11/06/03</v>
          </cell>
          <cell r="D119" t="str">
            <v>PC0113</v>
          </cell>
          <cell r="I119">
            <v>380000</v>
          </cell>
        </row>
        <row r="120">
          <cell r="C120" t="str">
            <v>11/06/03</v>
          </cell>
          <cell r="D120" t="str">
            <v>PC0114</v>
          </cell>
          <cell r="I120">
            <v>32000</v>
          </cell>
        </row>
        <row r="121">
          <cell r="C121" t="str">
            <v>11/06/03</v>
          </cell>
          <cell r="D121" t="str">
            <v>PC0115</v>
          </cell>
          <cell r="I121">
            <v>378000</v>
          </cell>
        </row>
        <row r="122">
          <cell r="C122" t="str">
            <v>11/06/03</v>
          </cell>
          <cell r="D122" t="str">
            <v>PC0116</v>
          </cell>
          <cell r="I122">
            <v>210000</v>
          </cell>
        </row>
        <row r="123">
          <cell r="C123" t="str">
            <v>11/06/03</v>
          </cell>
          <cell r="D123" t="str">
            <v>PC0117</v>
          </cell>
          <cell r="I123">
            <v>50000</v>
          </cell>
        </row>
        <row r="124">
          <cell r="C124" t="str">
            <v>13/06/03</v>
          </cell>
          <cell r="D124" t="str">
            <v>PT0118</v>
          </cell>
          <cell r="I124">
            <v>16300000</v>
          </cell>
        </row>
        <row r="125">
          <cell r="C125" t="str">
            <v>13/06/03</v>
          </cell>
          <cell r="D125" t="str">
            <v>CN0119</v>
          </cell>
          <cell r="I125">
            <v>2080000</v>
          </cell>
        </row>
        <row r="126">
          <cell r="C126" t="str">
            <v>13/06/03</v>
          </cell>
          <cell r="D126" t="str">
            <v>CN0120</v>
          </cell>
          <cell r="I126">
            <v>6600000</v>
          </cell>
        </row>
        <row r="127">
          <cell r="C127" t="str">
            <v>13/06/03</v>
          </cell>
          <cell r="D127" t="str">
            <v>PC0121</v>
          </cell>
          <cell r="I127">
            <v>500000</v>
          </cell>
        </row>
        <row r="128">
          <cell r="C128" t="str">
            <v>13/06/03</v>
          </cell>
          <cell r="D128" t="str">
            <v>PC0122</v>
          </cell>
          <cell r="I128">
            <v>375000</v>
          </cell>
        </row>
        <row r="129">
          <cell r="C129" t="str">
            <v>13/06/03</v>
          </cell>
          <cell r="D129" t="str">
            <v>PC0123</v>
          </cell>
          <cell r="I129">
            <v>15005000</v>
          </cell>
        </row>
        <row r="130">
          <cell r="C130" t="str">
            <v>13/06/03</v>
          </cell>
          <cell r="D130" t="str">
            <v>PC0124</v>
          </cell>
          <cell r="I130">
            <v>300000</v>
          </cell>
        </row>
        <row r="131">
          <cell r="C131" t="str">
            <v>13/06/03</v>
          </cell>
          <cell r="D131" t="str">
            <v>PC0125</v>
          </cell>
          <cell r="I131">
            <v>396000</v>
          </cell>
        </row>
        <row r="132">
          <cell r="C132" t="str">
            <v>13/06/03</v>
          </cell>
          <cell r="D132" t="str">
            <v>PC0126</v>
          </cell>
          <cell r="I132">
            <v>80000</v>
          </cell>
        </row>
        <row r="133">
          <cell r="C133" t="str">
            <v>14/06/03</v>
          </cell>
          <cell r="D133" t="str">
            <v>PT0127</v>
          </cell>
          <cell r="I133">
            <v>62000000</v>
          </cell>
        </row>
        <row r="134">
          <cell r="C134" t="str">
            <v>14/06/03</v>
          </cell>
          <cell r="D134" t="str">
            <v>PC0128</v>
          </cell>
          <cell r="I134">
            <v>12862500</v>
          </cell>
        </row>
        <row r="135">
          <cell r="C135" t="str">
            <v>14/06/03</v>
          </cell>
          <cell r="D135" t="str">
            <v>PC0129</v>
          </cell>
          <cell r="I135">
            <v>560000</v>
          </cell>
        </row>
        <row r="136">
          <cell r="C136" t="str">
            <v>14/06/03</v>
          </cell>
          <cell r="D136" t="str">
            <v>PC0130</v>
          </cell>
          <cell r="I136">
            <v>630000</v>
          </cell>
        </row>
        <row r="137">
          <cell r="C137" t="str">
            <v>14/06/03</v>
          </cell>
          <cell r="D137" t="str">
            <v>PC0131</v>
          </cell>
          <cell r="I137">
            <v>674000</v>
          </cell>
        </row>
        <row r="138">
          <cell r="C138" t="str">
            <v>14/06/03</v>
          </cell>
          <cell r="D138" t="str">
            <v>PC0132</v>
          </cell>
          <cell r="I138">
            <v>114000</v>
          </cell>
        </row>
        <row r="139">
          <cell r="C139" t="str">
            <v>14/06/03</v>
          </cell>
          <cell r="D139" t="str">
            <v>PC0133</v>
          </cell>
          <cell r="I139">
            <v>2021000</v>
          </cell>
        </row>
        <row r="140">
          <cell r="C140" t="str">
            <v>14/06/03</v>
          </cell>
          <cell r="D140" t="str">
            <v>PC0134</v>
          </cell>
          <cell r="I140">
            <v>700000</v>
          </cell>
        </row>
        <row r="141">
          <cell r="C141" t="str">
            <v>14/06/03</v>
          </cell>
          <cell r="D141" t="str">
            <v>PC0135</v>
          </cell>
          <cell r="I141">
            <v>834000</v>
          </cell>
        </row>
        <row r="142">
          <cell r="C142" t="str">
            <v>14/06/03</v>
          </cell>
          <cell r="D142" t="str">
            <v>PC0136</v>
          </cell>
          <cell r="I142">
            <v>448000</v>
          </cell>
        </row>
        <row r="143">
          <cell r="C143" t="str">
            <v>14/06/03</v>
          </cell>
          <cell r="D143" t="str">
            <v>PC0137</v>
          </cell>
          <cell r="I143">
            <v>103000</v>
          </cell>
        </row>
        <row r="144">
          <cell r="C144" t="str">
            <v>14/06/03</v>
          </cell>
          <cell r="D144" t="str">
            <v>PC0138</v>
          </cell>
          <cell r="I144">
            <v>8445000</v>
          </cell>
        </row>
        <row r="145">
          <cell r="C145" t="str">
            <v>14/06/03</v>
          </cell>
          <cell r="D145" t="str">
            <v>PC0139</v>
          </cell>
          <cell r="I145">
            <v>300000</v>
          </cell>
        </row>
        <row r="146">
          <cell r="C146" t="str">
            <v>14/06/03</v>
          </cell>
          <cell r="D146" t="str">
            <v>PC0140</v>
          </cell>
          <cell r="I146">
            <v>500000</v>
          </cell>
        </row>
        <row r="147">
          <cell r="C147" t="str">
            <v>14/06/03</v>
          </cell>
          <cell r="D147" t="str">
            <v>PC0141</v>
          </cell>
          <cell r="I147">
            <v>432000</v>
          </cell>
        </row>
        <row r="148">
          <cell r="C148" t="str">
            <v>14/06/03</v>
          </cell>
          <cell r="D148" t="str">
            <v>PC0142</v>
          </cell>
          <cell r="I148">
            <v>240000</v>
          </cell>
        </row>
        <row r="149">
          <cell r="C149" t="str">
            <v>14/06/03</v>
          </cell>
          <cell r="D149" t="str">
            <v>PC0143</v>
          </cell>
          <cell r="I149">
            <v>2210000</v>
          </cell>
        </row>
        <row r="150">
          <cell r="C150" t="str">
            <v>14/06/03</v>
          </cell>
          <cell r="D150" t="str">
            <v>PC0144</v>
          </cell>
          <cell r="I150">
            <v>340000</v>
          </cell>
        </row>
        <row r="151">
          <cell r="C151" t="str">
            <v>14/06/03</v>
          </cell>
          <cell r="D151" t="str">
            <v>PC0145</v>
          </cell>
          <cell r="I151">
            <v>300000</v>
          </cell>
        </row>
        <row r="152">
          <cell r="C152" t="str">
            <v>14/06/03</v>
          </cell>
          <cell r="D152" t="str">
            <v>PC0146</v>
          </cell>
          <cell r="I152">
            <v>93000</v>
          </cell>
        </row>
        <row r="153">
          <cell r="C153" t="str">
            <v>14/06/03</v>
          </cell>
          <cell r="D153" t="str">
            <v>PC0147</v>
          </cell>
          <cell r="I153">
            <v>2377000</v>
          </cell>
        </row>
        <row r="154">
          <cell r="C154" t="str">
            <v>14/06/03</v>
          </cell>
          <cell r="D154" t="str">
            <v>PC0148</v>
          </cell>
          <cell r="I154">
            <v>160000</v>
          </cell>
        </row>
        <row r="155">
          <cell r="C155" t="str">
            <v>14/06/03</v>
          </cell>
          <cell r="D155" t="str">
            <v>PC0149</v>
          </cell>
          <cell r="I155">
            <v>200000</v>
          </cell>
        </row>
        <row r="156">
          <cell r="C156" t="str">
            <v>14/06/03</v>
          </cell>
          <cell r="D156" t="str">
            <v>PC0150</v>
          </cell>
          <cell r="I156">
            <v>621000</v>
          </cell>
        </row>
        <row r="157">
          <cell r="C157" t="str">
            <v>14/06/03</v>
          </cell>
          <cell r="D157" t="str">
            <v>PC0151</v>
          </cell>
          <cell r="I157">
            <v>85000</v>
          </cell>
        </row>
        <row r="158">
          <cell r="C158" t="str">
            <v>14/06/03</v>
          </cell>
          <cell r="D158" t="str">
            <v>PC0152</v>
          </cell>
          <cell r="I158">
            <v>28000</v>
          </cell>
        </row>
        <row r="159">
          <cell r="C159" t="str">
            <v>14/06/03</v>
          </cell>
          <cell r="D159" t="str">
            <v>PC0153</v>
          </cell>
          <cell r="I159">
            <v>62000</v>
          </cell>
        </row>
        <row r="160">
          <cell r="C160" t="str">
            <v>14/06/03</v>
          </cell>
          <cell r="D160" t="str">
            <v>PC0154</v>
          </cell>
          <cell r="I160">
            <v>2000000</v>
          </cell>
        </row>
        <row r="161">
          <cell r="C161" t="str">
            <v>14/06/03</v>
          </cell>
          <cell r="D161" t="str">
            <v>PC0155</v>
          </cell>
          <cell r="I161">
            <v>500000</v>
          </cell>
        </row>
        <row r="162">
          <cell r="C162" t="str">
            <v>14/06/03</v>
          </cell>
          <cell r="D162" t="str">
            <v>PC0156</v>
          </cell>
          <cell r="I162">
            <v>5000000</v>
          </cell>
        </row>
        <row r="163">
          <cell r="C163" t="str">
            <v>14/06/03</v>
          </cell>
          <cell r="D163" t="str">
            <v>PC0157</v>
          </cell>
          <cell r="I163">
            <v>5000000</v>
          </cell>
        </row>
        <row r="164">
          <cell r="C164" t="str">
            <v>14/06/03</v>
          </cell>
          <cell r="D164" t="str">
            <v>PC0158</v>
          </cell>
          <cell r="I164">
            <v>7000000</v>
          </cell>
        </row>
        <row r="165">
          <cell r="C165" t="str">
            <v>14/06/03</v>
          </cell>
          <cell r="D165" t="str">
            <v>PC0159</v>
          </cell>
          <cell r="I165">
            <v>5000000</v>
          </cell>
        </row>
        <row r="166">
          <cell r="C166" t="str">
            <v>14/06/03</v>
          </cell>
          <cell r="D166" t="str">
            <v>PC0160</v>
          </cell>
          <cell r="I166">
            <v>100000</v>
          </cell>
        </row>
        <row r="167">
          <cell r="C167" t="str">
            <v>14/06/03</v>
          </cell>
          <cell r="D167" t="str">
            <v>PC0161</v>
          </cell>
          <cell r="I167">
            <v>246000</v>
          </cell>
        </row>
        <row r="168">
          <cell r="C168" t="str">
            <v>14/06/03</v>
          </cell>
          <cell r="D168" t="str">
            <v>PC0162</v>
          </cell>
          <cell r="I168">
            <v>52000</v>
          </cell>
        </row>
        <row r="169">
          <cell r="C169" t="str">
            <v>14/06/03</v>
          </cell>
          <cell r="D169" t="str">
            <v>PC0163</v>
          </cell>
          <cell r="I169">
            <v>26000</v>
          </cell>
        </row>
        <row r="170">
          <cell r="C170" t="str">
            <v>14/06/03</v>
          </cell>
          <cell r="D170" t="str">
            <v>CN0164</v>
          </cell>
          <cell r="I170">
            <v>6900000</v>
          </cell>
        </row>
        <row r="171">
          <cell r="C171" t="str">
            <v>14/06/03</v>
          </cell>
          <cell r="D171" t="str">
            <v>CN0165</v>
          </cell>
          <cell r="I171">
            <v>12508000</v>
          </cell>
        </row>
        <row r="172">
          <cell r="C172" t="str">
            <v>14/06/03</v>
          </cell>
          <cell r="D172" t="str">
            <v>CN0166</v>
          </cell>
          <cell r="I172">
            <v>10265000</v>
          </cell>
        </row>
        <row r="173">
          <cell r="C173" t="str">
            <v>14/06/03</v>
          </cell>
          <cell r="D173" t="str">
            <v>CN0167</v>
          </cell>
          <cell r="I173">
            <v>1840000</v>
          </cell>
        </row>
        <row r="174">
          <cell r="C174" t="str">
            <v>14/06/03</v>
          </cell>
          <cell r="D174" t="str">
            <v>CN0168</v>
          </cell>
          <cell r="I174">
            <v>148000</v>
          </cell>
        </row>
        <row r="175">
          <cell r="C175" t="str">
            <v>14/06/03</v>
          </cell>
          <cell r="D175" t="str">
            <v>CN0169</v>
          </cell>
          <cell r="I175">
            <v>13000</v>
          </cell>
        </row>
        <row r="176">
          <cell r="C176" t="str">
            <v>14/06/03</v>
          </cell>
          <cell r="D176" t="str">
            <v>CN0170</v>
          </cell>
          <cell r="I176">
            <v>75000</v>
          </cell>
        </row>
        <row r="177">
          <cell r="C177" t="str">
            <v>14/06/03</v>
          </cell>
          <cell r="D177" t="str">
            <v>CN0171</v>
          </cell>
          <cell r="I177">
            <v>1622500</v>
          </cell>
        </row>
        <row r="178">
          <cell r="C178" t="str">
            <v>14/06/03</v>
          </cell>
          <cell r="D178" t="str">
            <v>PC0172</v>
          </cell>
          <cell r="I178">
            <v>300000</v>
          </cell>
        </row>
        <row r="179">
          <cell r="C179" t="str">
            <v>14/06/03</v>
          </cell>
          <cell r="D179" t="str">
            <v>PC0173</v>
          </cell>
          <cell r="I179">
            <v>70000</v>
          </cell>
        </row>
        <row r="180">
          <cell r="C180" t="str">
            <v>16/06/03</v>
          </cell>
          <cell r="D180" t="str">
            <v>CN0174</v>
          </cell>
          <cell r="I180">
            <v>2177000</v>
          </cell>
        </row>
        <row r="181">
          <cell r="C181" t="str">
            <v>16/06/03</v>
          </cell>
          <cell r="D181" t="str">
            <v>PT0175</v>
          </cell>
          <cell r="I181">
            <v>33000000</v>
          </cell>
        </row>
        <row r="182">
          <cell r="C182" t="str">
            <v>16/06/03</v>
          </cell>
          <cell r="D182" t="str">
            <v>PC0176</v>
          </cell>
          <cell r="I182">
            <v>32575000</v>
          </cell>
        </row>
        <row r="183">
          <cell r="C183" t="str">
            <v>17/06/03</v>
          </cell>
          <cell r="D183" t="str">
            <v>PT0177</v>
          </cell>
          <cell r="I183">
            <v>7800000</v>
          </cell>
        </row>
        <row r="184">
          <cell r="C184" t="str">
            <v>17/06/03</v>
          </cell>
          <cell r="D184" t="str">
            <v>PC0178</v>
          </cell>
          <cell r="I184">
            <v>1650000</v>
          </cell>
        </row>
        <row r="185">
          <cell r="C185" t="str">
            <v>17/06/03</v>
          </cell>
          <cell r="D185" t="str">
            <v>PC0179</v>
          </cell>
          <cell r="I185">
            <v>1155000</v>
          </cell>
        </row>
        <row r="186">
          <cell r="C186" t="str">
            <v>17/06/03</v>
          </cell>
          <cell r="D186" t="str">
            <v>PC0180</v>
          </cell>
          <cell r="I186">
            <v>2750000</v>
          </cell>
        </row>
        <row r="187">
          <cell r="C187" t="str">
            <v>17/06/03</v>
          </cell>
          <cell r="D187" t="str">
            <v>PC0181</v>
          </cell>
          <cell r="I187">
            <v>176000</v>
          </cell>
        </row>
        <row r="188">
          <cell r="C188" t="str">
            <v>17/06/03</v>
          </cell>
          <cell r="D188" t="str">
            <v>CN0182</v>
          </cell>
          <cell r="I188">
            <v>4696500</v>
          </cell>
        </row>
        <row r="189">
          <cell r="C189" t="str">
            <v>17/06/03</v>
          </cell>
          <cell r="D189" t="str">
            <v>PC0183</v>
          </cell>
          <cell r="I189">
            <v>2000000</v>
          </cell>
        </row>
        <row r="190">
          <cell r="C190" t="str">
            <v>18/06/03</v>
          </cell>
          <cell r="D190" t="str">
            <v>PC0184</v>
          </cell>
          <cell r="I190">
            <v>616000</v>
          </cell>
        </row>
        <row r="191">
          <cell r="C191" t="str">
            <v>18/06/03</v>
          </cell>
          <cell r="D191" t="str">
            <v>PC0185</v>
          </cell>
          <cell r="I191">
            <v>110000</v>
          </cell>
        </row>
        <row r="192">
          <cell r="C192" t="str">
            <v>18/06/03</v>
          </cell>
          <cell r="D192" t="str">
            <v>PC0186</v>
          </cell>
          <cell r="I192">
            <v>70000</v>
          </cell>
        </row>
        <row r="193">
          <cell r="C193" t="str">
            <v>18/06/03</v>
          </cell>
          <cell r="D193" t="str">
            <v>PC0187</v>
          </cell>
          <cell r="I193">
            <v>200000</v>
          </cell>
        </row>
        <row r="194">
          <cell r="C194" t="str">
            <v>19/06/03</v>
          </cell>
          <cell r="D194" t="str">
            <v>PT0188</v>
          </cell>
          <cell r="I194">
            <v>3500000</v>
          </cell>
        </row>
        <row r="195">
          <cell r="C195" t="str">
            <v>19/06/03</v>
          </cell>
          <cell r="D195" t="str">
            <v>PC0189</v>
          </cell>
          <cell r="I195">
            <v>3410000</v>
          </cell>
        </row>
        <row r="196">
          <cell r="C196" t="str">
            <v>19/06/03</v>
          </cell>
          <cell r="D196" t="str">
            <v>CN0190</v>
          </cell>
          <cell r="I196">
            <v>3195000</v>
          </cell>
        </row>
        <row r="197">
          <cell r="C197" t="str">
            <v>19/06/03</v>
          </cell>
          <cell r="D197" t="str">
            <v>PC0191</v>
          </cell>
          <cell r="I197">
            <v>468000</v>
          </cell>
        </row>
        <row r="198">
          <cell r="C198" t="str">
            <v>19/06/03</v>
          </cell>
          <cell r="D198" t="str">
            <v>PC0192</v>
          </cell>
          <cell r="I198">
            <v>200000</v>
          </cell>
        </row>
        <row r="199">
          <cell r="C199" t="str">
            <v>20/06/03</v>
          </cell>
          <cell r="D199" t="str">
            <v>PT0193</v>
          </cell>
          <cell r="I199">
            <v>1250000</v>
          </cell>
        </row>
        <row r="200">
          <cell r="C200" t="str">
            <v>20/06/03</v>
          </cell>
          <cell r="D200" t="str">
            <v>PC0194</v>
          </cell>
          <cell r="I200">
            <v>1190000</v>
          </cell>
        </row>
        <row r="201">
          <cell r="C201" t="str">
            <v>20/06/03</v>
          </cell>
          <cell r="D201" t="str">
            <v>PC0195</v>
          </cell>
          <cell r="I201">
            <v>196000</v>
          </cell>
        </row>
        <row r="202">
          <cell r="C202" t="str">
            <v>21/06/03</v>
          </cell>
          <cell r="D202" t="str">
            <v>PT0193</v>
          </cell>
          <cell r="I202">
            <v>45000000</v>
          </cell>
        </row>
        <row r="203">
          <cell r="C203" t="str">
            <v>21/06/03</v>
          </cell>
          <cell r="D203" t="str">
            <v>PC0197</v>
          </cell>
          <cell r="I203">
            <v>1856000</v>
          </cell>
        </row>
        <row r="204">
          <cell r="C204" t="str">
            <v>21/06/03</v>
          </cell>
          <cell r="D204" t="str">
            <v>PC0198</v>
          </cell>
          <cell r="I204">
            <v>60000</v>
          </cell>
        </row>
        <row r="205">
          <cell r="C205" t="str">
            <v>21/06/03</v>
          </cell>
          <cell r="D205" t="str">
            <v>PC0199</v>
          </cell>
          <cell r="I205">
            <v>805000</v>
          </cell>
        </row>
        <row r="206">
          <cell r="C206" t="str">
            <v>21/06/03</v>
          </cell>
          <cell r="D206" t="str">
            <v>PC0200</v>
          </cell>
          <cell r="I206">
            <v>57000</v>
          </cell>
        </row>
        <row r="207">
          <cell r="C207" t="str">
            <v>21/06/03</v>
          </cell>
          <cell r="D207" t="str">
            <v>PC0201</v>
          </cell>
          <cell r="I207">
            <v>432000</v>
          </cell>
        </row>
        <row r="208">
          <cell r="C208" t="str">
            <v>21/06/03</v>
          </cell>
          <cell r="D208" t="str">
            <v>PC0202</v>
          </cell>
          <cell r="I208">
            <v>230000</v>
          </cell>
        </row>
        <row r="209">
          <cell r="C209" t="str">
            <v>21/06/03</v>
          </cell>
          <cell r="D209" t="str">
            <v>PC0203</v>
          </cell>
          <cell r="I209">
            <v>830000</v>
          </cell>
        </row>
        <row r="210">
          <cell r="C210" t="str">
            <v>21/06/03</v>
          </cell>
          <cell r="D210" t="str">
            <v>PC0204</v>
          </cell>
          <cell r="I210">
            <v>125000</v>
          </cell>
        </row>
        <row r="211">
          <cell r="C211" t="str">
            <v>21/06/03</v>
          </cell>
          <cell r="D211" t="str">
            <v>PC0205</v>
          </cell>
          <cell r="I211">
            <v>10501000</v>
          </cell>
        </row>
        <row r="212">
          <cell r="C212" t="str">
            <v>21/06/03</v>
          </cell>
          <cell r="D212" t="str">
            <v>PC0206</v>
          </cell>
          <cell r="I212">
            <v>560000</v>
          </cell>
        </row>
        <row r="213">
          <cell r="C213" t="str">
            <v>21/06/03</v>
          </cell>
          <cell r="D213" t="str">
            <v>PC0207</v>
          </cell>
          <cell r="I213">
            <v>630000</v>
          </cell>
        </row>
        <row r="214">
          <cell r="C214" t="str">
            <v>21/06/03</v>
          </cell>
          <cell r="D214" t="str">
            <v>PC0208</v>
          </cell>
          <cell r="I214">
            <v>674000</v>
          </cell>
        </row>
        <row r="215">
          <cell r="C215" t="str">
            <v>21/06/03</v>
          </cell>
          <cell r="D215" t="str">
            <v>PC0209</v>
          </cell>
          <cell r="I215">
            <v>138000</v>
          </cell>
        </row>
        <row r="216">
          <cell r="C216" t="str">
            <v>21/06/03</v>
          </cell>
          <cell r="D216" t="str">
            <v>PC0210</v>
          </cell>
          <cell r="I216">
            <v>95000</v>
          </cell>
        </row>
        <row r="217">
          <cell r="C217" t="str">
            <v>21/06/03</v>
          </cell>
          <cell r="D217" t="str">
            <v>PC0211</v>
          </cell>
          <cell r="I217">
            <v>1182000</v>
          </cell>
        </row>
        <row r="218">
          <cell r="C218" t="str">
            <v>21/06/03</v>
          </cell>
          <cell r="D218" t="str">
            <v>PC0212</v>
          </cell>
          <cell r="I218">
            <v>9879000</v>
          </cell>
        </row>
        <row r="219">
          <cell r="C219" t="str">
            <v>21/06/03</v>
          </cell>
          <cell r="D219" t="str">
            <v>PC0213</v>
          </cell>
          <cell r="I219">
            <v>300000</v>
          </cell>
        </row>
        <row r="220">
          <cell r="C220" t="str">
            <v>21/06/03</v>
          </cell>
          <cell r="D220" t="str">
            <v>PC0214</v>
          </cell>
          <cell r="I220">
            <v>1000000</v>
          </cell>
        </row>
        <row r="221">
          <cell r="C221" t="str">
            <v>21/06/03</v>
          </cell>
          <cell r="D221" t="str">
            <v>CN0215</v>
          </cell>
          <cell r="I221">
            <v>2778000</v>
          </cell>
        </row>
        <row r="222">
          <cell r="C222" t="str">
            <v>21/06/03</v>
          </cell>
          <cell r="D222" t="str">
            <v>PC0216</v>
          </cell>
          <cell r="I222">
            <v>300000</v>
          </cell>
        </row>
        <row r="223">
          <cell r="C223" t="str">
            <v>21/06/03</v>
          </cell>
          <cell r="D223" t="str">
            <v>PC0217</v>
          </cell>
          <cell r="I223">
            <v>15000000</v>
          </cell>
        </row>
        <row r="224">
          <cell r="C224" t="str">
            <v>21/06/03</v>
          </cell>
          <cell r="D224" t="str">
            <v>PC0218</v>
          </cell>
          <cell r="I224">
            <v>80000</v>
          </cell>
        </row>
        <row r="225">
          <cell r="C225" t="str">
            <v>21/06/03</v>
          </cell>
          <cell r="D225" t="str">
            <v>CN0219</v>
          </cell>
          <cell r="I225">
            <v>4696500</v>
          </cell>
        </row>
        <row r="226">
          <cell r="C226" t="str">
            <v>21/06/03</v>
          </cell>
          <cell r="D226" t="str">
            <v>PC0220</v>
          </cell>
          <cell r="I226">
            <v>179000</v>
          </cell>
        </row>
        <row r="227">
          <cell r="C227" t="str">
            <v>23/06/03</v>
          </cell>
          <cell r="D227" t="str">
            <v>PT0221</v>
          </cell>
          <cell r="I227">
            <v>95000000</v>
          </cell>
        </row>
        <row r="228">
          <cell r="C228" t="str">
            <v>23/06/03</v>
          </cell>
          <cell r="D228" t="str">
            <v>PC0222</v>
          </cell>
          <cell r="I228">
            <v>187000</v>
          </cell>
        </row>
        <row r="229">
          <cell r="C229" t="str">
            <v>23/06/03</v>
          </cell>
          <cell r="D229" t="str">
            <v>PC0223</v>
          </cell>
          <cell r="I229">
            <v>1060000</v>
          </cell>
        </row>
        <row r="230">
          <cell r="C230" t="str">
            <v>23/06/03</v>
          </cell>
          <cell r="D230" t="str">
            <v>PC0224</v>
          </cell>
          <cell r="I230">
            <v>448000</v>
          </cell>
        </row>
        <row r="231">
          <cell r="C231" t="str">
            <v>23/06/03</v>
          </cell>
          <cell r="D231" t="str">
            <v>PC0225</v>
          </cell>
          <cell r="I231">
            <v>490000</v>
          </cell>
        </row>
        <row r="232">
          <cell r="C232" t="str">
            <v>23/06/03</v>
          </cell>
          <cell r="D232" t="str">
            <v>PC0226</v>
          </cell>
          <cell r="I232">
            <v>340000</v>
          </cell>
        </row>
        <row r="233">
          <cell r="C233" t="str">
            <v>23/06/03</v>
          </cell>
          <cell r="D233" t="str">
            <v>PC0227</v>
          </cell>
          <cell r="I233">
            <v>1564000</v>
          </cell>
        </row>
        <row r="234">
          <cell r="C234" t="str">
            <v>23/06/03</v>
          </cell>
          <cell r="D234" t="str">
            <v>PC0228</v>
          </cell>
          <cell r="I234">
            <v>236000</v>
          </cell>
        </row>
        <row r="235">
          <cell r="C235" t="str">
            <v>23/06/03</v>
          </cell>
          <cell r="D235" t="str">
            <v>PC0229</v>
          </cell>
          <cell r="I235">
            <v>5888000</v>
          </cell>
        </row>
        <row r="236">
          <cell r="C236" t="str">
            <v>24/06/03</v>
          </cell>
          <cell r="D236" t="str">
            <v>PT0230</v>
          </cell>
          <cell r="I236">
            <v>530700000</v>
          </cell>
        </row>
        <row r="237">
          <cell r="C237" t="str">
            <v>24/06/03</v>
          </cell>
          <cell r="D237" t="str">
            <v>PC0231</v>
          </cell>
          <cell r="I237">
            <v>9499000</v>
          </cell>
        </row>
        <row r="238">
          <cell r="C238" t="str">
            <v>24/06/03</v>
          </cell>
          <cell r="D238" t="str">
            <v>PC0232</v>
          </cell>
          <cell r="I238">
            <v>6875000</v>
          </cell>
        </row>
        <row r="239">
          <cell r="C239" t="str">
            <v>24/06/03</v>
          </cell>
          <cell r="D239" t="str">
            <v>PC0233</v>
          </cell>
          <cell r="I239">
            <v>2470000</v>
          </cell>
        </row>
        <row r="240">
          <cell r="C240" t="str">
            <v>24/06/03</v>
          </cell>
          <cell r="D240" t="str">
            <v>PC0234</v>
          </cell>
          <cell r="I240">
            <v>425000</v>
          </cell>
        </row>
        <row r="241">
          <cell r="C241" t="str">
            <v>24/06/03</v>
          </cell>
          <cell r="D241" t="str">
            <v>PC0235</v>
          </cell>
          <cell r="I241">
            <v>230000</v>
          </cell>
        </row>
        <row r="242">
          <cell r="C242" t="str">
            <v>24/06/03</v>
          </cell>
          <cell r="D242" t="str">
            <v>PC0236</v>
          </cell>
          <cell r="I242">
            <v>700000</v>
          </cell>
        </row>
        <row r="243">
          <cell r="C243" t="str">
            <v>24/06/03</v>
          </cell>
          <cell r="D243" t="str">
            <v>PC0237</v>
          </cell>
          <cell r="I243">
            <v>11724000</v>
          </cell>
        </row>
        <row r="244">
          <cell r="C244" t="str">
            <v>24/06/03</v>
          </cell>
          <cell r="D244" t="str">
            <v>PC0238</v>
          </cell>
          <cell r="I244">
            <v>2295000</v>
          </cell>
        </row>
        <row r="245">
          <cell r="C245" t="str">
            <v>24/06/03</v>
          </cell>
          <cell r="D245" t="str">
            <v>PC0239</v>
          </cell>
          <cell r="I245">
            <v>11053500</v>
          </cell>
        </row>
        <row r="246">
          <cell r="C246" t="str">
            <v>24/06/03</v>
          </cell>
          <cell r="D246" t="str">
            <v>PC0240</v>
          </cell>
          <cell r="I246">
            <v>100000000</v>
          </cell>
        </row>
        <row r="247">
          <cell r="C247" t="str">
            <v>24/06/03</v>
          </cell>
          <cell r="D247" t="str">
            <v>PC0241</v>
          </cell>
          <cell r="I247">
            <v>6600000</v>
          </cell>
        </row>
        <row r="248">
          <cell r="C248" t="str">
            <v>24/06/03</v>
          </cell>
          <cell r="D248" t="str">
            <v>PC0242</v>
          </cell>
          <cell r="I248">
            <v>48787000</v>
          </cell>
        </row>
        <row r="249">
          <cell r="C249" t="str">
            <v>24/06/03</v>
          </cell>
          <cell r="D249" t="str">
            <v>PC0243</v>
          </cell>
          <cell r="I249">
            <v>700000</v>
          </cell>
        </row>
        <row r="250">
          <cell r="C250" t="str">
            <v>24/06/03</v>
          </cell>
          <cell r="D250" t="str">
            <v>PC0244</v>
          </cell>
          <cell r="I250">
            <v>6900000</v>
          </cell>
        </row>
        <row r="251">
          <cell r="C251" t="str">
            <v>24/06/03</v>
          </cell>
          <cell r="D251" t="str">
            <v>PC0245</v>
          </cell>
          <cell r="I251">
            <v>4696500</v>
          </cell>
        </row>
        <row r="252">
          <cell r="C252" t="str">
            <v>24/06/03</v>
          </cell>
          <cell r="D252" t="str">
            <v>CK0246</v>
          </cell>
          <cell r="I252">
            <v>153245000</v>
          </cell>
        </row>
        <row r="253">
          <cell r="C253" t="str">
            <v>24/06/03</v>
          </cell>
          <cell r="D253" t="str">
            <v>PC0247</v>
          </cell>
          <cell r="I253">
            <v>274040000</v>
          </cell>
        </row>
        <row r="254">
          <cell r="C254" t="str">
            <v>24/06/03</v>
          </cell>
          <cell r="D254" t="str">
            <v>PC0248</v>
          </cell>
          <cell r="I254">
            <v>1052500</v>
          </cell>
        </row>
        <row r="255">
          <cell r="C255" t="str">
            <v>24/06/03</v>
          </cell>
          <cell r="D255" t="str">
            <v>PC0249</v>
          </cell>
          <cell r="I255">
            <v>11220000</v>
          </cell>
        </row>
        <row r="256">
          <cell r="C256" t="str">
            <v>24/06/03</v>
          </cell>
          <cell r="D256" t="str">
            <v>PC0250</v>
          </cell>
          <cell r="I256">
            <v>20000000</v>
          </cell>
        </row>
        <row r="257">
          <cell r="C257" t="str">
            <v>24/06/03</v>
          </cell>
          <cell r="D257" t="str">
            <v>PC0251</v>
          </cell>
          <cell r="I257">
            <v>2080000</v>
          </cell>
        </row>
        <row r="258">
          <cell r="C258" t="str">
            <v>24/06/03</v>
          </cell>
          <cell r="D258" t="str">
            <v>PC0252</v>
          </cell>
          <cell r="I258">
            <v>13000</v>
          </cell>
        </row>
        <row r="259">
          <cell r="C259" t="str">
            <v>24/06/03</v>
          </cell>
          <cell r="D259" t="str">
            <v>PC0253</v>
          </cell>
          <cell r="I259">
            <v>148000</v>
          </cell>
        </row>
        <row r="260">
          <cell r="C260" t="str">
            <v>24/06/03</v>
          </cell>
          <cell r="D260" t="str">
            <v>PC0254</v>
          </cell>
          <cell r="I260">
            <v>75000</v>
          </cell>
        </row>
        <row r="261">
          <cell r="C261" t="str">
            <v>24/06/03</v>
          </cell>
          <cell r="D261" t="str">
            <v>PC0255</v>
          </cell>
          <cell r="I261">
            <v>3187000</v>
          </cell>
        </row>
        <row r="262">
          <cell r="C262" t="str">
            <v>24/06/03</v>
          </cell>
          <cell r="D262" t="str">
            <v>PC0256</v>
          </cell>
          <cell r="I262">
            <v>11577000</v>
          </cell>
        </row>
        <row r="263">
          <cell r="C263" t="str">
            <v>24/06/03</v>
          </cell>
          <cell r="D263" t="str">
            <v>PC0257</v>
          </cell>
          <cell r="I263">
            <v>2900000</v>
          </cell>
        </row>
        <row r="264">
          <cell r="C264" t="str">
            <v>24/06/03</v>
          </cell>
          <cell r="D264" t="str">
            <v>PC0258</v>
          </cell>
          <cell r="I264">
            <v>720000</v>
          </cell>
        </row>
        <row r="265">
          <cell r="C265" t="str">
            <v>24/06/03</v>
          </cell>
          <cell r="D265" t="str">
            <v>PC0259</v>
          </cell>
          <cell r="I265">
            <v>450000</v>
          </cell>
        </row>
        <row r="266">
          <cell r="C266" t="str">
            <v>24/06/03</v>
          </cell>
          <cell r="D266" t="str">
            <v>PC0260</v>
          </cell>
          <cell r="I266">
            <v>360000</v>
          </cell>
        </row>
        <row r="267">
          <cell r="C267" t="str">
            <v>24/06/03</v>
          </cell>
          <cell r="D267" t="str">
            <v>PC0261</v>
          </cell>
          <cell r="I267">
            <v>4800000</v>
          </cell>
        </row>
        <row r="268">
          <cell r="C268" t="str">
            <v>24/06/03</v>
          </cell>
          <cell r="D268" t="str">
            <v>PC0262</v>
          </cell>
          <cell r="I268">
            <v>57969000</v>
          </cell>
        </row>
        <row r="269">
          <cell r="C269" t="str">
            <v>24/06/03</v>
          </cell>
          <cell r="D269" t="str">
            <v>PC0263</v>
          </cell>
          <cell r="I269">
            <v>2003500</v>
          </cell>
        </row>
        <row r="270">
          <cell r="C270" t="str">
            <v>24/06/03</v>
          </cell>
          <cell r="D270" t="str">
            <v>PC0264</v>
          </cell>
          <cell r="I270">
            <v>58000</v>
          </cell>
        </row>
        <row r="271">
          <cell r="C271" t="str">
            <v>24/06/03</v>
          </cell>
          <cell r="D271" t="str">
            <v>PC0265</v>
          </cell>
          <cell r="I271">
            <v>3938500</v>
          </cell>
        </row>
        <row r="272">
          <cell r="C272" t="str">
            <v>24/06/03</v>
          </cell>
          <cell r="D272" t="str">
            <v>PC0266</v>
          </cell>
          <cell r="I272">
            <v>5241000</v>
          </cell>
        </row>
        <row r="273">
          <cell r="C273" t="str">
            <v>24/06/03</v>
          </cell>
          <cell r="D273" t="str">
            <v>PC0267</v>
          </cell>
          <cell r="I273">
            <v>156000</v>
          </cell>
        </row>
        <row r="274">
          <cell r="C274" t="str">
            <v>24/06/03</v>
          </cell>
          <cell r="D274" t="str">
            <v>PC0268</v>
          </cell>
          <cell r="I274">
            <v>40000</v>
          </cell>
        </row>
        <row r="275">
          <cell r="C275" t="str">
            <v>25/06/03</v>
          </cell>
          <cell r="D275" t="str">
            <v>PT0269</v>
          </cell>
          <cell r="I275">
            <v>50000000</v>
          </cell>
        </row>
        <row r="276">
          <cell r="C276" t="str">
            <v>25/06/03</v>
          </cell>
          <cell r="D276" t="str">
            <v>PC0270</v>
          </cell>
          <cell r="I276">
            <v>22555000</v>
          </cell>
        </row>
        <row r="277">
          <cell r="C277" t="str">
            <v>25/06/03</v>
          </cell>
          <cell r="D277" t="str">
            <v>PC0271</v>
          </cell>
          <cell r="I277">
            <v>6000000</v>
          </cell>
        </row>
        <row r="278">
          <cell r="C278" t="str">
            <v>25/06/03</v>
          </cell>
          <cell r="D278" t="str">
            <v>PC0272</v>
          </cell>
          <cell r="I278">
            <v>5000000</v>
          </cell>
        </row>
        <row r="279">
          <cell r="C279" t="str">
            <v>25/06/03</v>
          </cell>
          <cell r="D279" t="str">
            <v>PC0273</v>
          </cell>
          <cell r="I279">
            <v>1000000</v>
          </cell>
        </row>
        <row r="280">
          <cell r="C280" t="str">
            <v>25/06/03</v>
          </cell>
          <cell r="D280" t="str">
            <v>PC0274</v>
          </cell>
          <cell r="I280">
            <v>331000</v>
          </cell>
        </row>
        <row r="281">
          <cell r="C281" t="str">
            <v>25/06/03</v>
          </cell>
          <cell r="D281" t="str">
            <v>PC0275</v>
          </cell>
          <cell r="I281">
            <v>3783500</v>
          </cell>
        </row>
        <row r="282">
          <cell r="C282" t="str">
            <v>25/06/03</v>
          </cell>
          <cell r="D282" t="str">
            <v>PC0276</v>
          </cell>
          <cell r="I282">
            <v>413500</v>
          </cell>
        </row>
        <row r="283">
          <cell r="C283" t="str">
            <v>25/06/03</v>
          </cell>
          <cell r="D283" t="str">
            <v>PC0277</v>
          </cell>
          <cell r="I283">
            <v>1140000</v>
          </cell>
        </row>
        <row r="284">
          <cell r="C284" t="str">
            <v>25/06/03</v>
          </cell>
          <cell r="D284" t="str">
            <v>PC0278</v>
          </cell>
          <cell r="I284">
            <v>155000</v>
          </cell>
        </row>
        <row r="285">
          <cell r="C285" t="str">
            <v>25/06/03</v>
          </cell>
          <cell r="D285" t="str">
            <v>PC0279</v>
          </cell>
          <cell r="I285">
            <v>1000000</v>
          </cell>
        </row>
        <row r="286">
          <cell r="C286" t="str">
            <v>25/06/03</v>
          </cell>
          <cell r="D286" t="str">
            <v>PC0280</v>
          </cell>
          <cell r="I286">
            <v>870000</v>
          </cell>
        </row>
        <row r="287">
          <cell r="C287" t="str">
            <v>25/06/03</v>
          </cell>
          <cell r="D287" t="str">
            <v>PC0281</v>
          </cell>
          <cell r="I287">
            <v>30000</v>
          </cell>
        </row>
        <row r="288">
          <cell r="C288" t="str">
            <v>25/06/03</v>
          </cell>
          <cell r="D288" t="str">
            <v>PC0282</v>
          </cell>
          <cell r="I288">
            <v>135000</v>
          </cell>
        </row>
        <row r="289">
          <cell r="C289" t="str">
            <v>25/06/03</v>
          </cell>
          <cell r="D289" t="str">
            <v>PC0283</v>
          </cell>
          <cell r="I289">
            <v>5263500</v>
          </cell>
        </row>
        <row r="290">
          <cell r="C290" t="str">
            <v>25/06/03</v>
          </cell>
          <cell r="D290" t="str">
            <v>PC0284</v>
          </cell>
          <cell r="I290">
            <v>515500</v>
          </cell>
        </row>
        <row r="291">
          <cell r="C291" t="str">
            <v>25/06/03</v>
          </cell>
          <cell r="D291" t="str">
            <v>PC0285</v>
          </cell>
          <cell r="I291">
            <v>862000</v>
          </cell>
        </row>
        <row r="292">
          <cell r="C292" t="str">
            <v>26/06/03</v>
          </cell>
          <cell r="D292" t="str">
            <v>PT0286</v>
          </cell>
          <cell r="I292">
            <v>4000000</v>
          </cell>
        </row>
        <row r="293">
          <cell r="C293" t="str">
            <v>26/06/03</v>
          </cell>
          <cell r="D293" t="str">
            <v>PC0287</v>
          </cell>
          <cell r="I293">
            <v>4261000</v>
          </cell>
        </row>
        <row r="294">
          <cell r="C294" t="str">
            <v>26/06/03</v>
          </cell>
          <cell r="D294" t="str">
            <v>PC0288</v>
          </cell>
          <cell r="I294">
            <v>246000</v>
          </cell>
        </row>
        <row r="295">
          <cell r="C295" t="str">
            <v>27/06/03</v>
          </cell>
          <cell r="D295" t="str">
            <v>PC0289</v>
          </cell>
          <cell r="I295">
            <v>224000</v>
          </cell>
        </row>
        <row r="296">
          <cell r="C296" t="str">
            <v>27/06/03</v>
          </cell>
          <cell r="D296" t="str">
            <v>PC0290</v>
          </cell>
          <cell r="I296">
            <v>50000</v>
          </cell>
        </row>
        <row r="297">
          <cell r="C297" t="str">
            <v>27/06/03</v>
          </cell>
          <cell r="D297" t="str">
            <v>PC0291</v>
          </cell>
          <cell r="I297">
            <v>95500</v>
          </cell>
        </row>
        <row r="298">
          <cell r="C298" t="str">
            <v>28/06/03</v>
          </cell>
          <cell r="D298" t="str">
            <v>PT0292</v>
          </cell>
          <cell r="I298">
            <v>46000000</v>
          </cell>
        </row>
        <row r="299">
          <cell r="C299" t="str">
            <v>28/06/03</v>
          </cell>
          <cell r="D299" t="str">
            <v>PC0293</v>
          </cell>
          <cell r="I299">
            <v>286000</v>
          </cell>
        </row>
        <row r="300">
          <cell r="C300" t="str">
            <v>28/06/03</v>
          </cell>
          <cell r="D300" t="str">
            <v>PC0294</v>
          </cell>
          <cell r="I300">
            <v>354000</v>
          </cell>
        </row>
        <row r="301">
          <cell r="C301" t="str">
            <v>28/06/03</v>
          </cell>
          <cell r="D301" t="str">
            <v>PC0295</v>
          </cell>
          <cell r="I301">
            <v>432000</v>
          </cell>
        </row>
        <row r="302">
          <cell r="C302" t="str">
            <v>28/06/03</v>
          </cell>
          <cell r="D302" t="str">
            <v>PC0296</v>
          </cell>
          <cell r="I302">
            <v>235000</v>
          </cell>
        </row>
        <row r="303">
          <cell r="C303" t="str">
            <v>28/06/03</v>
          </cell>
          <cell r="D303" t="str">
            <v>PC0297</v>
          </cell>
          <cell r="I303">
            <v>300000</v>
          </cell>
        </row>
        <row r="304">
          <cell r="C304" t="str">
            <v>28/06/03</v>
          </cell>
          <cell r="D304" t="str">
            <v>PC0298</v>
          </cell>
          <cell r="I304">
            <v>12246000</v>
          </cell>
        </row>
        <row r="305">
          <cell r="C305" t="str">
            <v>28/06/03</v>
          </cell>
          <cell r="D305" t="str">
            <v>PC0299</v>
          </cell>
          <cell r="I305">
            <v>300000</v>
          </cell>
        </row>
        <row r="306">
          <cell r="C306" t="str">
            <v>28/06/03</v>
          </cell>
          <cell r="D306" t="str">
            <v>PC0300</v>
          </cell>
          <cell r="I306">
            <v>500000</v>
          </cell>
        </row>
        <row r="307">
          <cell r="C307" t="str">
            <v>28/06/03</v>
          </cell>
          <cell r="D307" t="str">
            <v>PC0301</v>
          </cell>
          <cell r="I307">
            <v>10009000</v>
          </cell>
        </row>
        <row r="308">
          <cell r="C308" t="str">
            <v>28/06/03</v>
          </cell>
          <cell r="D308" t="str">
            <v>PC0302</v>
          </cell>
          <cell r="I308">
            <v>560000</v>
          </cell>
        </row>
        <row r="309">
          <cell r="C309" t="str">
            <v>28/06/03</v>
          </cell>
          <cell r="D309" t="str">
            <v>PC0303</v>
          </cell>
          <cell r="I309">
            <v>630000</v>
          </cell>
        </row>
        <row r="310">
          <cell r="C310" t="str">
            <v>28/06/03</v>
          </cell>
          <cell r="D310" t="str">
            <v>PC0304</v>
          </cell>
          <cell r="I310">
            <v>558000</v>
          </cell>
        </row>
        <row r="311">
          <cell r="C311" t="str">
            <v>28/06/03</v>
          </cell>
          <cell r="D311" t="str">
            <v>PC0305</v>
          </cell>
          <cell r="I311">
            <v>265000</v>
          </cell>
        </row>
        <row r="312">
          <cell r="C312" t="str">
            <v>28/06/03</v>
          </cell>
          <cell r="D312" t="str">
            <v>PC0306</v>
          </cell>
          <cell r="I312">
            <v>10019000</v>
          </cell>
        </row>
        <row r="313">
          <cell r="C313" t="str">
            <v>28/06/03</v>
          </cell>
          <cell r="D313" t="str">
            <v>PC0307</v>
          </cell>
          <cell r="I313">
            <v>667000</v>
          </cell>
        </row>
        <row r="314">
          <cell r="C314" t="str">
            <v>28/06/03</v>
          </cell>
          <cell r="D314" t="str">
            <v>PC0308</v>
          </cell>
          <cell r="I314">
            <v>1458000</v>
          </cell>
        </row>
        <row r="315">
          <cell r="C315" t="str">
            <v>28/06/03</v>
          </cell>
          <cell r="D315" t="str">
            <v>PC0309</v>
          </cell>
          <cell r="I315">
            <v>839000</v>
          </cell>
        </row>
        <row r="316">
          <cell r="C316" t="str">
            <v>28/06/03</v>
          </cell>
          <cell r="D316" t="str">
            <v>PC0310</v>
          </cell>
          <cell r="I316">
            <v>448000</v>
          </cell>
        </row>
        <row r="317">
          <cell r="C317" t="str">
            <v>28/06/03</v>
          </cell>
          <cell r="D317" t="str">
            <v>PC0311</v>
          </cell>
          <cell r="I317">
            <v>81000</v>
          </cell>
        </row>
        <row r="318">
          <cell r="C318" t="str">
            <v>28/06/03</v>
          </cell>
          <cell r="D318" t="str">
            <v>PC0312</v>
          </cell>
          <cell r="I318">
            <v>600000</v>
          </cell>
        </row>
        <row r="319">
          <cell r="C319" t="str">
            <v>28/06/03</v>
          </cell>
          <cell r="D319" t="str">
            <v>CN0313</v>
          </cell>
          <cell r="I319">
            <v>9294500</v>
          </cell>
        </row>
        <row r="320">
          <cell r="C320" t="str">
            <v>28/06/03</v>
          </cell>
          <cell r="D320" t="str">
            <v>PC0314</v>
          </cell>
          <cell r="I320">
            <v>5000000</v>
          </cell>
        </row>
        <row r="321">
          <cell r="C321" t="str">
            <v>30/06/03</v>
          </cell>
          <cell r="D321" t="str">
            <v>PT0315</v>
          </cell>
          <cell r="I321">
            <v>35000000</v>
          </cell>
        </row>
        <row r="322">
          <cell r="C322" t="str">
            <v>30/06/03</v>
          </cell>
          <cell r="D322" t="str">
            <v>PC0316</v>
          </cell>
          <cell r="I322">
            <v>28000</v>
          </cell>
        </row>
        <row r="323">
          <cell r="C323" t="str">
            <v>30/06/03</v>
          </cell>
          <cell r="D323" t="str">
            <v>PC0317</v>
          </cell>
          <cell r="I323">
            <v>350000</v>
          </cell>
        </row>
        <row r="324">
          <cell r="C324" t="str">
            <v>30/06/03</v>
          </cell>
          <cell r="D324" t="str">
            <v>PC0318</v>
          </cell>
          <cell r="I324">
            <v>31825000</v>
          </cell>
        </row>
        <row r="325">
          <cell r="C325" t="str">
            <v>30/06/03</v>
          </cell>
          <cell r="D325" t="str">
            <v>PC0319</v>
          </cell>
          <cell r="I325">
            <v>221000</v>
          </cell>
        </row>
        <row r="326">
          <cell r="C326" t="str">
            <v>30/06/03</v>
          </cell>
          <cell r="D326" t="str">
            <v>CN0320</v>
          </cell>
          <cell r="I326">
            <v>1395000</v>
          </cell>
        </row>
        <row r="327">
          <cell r="C327" t="str">
            <v>30/06/03</v>
          </cell>
          <cell r="D327" t="str">
            <v>CN0321</v>
          </cell>
          <cell r="I327">
            <v>43000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C_Table"/>
      <sheetName val="X_Rates"/>
      <sheetName val="Key points 2007"/>
      <sheetName val="Full database2007"/>
      <sheetName val="Appendix 1"/>
      <sheetName val="Appendix 2"/>
      <sheetName val="Appendix 3 synthesis"/>
      <sheetName val="Appendix 4 packaging"/>
      <sheetName val="PPV 06 Summary"/>
      <sheetName val="Technical Information"/>
      <sheetName val="HACAT"/>
      <sheetName val="Exchange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025">
          <cell r="F5025" t="str">
            <v>Alu caps</v>
          </cell>
        </row>
        <row r="5029">
          <cell r="F5029" t="str">
            <v>Drawn ampoules</v>
          </cell>
        </row>
        <row r="5030">
          <cell r="F5030" t="str">
            <v>Drawn vials</v>
          </cell>
        </row>
        <row r="5031">
          <cell r="F5031" t="str">
            <v>Moulded bottles</v>
          </cell>
        </row>
        <row r="5032">
          <cell r="F5032" t="str">
            <v>Tubing Glass Cartridge</v>
          </cell>
        </row>
        <row r="5033">
          <cell r="F5033" t="str">
            <v>Other glass items</v>
          </cell>
        </row>
        <row r="5034">
          <cell r="F5034" t="str">
            <v>Plastic bottles</v>
          </cell>
        </row>
        <row r="5035">
          <cell r="F5035" t="str">
            <v>Plastic closures</v>
          </cell>
        </row>
        <row r="5036">
          <cell r="F5036" t="str">
            <v>Plastics labels</v>
          </cell>
        </row>
        <row r="5037">
          <cell r="F5037" t="str">
            <v>PVC laminates and foils</v>
          </cell>
        </row>
        <row r="5038">
          <cell r="F5038" t="str">
            <v>Rigid plastics tubes</v>
          </cell>
        </row>
        <row r="5039">
          <cell r="F5039" t="str">
            <v>Soft plastic tubes</v>
          </cell>
        </row>
        <row r="5040">
          <cell r="F5040" t="str">
            <v>Other plastic foil</v>
          </cell>
        </row>
        <row r="5041">
          <cell r="F5041" t="str">
            <v>Other plastic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Palier"/>
      <sheetName val="Palier1"/>
      <sheetName val="Courbes Palier"/>
      <sheetName val="Filiale"/>
      <sheetName val="Filiale1"/>
      <sheetName val="Courbes Filiales"/>
      <sheetName val="RécapB"/>
      <sheetName val="RécapR"/>
      <sheetName val="RécapInter"/>
      <sheetName val="Ratios"/>
      <sheetName val="Moyen12"/>
      <sheetName val="BFREGYP"/>
      <sheetName val="BFREGYP1"/>
    </sheetNames>
    <sheetDataSet>
      <sheetData sheetId="0" refreshError="1">
        <row r="1">
          <cell r="N1">
            <v>1</v>
          </cell>
          <cell r="O1" t="str">
            <v>A00</v>
          </cell>
          <cell r="P1" t="str">
            <v>Interco BFRE</v>
          </cell>
        </row>
        <row r="2">
          <cell r="N2">
            <v>2</v>
          </cell>
          <cell r="O2" t="str">
            <v>A10</v>
          </cell>
          <cell r="P2" t="str">
            <v>Stocks - valeur nette</v>
          </cell>
        </row>
        <row r="3">
          <cell r="N3">
            <v>3</v>
          </cell>
          <cell r="O3" t="str">
            <v>A10MS</v>
          </cell>
          <cell r="P3" t="str">
            <v>Stocks - valeur nette - Marges/stocks</v>
          </cell>
        </row>
        <row r="4">
          <cell r="N4">
            <v>4</v>
          </cell>
          <cell r="O4" t="str">
            <v>A11</v>
          </cell>
          <cell r="P4" t="str">
            <v>Stocks - valeur brute</v>
          </cell>
        </row>
        <row r="5">
          <cell r="N5">
            <v>5</v>
          </cell>
          <cell r="O5" t="str">
            <v>A111</v>
          </cell>
          <cell r="P5" t="str">
            <v>Matières premières - valeur brute</v>
          </cell>
        </row>
        <row r="6">
          <cell r="N6">
            <v>6</v>
          </cell>
          <cell r="O6" t="str">
            <v>A114</v>
          </cell>
          <cell r="P6" t="str">
            <v>Produits en cours - valeur brute</v>
          </cell>
        </row>
        <row r="7">
          <cell r="N7">
            <v>7</v>
          </cell>
          <cell r="O7" t="str">
            <v>A115</v>
          </cell>
          <cell r="P7" t="str">
            <v>Produits finis - valeur brute</v>
          </cell>
        </row>
        <row r="8">
          <cell r="N8">
            <v>8</v>
          </cell>
          <cell r="O8" t="str">
            <v>A116</v>
          </cell>
          <cell r="P8" t="str">
            <v>Marchandises - valeur brute</v>
          </cell>
        </row>
        <row r="9">
          <cell r="N9">
            <v>9</v>
          </cell>
          <cell r="O9" t="str">
            <v>A19</v>
          </cell>
          <cell r="P9" t="str">
            <v>Stocks - dépréciation</v>
          </cell>
        </row>
        <row r="10">
          <cell r="N10">
            <v>10</v>
          </cell>
          <cell r="O10" t="str">
            <v>A191</v>
          </cell>
          <cell r="P10" t="str">
            <v>Matières premières - dépréciation</v>
          </cell>
        </row>
        <row r="11">
          <cell r="N11">
            <v>11</v>
          </cell>
          <cell r="O11" t="str">
            <v>A194</v>
          </cell>
          <cell r="P11" t="str">
            <v>Produits en cours - dépréciation</v>
          </cell>
        </row>
        <row r="12">
          <cell r="N12">
            <v>12</v>
          </cell>
          <cell r="O12" t="str">
            <v>A195</v>
          </cell>
          <cell r="P12" t="str">
            <v>Produits finis - dépréciation</v>
          </cell>
        </row>
        <row r="13">
          <cell r="N13">
            <v>13</v>
          </cell>
          <cell r="O13" t="str">
            <v>A196</v>
          </cell>
          <cell r="P13" t="str">
            <v>Marchandises - dépréciation</v>
          </cell>
        </row>
        <row r="14">
          <cell r="N14">
            <v>14</v>
          </cell>
          <cell r="O14" t="str">
            <v>A20</v>
          </cell>
          <cell r="P14" t="str">
            <v>Créances d'exploitation - valeur nette</v>
          </cell>
        </row>
        <row r="15">
          <cell r="N15">
            <v>15</v>
          </cell>
          <cell r="O15" t="str">
            <v>A20HG</v>
          </cell>
          <cell r="P15" t="str">
            <v>Créances d'exploitation - valeur nette - hors Groupe</v>
          </cell>
        </row>
        <row r="16">
          <cell r="N16">
            <v>16</v>
          </cell>
          <cell r="O16" t="str">
            <v>A20INTER</v>
          </cell>
          <cell r="P16" t="str">
            <v>Créances d'exploitation - valeur nette - inter palier</v>
          </cell>
        </row>
        <row r="17">
          <cell r="N17">
            <v>17</v>
          </cell>
          <cell r="O17" t="str">
            <v>A20INTRA</v>
          </cell>
          <cell r="P17" t="str">
            <v>Créances d'exploitation - valeur nette - intra palier</v>
          </cell>
        </row>
        <row r="18">
          <cell r="N18">
            <v>18</v>
          </cell>
          <cell r="O18" t="str">
            <v>A21</v>
          </cell>
          <cell r="P18" t="str">
            <v>Clients nets</v>
          </cell>
        </row>
        <row r="19">
          <cell r="N19">
            <v>19</v>
          </cell>
          <cell r="O19" t="str">
            <v>A210</v>
          </cell>
          <cell r="P19" t="str">
            <v>Créances clients - valeur brute</v>
          </cell>
        </row>
        <row r="20">
          <cell r="N20">
            <v>20</v>
          </cell>
          <cell r="O20" t="str">
            <v>A210HG</v>
          </cell>
          <cell r="P20" t="str">
            <v>Créances clients - valeur brute - hors Groupe</v>
          </cell>
        </row>
        <row r="21">
          <cell r="N21">
            <v>21</v>
          </cell>
          <cell r="O21" t="str">
            <v>A210INTER</v>
          </cell>
          <cell r="P21" t="str">
            <v>Créances clients - valeur brute - inter palier</v>
          </cell>
        </row>
        <row r="22">
          <cell r="N22">
            <v>22</v>
          </cell>
          <cell r="O22" t="str">
            <v>A210INTRA</v>
          </cell>
          <cell r="P22" t="str">
            <v>Créances clients - valeur brute - intra palier</v>
          </cell>
        </row>
        <row r="23">
          <cell r="N23">
            <v>23</v>
          </cell>
          <cell r="O23" t="str">
            <v>A219</v>
          </cell>
          <cell r="P23" t="str">
            <v>Créances clients - dépréciation</v>
          </cell>
        </row>
        <row r="24">
          <cell r="N24">
            <v>24</v>
          </cell>
          <cell r="O24" t="str">
            <v>A219HG</v>
          </cell>
          <cell r="P24" t="str">
            <v>Créances clients - dépréciation - hors Groupe</v>
          </cell>
        </row>
        <row r="25">
          <cell r="N25">
            <v>25</v>
          </cell>
          <cell r="O25" t="str">
            <v>A21HG</v>
          </cell>
          <cell r="P25" t="str">
            <v>Clients nets - hors Groupe</v>
          </cell>
        </row>
        <row r="26">
          <cell r="N26">
            <v>26</v>
          </cell>
          <cell r="O26" t="str">
            <v>A21INTER</v>
          </cell>
          <cell r="P26" t="str">
            <v>Clients nets - inter palier</v>
          </cell>
        </row>
        <row r="27">
          <cell r="N27">
            <v>27</v>
          </cell>
          <cell r="O27" t="str">
            <v>A21INTRA</v>
          </cell>
          <cell r="P27" t="str">
            <v>Clients nets - intra palier</v>
          </cell>
        </row>
        <row r="28">
          <cell r="N28">
            <v>28</v>
          </cell>
          <cell r="O28" t="str">
            <v>A22</v>
          </cell>
          <cell r="P28" t="str">
            <v>Dérivé actif</v>
          </cell>
        </row>
        <row r="29">
          <cell r="N29">
            <v>29</v>
          </cell>
          <cell r="O29" t="str">
            <v>A22HG</v>
          </cell>
          <cell r="P29" t="str">
            <v>Dérivé actif - hors Groupe</v>
          </cell>
        </row>
        <row r="30">
          <cell r="N30">
            <v>30</v>
          </cell>
          <cell r="O30" t="str">
            <v>A24</v>
          </cell>
          <cell r="P30" t="str">
            <v>Autres créances d'exploitation</v>
          </cell>
        </row>
        <row r="31">
          <cell r="N31">
            <v>31</v>
          </cell>
          <cell r="O31" t="str">
            <v>A240</v>
          </cell>
          <cell r="P31" t="str">
            <v>Autres créances d'exploitation - valeur brute</v>
          </cell>
        </row>
        <row r="32">
          <cell r="N32">
            <v>32</v>
          </cell>
          <cell r="O32" t="str">
            <v>A240HG</v>
          </cell>
          <cell r="P32" t="str">
            <v>Autres créances d'exploitation - valeur brute - hors Groupe</v>
          </cell>
        </row>
        <row r="33">
          <cell r="N33">
            <v>33</v>
          </cell>
          <cell r="O33" t="str">
            <v>A240INTER</v>
          </cell>
          <cell r="P33" t="str">
            <v>Autres créances d'exploitation - valeur brute - inter palier</v>
          </cell>
        </row>
        <row r="34">
          <cell r="N34">
            <v>34</v>
          </cell>
          <cell r="O34" t="str">
            <v>A240INTRA</v>
          </cell>
          <cell r="P34" t="str">
            <v>Autres créances d'exploitation - valeur brute - intra palier</v>
          </cell>
        </row>
        <row r="35">
          <cell r="N35">
            <v>35</v>
          </cell>
          <cell r="O35" t="str">
            <v>A241</v>
          </cell>
          <cell r="P35" t="str">
            <v>Avances versées fourn. exploitation et fournisseurs débiteurs</v>
          </cell>
        </row>
        <row r="36">
          <cell r="N36">
            <v>36</v>
          </cell>
          <cell r="O36" t="str">
            <v>A241HG</v>
          </cell>
          <cell r="P36" t="str">
            <v>Avances versées fourn. exploitation et fournisseurs débiteurs - hors Groupe</v>
          </cell>
        </row>
        <row r="37">
          <cell r="N37">
            <v>37</v>
          </cell>
          <cell r="O37" t="str">
            <v>A249</v>
          </cell>
          <cell r="P37" t="str">
            <v>Autres créances d'exploitation - dépréciation</v>
          </cell>
        </row>
        <row r="38">
          <cell r="N38">
            <v>38</v>
          </cell>
          <cell r="O38" t="str">
            <v>A249HG</v>
          </cell>
          <cell r="P38" t="str">
            <v>Autres créances d'exploitation - dépréciation - hors Groupe</v>
          </cell>
        </row>
        <row r="39">
          <cell r="N39">
            <v>39</v>
          </cell>
          <cell r="O39" t="str">
            <v>A24HG</v>
          </cell>
          <cell r="P39" t="str">
            <v>Autres créances d'exploitation - hors Groupe</v>
          </cell>
        </row>
        <row r="40">
          <cell r="N40">
            <v>40</v>
          </cell>
          <cell r="O40" t="str">
            <v>A24INTER</v>
          </cell>
          <cell r="P40" t="str">
            <v>Autres créances d'exploitation - inter palier</v>
          </cell>
        </row>
        <row r="41">
          <cell r="N41">
            <v>41</v>
          </cell>
          <cell r="O41" t="str">
            <v>A24INTRA</v>
          </cell>
          <cell r="P41" t="str">
            <v>Autres créances d'exploitation - intra palier</v>
          </cell>
        </row>
        <row r="42">
          <cell r="N42">
            <v>42</v>
          </cell>
          <cell r="O42" t="str">
            <v>A30</v>
          </cell>
          <cell r="P42" t="str">
            <v>Dettes exploitation</v>
          </cell>
        </row>
        <row r="43">
          <cell r="N43">
            <v>43</v>
          </cell>
          <cell r="O43" t="str">
            <v>A300</v>
          </cell>
          <cell r="P43" t="str">
            <v>Dettes d'exploitation hors dérivés</v>
          </cell>
        </row>
        <row r="44">
          <cell r="N44">
            <v>44</v>
          </cell>
          <cell r="O44" t="str">
            <v>A300HG</v>
          </cell>
          <cell r="P44" t="str">
            <v>Dettes d'exploitation hors dérivés - hors Groupe</v>
          </cell>
        </row>
        <row r="45">
          <cell r="N45">
            <v>45</v>
          </cell>
          <cell r="O45" t="str">
            <v>A300INTER</v>
          </cell>
          <cell r="P45" t="str">
            <v>Dettes d'exploitation hors dérivés - inter palier</v>
          </cell>
        </row>
        <row r="46">
          <cell r="N46">
            <v>46</v>
          </cell>
          <cell r="O46" t="str">
            <v>A300INTRA</v>
          </cell>
          <cell r="P46" t="str">
            <v>Dettes d'exploitation hors dérivés - intra palier</v>
          </cell>
        </row>
        <row r="47">
          <cell r="N47">
            <v>47</v>
          </cell>
          <cell r="O47" t="str">
            <v>A301</v>
          </cell>
          <cell r="P47" t="str">
            <v>Dettes fournisseurs exploitation</v>
          </cell>
        </row>
        <row r="48">
          <cell r="N48">
            <v>48</v>
          </cell>
          <cell r="O48" t="str">
            <v>A301HG</v>
          </cell>
          <cell r="P48" t="str">
            <v>Dettes fournisseurs exploitation - hors Groupe</v>
          </cell>
        </row>
        <row r="49">
          <cell r="N49">
            <v>49</v>
          </cell>
          <cell r="O49" t="str">
            <v>A301INTER</v>
          </cell>
          <cell r="P49" t="str">
            <v>Dettes fournisseurs exploitation - inter palier</v>
          </cell>
        </row>
        <row r="50">
          <cell r="N50">
            <v>50</v>
          </cell>
          <cell r="O50" t="str">
            <v>A301INTRA</v>
          </cell>
          <cell r="P50" t="str">
            <v>Dettes fournisseurs exploitation - intra palier</v>
          </cell>
        </row>
        <row r="51">
          <cell r="N51">
            <v>51</v>
          </cell>
          <cell r="O51" t="str">
            <v>A302</v>
          </cell>
          <cell r="P51" t="str">
            <v>Avances reçues des clients et clients créditeurs</v>
          </cell>
        </row>
        <row r="52">
          <cell r="N52">
            <v>52</v>
          </cell>
          <cell r="O52" t="str">
            <v>A302HG</v>
          </cell>
          <cell r="P52" t="str">
            <v>Avances reçues des clients et clients créditeurs - hors Groupe</v>
          </cell>
        </row>
        <row r="53">
          <cell r="N53">
            <v>53</v>
          </cell>
          <cell r="O53" t="str">
            <v>A303</v>
          </cell>
          <cell r="P53" t="str">
            <v>Autres dettes exploitation</v>
          </cell>
        </row>
        <row r="54">
          <cell r="N54">
            <v>54</v>
          </cell>
          <cell r="O54" t="str">
            <v>A303HG</v>
          </cell>
          <cell r="P54" t="str">
            <v>Autres dettes exploitation - hors Groupe</v>
          </cell>
        </row>
        <row r="55">
          <cell r="N55">
            <v>55</v>
          </cell>
          <cell r="O55" t="str">
            <v>A309</v>
          </cell>
          <cell r="P55" t="str">
            <v>Charges à payer et pdts constatés d'avance - exploitation</v>
          </cell>
        </row>
        <row r="56">
          <cell r="N56">
            <v>56</v>
          </cell>
          <cell r="O56" t="str">
            <v>A309HG</v>
          </cell>
          <cell r="P56" t="str">
            <v>Charges à payer et pdts constatés d'avance - exploitation - hors Groupe</v>
          </cell>
        </row>
        <row r="57">
          <cell r="N57">
            <v>57</v>
          </cell>
          <cell r="O57" t="str">
            <v>A30HG</v>
          </cell>
          <cell r="P57" t="str">
            <v>Dettes exploitation - hors Groupe</v>
          </cell>
        </row>
        <row r="58">
          <cell r="N58">
            <v>58</v>
          </cell>
          <cell r="O58" t="str">
            <v>A30INTER</v>
          </cell>
          <cell r="P58" t="str">
            <v>Dettes d'exploitation - inter palier</v>
          </cell>
        </row>
        <row r="59">
          <cell r="N59">
            <v>59</v>
          </cell>
          <cell r="O59" t="str">
            <v>A30INTRA</v>
          </cell>
          <cell r="P59" t="str">
            <v>Dettes d'exploitation - intra palier</v>
          </cell>
        </row>
        <row r="60">
          <cell r="N60">
            <v>60</v>
          </cell>
          <cell r="O60" t="str">
            <v>A310HG</v>
          </cell>
          <cell r="P60" t="str">
            <v>Dérivé passif - hors Groupe</v>
          </cell>
        </row>
        <row r="61">
          <cell r="N61">
            <v>61</v>
          </cell>
          <cell r="O61" t="str">
            <v>B203</v>
          </cell>
          <cell r="P61" t="str">
            <v>Dettes fournisseurs d'immobilisations</v>
          </cell>
        </row>
        <row r="62">
          <cell r="N62">
            <v>62</v>
          </cell>
          <cell r="O62" t="str">
            <v>BFRE</v>
          </cell>
          <cell r="P62" t="str">
            <v>B.F.R.E.</v>
          </cell>
        </row>
        <row r="63">
          <cell r="N63">
            <v>63</v>
          </cell>
          <cell r="O63" t="str">
            <v>BFREM</v>
          </cell>
          <cell r="P63" t="str">
            <v>B.F.R.E. moyen</v>
          </cell>
        </row>
        <row r="64">
          <cell r="N64">
            <v>64</v>
          </cell>
          <cell r="O64" t="str">
            <v>BFRHE</v>
          </cell>
          <cell r="P64" t="str">
            <v>B.F.R.H.E.</v>
          </cell>
        </row>
        <row r="65">
          <cell r="N65">
            <v>65</v>
          </cell>
          <cell r="O65" t="str">
            <v>R04</v>
          </cell>
          <cell r="P65" t="str">
            <v>Chiffre d'affaires et produits accessoires - hors groupe</v>
          </cell>
        </row>
        <row r="66">
          <cell r="N66">
            <v>66</v>
          </cell>
          <cell r="O66" t="str">
            <v>R05</v>
          </cell>
          <cell r="P66" t="str">
            <v>Chiffre d'affaires et produits accessoires</v>
          </cell>
        </row>
        <row r="67">
          <cell r="N67">
            <v>67</v>
          </cell>
          <cell r="O67" t="str">
            <v>R0512</v>
          </cell>
          <cell r="P67" t="str">
            <v>PNV 12 mois structure réelle</v>
          </cell>
        </row>
        <row r="74">
          <cell r="N74">
            <v>101</v>
          </cell>
          <cell r="O74" t="str">
            <v>A21INTER-B12</v>
          </cell>
          <cell r="P74" t="str">
            <v>Clients nets - inter palier - Palier Isolation</v>
          </cell>
        </row>
        <row r="75">
          <cell r="N75">
            <v>102</v>
          </cell>
          <cell r="O75" t="str">
            <v>A21INTER-B14</v>
          </cell>
          <cell r="P75" t="str">
            <v>Clients nets - inter palier - Palier Gypse</v>
          </cell>
        </row>
        <row r="76">
          <cell r="N76">
            <v>103</v>
          </cell>
          <cell r="O76" t="str">
            <v>A21INTER-B25</v>
          </cell>
          <cell r="P76" t="str">
            <v>Clients nets - inter palier - Palier Matériaux de Construction</v>
          </cell>
        </row>
        <row r="77">
          <cell r="N77">
            <v>104</v>
          </cell>
          <cell r="O77" t="str">
            <v>A21INTER-B36</v>
          </cell>
          <cell r="P77" t="str">
            <v>Clients nets - inter palier - Palier Canalisation</v>
          </cell>
        </row>
        <row r="78">
          <cell r="N78">
            <v>105</v>
          </cell>
          <cell r="O78" t="str">
            <v>A21INTER-NA</v>
          </cell>
          <cell r="P78" t="str">
            <v>Clients nets - inter palier - non affecté</v>
          </cell>
        </row>
        <row r="79">
          <cell r="N79">
            <v>106</v>
          </cell>
          <cell r="O79" t="str">
            <v>A21INTER-P01</v>
          </cell>
          <cell r="P79" t="str">
            <v>Clients nets - inter palier - Pôle Vitrage</v>
          </cell>
        </row>
        <row r="80">
          <cell r="N80">
            <v>107</v>
          </cell>
          <cell r="O80" t="str">
            <v>A21INTER-P02</v>
          </cell>
          <cell r="P80" t="str">
            <v>Clients nets - inter palier - Pôle Conditionnement</v>
          </cell>
        </row>
        <row r="81">
          <cell r="N81">
            <v>108</v>
          </cell>
          <cell r="O81" t="str">
            <v>A21INTER-P03</v>
          </cell>
          <cell r="P81" t="str">
            <v>Clients nets - inter palier - Pôle Produits pour la Construction</v>
          </cell>
        </row>
        <row r="82">
          <cell r="N82">
            <v>109</v>
          </cell>
          <cell r="O82" t="str">
            <v>A21INTER-P04</v>
          </cell>
          <cell r="P82" t="str">
            <v>Clients nets - inter palier - Pôle Matériaux Haute Performance</v>
          </cell>
        </row>
        <row r="83">
          <cell r="N83">
            <v>110</v>
          </cell>
          <cell r="O83" t="str">
            <v>A21INTER-P05</v>
          </cell>
          <cell r="P83" t="str">
            <v>Clients nets - inter palier - Pôle Distribution Bâtiment</v>
          </cell>
        </row>
        <row r="84">
          <cell r="N84">
            <v>111</v>
          </cell>
          <cell r="O84" t="str">
            <v>A21INTER-P06</v>
          </cell>
          <cell r="P84" t="str">
            <v>Clients nets - inter palier - Pôle Holdings</v>
          </cell>
        </row>
        <row r="85">
          <cell r="N85">
            <v>112</v>
          </cell>
          <cell r="O85" t="str">
            <v>A24INTER-B12</v>
          </cell>
          <cell r="P85" t="str">
            <v>Autres créances d'exploitation - inter palier - Palier Isolation</v>
          </cell>
        </row>
        <row r="86">
          <cell r="N86">
            <v>113</v>
          </cell>
          <cell r="O86" t="str">
            <v>A24INTER-B14</v>
          </cell>
          <cell r="P86" t="str">
            <v>Autres créances d'exploitation - inter palier - Palier Gypse</v>
          </cell>
        </row>
        <row r="87">
          <cell r="N87">
            <v>114</v>
          </cell>
          <cell r="O87" t="str">
            <v>A24INTER-B25</v>
          </cell>
          <cell r="P87" t="str">
            <v>Autres créances d'exploitation - inter palier - Palier Matériaux de Construction</v>
          </cell>
        </row>
        <row r="88">
          <cell r="N88">
            <v>115</v>
          </cell>
          <cell r="O88" t="str">
            <v>A24INTER-B36</v>
          </cell>
          <cell r="P88" t="str">
            <v>Autres créances d'exploitation - inter palier - Palier Canalisation</v>
          </cell>
        </row>
        <row r="89">
          <cell r="N89">
            <v>116</v>
          </cell>
          <cell r="O89" t="str">
            <v>A24INTER-NA</v>
          </cell>
          <cell r="P89" t="str">
            <v>Autres créances d'exploitation - inter palier - non affecté</v>
          </cell>
        </row>
        <row r="90">
          <cell r="N90">
            <v>117</v>
          </cell>
          <cell r="O90" t="str">
            <v>A24INTER-P01</v>
          </cell>
          <cell r="P90" t="str">
            <v>Autres créances d'exploitation - inter palier - Pôle Vitrage</v>
          </cell>
        </row>
        <row r="91">
          <cell r="N91">
            <v>118</v>
          </cell>
          <cell r="O91" t="str">
            <v>A24INTER-P02</v>
          </cell>
          <cell r="P91" t="str">
            <v>Autres créances d'exploitation - inter palier - Pôle Conditionnement</v>
          </cell>
        </row>
        <row r="92">
          <cell r="N92">
            <v>119</v>
          </cell>
          <cell r="O92" t="str">
            <v>A24INTER-P03</v>
          </cell>
          <cell r="P92" t="str">
            <v>Autres créances d'exploitation - inter palier - Pôle Produits pour la Construction</v>
          </cell>
        </row>
        <row r="93">
          <cell r="N93">
            <v>120</v>
          </cell>
          <cell r="O93" t="str">
            <v>A24INTER-P04</v>
          </cell>
          <cell r="P93" t="str">
            <v>Autres créances d'exploitation - inter palier - Pôle Matériaux Haute Performance</v>
          </cell>
        </row>
        <row r="94">
          <cell r="N94">
            <v>121</v>
          </cell>
          <cell r="O94" t="str">
            <v>A24INTER-P05</v>
          </cell>
          <cell r="P94" t="str">
            <v>Autres créances d'exploitation - inter palier - Pôle Distribution Bâtiment</v>
          </cell>
        </row>
        <row r="95">
          <cell r="N95">
            <v>122</v>
          </cell>
          <cell r="O95" t="str">
            <v>A24INTER-P06</v>
          </cell>
          <cell r="P95" t="str">
            <v>Autres créances d'exploitation - inter palier - Pôle Holdings</v>
          </cell>
        </row>
        <row r="96">
          <cell r="N96">
            <v>123</v>
          </cell>
          <cell r="O96" t="str">
            <v>A301INTER-B12</v>
          </cell>
          <cell r="P96" t="str">
            <v>Dettes fournisseurs d'exploitation - inter palier - Palier Isolation</v>
          </cell>
        </row>
        <row r="97">
          <cell r="N97">
            <v>124</v>
          </cell>
          <cell r="O97" t="str">
            <v>A301INTER-B14</v>
          </cell>
          <cell r="P97" t="str">
            <v>Dettes fournisseurs d'exploitation - inter palier - Palier Gypse</v>
          </cell>
        </row>
        <row r="98">
          <cell r="N98">
            <v>125</v>
          </cell>
          <cell r="O98" t="str">
            <v>A301INTER-B25</v>
          </cell>
          <cell r="P98" t="str">
            <v>Dettes fournisseurs d'exploitation - inter palier - Palier Matériaux de Construction</v>
          </cell>
        </row>
        <row r="99">
          <cell r="N99">
            <v>126</v>
          </cell>
          <cell r="O99" t="str">
            <v>A301INTER-B36</v>
          </cell>
          <cell r="P99" t="str">
            <v>Dettes fournisseurs d'exploitation - inter palier - Palier Canalisation</v>
          </cell>
        </row>
        <row r="100">
          <cell r="N100">
            <v>127</v>
          </cell>
          <cell r="O100" t="str">
            <v>A301INTER-NA</v>
          </cell>
          <cell r="P100" t="str">
            <v>Dettes fournisseurs d'exploitation - inter palier - non affecté</v>
          </cell>
        </row>
        <row r="101">
          <cell r="N101">
            <v>128</v>
          </cell>
          <cell r="O101" t="str">
            <v>A301INTER-P01</v>
          </cell>
          <cell r="P101" t="str">
            <v>Dettes fournisseurs d'exploitation - inter palier - Pôle Vitrage</v>
          </cell>
        </row>
        <row r="102">
          <cell r="N102">
            <v>129</v>
          </cell>
          <cell r="O102" t="str">
            <v>A301INTER-P02</v>
          </cell>
          <cell r="P102" t="str">
            <v>Dettes fournisseurs d'exploitation - inter palier - Pôle Conditionnement</v>
          </cell>
        </row>
        <row r="103">
          <cell r="N103">
            <v>130</v>
          </cell>
          <cell r="O103" t="str">
            <v>A301INTER-P03</v>
          </cell>
          <cell r="P103" t="str">
            <v>Dettes fournisseurs d'exploitation - inter palier - Pôle Produits pour la Construction</v>
          </cell>
        </row>
        <row r="104">
          <cell r="N104">
            <v>131</v>
          </cell>
          <cell r="O104" t="str">
            <v>A301INTER-P04</v>
          </cell>
          <cell r="P104" t="str">
            <v>Dettes fournisseurs d'exploitation - inter palier - Pôle Matériaux Haute Performance</v>
          </cell>
        </row>
        <row r="105">
          <cell r="N105">
            <v>132</v>
          </cell>
          <cell r="O105" t="str">
            <v>A301INTER-P05</v>
          </cell>
          <cell r="P105" t="str">
            <v>Dettes fournisseurs d'exploitation - inter palier - Pôle Distribution Bâtiment</v>
          </cell>
        </row>
        <row r="106">
          <cell r="N106">
            <v>133</v>
          </cell>
          <cell r="O106" t="str">
            <v>A301INTER-P06</v>
          </cell>
          <cell r="P106" t="str">
            <v>Dettes fournisseurs d'exploitation - inter palier - Pôle Holdings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ivers"/>
      <sheetName val="Input"/>
      <sheetName val="1.Sum"/>
      <sheetName val="2.Trad"/>
      <sheetName val="3.CF&amp;BS"/>
      <sheetName val="4.ProdSum"/>
      <sheetName val="Unit1"/>
      <sheetName val="Mag"/>
      <sheetName val="U1Graph"/>
      <sheetName val="Account (RUB)"/>
      <sheetName val="5.Seg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ontrol"/>
      <sheetName val="2008 Analysis by market"/>
      <sheetName val="Market Analysis"/>
      <sheetName val="2008 Sales Evolution"/>
      <sheetName val="Innovation"/>
      <sheetName val="NS Evolution"/>
      <sheetName val="2008 P&amp;L Summary"/>
      <sheetName val="BHAG"/>
      <sheetName val="Gross Margin Analysis"/>
      <sheetName val="Advertising Analysis"/>
      <sheetName val="Underlying Growth"/>
      <sheetName val="Underlying Growth 1 yr"/>
      <sheetName val="Underlying Growth 3yrs"/>
      <sheetName val="OpEx Evolution"/>
      <sheetName val="Sundry items"/>
      <sheetName val="HC Movement"/>
      <sheetName val="Profit Opps"/>
      <sheetName val="Profit Risks"/>
      <sheetName val="MAT"/>
      <sheetName val="SLIDE 21.1"/>
      <sheetName val="Profit Risks II"/>
      <sheetName val="Mitigation"/>
      <sheetName val="Sheet1"/>
      <sheetName val="Overview TM1"/>
      <sheetName val="Analysis by market TM1"/>
      <sheetName val="Innovation TM1"/>
      <sheetName val="Innovation TM1 ADV"/>
      <sheetName val="NS Evolution TM1"/>
      <sheetName val="P&amp;L Summary TM1"/>
      <sheetName val="HC TM1"/>
      <sheetName val="2.Trad"/>
    </sheetNames>
    <sheetDataSet>
      <sheetData sheetId="0" refreshError="1"/>
      <sheetData sheetId="1" refreshError="1">
        <row r="23">
          <cell r="AB23" t="str">
            <v>2011 RB V29 @ 2009 BR V01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PlasterVol"/>
      <sheetName val="9. New Plaster"/>
      <sheetName val="W PlasterVol"/>
      <sheetName val="Bud Monthly"/>
      <sheetName val="Budget Full Year YTD HC"/>
      <sheetName val="Mon Plas (2)"/>
      <sheetName val="Graph Data P"/>
      <sheetName val="Table of contents"/>
      <sheetName val="FY Bud"/>
      <sheetName val="YTD Plas G"/>
      <sheetName val="Mon P1"/>
      <sheetName val="Quart P12 PY"/>
      <sheetName val="YTD P4"/>
      <sheetName val="Phasing"/>
      <sheetName val="P12"/>
      <sheetName val="P1 07"/>
      <sheetName val="All Base"/>
    </sheetNames>
    <sheetDataSet>
      <sheetData sheetId="0" refreshError="1"/>
      <sheetData sheetId="1" refreshError="1"/>
      <sheetData sheetId="2" refreshError="1"/>
      <sheetData sheetId="3" refreshError="1">
        <row r="1">
          <cell r="C1">
            <v>2</v>
          </cell>
        </row>
        <row r="60">
          <cell r="AE60">
            <v>1</v>
          </cell>
          <cell r="AF60">
            <v>2</v>
          </cell>
          <cell r="AG60">
            <v>3</v>
          </cell>
          <cell r="AH60">
            <v>4</v>
          </cell>
          <cell r="AI60">
            <v>5</v>
          </cell>
          <cell r="AJ60">
            <v>6</v>
          </cell>
          <cell r="AK60">
            <v>7</v>
          </cell>
          <cell r="AL60">
            <v>8</v>
          </cell>
          <cell r="AM60">
            <v>9</v>
          </cell>
          <cell r="AN60">
            <v>10</v>
          </cell>
          <cell r="AO60">
            <v>11</v>
          </cell>
          <cell r="AP60">
            <v>12</v>
          </cell>
        </row>
        <row r="61">
          <cell r="AE61" t="str">
            <v>Budget</v>
          </cell>
        </row>
        <row r="62">
          <cell r="AE62" t="str">
            <v>Apr</v>
          </cell>
          <cell r="AF62" t="str">
            <v>May</v>
          </cell>
          <cell r="AG62" t="str">
            <v>Jun</v>
          </cell>
          <cell r="AH62" t="str">
            <v>Jul</v>
          </cell>
          <cell r="AI62" t="str">
            <v>Aug</v>
          </cell>
          <cell r="AJ62" t="str">
            <v>Sep</v>
          </cell>
          <cell r="AK62" t="str">
            <v>Oct</v>
          </cell>
          <cell r="AL62" t="str">
            <v>Nov</v>
          </cell>
          <cell r="AM62" t="str">
            <v>Dec</v>
          </cell>
          <cell r="AN62" t="str">
            <v>Jan</v>
          </cell>
          <cell r="AO62" t="str">
            <v>Feb</v>
          </cell>
          <cell r="AP62" t="str">
            <v>Mar</v>
          </cell>
        </row>
        <row r="66">
          <cell r="AE66">
            <v>78.968999999999994</v>
          </cell>
          <cell r="AF66">
            <v>157.072</v>
          </cell>
          <cell r="AG66">
            <v>249.65699999999998</v>
          </cell>
          <cell r="AH66">
            <v>322.33299999999997</v>
          </cell>
          <cell r="AI66">
            <v>405.84399999999994</v>
          </cell>
          <cell r="AJ66">
            <v>487.71699999999993</v>
          </cell>
          <cell r="AK66">
            <v>574.2059999999999</v>
          </cell>
          <cell r="AL66">
            <v>660.78699999999992</v>
          </cell>
          <cell r="AM66">
            <v>738.88599999999997</v>
          </cell>
          <cell r="AN66">
            <v>829.81200000000001</v>
          </cell>
          <cell r="AO66">
            <v>916.39400000000001</v>
          </cell>
          <cell r="AP66">
            <v>977.46100000000001</v>
          </cell>
        </row>
        <row r="67">
          <cell r="AE67">
            <v>19.824999999999999</v>
          </cell>
          <cell r="AF67">
            <v>38.707000000000001</v>
          </cell>
          <cell r="AG67">
            <v>58.533000000000001</v>
          </cell>
          <cell r="AH67">
            <v>76.47</v>
          </cell>
          <cell r="AI67">
            <v>97.99</v>
          </cell>
          <cell r="AJ67">
            <v>116.87299999999999</v>
          </cell>
          <cell r="AK67">
            <v>137.44799999999998</v>
          </cell>
          <cell r="AL67">
            <v>158.02399999999997</v>
          </cell>
          <cell r="AM67">
            <v>176.90799999999996</v>
          </cell>
          <cell r="AN67">
            <v>196.73499999999996</v>
          </cell>
          <cell r="AO67">
            <v>217.50799999999995</v>
          </cell>
          <cell r="AP67">
            <v>231.66999999999996</v>
          </cell>
        </row>
        <row r="68">
          <cell r="AE68">
            <v>24.283000000000001</v>
          </cell>
          <cell r="AF68">
            <v>44.6</v>
          </cell>
          <cell r="AG68">
            <v>67.643000000000001</v>
          </cell>
          <cell r="AH68">
            <v>89.448999999999998</v>
          </cell>
          <cell r="AI68">
            <v>111.006</v>
          </cell>
          <cell r="AJ68">
            <v>134.05000000000001</v>
          </cell>
          <cell r="AK68">
            <v>155.35900000000001</v>
          </cell>
          <cell r="AL68">
            <v>167.501</v>
          </cell>
          <cell r="AM68">
            <v>190.29500000000002</v>
          </cell>
          <cell r="AN68">
            <v>213.34000000000003</v>
          </cell>
          <cell r="AO68">
            <v>232.91500000000002</v>
          </cell>
          <cell r="AP68">
            <v>247.78100000000001</v>
          </cell>
        </row>
        <row r="69">
          <cell r="AE69">
            <v>9.8130000000000006</v>
          </cell>
          <cell r="AF69">
            <v>19.560000000000002</v>
          </cell>
          <cell r="AG69">
            <v>30.57</v>
          </cell>
          <cell r="AH69">
            <v>41.096000000000004</v>
          </cell>
          <cell r="AI69">
            <v>51.407000000000004</v>
          </cell>
          <cell r="AJ69">
            <v>62.213000000000001</v>
          </cell>
          <cell r="AK69">
            <v>69.891999999999996</v>
          </cell>
          <cell r="AL69">
            <v>77.56</v>
          </cell>
          <cell r="AM69">
            <v>87.543000000000006</v>
          </cell>
          <cell r="AN69">
            <v>97.719000000000008</v>
          </cell>
          <cell r="AO69">
            <v>106.59400000000001</v>
          </cell>
          <cell r="AP69">
            <v>112.929</v>
          </cell>
        </row>
        <row r="70">
          <cell r="AE70">
            <v>1.9870000000000001</v>
          </cell>
          <cell r="AF70">
            <v>3.9039999999999999</v>
          </cell>
          <cell r="AG70">
            <v>5.7759999999999998</v>
          </cell>
          <cell r="AH70">
            <v>7.7159999999999993</v>
          </cell>
          <cell r="AI70">
            <v>9.702</v>
          </cell>
          <cell r="AJ70">
            <v>12.035</v>
          </cell>
          <cell r="AK70">
            <v>13.583</v>
          </cell>
          <cell r="AL70">
            <v>14.760999999999999</v>
          </cell>
          <cell r="AM70">
            <v>16.885999999999999</v>
          </cell>
          <cell r="AN70">
            <v>19.151</v>
          </cell>
          <cell r="AO70">
            <v>21.320999999999998</v>
          </cell>
          <cell r="AP70">
            <v>23.099999999999998</v>
          </cell>
        </row>
        <row r="71">
          <cell r="AE71">
            <v>95.872</v>
          </cell>
          <cell r="AF71">
            <v>200.21800000000002</v>
          </cell>
          <cell r="AG71">
            <v>321.85599999999999</v>
          </cell>
          <cell r="AH71">
            <v>426.69299999999998</v>
          </cell>
          <cell r="AI71">
            <v>556.947</v>
          </cell>
          <cell r="AJ71">
            <v>683.64099999999996</v>
          </cell>
          <cell r="AK71">
            <v>797.53</v>
          </cell>
          <cell r="AL71">
            <v>895.18399999999997</v>
          </cell>
          <cell r="AM71">
            <v>1012.958</v>
          </cell>
          <cell r="AN71">
            <v>1123.8440000000001</v>
          </cell>
          <cell r="AO71">
            <v>1246.818</v>
          </cell>
          <cell r="AP71">
            <v>1346.7670000000001</v>
          </cell>
        </row>
        <row r="72">
          <cell r="AE72">
            <v>10.042999999999999</v>
          </cell>
          <cell r="AF72">
            <v>22.742999999999999</v>
          </cell>
          <cell r="AG72">
            <v>37.379999999999995</v>
          </cell>
          <cell r="AH72">
            <v>47.442999999999998</v>
          </cell>
          <cell r="AI72">
            <v>61.131999999999998</v>
          </cell>
          <cell r="AJ72">
            <v>74.548000000000002</v>
          </cell>
          <cell r="AK72">
            <v>87.444000000000003</v>
          </cell>
          <cell r="AL72">
            <v>96.741</v>
          </cell>
          <cell r="AM72">
            <v>108.39100000000001</v>
          </cell>
          <cell r="AN72">
            <v>121.105</v>
          </cell>
          <cell r="AO72">
            <v>136.20000000000002</v>
          </cell>
          <cell r="AP72">
            <v>148.60600000000002</v>
          </cell>
        </row>
        <row r="73">
          <cell r="AE73">
            <v>69.344999999999999</v>
          </cell>
          <cell r="AF73">
            <v>148.822</v>
          </cell>
          <cell r="AG73">
            <v>238.29300000000001</v>
          </cell>
          <cell r="AH73">
            <v>314.20600000000002</v>
          </cell>
          <cell r="AI73">
            <v>407.52500000000003</v>
          </cell>
          <cell r="AJ73">
            <v>498.02800000000002</v>
          </cell>
          <cell r="AK73">
            <v>590.92700000000002</v>
          </cell>
          <cell r="AL73">
            <v>634.18600000000004</v>
          </cell>
          <cell r="AM73">
            <v>718.21600000000001</v>
          </cell>
          <cell r="AN73">
            <v>808.06600000000003</v>
          </cell>
          <cell r="AO73">
            <v>891.44200000000001</v>
          </cell>
          <cell r="AP73">
            <v>938.36</v>
          </cell>
        </row>
        <row r="74">
          <cell r="AE74">
            <v>0.91100000000000003</v>
          </cell>
          <cell r="AF74">
            <v>1.6910000000000001</v>
          </cell>
          <cell r="AG74">
            <v>2.573</v>
          </cell>
          <cell r="AH74">
            <v>3.371</v>
          </cell>
          <cell r="AI74">
            <v>4.1790000000000003</v>
          </cell>
          <cell r="AJ74">
            <v>5.0120000000000005</v>
          </cell>
          <cell r="AK74">
            <v>5.8980000000000006</v>
          </cell>
          <cell r="AL74">
            <v>6.697000000000001</v>
          </cell>
          <cell r="AM74">
            <v>7.5390000000000006</v>
          </cell>
          <cell r="AN74">
            <v>8.479000000000001</v>
          </cell>
          <cell r="AO74">
            <v>9.447000000000001</v>
          </cell>
          <cell r="AP74">
            <v>10.246</v>
          </cell>
        </row>
        <row r="75">
          <cell r="AE75">
            <v>1.4810000000000001</v>
          </cell>
          <cell r="AF75">
            <v>3.6150000000000002</v>
          </cell>
          <cell r="AG75">
            <v>7.9729999999999999</v>
          </cell>
          <cell r="AH75">
            <v>12.824999999999999</v>
          </cell>
          <cell r="AI75">
            <v>17.631999999999998</v>
          </cell>
          <cell r="AJ75">
            <v>22.336999999999996</v>
          </cell>
          <cell r="AK75">
            <v>26.675999999999995</v>
          </cell>
          <cell r="AL75">
            <v>30.820999999999994</v>
          </cell>
          <cell r="AM75">
            <v>35.611999999999995</v>
          </cell>
          <cell r="AN75">
            <v>40.229999999999997</v>
          </cell>
          <cell r="AO75">
            <v>44.256</v>
          </cell>
          <cell r="AP75">
            <v>46.655000000000001</v>
          </cell>
        </row>
        <row r="76">
          <cell r="AE76">
            <v>0.159</v>
          </cell>
          <cell r="AF76">
            <v>0.35699999999999998</v>
          </cell>
          <cell r="AG76">
            <v>0.57099999999999995</v>
          </cell>
          <cell r="AH76">
            <v>0.74199999999999999</v>
          </cell>
          <cell r="AI76">
            <v>0.96299999999999997</v>
          </cell>
          <cell r="AJ76">
            <v>1.179</v>
          </cell>
          <cell r="AK76">
            <v>1.387</v>
          </cell>
          <cell r="AL76">
            <v>1.5070000000000001</v>
          </cell>
          <cell r="AM76">
            <v>1.6970000000000001</v>
          </cell>
          <cell r="AN76">
            <v>1.897</v>
          </cell>
          <cell r="AO76">
            <v>2.0830000000000002</v>
          </cell>
          <cell r="AP76">
            <v>2.1900000000000004</v>
          </cell>
        </row>
        <row r="77">
          <cell r="AE77">
            <v>9.3800000000000008</v>
          </cell>
          <cell r="AF77">
            <v>21.46</v>
          </cell>
          <cell r="AG77">
            <v>53.21</v>
          </cell>
          <cell r="AH77">
            <v>89.759999999999991</v>
          </cell>
          <cell r="AI77">
            <v>127.64999999999999</v>
          </cell>
          <cell r="AJ77">
            <v>164.14999999999998</v>
          </cell>
          <cell r="AK77">
            <v>201.98999999999998</v>
          </cell>
          <cell r="AL77">
            <v>239.98</v>
          </cell>
          <cell r="AM77">
            <v>274.63</v>
          </cell>
          <cell r="AN77">
            <v>298.73</v>
          </cell>
          <cell r="AO77">
            <v>313.76</v>
          </cell>
          <cell r="AP77">
            <v>324.58999999999997</v>
          </cell>
        </row>
        <row r="78">
          <cell r="AE78">
            <v>0.45700000000000002</v>
          </cell>
          <cell r="AF78">
            <v>0.91600000000000004</v>
          </cell>
          <cell r="AG78">
            <v>1.556</v>
          </cell>
          <cell r="AH78">
            <v>2.4700000000000002</v>
          </cell>
          <cell r="AI78">
            <v>3.5650000000000004</v>
          </cell>
          <cell r="AJ78">
            <v>4.2960000000000003</v>
          </cell>
          <cell r="AK78">
            <v>5.4820000000000002</v>
          </cell>
          <cell r="AL78">
            <v>6.5869999999999997</v>
          </cell>
          <cell r="AM78">
            <v>7.6819999999999995</v>
          </cell>
          <cell r="AN78">
            <v>8.3219999999999992</v>
          </cell>
          <cell r="AO78">
            <v>8.8709999999999987</v>
          </cell>
          <cell r="AP78">
            <v>9.1449999999999996</v>
          </cell>
        </row>
        <row r="79">
          <cell r="AE79">
            <v>2.7570000000000001</v>
          </cell>
          <cell r="AF79">
            <v>5.7160000000000002</v>
          </cell>
          <cell r="AG79">
            <v>8.8710000000000004</v>
          </cell>
          <cell r="AH79">
            <v>12.054</v>
          </cell>
          <cell r="AI79">
            <v>15.609</v>
          </cell>
          <cell r="AJ79">
            <v>19.358000000000001</v>
          </cell>
          <cell r="AK79">
            <v>23.302</v>
          </cell>
          <cell r="AL79">
            <v>27.321999999999999</v>
          </cell>
          <cell r="AM79">
            <v>30.876999999999999</v>
          </cell>
          <cell r="AN79">
            <v>34.353000000000002</v>
          </cell>
          <cell r="AO79">
            <v>37.11</v>
          </cell>
          <cell r="AP79">
            <v>39.4</v>
          </cell>
        </row>
        <row r="80">
          <cell r="AE80">
            <v>4.8079999999999998</v>
          </cell>
          <cell r="AF80">
            <v>10.038</v>
          </cell>
          <cell r="AG80">
            <v>18.431000000000001</v>
          </cell>
          <cell r="AH80">
            <v>25.094999999999999</v>
          </cell>
          <cell r="AI80">
            <v>33.108999999999995</v>
          </cell>
          <cell r="AJ80">
            <v>41.457999999999998</v>
          </cell>
          <cell r="AK80">
            <v>50.61</v>
          </cell>
          <cell r="AL80">
            <v>60.731999999999999</v>
          </cell>
          <cell r="AM80">
            <v>69.167000000000002</v>
          </cell>
          <cell r="AN80">
            <v>76.421000000000006</v>
          </cell>
          <cell r="AO80">
            <v>81.820000000000007</v>
          </cell>
          <cell r="AP80">
            <v>84.350000000000009</v>
          </cell>
        </row>
        <row r="83">
          <cell r="AE83">
            <v>5.5279999999999996</v>
          </cell>
          <cell r="AF83">
            <v>12.274999999999999</v>
          </cell>
          <cell r="AG83">
            <v>18.026999999999997</v>
          </cell>
          <cell r="AH83">
            <v>23.738</v>
          </cell>
          <cell r="AI83">
            <v>30.08</v>
          </cell>
          <cell r="AJ83">
            <v>36.263999999999996</v>
          </cell>
          <cell r="AK83">
            <v>42.428999999999995</v>
          </cell>
          <cell r="AL83">
            <v>48.116999999999997</v>
          </cell>
          <cell r="AM83">
            <v>55.333999999999996</v>
          </cell>
          <cell r="AN83">
            <v>62.135999999999996</v>
          </cell>
          <cell r="AO83">
            <v>66.597999999999999</v>
          </cell>
          <cell r="AP83">
            <v>70.986999999999995</v>
          </cell>
        </row>
        <row r="86">
          <cell r="AE86">
            <v>335.61799999999994</v>
          </cell>
          <cell r="AF86">
            <v>691.69399999999996</v>
          </cell>
          <cell r="AG86">
            <v>1120.92</v>
          </cell>
          <cell r="AH86">
            <v>1495.461</v>
          </cell>
          <cell r="AI86">
            <v>1934.3400000000001</v>
          </cell>
          <cell r="AJ86">
            <v>2363.1590000000001</v>
          </cell>
          <cell r="AK86">
            <v>2784.1630000000005</v>
          </cell>
          <cell r="AL86">
            <v>3126.5070000000005</v>
          </cell>
          <cell r="AM86">
            <v>3532.6210000000005</v>
          </cell>
          <cell r="AN86">
            <v>3940.3400000000006</v>
          </cell>
          <cell r="AO86">
            <v>4333.1370000000006</v>
          </cell>
          <cell r="AP86">
            <v>4614.237000000001</v>
          </cell>
        </row>
        <row r="90">
          <cell r="AE90">
            <v>31.812999999999999</v>
          </cell>
          <cell r="AF90">
            <v>64.227000000000004</v>
          </cell>
          <cell r="AG90">
            <v>101.649</v>
          </cell>
          <cell r="AH90">
            <v>139.92000000000002</v>
          </cell>
          <cell r="AI90">
            <v>184.471</v>
          </cell>
          <cell r="AJ90">
            <v>228.274</v>
          </cell>
          <cell r="AK90">
            <v>272.09800000000001</v>
          </cell>
          <cell r="AL90">
            <v>316.10500000000002</v>
          </cell>
          <cell r="AM90">
            <v>342.065</v>
          </cell>
          <cell r="AN90">
            <v>369.726</v>
          </cell>
          <cell r="AO90">
            <v>408.26299999999998</v>
          </cell>
          <cell r="AP90">
            <v>436.9</v>
          </cell>
        </row>
        <row r="92">
          <cell r="AE92">
            <v>5.2779999999999996</v>
          </cell>
          <cell r="AF92">
            <v>11.055999999999999</v>
          </cell>
          <cell r="AG92">
            <v>17.074999999999999</v>
          </cell>
          <cell r="AH92">
            <v>22.96</v>
          </cell>
          <cell r="AI92">
            <v>29.113</v>
          </cell>
          <cell r="AJ92">
            <v>35.332000000000001</v>
          </cell>
          <cell r="AK92">
            <v>41.618000000000002</v>
          </cell>
          <cell r="AL92">
            <v>47.971000000000004</v>
          </cell>
          <cell r="AM92">
            <v>54.758000000000003</v>
          </cell>
          <cell r="AN92">
            <v>61.711000000000006</v>
          </cell>
          <cell r="AO92">
            <v>68.731000000000009</v>
          </cell>
          <cell r="AP92">
            <v>73.105000000000004</v>
          </cell>
        </row>
        <row r="93">
          <cell r="AE93">
            <v>0.23400000000000001</v>
          </cell>
          <cell r="AF93">
            <v>0.81899999999999995</v>
          </cell>
          <cell r="AG93">
            <v>1.1379999999999999</v>
          </cell>
          <cell r="AH93">
            <v>1.5309999999999999</v>
          </cell>
          <cell r="AI93">
            <v>1.9569999999999999</v>
          </cell>
          <cell r="AJ93">
            <v>2.38</v>
          </cell>
          <cell r="AK93">
            <v>2.88</v>
          </cell>
          <cell r="AL93">
            <v>3.3719999999999999</v>
          </cell>
          <cell r="AM93">
            <v>3.7389999999999999</v>
          </cell>
          <cell r="AN93">
            <v>4.1890000000000001</v>
          </cell>
          <cell r="AO93">
            <v>4.5309999999999997</v>
          </cell>
          <cell r="AP93">
            <v>4.5640000000000001</v>
          </cell>
        </row>
        <row r="94">
          <cell r="AE94">
            <v>5.5119999999999996</v>
          </cell>
          <cell r="AF94">
            <v>11.875</v>
          </cell>
          <cell r="AG94">
            <v>18.213000000000001</v>
          </cell>
          <cell r="AH94">
            <v>24.491</v>
          </cell>
          <cell r="AI94">
            <v>31.07</v>
          </cell>
          <cell r="AJ94">
            <v>37.712000000000003</v>
          </cell>
          <cell r="AK94">
            <v>44.498000000000005</v>
          </cell>
          <cell r="AL94">
            <v>51.343000000000004</v>
          </cell>
          <cell r="AM94">
            <v>58.497</v>
          </cell>
          <cell r="AN94">
            <v>65.900000000000006</v>
          </cell>
          <cell r="AO94">
            <v>73.262</v>
          </cell>
          <cell r="AP94">
            <v>77.668999999999997</v>
          </cell>
        </row>
        <row r="96">
          <cell r="AE96">
            <v>9.8190000000000008</v>
          </cell>
          <cell r="AF96">
            <v>20.134</v>
          </cell>
          <cell r="AG96">
            <v>31.108000000000001</v>
          </cell>
          <cell r="AH96">
            <v>41.457000000000001</v>
          </cell>
          <cell r="AI96">
            <v>52.89</v>
          </cell>
          <cell r="AJ96">
            <v>64.034000000000006</v>
          </cell>
          <cell r="AK96">
            <v>76.02300000000001</v>
          </cell>
          <cell r="AL96">
            <v>88.50800000000001</v>
          </cell>
          <cell r="AM96">
            <v>100.59700000000001</v>
          </cell>
          <cell r="AN96">
            <v>114.57400000000001</v>
          </cell>
          <cell r="AO96">
            <v>127.78100000000001</v>
          </cell>
          <cell r="AP96">
            <v>139.797</v>
          </cell>
        </row>
        <row r="97">
          <cell r="AE97">
            <v>0.16900000000000001</v>
          </cell>
          <cell r="AF97">
            <v>0.35899999999999999</v>
          </cell>
          <cell r="AG97">
            <v>0.56699999999999995</v>
          </cell>
          <cell r="AH97">
            <v>0.71499999999999997</v>
          </cell>
          <cell r="AI97">
            <v>0.91899999999999993</v>
          </cell>
          <cell r="AJ97">
            <v>1.123</v>
          </cell>
          <cell r="AK97">
            <v>1.3129999999999999</v>
          </cell>
          <cell r="AL97">
            <v>1.518</v>
          </cell>
          <cell r="AM97">
            <v>1.7330000000000001</v>
          </cell>
          <cell r="AN97">
            <v>1.9520000000000002</v>
          </cell>
          <cell r="AO97">
            <v>2.1800000000000002</v>
          </cell>
          <cell r="AP97">
            <v>2.3980000000000001</v>
          </cell>
        </row>
        <row r="98">
          <cell r="AE98">
            <v>5</v>
          </cell>
          <cell r="AF98">
            <v>10.1</v>
          </cell>
          <cell r="AG98">
            <v>15.3</v>
          </cell>
          <cell r="AH98">
            <v>20.9</v>
          </cell>
          <cell r="AI98">
            <v>26.4</v>
          </cell>
          <cell r="AJ98">
            <v>31.5</v>
          </cell>
          <cell r="AK98">
            <v>36.5</v>
          </cell>
          <cell r="AL98">
            <v>42.5</v>
          </cell>
          <cell r="AM98">
            <v>48.8</v>
          </cell>
          <cell r="AN98">
            <v>55.599999999999994</v>
          </cell>
          <cell r="AO98">
            <v>62.599999999999994</v>
          </cell>
          <cell r="AP98">
            <v>70</v>
          </cell>
        </row>
        <row r="100">
          <cell r="AE100">
            <v>1.288</v>
          </cell>
          <cell r="AF100">
            <v>2.419</v>
          </cell>
          <cell r="AG100">
            <v>4.0709999999999997</v>
          </cell>
          <cell r="AH100">
            <v>5.3549999999999995</v>
          </cell>
          <cell r="AI100">
            <v>6.7749999999999995</v>
          </cell>
          <cell r="AJ100">
            <v>8.2899999999999991</v>
          </cell>
          <cell r="AK100">
            <v>9.6399999999999988</v>
          </cell>
          <cell r="AL100">
            <v>10.995999999999999</v>
          </cell>
          <cell r="AM100">
            <v>12.617999999999999</v>
          </cell>
          <cell r="AN100">
            <v>14.368999999999998</v>
          </cell>
          <cell r="AO100">
            <v>16.186999999999998</v>
          </cell>
          <cell r="AP100">
            <v>27.647999999999996</v>
          </cell>
        </row>
        <row r="103">
          <cell r="AE103">
            <v>53.600999999999999</v>
          </cell>
          <cell r="AF103">
            <v>109.114</v>
          </cell>
          <cell r="AG103">
            <v>170.90800000000002</v>
          </cell>
          <cell r="AH103">
            <v>232.83800000000002</v>
          </cell>
          <cell r="AI103">
            <v>302.52500000000003</v>
          </cell>
          <cell r="AJ103">
            <v>370.93300000000005</v>
          </cell>
          <cell r="AK103">
            <v>440.07200000000006</v>
          </cell>
          <cell r="AL103">
            <v>510.97</v>
          </cell>
          <cell r="AM103">
            <v>564.31000000000006</v>
          </cell>
          <cell r="AN103">
            <v>622.12100000000009</v>
          </cell>
          <cell r="AO103">
            <v>690.27300000000014</v>
          </cell>
          <cell r="AP103">
            <v>754.41200000000015</v>
          </cell>
        </row>
        <row r="106">
          <cell r="AE106">
            <v>389.21899999999994</v>
          </cell>
          <cell r="AF106">
            <v>800.80799999999988</v>
          </cell>
          <cell r="AG106">
            <v>1291.828</v>
          </cell>
          <cell r="AH106">
            <v>1728.299</v>
          </cell>
          <cell r="AI106">
            <v>2236.8650000000002</v>
          </cell>
          <cell r="AJ106">
            <v>2734.0920000000001</v>
          </cell>
          <cell r="AK106">
            <v>3224.2350000000001</v>
          </cell>
          <cell r="AL106">
            <v>3637.4769999999999</v>
          </cell>
          <cell r="AM106">
            <v>4096.9309999999996</v>
          </cell>
          <cell r="AN106">
            <v>4562.4609999999993</v>
          </cell>
          <cell r="AO106">
            <v>5023.4099999999989</v>
          </cell>
          <cell r="AP106">
            <v>5368.6489999999985</v>
          </cell>
        </row>
        <row r="109">
          <cell r="AE109">
            <v>97.992999999999995</v>
          </cell>
          <cell r="AF109">
            <v>196.48099999999999</v>
          </cell>
          <cell r="AG109">
            <v>309.62299999999999</v>
          </cell>
          <cell r="AH109">
            <v>403.01099999999997</v>
          </cell>
          <cell r="AI109">
            <v>510.02099999999996</v>
          </cell>
          <cell r="AJ109">
            <v>622.83699999999999</v>
          </cell>
          <cell r="AK109">
            <v>726.50099999999998</v>
          </cell>
          <cell r="AL109">
            <v>814.78300000000002</v>
          </cell>
          <cell r="AM109">
            <v>921.63700000000006</v>
          </cell>
          <cell r="AN109">
            <v>1027.694</v>
          </cell>
          <cell r="AO109">
            <v>1132.2549999999999</v>
          </cell>
          <cell r="AP109">
            <v>1220.3739999999998</v>
          </cell>
        </row>
        <row r="111">
          <cell r="AE111">
            <v>487.21199999999993</v>
          </cell>
          <cell r="AF111">
            <v>997.28899999999987</v>
          </cell>
          <cell r="AG111">
            <v>1601.451</v>
          </cell>
          <cell r="AH111">
            <v>2131.31</v>
          </cell>
          <cell r="AI111">
            <v>2746.886</v>
          </cell>
          <cell r="AJ111">
            <v>3356.9290000000001</v>
          </cell>
          <cell r="AK111">
            <v>3950.7360000000003</v>
          </cell>
          <cell r="AL111">
            <v>4452.26</v>
          </cell>
          <cell r="AM111">
            <v>5018.5680000000002</v>
          </cell>
          <cell r="AN111">
            <v>5590.1550000000007</v>
          </cell>
          <cell r="AO111">
            <v>6155.6650000000009</v>
          </cell>
          <cell r="AP111">
            <v>6589.023000000001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low Molder"/>
      <sheetName val="Blow Molder RFQ"/>
      <sheetName val="Bottle Storage Silo"/>
      <sheetName val="Bottle Storage Silo RFQ"/>
      <sheetName val="Bottle Unscrambler"/>
      <sheetName val="Bottle Unscrambler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ulk Bottle Depalletiser"/>
      <sheetName val="Bulk Bottle Depalletiser RFQ"/>
      <sheetName val="Glass Tempering System"/>
      <sheetName val="Glass Tempering System RFQ"/>
      <sheetName val="Bottle Rinser"/>
      <sheetName val="Bottle Rinser RFQ"/>
      <sheetName val="Filler"/>
      <sheetName val="Filler RFQ"/>
      <sheetName val="Liquid N2 Injection System"/>
      <sheetName val="Liquid N2 Injection System RFQ"/>
      <sheetName val="PL Capper"/>
      <sheetName val="PL Capper RFQ"/>
      <sheetName val="Lug Capper"/>
      <sheetName val="Lug Capper RFQ"/>
      <sheetName val="Bulk Cap Feeding System"/>
      <sheetName val="Bulk Cap Feeding System RFQ"/>
      <sheetName val="Bulk Lug Feeding System"/>
      <sheetName val="Bulk Lug Feeding System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Bottle Inverter"/>
      <sheetName val="Bottle Inverter RFQ"/>
      <sheetName val="Metal Detector"/>
      <sheetName val="Metal Detector RFQ"/>
      <sheetName val="Bottle Cooler"/>
      <sheetName val="Bottle Cooler RFQ"/>
      <sheetName val="Labeller"/>
      <sheetName val="Labeller RFQ"/>
      <sheetName val="Labeller Mag"/>
      <sheetName val="Labeller Mag RFQ"/>
      <sheetName val="Dud Detector"/>
      <sheetName val="Dud Detector RFQ"/>
      <sheetName val="Fill Level Inspector#2"/>
      <sheetName val="Fill Level Inspector#2 RFQ"/>
      <sheetName val="Multi-Packer"/>
      <sheetName val="Multi-Packer RFQ"/>
      <sheetName val="Handle Applicator"/>
      <sheetName val="Handle Applicator RFQ"/>
      <sheetName val="Packer- Shrink Wrapper"/>
      <sheetName val="Packer- Shrink Wrapper RFQ"/>
      <sheetName val="Carton Former Packer Sealer"/>
      <sheetName val="Carton Former Packer Seal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Air Conveyor System"/>
      <sheetName val="Air Conveyor System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">
          <cell r="J10" t="b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ettings"/>
      <sheetName val="Drilling"/>
      <sheetName val="FPSO"/>
      <sheetName val="LNG"/>
      <sheetName val="Supply"/>
      <sheetName val="W PlasterVol"/>
    </sheetNames>
    <sheetDataSet>
      <sheetData sheetId="0" refreshError="1"/>
      <sheetData sheetId="1" refreshError="1">
        <row r="5">
          <cell r="C5">
            <v>2009</v>
          </cell>
        </row>
        <row r="7">
          <cell r="C7" t="str">
            <v>February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ndard costs"/>
      <sheetName val="Activity norms"/>
      <sheetName val="Input"/>
      <sheetName val="Binder"/>
      <sheetName val="Glass"/>
      <sheetName val="Energy"/>
      <sheetName val="Headcount"/>
      <sheetName val="OHs"/>
      <sheetName val="Prod costs"/>
      <sheetName val="Cap exp maint "/>
      <sheetName val="Results"/>
      <sheetName val="A3-Balance Sheet"/>
      <sheetName val="coût de prodNLGKG"/>
      <sheetName val="coût de prodNLGKG(2)"/>
    </sheetNames>
    <sheetDataSet>
      <sheetData sheetId="0" refreshError="1">
        <row r="24">
          <cell r="C24">
            <v>2532000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Control Sheet"/>
      <sheetName val="Project - U2K2"/>
      <sheetName val="Project - CD Stack"/>
      <sheetName val="Services - U2K2"/>
      <sheetName val="Services - CD Stack"/>
      <sheetName val="BP"/>
      <sheetName val="SP"/>
      <sheetName val="Projects"/>
      <sheetName val="Enterprises Computing"/>
      <sheetName val="Client Services"/>
      <sheetName val="Cross Func"/>
      <sheetName val="Connectivity"/>
      <sheetName val="Voice"/>
      <sheetName val="Appln Support"/>
      <sheetName val="IT for IT"/>
      <sheetName val="Crystal Report"/>
      <sheetName val="Quadrant Summary"/>
      <sheetName val="Data"/>
      <sheetName val="Project Master"/>
      <sheetName val="U2AA data"/>
      <sheetName val="EC"/>
      <sheetName val="NW"/>
      <sheetName val="XF"/>
      <sheetName val="CS"/>
      <sheetName val="CS Backup Calculations"/>
      <sheetName val="Standard 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">
          <cell r="B2" t="str">
            <v>Genesis - SAP APO</v>
          </cell>
        </row>
        <row r="3">
          <cell r="B3" t="str">
            <v>SUMI</v>
          </cell>
        </row>
        <row r="4">
          <cell r="B4" t="str">
            <v>Regional Category Demand – Supply Reconciliation</v>
          </cell>
        </row>
        <row r="5">
          <cell r="B5" t="str">
            <v>EWR/Influe VMI</v>
          </cell>
        </row>
        <row r="6">
          <cell r="B6" t="str">
            <v>BPCS</v>
          </cell>
        </row>
        <row r="7">
          <cell r="B7" t="str">
            <v>Project Buy$mart</v>
          </cell>
        </row>
        <row r="8">
          <cell r="B8" t="str">
            <v>Project SMS Supplier Management System</v>
          </cell>
        </row>
        <row r="9">
          <cell r="B9" t="str">
            <v>K2 SCH Project</v>
          </cell>
        </row>
        <row r="10">
          <cell r="B10" t="str">
            <v>Sherpa for UAPL</v>
          </cell>
        </row>
        <row r="11">
          <cell r="B11" t="str">
            <v>Project Copper – Capex Workflow Tool</v>
          </cell>
        </row>
        <row r="12">
          <cell r="B12" t="str">
            <v>Project Third Party Logistics Provider (3L) IT Solution</v>
          </cell>
        </row>
        <row r="13">
          <cell r="B13" t="str">
            <v>ISIS / KONTIKI</v>
          </cell>
        </row>
        <row r="14">
          <cell r="B14" t="str">
            <v>SWIFT</v>
          </cell>
        </row>
        <row r="15">
          <cell r="B15" t="str">
            <v>Global IT / IM Quality Tools</v>
          </cell>
        </row>
        <row r="16">
          <cell r="B16" t="str">
            <v>Global AMIS (Advanced Manufacturing Information Systems)</v>
          </cell>
        </row>
        <row r="17">
          <cell r="B17" t="str">
            <v>Global Supply Chain Simplification Program</v>
          </cell>
        </row>
        <row r="18">
          <cell r="B18" t="str">
            <v>K2 Supply Chain Performance Management: SU-MSO Split and Supply Chain KPIs (A Joint Fin and SC Program)</v>
          </cell>
        </row>
        <row r="19">
          <cell r="B19" t="str">
            <v>Global Supply Chain IT Projects</v>
          </cell>
        </row>
        <row r="20">
          <cell r="B20" t="str">
            <v>Global – Shopper Driven Supply Chain</v>
          </cell>
        </row>
        <row r="21">
          <cell r="B21" t="str">
            <v xml:space="preserve">HRT </v>
          </cell>
        </row>
        <row r="22">
          <cell r="B22" t="str">
            <v>Portal</v>
          </cell>
        </row>
        <row r="23">
          <cell r="B23" t="str">
            <v>Project Athena</v>
          </cell>
        </row>
        <row r="24">
          <cell r="B24" t="str">
            <v>Project: Cash Management – Pearl II (Asia-AMET)</v>
          </cell>
        </row>
        <row r="25">
          <cell r="B25" t="str">
            <v>Project: iFinance</v>
          </cell>
        </row>
        <row r="26">
          <cell r="B26" t="str">
            <v>Project: Financial Shared Services</v>
          </cell>
        </row>
        <row r="27">
          <cell r="B27" t="str">
            <v>Project: Thistle (Regional Travel &amp; Expense System)</v>
          </cell>
        </row>
        <row r="28">
          <cell r="B28" t="str">
            <v>Project: Kalido – Data Warehouse</v>
          </cell>
        </row>
        <row r="29">
          <cell r="B29" t="str">
            <v>Consumer World (Run &amp; Grow)</v>
          </cell>
        </row>
        <row r="30">
          <cell r="B30" t="str">
            <v>GMI Expand</v>
          </cell>
        </row>
        <row r="31">
          <cell r="B31" t="str">
            <v>GMI-2</v>
          </cell>
        </row>
        <row r="32">
          <cell r="B32" t="str">
            <v>GMI (Run &amp; Grow)</v>
          </cell>
        </row>
        <row r="33">
          <cell r="B33" t="str">
            <v>BQT Expand</v>
          </cell>
        </row>
        <row r="34">
          <cell r="B34" t="str">
            <v>Lego</v>
          </cell>
        </row>
        <row r="35">
          <cell r="B35" t="str">
            <v>IPM/ Inoplan3</v>
          </cell>
        </row>
        <row r="36">
          <cell r="B36" t="str">
            <v>m@u (Run &amp; Grow)</v>
          </cell>
        </row>
        <row r="37">
          <cell r="B37" t="str">
            <v>M@u (Moss Transition)</v>
          </cell>
        </row>
        <row r="38">
          <cell r="B38" t="str">
            <v>Comex (Run &amp; Grow)</v>
          </cell>
        </row>
        <row r="39">
          <cell r="B39" t="str">
            <v>Project: Interspec 2009</v>
          </cell>
        </row>
        <row r="40">
          <cell r="B40" t="str">
            <v>CAD2</v>
          </cell>
        </row>
        <row r="41">
          <cell r="B41" t="str">
            <v>Project Pelican 2010</v>
          </cell>
        </row>
        <row r="42">
          <cell r="B42" t="str">
            <v>Project Pastel</v>
          </cell>
        </row>
        <row r="43">
          <cell r="B43" t="str">
            <v>Project Gratitude</v>
          </cell>
        </row>
        <row r="44">
          <cell r="B44" t="str">
            <v>Project: Armstrong (Sales Force Automation – UFS)</v>
          </cell>
        </row>
        <row r="45">
          <cell r="B45" t="str">
            <v>Project: ACE – Regional Solomon Support</v>
          </cell>
        </row>
        <row r="46">
          <cell r="B46" t="str">
            <v>Project: BluePrint – Integrated Customer Business Planning</v>
          </cell>
        </row>
        <row r="47">
          <cell r="B47" t="str">
            <v>Project: EPOS – Electronic Point of Sales</v>
          </cell>
        </row>
        <row r="48">
          <cell r="B48" t="str">
            <v>Project: CCS – Cabinet Management System</v>
          </cell>
        </row>
        <row r="49">
          <cell r="B49" t="str">
            <v>Project PRISM</v>
          </cell>
        </row>
        <row r="50">
          <cell r="B50" t="str">
            <v>IN - COUNTRY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u do"/>
      <sheetName val="Lỗi "/>
      <sheetName val="Sản phẩm"/>
      <sheetName val="Loi bo phan"/>
      <sheetName val=" T7-&gt;T12"/>
      <sheetName val=" T... (5)"/>
      <sheetName val=" T11"/>
      <sheetName val=" T10"/>
      <sheetName val=" T9"/>
      <sheetName val=" T8"/>
      <sheetName val=" T7"/>
      <sheetName val=" T6"/>
      <sheetName val=" T5"/>
      <sheetName val=" T4"/>
      <sheetName val=" T3"/>
      <sheetName val=" T2"/>
      <sheetName val="T1"/>
      <sheetName val="Phieu xu ly"/>
      <sheetName val="tháng 1"/>
      <sheetName val=" T... (3)"/>
      <sheetName val=" 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D8" t="str">
            <v>MÃ SỐ DỮ LIỆU</v>
          </cell>
          <cell r="E8" t="str">
            <v>PHIẾU XỬ LÝ SẢN PHẨM KHÔNG PHÙ HỢP</v>
          </cell>
        </row>
        <row r="9">
          <cell r="E9" t="str">
            <v>W1</v>
          </cell>
          <cell r="F9" t="str">
            <v>W2</v>
          </cell>
          <cell r="G9" t="str">
            <v>W3</v>
          </cell>
          <cell r="H9" t="str">
            <v>W4</v>
          </cell>
          <cell r="I9" t="str">
            <v>W5</v>
          </cell>
          <cell r="J9" t="str">
            <v>W6</v>
          </cell>
          <cell r="K9" t="str">
            <v>W7</v>
          </cell>
          <cell r="L9" t="str">
            <v>W8</v>
          </cell>
          <cell r="M9" t="str">
            <v>W9</v>
          </cell>
          <cell r="N9" t="str">
            <v>W10</v>
          </cell>
          <cell r="O9" t="str">
            <v>W11</v>
          </cell>
          <cell r="P9" t="str">
            <v>W12</v>
          </cell>
          <cell r="Q9" t="str">
            <v>W13</v>
          </cell>
          <cell r="R9" t="str">
            <v>W14</v>
          </cell>
          <cell r="S9" t="str">
            <v>W15</v>
          </cell>
          <cell r="T9" t="str">
            <v>W16</v>
          </cell>
          <cell r="U9" t="str">
            <v>W17</v>
          </cell>
          <cell r="V9" t="str">
            <v>W18</v>
          </cell>
          <cell r="W9" t="str">
            <v>W19</v>
          </cell>
          <cell r="X9" t="str">
            <v>W20</v>
          </cell>
          <cell r="Y9" t="str">
            <v>W21</v>
          </cell>
          <cell r="Z9" t="str">
            <v>W22</v>
          </cell>
          <cell r="AA9" t="str">
            <v>W23</v>
          </cell>
          <cell r="AB9" t="str">
            <v>W24</v>
          </cell>
          <cell r="AC9" t="str">
            <v>W25</v>
          </cell>
          <cell r="AD9" t="str">
            <v>W26</v>
          </cell>
          <cell r="AE9" t="str">
            <v>W27</v>
          </cell>
          <cell r="AF9" t="str">
            <v>W28</v>
          </cell>
          <cell r="AG9" t="str">
            <v>W29</v>
          </cell>
          <cell r="AH9" t="str">
            <v>W30</v>
          </cell>
          <cell r="AI9" t="str">
            <v>W31</v>
          </cell>
          <cell r="AJ9" t="str">
            <v>W32</v>
          </cell>
          <cell r="AK9" t="str">
            <v>W33</v>
          </cell>
          <cell r="AL9" t="str">
            <v>W34</v>
          </cell>
          <cell r="AM9" t="str">
            <v>W35</v>
          </cell>
          <cell r="AN9" t="str">
            <v>W36</v>
          </cell>
          <cell r="AO9" t="str">
            <v>W37</v>
          </cell>
          <cell r="AP9" t="str">
            <v>W38</v>
          </cell>
          <cell r="AQ9" t="str">
            <v>W39</v>
          </cell>
          <cell r="AR9" t="str">
            <v>W40</v>
          </cell>
          <cell r="AS9" t="str">
            <v>W41</v>
          </cell>
          <cell r="AT9" t="str">
            <v>W42</v>
          </cell>
          <cell r="AU9" t="str">
            <v>W43</v>
          </cell>
          <cell r="AV9" t="str">
            <v>W44</v>
          </cell>
          <cell r="AW9" t="str">
            <v>W45</v>
          </cell>
          <cell r="AX9" t="str">
            <v>W46</v>
          </cell>
          <cell r="AY9" t="str">
            <v>W47</v>
          </cell>
          <cell r="AZ9" t="str">
            <v>W48</v>
          </cell>
          <cell r="BA9" t="str">
            <v>JAN</v>
          </cell>
          <cell r="BB9" t="str">
            <v>FEB</v>
          </cell>
          <cell r="BC9" t="str">
            <v>MAR</v>
          </cell>
          <cell r="BD9" t="str">
            <v>APR</v>
          </cell>
          <cell r="BE9" t="str">
            <v>MAY</v>
          </cell>
          <cell r="BF9" t="str">
            <v>JUN</v>
          </cell>
          <cell r="BG9" t="str">
            <v>JUL</v>
          </cell>
          <cell r="BH9" t="str">
            <v>AUG</v>
          </cell>
          <cell r="BI9" t="str">
            <v>SEP</v>
          </cell>
          <cell r="BJ9" t="str">
            <v>OCT</v>
          </cell>
          <cell r="BK9" t="str">
            <v>NOV</v>
          </cell>
          <cell r="BL9" t="str">
            <v>DEC</v>
          </cell>
          <cell r="BM9" t="str">
            <v>LŨY KẾ</v>
          </cell>
        </row>
        <row r="10">
          <cell r="D10" t="str">
            <v>DL_QM_01_01</v>
          </cell>
          <cell r="G10">
            <v>1</v>
          </cell>
          <cell r="H10">
            <v>1</v>
          </cell>
          <cell r="N10">
            <v>1</v>
          </cell>
          <cell r="O10">
            <v>0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1</v>
          </cell>
          <cell r="X10">
            <v>0</v>
          </cell>
          <cell r="Y10">
            <v>2</v>
          </cell>
          <cell r="Z10">
            <v>0</v>
          </cell>
          <cell r="AA10">
            <v>2</v>
          </cell>
          <cell r="AB10">
            <v>0</v>
          </cell>
          <cell r="AC10">
            <v>1</v>
          </cell>
          <cell r="AD10">
            <v>1</v>
          </cell>
          <cell r="BA10">
            <v>2</v>
          </cell>
          <cell r="BB10" t="str">
            <v/>
          </cell>
          <cell r="BC10">
            <v>2</v>
          </cell>
          <cell r="BD10">
            <v>1</v>
          </cell>
          <cell r="BE10">
            <v>3</v>
          </cell>
          <cell r="BF10">
            <v>4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>
            <v>25</v>
          </cell>
        </row>
        <row r="11">
          <cell r="D11" t="str">
            <v>DL_QM_01_02</v>
          </cell>
          <cell r="G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BA11">
            <v>0</v>
          </cell>
          <cell r="BB11" t="str">
            <v/>
          </cell>
          <cell r="BC11">
            <v>0</v>
          </cell>
          <cell r="BD11">
            <v>0</v>
          </cell>
          <cell r="BE11">
            <v>1</v>
          </cell>
          <cell r="BF11">
            <v>0</v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>
            <v>1</v>
          </cell>
        </row>
        <row r="12">
          <cell r="D12" t="str">
            <v>DL_QM_01_03</v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>
            <v>0</v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>
            <v>0</v>
          </cell>
        </row>
        <row r="13">
          <cell r="D13" t="str">
            <v>DL_QM_01_04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>
            <v>0</v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>
            <v>0</v>
          </cell>
        </row>
        <row r="14">
          <cell r="D14" t="str">
            <v>DL_QM_01_05</v>
          </cell>
          <cell r="F14">
            <v>1</v>
          </cell>
          <cell r="I14">
            <v>1</v>
          </cell>
          <cell r="L14">
            <v>1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  <cell r="Q14">
            <v>4</v>
          </cell>
          <cell r="R14">
            <v>0</v>
          </cell>
          <cell r="S14">
            <v>0</v>
          </cell>
          <cell r="T14">
            <v>1</v>
          </cell>
          <cell r="U14">
            <v>2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3</v>
          </cell>
          <cell r="AA14">
            <v>0</v>
          </cell>
          <cell r="AB14">
            <v>1</v>
          </cell>
          <cell r="AC14">
            <v>3</v>
          </cell>
          <cell r="AD14">
            <v>1</v>
          </cell>
          <cell r="BA14">
            <v>1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5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>
            <v>40</v>
          </cell>
        </row>
        <row r="15">
          <cell r="D15" t="str">
            <v>DL_QM_01_06</v>
          </cell>
          <cell r="F15">
            <v>0</v>
          </cell>
          <cell r="I15">
            <v>1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BA15">
            <v>0</v>
          </cell>
          <cell r="BB15">
            <v>2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>
            <v>2</v>
          </cell>
        </row>
        <row r="16">
          <cell r="D16" t="str">
            <v>DL_QM_01_07</v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>
            <v>0</v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>
            <v>0</v>
          </cell>
        </row>
        <row r="17">
          <cell r="D17" t="str">
            <v>DL_QM_01_08</v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>
            <v>0</v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>
            <v>0</v>
          </cell>
        </row>
        <row r="18">
          <cell r="D18" t="str">
            <v>DL_QM_01_09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2</v>
          </cell>
          <cell r="X18">
            <v>0</v>
          </cell>
          <cell r="Y18">
            <v>0</v>
          </cell>
          <cell r="Z18">
            <v>1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BA18" t="str">
            <v/>
          </cell>
          <cell r="BB18">
            <v>0</v>
          </cell>
          <cell r="BC18">
            <v>0</v>
          </cell>
          <cell r="BD18">
            <v>1</v>
          </cell>
          <cell r="BE18">
            <v>3</v>
          </cell>
          <cell r="BF18">
            <v>0</v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>
            <v>8</v>
          </cell>
        </row>
        <row r="19">
          <cell r="D19" t="str">
            <v>DL_QM_01_10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2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BA19" t="str">
            <v/>
          </cell>
          <cell r="BB19">
            <v>0</v>
          </cell>
          <cell r="BC19">
            <v>0</v>
          </cell>
          <cell r="BD19">
            <v>0</v>
          </cell>
          <cell r="BE19">
            <v>2</v>
          </cell>
          <cell r="BF19">
            <v>0</v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>
            <v>2</v>
          </cell>
        </row>
        <row r="20">
          <cell r="D20" t="str">
            <v>DL_QM_01_11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>
            <v>0</v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>
            <v>0</v>
          </cell>
        </row>
        <row r="21">
          <cell r="D21" t="str">
            <v>DL_QM_01_12</v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>
            <v>0</v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0</v>
          </cell>
        </row>
        <row r="22">
          <cell r="D22" t="str">
            <v>DL_QM_01_13</v>
          </cell>
          <cell r="G22">
            <v>1</v>
          </cell>
          <cell r="M22">
            <v>2</v>
          </cell>
          <cell r="N22">
            <v>2</v>
          </cell>
          <cell r="O22">
            <v>4</v>
          </cell>
          <cell r="P22">
            <v>1</v>
          </cell>
          <cell r="Q22">
            <v>0</v>
          </cell>
          <cell r="R22">
            <v>0</v>
          </cell>
          <cell r="S22">
            <v>0</v>
          </cell>
          <cell r="T22">
            <v>1</v>
          </cell>
          <cell r="U22">
            <v>1</v>
          </cell>
          <cell r="V22">
            <v>3</v>
          </cell>
          <cell r="W22">
            <v>1</v>
          </cell>
          <cell r="X22">
            <v>2</v>
          </cell>
          <cell r="Y22">
            <v>0</v>
          </cell>
          <cell r="Z22">
            <v>2</v>
          </cell>
          <cell r="AA22">
            <v>0</v>
          </cell>
          <cell r="AB22">
            <v>0</v>
          </cell>
          <cell r="AC22">
            <v>0</v>
          </cell>
          <cell r="AD22">
            <v>3</v>
          </cell>
          <cell r="BA22">
            <v>1</v>
          </cell>
          <cell r="BB22">
            <v>2</v>
          </cell>
          <cell r="BC22">
            <v>7</v>
          </cell>
          <cell r="BD22">
            <v>5</v>
          </cell>
          <cell r="BE22">
            <v>5</v>
          </cell>
          <cell r="BF22">
            <v>3</v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46</v>
          </cell>
        </row>
        <row r="23">
          <cell r="D23" t="str">
            <v>DL_QM_01_14</v>
          </cell>
          <cell r="G23">
            <v>0</v>
          </cell>
          <cell r="M23">
            <v>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BA23">
            <v>0</v>
          </cell>
          <cell r="BB23">
            <v>2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>
            <v>2</v>
          </cell>
        </row>
        <row r="24">
          <cell r="D24" t="str">
            <v>DL_QM_01_15</v>
          </cell>
          <cell r="R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BA24" t="str">
            <v/>
          </cell>
          <cell r="BB24" t="str">
            <v/>
          </cell>
          <cell r="BC24" t="str">
            <v/>
          </cell>
          <cell r="BD24">
            <v>0</v>
          </cell>
          <cell r="BE24">
            <v>0</v>
          </cell>
          <cell r="BF24">
            <v>0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0</v>
          </cell>
        </row>
        <row r="25">
          <cell r="D25" t="str">
            <v>DL_QM_01_16</v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0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0</v>
          </cell>
        </row>
        <row r="26">
          <cell r="D26" t="str">
            <v>DL_QM_01_17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BA26" t="str">
            <v/>
          </cell>
          <cell r="BB26" t="str">
            <v/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>
            <v>0</v>
          </cell>
        </row>
        <row r="27">
          <cell r="D27" t="str">
            <v>DL_QM_01_18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BA27" t="str">
            <v/>
          </cell>
          <cell r="BB27" t="str">
            <v/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0</v>
          </cell>
        </row>
        <row r="28">
          <cell r="D28" t="str">
            <v>DL_QM_01_19</v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>
            <v>0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>
            <v>0</v>
          </cell>
        </row>
        <row r="29">
          <cell r="D29" t="str">
            <v>DL_QM_01_20</v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>
            <v>0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>
            <v>0</v>
          </cell>
        </row>
        <row r="30">
          <cell r="D30" t="str">
            <v>DL_QM_01_21</v>
          </cell>
          <cell r="F30">
            <v>3</v>
          </cell>
          <cell r="G30">
            <v>4</v>
          </cell>
          <cell r="H30">
            <v>1</v>
          </cell>
          <cell r="I30">
            <v>2</v>
          </cell>
          <cell r="K30">
            <v>1</v>
          </cell>
          <cell r="M30">
            <v>1</v>
          </cell>
          <cell r="N30">
            <v>2</v>
          </cell>
          <cell r="O30">
            <v>1</v>
          </cell>
          <cell r="P30">
            <v>1</v>
          </cell>
          <cell r="Q30">
            <v>0</v>
          </cell>
          <cell r="R30">
            <v>1</v>
          </cell>
          <cell r="S30">
            <v>2</v>
          </cell>
          <cell r="T30">
            <v>0</v>
          </cell>
          <cell r="U30">
            <v>2</v>
          </cell>
          <cell r="V30">
            <v>0</v>
          </cell>
          <cell r="W30">
            <v>2</v>
          </cell>
          <cell r="X30">
            <v>0</v>
          </cell>
          <cell r="Y30">
            <v>0</v>
          </cell>
          <cell r="Z30">
            <v>1</v>
          </cell>
          <cell r="AA30">
            <v>1</v>
          </cell>
          <cell r="AB30">
            <v>0</v>
          </cell>
          <cell r="AC30">
            <v>0</v>
          </cell>
          <cell r="AD30">
            <v>1</v>
          </cell>
          <cell r="BA30">
            <v>8</v>
          </cell>
          <cell r="BB30">
            <v>4</v>
          </cell>
          <cell r="BC30">
            <v>4</v>
          </cell>
          <cell r="BD30">
            <v>5</v>
          </cell>
          <cell r="BE30">
            <v>3</v>
          </cell>
          <cell r="BF30">
            <v>2</v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>
            <v>52</v>
          </cell>
        </row>
        <row r="31">
          <cell r="D31" t="str">
            <v>DL_QM_01_22</v>
          </cell>
          <cell r="F31">
            <v>3</v>
          </cell>
          <cell r="G31">
            <v>4</v>
          </cell>
          <cell r="I31">
            <v>0</v>
          </cell>
          <cell r="K31">
            <v>1</v>
          </cell>
          <cell r="M31">
            <v>0</v>
          </cell>
          <cell r="N31">
            <v>0</v>
          </cell>
          <cell r="O31">
            <v>1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BA31">
            <v>7</v>
          </cell>
          <cell r="BB31">
            <v>1</v>
          </cell>
          <cell r="BC31">
            <v>2</v>
          </cell>
          <cell r="BD31">
            <v>0</v>
          </cell>
          <cell r="BE31">
            <v>0</v>
          </cell>
          <cell r="BF31">
            <v>0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>
            <v>10</v>
          </cell>
        </row>
        <row r="32">
          <cell r="D32" t="str">
            <v>DL_QM_01_23</v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0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0</v>
          </cell>
        </row>
        <row r="33">
          <cell r="D33" t="str">
            <v>DL_QM_01_24</v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0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>
            <v>0</v>
          </cell>
        </row>
        <row r="34">
          <cell r="D34" t="str">
            <v>DL_QM_01_25</v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0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>
            <v>0</v>
          </cell>
        </row>
        <row r="35">
          <cell r="D35" t="str">
            <v>DL_QM_01_26</v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0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>
            <v>0</v>
          </cell>
        </row>
        <row r="36">
          <cell r="D36" t="str">
            <v>DL_QM_01_27</v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0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>
            <v>0</v>
          </cell>
        </row>
        <row r="37">
          <cell r="D37" t="str">
            <v>DL_QM_01_28</v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0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>
            <v>0</v>
          </cell>
        </row>
        <row r="38">
          <cell r="D38" t="str">
            <v>DL_QM_01_29</v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0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>
            <v>0</v>
          </cell>
        </row>
        <row r="39">
          <cell r="D39" t="str">
            <v>DL_QM_01_30</v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0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>
            <v>0</v>
          </cell>
        </row>
        <row r="40">
          <cell r="D40" t="str">
            <v>DL_QM_01_31</v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>
            <v>0</v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>
            <v>0</v>
          </cell>
        </row>
        <row r="41">
          <cell r="D41" t="str">
            <v>DL_QM_01_32</v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>
            <v>0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>
            <v>0</v>
          </cell>
        </row>
        <row r="42">
          <cell r="D42" t="str">
            <v>DL_QM_01_33</v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>
            <v>0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>
            <v>0</v>
          </cell>
        </row>
        <row r="43">
          <cell r="D43" t="str">
            <v>DL_QM_01_34</v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>
            <v>0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>
            <v>0</v>
          </cell>
        </row>
        <row r="44">
          <cell r="D44" t="str">
            <v>DL_QM_01_35</v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0</v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>
            <v>0</v>
          </cell>
        </row>
        <row r="45">
          <cell r="D45" t="str">
            <v>DL_QM_01_36</v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0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0</v>
          </cell>
        </row>
        <row r="46">
          <cell r="D46" t="str">
            <v>DL_QM_01_37</v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>
            <v>0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>
            <v>0</v>
          </cell>
        </row>
        <row r="47">
          <cell r="D47" t="str">
            <v>DL_QM_01_38</v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>
            <v>0</v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>
            <v>0</v>
          </cell>
        </row>
        <row r="48">
          <cell r="D48" t="str">
            <v>DL_QM_01_39</v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>
            <v>0</v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>
            <v>0</v>
          </cell>
        </row>
        <row r="49">
          <cell r="D49" t="str">
            <v>DL_QM_01_40</v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>
            <v>0</v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>
            <v>0</v>
          </cell>
        </row>
        <row r="50">
          <cell r="D50" t="str">
            <v>DL_QM_01_41</v>
          </cell>
          <cell r="E50">
            <v>0</v>
          </cell>
          <cell r="F50">
            <v>4</v>
          </cell>
          <cell r="G50">
            <v>6</v>
          </cell>
          <cell r="H50">
            <v>2</v>
          </cell>
          <cell r="I50">
            <v>3</v>
          </cell>
          <cell r="J50">
            <v>0</v>
          </cell>
          <cell r="K50">
            <v>1</v>
          </cell>
          <cell r="M50">
            <v>4</v>
          </cell>
          <cell r="N50">
            <v>6</v>
          </cell>
          <cell r="O50">
            <v>7</v>
          </cell>
          <cell r="P50">
            <v>3</v>
          </cell>
          <cell r="Q50">
            <v>5</v>
          </cell>
          <cell r="R50">
            <v>2</v>
          </cell>
          <cell r="S50">
            <v>2</v>
          </cell>
          <cell r="T50">
            <v>3</v>
          </cell>
          <cell r="U50">
            <v>5</v>
          </cell>
          <cell r="V50">
            <v>3</v>
          </cell>
          <cell r="W50">
            <v>6</v>
          </cell>
          <cell r="X50">
            <v>2</v>
          </cell>
          <cell r="Y50">
            <v>2</v>
          </cell>
          <cell r="Z50">
            <v>7</v>
          </cell>
          <cell r="AA50">
            <v>3</v>
          </cell>
          <cell r="AB50">
            <v>1</v>
          </cell>
          <cell r="AC50">
            <v>4</v>
          </cell>
          <cell r="AD50">
            <v>6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12</v>
          </cell>
          <cell r="BB50">
            <v>9</v>
          </cell>
          <cell r="BC50">
            <v>16</v>
          </cell>
          <cell r="BD50">
            <v>15</v>
          </cell>
          <cell r="BE50">
            <v>17</v>
          </cell>
          <cell r="BF50">
            <v>14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170</v>
          </cell>
        </row>
        <row r="51">
          <cell r="D51" t="str">
            <v>DL_QM_01_42</v>
          </cell>
          <cell r="E51">
            <v>0</v>
          </cell>
          <cell r="F51">
            <v>3</v>
          </cell>
          <cell r="G51">
            <v>4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M51">
            <v>3</v>
          </cell>
          <cell r="N51">
            <v>0</v>
          </cell>
          <cell r="O51">
            <v>1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3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7</v>
          </cell>
          <cell r="BB51">
            <v>5</v>
          </cell>
          <cell r="BC51">
            <v>2</v>
          </cell>
          <cell r="BD51">
            <v>0</v>
          </cell>
          <cell r="BE51">
            <v>3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34</v>
          </cell>
        </row>
        <row r="52">
          <cell r="D52" t="str">
            <v>DL_QM_01_43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</row>
        <row r="53">
          <cell r="D53" t="str">
            <v>DL_QM_01_44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</row>
      </sheetData>
      <sheetData sheetId="18"/>
      <sheetData sheetId="19" refreshError="1"/>
      <sheetData sheetId="20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ary&amp;B"/>
      <sheetName val="Selling Com"/>
      <sheetName val="Retire Ben"/>
      <sheetName val="Med Health"/>
      <sheetName val="Staff Accom"/>
      <sheetName val="O. employ cost"/>
      <sheetName val="Utilities"/>
      <sheetName val="Repair&amp;Maint"/>
      <sheetName val="Insurance"/>
      <sheetName val="Deptn"/>
      <sheetName val="Rent, Rates"/>
      <sheetName val="O. facilities"/>
      <sheetName val="Traveling"/>
      <sheetName val="Entertainment"/>
      <sheetName val="Computer cost"/>
      <sheetName val="Telecom"/>
      <sheetName val="Prof fee"/>
      <sheetName val="Recruitmt"/>
      <sheetName val="Bank chg"/>
      <sheetName val="Bad debt"/>
      <sheetName val="Office Sup"/>
      <sheetName val="Training &amp; Edu"/>
      <sheetName val="Gen exp"/>
      <sheetName val="Mkt Hygiene"/>
      <sheetName val="Invoicing"/>
      <sheetName val="Warehouse"/>
      <sheetName val="Delivery"/>
      <sheetName val="Query1"/>
      <sheetName val="Projec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A1" t="str">
            <v>6111.10</v>
          </cell>
          <cell r="B1" t="str">
            <v>Salary &amp; Wages</v>
          </cell>
        </row>
        <row r="2">
          <cell r="A2" t="str">
            <v>6111.11</v>
          </cell>
          <cell r="B2" t="str">
            <v>Pension</v>
          </cell>
        </row>
        <row r="3">
          <cell r="A3" t="str">
            <v>6111.12</v>
          </cell>
          <cell r="B3" t="str">
            <v>Salaries Tax</v>
          </cell>
        </row>
        <row r="4">
          <cell r="A4" t="str">
            <v>6111.90</v>
          </cell>
          <cell r="B4" t="str">
            <v>Acc-Salaries</v>
          </cell>
        </row>
        <row r="5">
          <cell r="A5" t="str">
            <v>6111.91</v>
          </cell>
          <cell r="B5" t="str">
            <v>Acc-Pension</v>
          </cell>
        </row>
        <row r="6">
          <cell r="A6" t="str">
            <v>6111.99</v>
          </cell>
          <cell r="B6" t="str">
            <v>Acc-Salary</v>
          </cell>
        </row>
        <row r="7">
          <cell r="A7" t="str">
            <v>6114</v>
          </cell>
          <cell r="B7" t="str">
            <v>Commissions</v>
          </cell>
        </row>
        <row r="8">
          <cell r="A8" t="str">
            <v>6114.90</v>
          </cell>
          <cell r="B8" t="str">
            <v>Acc-Commissions</v>
          </cell>
        </row>
        <row r="9">
          <cell r="A9" t="str">
            <v>6115.10</v>
          </cell>
          <cell r="B9" t="str">
            <v>Incentive Compensation</v>
          </cell>
        </row>
        <row r="10">
          <cell r="A10" t="str">
            <v>6115.99</v>
          </cell>
          <cell r="B10" t="str">
            <v>Acc-Incentive Compensation</v>
          </cell>
        </row>
        <row r="11">
          <cell r="A11" t="str">
            <v>6117</v>
          </cell>
          <cell r="B11" t="str">
            <v>Regular Salary/Wages-Temp</v>
          </cell>
        </row>
        <row r="12">
          <cell r="A12" t="str">
            <v>6118.10</v>
          </cell>
          <cell r="B12" t="str">
            <v>Commission-Temporary</v>
          </cell>
        </row>
        <row r="13">
          <cell r="A13" t="str">
            <v>6119</v>
          </cell>
          <cell r="B13" t="str">
            <v>Other Allowance</v>
          </cell>
        </row>
        <row r="14">
          <cell r="A14" t="str">
            <v>6119.10</v>
          </cell>
          <cell r="B14" t="str">
            <v>Other Allowancs-Temporary</v>
          </cell>
        </row>
        <row r="15">
          <cell r="A15" t="str">
            <v>6120</v>
          </cell>
          <cell r="B15" t="str">
            <v>Empl Related Ben</v>
          </cell>
        </row>
        <row r="16">
          <cell r="A16" t="str">
            <v>6121.10</v>
          </cell>
          <cell r="B16" t="str">
            <v>Retirement Benefits</v>
          </cell>
        </row>
        <row r="17">
          <cell r="A17" t="str">
            <v>6121.11</v>
          </cell>
          <cell r="B17" t="str">
            <v>Retirement Benefits-Govern</v>
          </cell>
        </row>
        <row r="18">
          <cell r="A18" t="str">
            <v>6121.90</v>
          </cell>
          <cell r="B18" t="str">
            <v>Acc-Pension Employer</v>
          </cell>
        </row>
        <row r="19">
          <cell r="A19" t="str">
            <v>6123.10</v>
          </cell>
          <cell r="B19" t="str">
            <v>Medical and Health Insurance</v>
          </cell>
        </row>
        <row r="20">
          <cell r="A20" t="str">
            <v>6123.11</v>
          </cell>
          <cell r="B20" t="str">
            <v>Medical&amp;Hlth Insuranc-Govern</v>
          </cell>
        </row>
        <row r="21">
          <cell r="A21" t="str">
            <v>6123.90</v>
          </cell>
          <cell r="B21" t="str">
            <v>Acc-Med and Health Insura</v>
          </cell>
        </row>
        <row r="22">
          <cell r="A22" t="str">
            <v>6127.13</v>
          </cell>
          <cell r="B22" t="str">
            <v>O.Employment Benefits-Other</v>
          </cell>
        </row>
        <row r="23">
          <cell r="A23" t="str">
            <v>6127.190</v>
          </cell>
          <cell r="B23" t="str">
            <v>O.Employment Benefits-Other</v>
          </cell>
        </row>
        <row r="24">
          <cell r="A24" t="str">
            <v>6127.20</v>
          </cell>
          <cell r="B24" t="str">
            <v>Foreign Staff Cost</v>
          </cell>
        </row>
        <row r="25">
          <cell r="A25" t="str">
            <v>6127.205</v>
          </cell>
          <cell r="B25" t="str">
            <v>Home Leave</v>
          </cell>
        </row>
        <row r="26">
          <cell r="A26" t="str">
            <v>6127.206</v>
          </cell>
          <cell r="B26" t="str">
            <v>Children Education</v>
          </cell>
        </row>
        <row r="27">
          <cell r="A27" t="str">
            <v>6127.290</v>
          </cell>
          <cell r="B27" t="str">
            <v>Foreign Others</v>
          </cell>
        </row>
        <row r="28">
          <cell r="A28" t="str">
            <v>6128</v>
          </cell>
          <cell r="B28" t="str">
            <v>Medical Fee</v>
          </cell>
        </row>
        <row r="29">
          <cell r="A29" t="str">
            <v>6128.90</v>
          </cell>
          <cell r="B29" t="str">
            <v>Acc-Medical Fee</v>
          </cell>
        </row>
        <row r="30">
          <cell r="A30" t="str">
            <v>6129.10</v>
          </cell>
          <cell r="B30" t="str">
            <v>Staff Accomodation</v>
          </cell>
        </row>
        <row r="31">
          <cell r="A31" t="str">
            <v>6129.13</v>
          </cell>
          <cell r="B31" t="str">
            <v>Property Management</v>
          </cell>
        </row>
        <row r="32">
          <cell r="A32" t="str">
            <v>6129.90</v>
          </cell>
          <cell r="B32" t="str">
            <v>Acc-JDC rental</v>
          </cell>
        </row>
        <row r="33">
          <cell r="A33" t="str">
            <v>6129.91</v>
          </cell>
          <cell r="B33" t="str">
            <v>Acc-JDC Home Leave</v>
          </cell>
        </row>
        <row r="34">
          <cell r="A34" t="str">
            <v>6131.10</v>
          </cell>
          <cell r="B34" t="str">
            <v>Payroll-Tax / Social Sec</v>
          </cell>
        </row>
        <row r="35">
          <cell r="A35" t="str">
            <v>6191</v>
          </cell>
          <cell r="B35" t="str">
            <v>Relocation Charges</v>
          </cell>
        </row>
        <row r="36">
          <cell r="A36" t="str">
            <v>6191.10</v>
          </cell>
          <cell r="B36" t="str">
            <v>Relocation Charges</v>
          </cell>
        </row>
        <row r="37">
          <cell r="A37" t="str">
            <v>6211</v>
          </cell>
          <cell r="B37" t="str">
            <v>Electricity</v>
          </cell>
        </row>
        <row r="38">
          <cell r="A38" t="str">
            <v>6222</v>
          </cell>
          <cell r="B38" t="str">
            <v>Equipm</v>
          </cell>
        </row>
        <row r="39">
          <cell r="A39" t="str">
            <v>6223</v>
          </cell>
          <cell r="B39" t="str">
            <v>Cleaning</v>
          </cell>
        </row>
        <row r="40">
          <cell r="A40" t="str">
            <v>6225</v>
          </cell>
          <cell r="B40" t="str">
            <v>Vehicle Repair &amp; Maint</v>
          </cell>
        </row>
        <row r="41">
          <cell r="A41" t="str">
            <v>6228</v>
          </cell>
          <cell r="B41" t="str">
            <v>Other Repairs &amp; Maintenance</v>
          </cell>
        </row>
        <row r="42">
          <cell r="A42" t="str">
            <v>6231</v>
          </cell>
          <cell r="B42" t="str">
            <v>Personal Accident</v>
          </cell>
        </row>
        <row r="43">
          <cell r="A43" t="str">
            <v>6232</v>
          </cell>
          <cell r="B43" t="str">
            <v>Bus Interrupt/Fi/Propty-All Ri</v>
          </cell>
        </row>
        <row r="44">
          <cell r="A44" t="str">
            <v>6233</v>
          </cell>
          <cell r="B44" t="str">
            <v>Vehicle</v>
          </cell>
        </row>
        <row r="45">
          <cell r="A45" t="str">
            <v>6236</v>
          </cell>
          <cell r="B45" t="str">
            <v>Prod/Public Liability</v>
          </cell>
        </row>
        <row r="46">
          <cell r="A46" t="str">
            <v>6238</v>
          </cell>
          <cell r="B46" t="str">
            <v>Other Insurance</v>
          </cell>
        </row>
        <row r="47">
          <cell r="A47" t="str">
            <v>6238.90</v>
          </cell>
          <cell r="B47" t="str">
            <v>ACC-Other Insurance</v>
          </cell>
        </row>
        <row r="48">
          <cell r="A48" t="str">
            <v>6240</v>
          </cell>
          <cell r="B48" t="str">
            <v>Depreciation</v>
          </cell>
        </row>
        <row r="49">
          <cell r="A49" t="str">
            <v>6243.10</v>
          </cell>
          <cell r="B49" t="str">
            <v>Equipment-Furniture &amp; Fixing</v>
          </cell>
        </row>
        <row r="50">
          <cell r="A50" t="str">
            <v>6243.11</v>
          </cell>
          <cell r="B50" t="str">
            <v>Equipment-Office</v>
          </cell>
        </row>
        <row r="51">
          <cell r="A51" t="str">
            <v>6243.12</v>
          </cell>
          <cell r="B51" t="str">
            <v>Equipment-Fax</v>
          </cell>
        </row>
        <row r="52">
          <cell r="A52" t="str">
            <v>6245</v>
          </cell>
          <cell r="B52" t="str">
            <v>Equipm - Passenger Vehicle</v>
          </cell>
        </row>
        <row r="53">
          <cell r="A53" t="str">
            <v>6246.10</v>
          </cell>
          <cell r="B53" t="str">
            <v>Computer-Non PC</v>
          </cell>
        </row>
        <row r="54">
          <cell r="A54" t="str">
            <v>6246.12</v>
          </cell>
          <cell r="B54" t="str">
            <v>Computer-PC</v>
          </cell>
        </row>
        <row r="55">
          <cell r="A55" t="str">
            <v>6249</v>
          </cell>
          <cell r="B55" t="str">
            <v>Other Depreciation</v>
          </cell>
        </row>
        <row r="56">
          <cell r="A56" t="str">
            <v>6249.100</v>
          </cell>
          <cell r="B56" t="str">
            <v>Staff Accomodation</v>
          </cell>
        </row>
        <row r="57">
          <cell r="A57" t="str">
            <v>6249.110</v>
          </cell>
          <cell r="B57" t="str">
            <v>Amortization  Renovation</v>
          </cell>
        </row>
        <row r="58">
          <cell r="A58" t="str">
            <v>6251</v>
          </cell>
          <cell r="B58" t="str">
            <v>Property Taxes/Rates</v>
          </cell>
        </row>
        <row r="59">
          <cell r="A59" t="str">
            <v>6261.10</v>
          </cell>
          <cell r="B59" t="str">
            <v>Warehouse</v>
          </cell>
        </row>
        <row r="60">
          <cell r="A60" t="str">
            <v>6261.102</v>
          </cell>
          <cell r="B60" t="str">
            <v>Warehouse - IDS (KL)</v>
          </cell>
        </row>
        <row r="61">
          <cell r="A61" t="str">
            <v>6261.103</v>
          </cell>
          <cell r="B61" t="str">
            <v>Warehouse - UK RR</v>
          </cell>
        </row>
        <row r="62">
          <cell r="A62" t="str">
            <v>6261.104</v>
          </cell>
          <cell r="B62" t="str">
            <v>Warehouse - UK REID</v>
          </cell>
        </row>
        <row r="63">
          <cell r="A63" t="str">
            <v>6261.105</v>
          </cell>
          <cell r="B63" t="str">
            <v>Warehouse - IDS HK</v>
          </cell>
        </row>
        <row r="64">
          <cell r="A64" t="str">
            <v>6261.190</v>
          </cell>
          <cell r="B64" t="str">
            <v>Other Warehouses</v>
          </cell>
        </row>
        <row r="65">
          <cell r="A65" t="str">
            <v>6261.20</v>
          </cell>
          <cell r="B65" t="str">
            <v>Real Property</v>
          </cell>
        </row>
        <row r="66">
          <cell r="A66" t="str">
            <v>6261.91</v>
          </cell>
          <cell r="B66" t="str">
            <v>Acc-Warehouse</v>
          </cell>
        </row>
        <row r="67">
          <cell r="A67" t="str">
            <v>6261.93</v>
          </cell>
          <cell r="B67" t="str">
            <v>Acc-Real Property</v>
          </cell>
        </row>
        <row r="68">
          <cell r="A68" t="str">
            <v>6290</v>
          </cell>
          <cell r="B68" t="str">
            <v>Other Facilities Exp</v>
          </cell>
        </row>
        <row r="69">
          <cell r="A69" t="str">
            <v>6291.10</v>
          </cell>
          <cell r="B69" t="str">
            <v>Vehicle - Petrol</v>
          </cell>
        </row>
        <row r="70">
          <cell r="A70" t="str">
            <v>6291.11</v>
          </cell>
          <cell r="B70" t="str">
            <v>Parking</v>
          </cell>
        </row>
        <row r="71">
          <cell r="A71" t="str">
            <v>6291.12</v>
          </cell>
          <cell r="B71" t="str">
            <v>Licence</v>
          </cell>
        </row>
        <row r="72">
          <cell r="A72" t="str">
            <v>6291.90</v>
          </cell>
          <cell r="B72" t="str">
            <v>Other Vehicle Expenses</v>
          </cell>
        </row>
        <row r="73">
          <cell r="A73" t="str">
            <v>6331.10</v>
          </cell>
          <cell r="B73" t="str">
            <v>Distribution commission</v>
          </cell>
        </row>
        <row r="74">
          <cell r="A74" t="str">
            <v>6331.11</v>
          </cell>
          <cell r="B74" t="str">
            <v>Road - Other Delivery</v>
          </cell>
        </row>
        <row r="75">
          <cell r="A75" t="str">
            <v>6331.13</v>
          </cell>
          <cell r="B75" t="str">
            <v>Market Hygiene</v>
          </cell>
        </row>
        <row r="76">
          <cell r="A76" t="str">
            <v>6331.90</v>
          </cell>
          <cell r="B76" t="str">
            <v>Acc-JDH Delivery</v>
          </cell>
        </row>
        <row r="77">
          <cell r="A77" t="str">
            <v>6331.93</v>
          </cell>
          <cell r="B77" t="str">
            <v>Acc-Market Hygiene</v>
          </cell>
        </row>
        <row r="78">
          <cell r="A78" t="str">
            <v>6410</v>
          </cell>
          <cell r="B78" t="str">
            <v>Travel</v>
          </cell>
        </row>
        <row r="79">
          <cell r="A79" t="str">
            <v>6410.10</v>
          </cell>
          <cell r="B79" t="str">
            <v>Local Taxi</v>
          </cell>
        </row>
        <row r="80">
          <cell r="A80" t="str">
            <v>6410.290</v>
          </cell>
          <cell r="B80" t="str">
            <v>Domestic Travel Other</v>
          </cell>
        </row>
        <row r="81">
          <cell r="A81" t="str">
            <v>6410.299</v>
          </cell>
          <cell r="B81" t="str">
            <v xml:space="preserve">Accrual Domestic Travel </v>
          </cell>
        </row>
        <row r="82">
          <cell r="A82" t="str">
            <v>6410.301</v>
          </cell>
          <cell r="B82" t="str">
            <v>Foreign Travel Airline</v>
          </cell>
        </row>
        <row r="83">
          <cell r="A83" t="str">
            <v>6410.390</v>
          </cell>
          <cell r="B83" t="str">
            <v>Foreign Travel Other</v>
          </cell>
        </row>
        <row r="84">
          <cell r="A84" t="str">
            <v>6420.201</v>
          </cell>
          <cell r="B84" t="str">
            <v>Foreign Accomodation</v>
          </cell>
        </row>
        <row r="85">
          <cell r="A85" t="str">
            <v>6420.202</v>
          </cell>
          <cell r="B85" t="str">
            <v>Foreign Travel Meal</v>
          </cell>
        </row>
        <row r="86">
          <cell r="A86" t="str">
            <v>6417.10</v>
          </cell>
          <cell r="B86" t="str">
            <v>Travell'g - Overseas</v>
          </cell>
        </row>
        <row r="87">
          <cell r="A87" t="str">
            <v>6417.11</v>
          </cell>
          <cell r="B87" t="str">
            <v>Incentive Trip</v>
          </cell>
        </row>
        <row r="88">
          <cell r="A88" t="str">
            <v>6417.90</v>
          </cell>
          <cell r="B88" t="str">
            <v>Acc-Incentive Trip</v>
          </cell>
        </row>
        <row r="89">
          <cell r="A89" t="str">
            <v>6418.10</v>
          </cell>
          <cell r="B89" t="str">
            <v>Travell'g-Local</v>
          </cell>
        </row>
        <row r="90">
          <cell r="A90" t="str">
            <v>6418.90</v>
          </cell>
          <cell r="B90" t="str">
            <v>Acc-Local Travelling</v>
          </cell>
        </row>
        <row r="91">
          <cell r="A91" t="str">
            <v>6419.90</v>
          </cell>
          <cell r="B91" t="str">
            <v>Accrual - Airfare</v>
          </cell>
        </row>
        <row r="92">
          <cell r="A92" t="str">
            <v>6427.10</v>
          </cell>
          <cell r="B92" t="str">
            <v>Acc/Meals-Overseas</v>
          </cell>
        </row>
        <row r="93">
          <cell r="A93" t="str">
            <v>6447.10</v>
          </cell>
          <cell r="B93" t="str">
            <v>Meeting/Symposia</v>
          </cell>
        </row>
        <row r="94">
          <cell r="A94" t="str">
            <v>6447.11</v>
          </cell>
          <cell r="B94" t="str">
            <v>Ent - Local</v>
          </cell>
        </row>
        <row r="95">
          <cell r="A95" t="str">
            <v>6447.90</v>
          </cell>
          <cell r="B95" t="str">
            <v>Other Entertainment</v>
          </cell>
        </row>
        <row r="96">
          <cell r="A96" t="str">
            <v>6511</v>
          </cell>
          <cell r="B96" t="str">
            <v>Bureau Processing Services</v>
          </cell>
        </row>
        <row r="97">
          <cell r="A97" t="str">
            <v>6511.99</v>
          </cell>
          <cell r="B97" t="str">
            <v>Acc-Invoicing</v>
          </cell>
        </row>
        <row r="98">
          <cell r="A98" t="str">
            <v>6513</v>
          </cell>
          <cell r="B98" t="str">
            <v>Consultants&amp;/Prof Services</v>
          </cell>
        </row>
        <row r="99">
          <cell r="A99" t="str">
            <v>6514</v>
          </cell>
          <cell r="B99" t="str">
            <v>Computer Equipm Rep&amp;Maint</v>
          </cell>
        </row>
        <row r="100">
          <cell r="A100" t="str">
            <v>6515</v>
          </cell>
          <cell r="B100" t="str">
            <v>Disaster Recovery Services</v>
          </cell>
        </row>
        <row r="101">
          <cell r="A101" t="str">
            <v>6516</v>
          </cell>
          <cell r="B101" t="str">
            <v>Information Database Service</v>
          </cell>
        </row>
        <row r="102">
          <cell r="A102" t="str">
            <v>6517</v>
          </cell>
          <cell r="B102" t="str">
            <v>O/Outside Computer Services</v>
          </cell>
        </row>
        <row r="103">
          <cell r="A103" t="str">
            <v>6531</v>
          </cell>
          <cell r="B103" t="str">
            <v>Non-Capital Pur of Software</v>
          </cell>
        </row>
        <row r="104">
          <cell r="A104" t="str">
            <v>6532</v>
          </cell>
          <cell r="B104" t="str">
            <v>S/w License.Use/Lease Fees</v>
          </cell>
        </row>
        <row r="105">
          <cell r="A105" t="str">
            <v>6533</v>
          </cell>
          <cell r="B105" t="str">
            <v>Software Maint Fees</v>
          </cell>
        </row>
        <row r="106">
          <cell r="A106" t="str">
            <v>6533.11</v>
          </cell>
          <cell r="B106" t="str">
            <v>S/W Maintenance-PC</v>
          </cell>
        </row>
        <row r="107">
          <cell r="A107" t="str">
            <v>6542</v>
          </cell>
          <cell r="B107" t="str">
            <v>Consu Oput Med(Pap/com.etc</v>
          </cell>
        </row>
        <row r="108">
          <cell r="A108" t="str">
            <v>6543</v>
          </cell>
          <cell r="B108" t="str">
            <v>Repair Parts &amp; Expd Equipm</v>
          </cell>
        </row>
        <row r="109">
          <cell r="A109" t="str">
            <v>6544</v>
          </cell>
          <cell r="B109" t="str">
            <v>Other Computer Supplies&amp;Exp</v>
          </cell>
        </row>
        <row r="110">
          <cell r="A110" t="str">
            <v>6545</v>
          </cell>
          <cell r="B110" t="str">
            <v>Compute &amp; Supplies</v>
          </cell>
        </row>
        <row r="111">
          <cell r="A111" t="str">
            <v>6561</v>
          </cell>
          <cell r="B111" t="str">
            <v>Voice Tcom Circ/Usage Chgs</v>
          </cell>
        </row>
        <row r="112">
          <cell r="A112" t="str">
            <v>6561.90</v>
          </cell>
          <cell r="B112" t="str">
            <v>Voice Telecommunications Cir</v>
          </cell>
        </row>
        <row r="113">
          <cell r="A113" t="str">
            <v>6562.10</v>
          </cell>
          <cell r="B113" t="str">
            <v>Data Telecom Circuit/Usage</v>
          </cell>
        </row>
        <row r="114">
          <cell r="A114" t="str">
            <v>6563</v>
          </cell>
          <cell r="B114" t="str">
            <v>Video Tcom Circ/Usage Chgs</v>
          </cell>
        </row>
        <row r="115">
          <cell r="A115" t="str">
            <v>6564</v>
          </cell>
          <cell r="B115" t="str">
            <v>Repair Parts and Expensed Eq</v>
          </cell>
        </row>
        <row r="116">
          <cell r="A116" t="str">
            <v>6567</v>
          </cell>
          <cell r="B116" t="str">
            <v>Telecomm Costs</v>
          </cell>
        </row>
        <row r="117">
          <cell r="A117" t="str">
            <v>6567.90</v>
          </cell>
          <cell r="B117" t="str">
            <v>Acc-Telecomm Costs</v>
          </cell>
        </row>
        <row r="118">
          <cell r="A118" t="str">
            <v>6610</v>
          </cell>
          <cell r="B118" t="str">
            <v>Audit Fees</v>
          </cell>
        </row>
        <row r="119">
          <cell r="A119" t="str">
            <v>6610.90</v>
          </cell>
          <cell r="B119" t="str">
            <v>Acc-Audit Fees</v>
          </cell>
        </row>
        <row r="120">
          <cell r="A120" t="str">
            <v>6616</v>
          </cell>
          <cell r="B120" t="str">
            <v>Litigation</v>
          </cell>
        </row>
        <row r="121">
          <cell r="A121" t="str">
            <v>6619</v>
          </cell>
          <cell r="B121" t="str">
            <v>Other Legal Fees</v>
          </cell>
        </row>
        <row r="122">
          <cell r="A122" t="str">
            <v>6630</v>
          </cell>
          <cell r="B122" t="str">
            <v>Consultancy</v>
          </cell>
        </row>
        <row r="123">
          <cell r="A123" t="str">
            <v>6660</v>
          </cell>
          <cell r="B123" t="str">
            <v>Recruitment/Search Fees</v>
          </cell>
        </row>
        <row r="124">
          <cell r="A124" t="str">
            <v>6690</v>
          </cell>
          <cell r="B124" t="str">
            <v>O/Prof Fee&amp;Contr Staff Chgs</v>
          </cell>
        </row>
        <row r="125">
          <cell r="A125" t="str">
            <v>6690.14</v>
          </cell>
          <cell r="B125" t="str">
            <v>Tax Services</v>
          </cell>
        </row>
        <row r="126">
          <cell r="A126" t="str">
            <v>6690.15</v>
          </cell>
          <cell r="B126" t="str">
            <v>PWC Services</v>
          </cell>
        </row>
        <row r="127">
          <cell r="A127" t="str">
            <v>6690.90</v>
          </cell>
          <cell r="B127" t="str">
            <v>Other Prof Serv</v>
          </cell>
        </row>
        <row r="128">
          <cell r="A128" t="str">
            <v>6690.99</v>
          </cell>
          <cell r="B128" t="str">
            <v>Acc - Other Prof</v>
          </cell>
        </row>
        <row r="129">
          <cell r="A129" t="str">
            <v>6691</v>
          </cell>
          <cell r="B129" t="str">
            <v>Co and Land Search</v>
          </cell>
        </row>
        <row r="130">
          <cell r="A130" t="str">
            <v>6692</v>
          </cell>
          <cell r="B130" t="str">
            <v>Tax Services</v>
          </cell>
        </row>
        <row r="131">
          <cell r="A131" t="str">
            <v>6693</v>
          </cell>
          <cell r="B131" t="str">
            <v>Other Professional Fees</v>
          </cell>
        </row>
        <row r="132">
          <cell r="A132" t="str">
            <v>6693.11</v>
          </cell>
          <cell r="B132" t="str">
            <v>Other Prof. Fee-Others</v>
          </cell>
        </row>
        <row r="133">
          <cell r="A133" t="str">
            <v>6693.90</v>
          </cell>
          <cell r="B133" t="str">
            <v>ACC-Other Professional Fee</v>
          </cell>
        </row>
        <row r="134">
          <cell r="A134" t="str">
            <v>6901</v>
          </cell>
          <cell r="B134" t="str">
            <v>Bank Chgs</v>
          </cell>
        </row>
        <row r="135">
          <cell r="A135" t="str">
            <v>6905</v>
          </cell>
          <cell r="B135" t="str">
            <v>Conferences (General)</v>
          </cell>
        </row>
        <row r="136">
          <cell r="A136" t="str">
            <v>6905.90</v>
          </cell>
          <cell r="B136" t="str">
            <v>Acc-Conferences (General)</v>
          </cell>
        </row>
        <row r="137">
          <cell r="A137" t="str">
            <v>6906</v>
          </cell>
          <cell r="B137" t="str">
            <v>Medical Conferenc Symposia</v>
          </cell>
        </row>
        <row r="138">
          <cell r="A138" t="str">
            <v>6910</v>
          </cell>
          <cell r="B138" t="str">
            <v>Bad Debts</v>
          </cell>
        </row>
        <row r="139">
          <cell r="A139" t="str">
            <v>6910.90</v>
          </cell>
          <cell r="B139" t="str">
            <v>Acc-Bad Debts</v>
          </cell>
        </row>
        <row r="140">
          <cell r="A140" t="str">
            <v>6921</v>
          </cell>
          <cell r="B140" t="str">
            <v>Postage</v>
          </cell>
        </row>
        <row r="141">
          <cell r="A141" t="str">
            <v>6922</v>
          </cell>
          <cell r="B141" t="str">
            <v>Other Office supplies</v>
          </cell>
        </row>
        <row r="142">
          <cell r="A142" t="str">
            <v>6922.10</v>
          </cell>
          <cell r="B142" t="str">
            <v>printing/ Copy</v>
          </cell>
        </row>
        <row r="143">
          <cell r="A143" t="str">
            <v>6922.20</v>
          </cell>
          <cell r="B143" t="str">
            <v>Stationery</v>
          </cell>
        </row>
        <row r="144">
          <cell r="A144" t="str">
            <v>6922.30</v>
          </cell>
          <cell r="B144" t="str">
            <v>Pantry Item</v>
          </cell>
        </row>
        <row r="145">
          <cell r="A145" t="str">
            <v>6922.90</v>
          </cell>
          <cell r="B145" t="str">
            <v>Other Office Supplies</v>
          </cell>
        </row>
        <row r="146">
          <cell r="A146" t="str">
            <v>6923</v>
          </cell>
          <cell r="B146" t="str">
            <v>Print &amp; Stationery</v>
          </cell>
        </row>
        <row r="147">
          <cell r="A147" t="str">
            <v>6924</v>
          </cell>
          <cell r="B147" t="str">
            <v>Fixed Asset W/Off</v>
          </cell>
        </row>
        <row r="148">
          <cell r="A148" t="str">
            <v>6930</v>
          </cell>
          <cell r="B148" t="str">
            <v>Subscriptions &amp; Memberships</v>
          </cell>
        </row>
        <row r="149">
          <cell r="A149" t="str">
            <v>6931</v>
          </cell>
          <cell r="B149" t="str">
            <v>Trd &amp; Technical Publications</v>
          </cell>
        </row>
        <row r="150">
          <cell r="A150" t="str">
            <v>6955</v>
          </cell>
          <cell r="B150" t="str">
            <v>Misc Employee Cost</v>
          </cell>
        </row>
        <row r="151">
          <cell r="A151" t="str">
            <v>6955.10</v>
          </cell>
          <cell r="B151" t="str">
            <v>Misc. Employee Cost-Sundries</v>
          </cell>
        </row>
        <row r="152">
          <cell r="A152" t="str">
            <v>6955.12</v>
          </cell>
          <cell r="B152" t="str">
            <v>Misc. Employee Cost-Medical</v>
          </cell>
        </row>
        <row r="153">
          <cell r="A153" t="str">
            <v>6955.14</v>
          </cell>
          <cell r="B153" t="str">
            <v>Misc. Employee Cost-A DINNER</v>
          </cell>
        </row>
        <row r="154">
          <cell r="A154" t="str">
            <v>6972</v>
          </cell>
          <cell r="B154" t="str">
            <v>Employee Training Seminars</v>
          </cell>
        </row>
        <row r="155">
          <cell r="A155" t="str">
            <v>6973</v>
          </cell>
          <cell r="B155" t="str">
            <v>Training Mat</v>
          </cell>
        </row>
        <row r="156">
          <cell r="A156" t="str">
            <v>6975</v>
          </cell>
          <cell r="B156" t="str">
            <v>Other Training-SBA</v>
          </cell>
        </row>
        <row r="157">
          <cell r="A157" t="str">
            <v>6980</v>
          </cell>
          <cell r="B157" t="str">
            <v>O/General Bus Expenditure</v>
          </cell>
        </row>
        <row r="158">
          <cell r="A158" t="str">
            <v>6980.18</v>
          </cell>
          <cell r="B158" t="str">
            <v>Plants&amp;Plants Rental</v>
          </cell>
        </row>
        <row r="159">
          <cell r="A159" t="str">
            <v>6980.90</v>
          </cell>
          <cell r="B159" t="str">
            <v>Other General Expenses</v>
          </cell>
        </row>
        <row r="160">
          <cell r="A160" t="str">
            <v>6981.10</v>
          </cell>
          <cell r="B160" t="str">
            <v>Distilled Water</v>
          </cell>
        </row>
        <row r="161">
          <cell r="A161" t="str">
            <v>6981.11</v>
          </cell>
          <cell r="B161" t="str">
            <v>Newspaper</v>
          </cell>
        </row>
        <row r="162">
          <cell r="A162" t="str">
            <v>6981.12</v>
          </cell>
          <cell r="B162" t="str">
            <v>Pantry Item</v>
          </cell>
        </row>
        <row r="163">
          <cell r="A163" t="str">
            <v>6981.14</v>
          </cell>
          <cell r="B163" t="str">
            <v>PVC Plastic &amp; Bag &amp; Adhesive</v>
          </cell>
        </row>
        <row r="164">
          <cell r="A164" t="str">
            <v>6981.15</v>
          </cell>
          <cell r="B164" t="str">
            <v>SECURITY ALARM SYSTEM</v>
          </cell>
        </row>
        <row r="165">
          <cell r="A165" t="str">
            <v>6981.16</v>
          </cell>
          <cell r="B165" t="str">
            <v>FIRE TERMIN</v>
          </cell>
        </row>
        <row r="166">
          <cell r="A166" t="str">
            <v>6981.17</v>
          </cell>
          <cell r="B166" t="str">
            <v>BUSINESS REGISTRATION</v>
          </cell>
        </row>
        <row r="167">
          <cell r="A167" t="str">
            <v>6981.18</v>
          </cell>
          <cell r="B167" t="str">
            <v>PROM EXPS FOR JAPANESE STOR</v>
          </cell>
        </row>
        <row r="168">
          <cell r="A168" t="str">
            <v>6981.20</v>
          </cell>
          <cell r="B168" t="str">
            <v>Reference Books</v>
          </cell>
        </row>
        <row r="169">
          <cell r="A169" t="str">
            <v>6981.21</v>
          </cell>
          <cell r="B169" t="str">
            <v>Samples</v>
          </cell>
        </row>
        <row r="170">
          <cell r="A170" t="str">
            <v>6981.22</v>
          </cell>
          <cell r="B170" t="str">
            <v>Photo Develop/Film/Video T</v>
          </cell>
        </row>
        <row r="171">
          <cell r="A171" t="str">
            <v>6981.24</v>
          </cell>
          <cell r="B171" t="str">
            <v>Declaration &amp; L/C Fee</v>
          </cell>
        </row>
        <row r="172">
          <cell r="A172" t="str">
            <v>6981.28</v>
          </cell>
          <cell r="B172" t="str">
            <v>Gift/Other Sponsor</v>
          </cell>
        </row>
        <row r="173">
          <cell r="A173" t="str">
            <v>6981.29</v>
          </cell>
          <cell r="B173" t="str">
            <v>Stock W/O Disposal Cost</v>
          </cell>
        </row>
        <row r="174">
          <cell r="A174" t="str">
            <v>6981.30</v>
          </cell>
          <cell r="B174" t="str">
            <v>Other General Exps-Others</v>
          </cell>
        </row>
        <row r="175">
          <cell r="A175" t="str">
            <v>6981.80</v>
          </cell>
          <cell r="B175" t="str">
            <v>UK ALLOCATION - ADM</v>
          </cell>
        </row>
        <row r="176">
          <cell r="A176" t="str">
            <v>6981.81</v>
          </cell>
          <cell r="B176" t="str">
            <v>UK ALLOCATION-OTHERS</v>
          </cell>
        </row>
        <row r="177">
          <cell r="A177" t="str">
            <v>6981.90</v>
          </cell>
          <cell r="B177" t="str">
            <v>Acc-Sundris all others</v>
          </cell>
        </row>
        <row r="178">
          <cell r="A178" t="str">
            <v>6983.10</v>
          </cell>
          <cell r="B178" t="str">
            <v>Product Registration</v>
          </cell>
        </row>
        <row r="179">
          <cell r="A179" t="str">
            <v>6984.10</v>
          </cell>
          <cell r="B179" t="str">
            <v>File Storage Charges</v>
          </cell>
        </row>
        <row r="180">
          <cell r="A180" t="str">
            <v>6998.2036</v>
          </cell>
          <cell r="B180" t="str">
            <v>ADM HK Vs Adm CH/SK</v>
          </cell>
        </row>
        <row r="181">
          <cell r="A181" t="str">
            <v>6998.2036</v>
          </cell>
          <cell r="B181" t="str">
            <v>Finance HK Vs Adm CH/SK</v>
          </cell>
        </row>
        <row r="182">
          <cell r="A182" t="str">
            <v>6998.2036</v>
          </cell>
          <cell r="B182" t="str">
            <v>HR HK Vs Adm CH/SK</v>
          </cell>
        </row>
        <row r="183">
          <cell r="A183" t="str">
            <v>6998.2036</v>
          </cell>
          <cell r="B183" t="str">
            <v>IR HK Vs Adm CH/SK</v>
          </cell>
        </row>
        <row r="184">
          <cell r="A184" t="str">
            <v>6999.34301</v>
          </cell>
          <cell r="B184" t="str">
            <v>Financ HKC-HK Pharma (SS)</v>
          </cell>
        </row>
        <row r="185">
          <cell r="A185" t="str">
            <v>6999.34302</v>
          </cell>
          <cell r="B185" t="str">
            <v>Financ HK-HK Pharma(ADM)</v>
          </cell>
        </row>
        <row r="186">
          <cell r="A186" t="str">
            <v>6999.34303</v>
          </cell>
          <cell r="B186" t="str">
            <v>HKC - HKP (Depn)</v>
          </cell>
        </row>
        <row r="187">
          <cell r="A187" t="str">
            <v>6999.34304</v>
          </cell>
          <cell r="B187" t="str">
            <v>Selling HKC - HKP(Invoic'g)</v>
          </cell>
        </row>
        <row r="188">
          <cell r="A188" t="str">
            <v>6999.34305</v>
          </cell>
          <cell r="B188" t="str">
            <v>Depn Enterprise Allo - HKP</v>
          </cell>
        </row>
        <row r="189">
          <cell r="A189" t="str">
            <v>6999.34306</v>
          </cell>
          <cell r="B189" t="str">
            <v>Dist HKP - HKC (SS)</v>
          </cell>
        </row>
      </sheetData>
      <sheetData sheetId="2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"/>
      <sheetName val="NAV0"/>
      <sheetName val="재고양식"/>
      <sheetName val="자산"/>
      <sheetName val="pldt"/>
      <sheetName val="표지"/>
      <sheetName val="인원"/>
      <sheetName val="표제"/>
      <sheetName val="영업현황"/>
      <sheetName val="주요품목"/>
      <sheetName val="영업상황"/>
      <sheetName val="손익1"/>
      <sheetName val="손익2"/>
      <sheetName val="재고현황"/>
      <sheetName val="자체판매"/>
      <sheetName val="매출이익충남"/>
      <sheetName val="지점계"/>
      <sheetName val="금양"/>
      <sheetName val="Quer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France Fixe"/>
      <sheetName val="France variable"/>
      <sheetName val="sud budget"/>
      <sheetName val="sud budget ifrs"/>
      <sheetName val="sud fcst1"/>
      <sheetName val="sud fcst1 ifrs"/>
      <sheetName val="sud actuals"/>
      <sheetName val="sud 2006A"/>
      <sheetName val="table"/>
      <sheetName val="7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I2" t="str">
            <v>Extreme Clean Original</v>
          </cell>
          <cell r="J2" t="str">
            <v>Q4 2003</v>
          </cell>
        </row>
        <row r="3">
          <cell r="I3" t="str">
            <v>Extreme Clean Citrus Mint</v>
          </cell>
          <cell r="J3" t="str">
            <v>Q3 2005</v>
          </cell>
        </row>
        <row r="4">
          <cell r="I4" t="str">
            <v>Extreme Clean Whitening</v>
          </cell>
          <cell r="J4" t="str">
            <v>Q1 2005</v>
          </cell>
        </row>
        <row r="5">
          <cell r="I5" t="str">
            <v>Extreme Clean Econ</v>
          </cell>
        </row>
        <row r="6">
          <cell r="I6" t="str">
            <v>Extreme Clean Mouthwash</v>
          </cell>
        </row>
        <row r="7">
          <cell r="I7" t="str">
            <v>Twister</v>
          </cell>
          <cell r="J7" t="str">
            <v>Q2 2007</v>
          </cell>
        </row>
        <row r="8">
          <cell r="I8" t="str">
            <v>Twister 2 Tubes</v>
          </cell>
        </row>
        <row r="9">
          <cell r="I9" t="str">
            <v>Pearls</v>
          </cell>
          <cell r="J9" t="str">
            <v>Q1 2007</v>
          </cell>
        </row>
        <row r="10">
          <cell r="I10" t="str">
            <v>White n Shine</v>
          </cell>
          <cell r="J10" t="str">
            <v>Q1 2006</v>
          </cell>
        </row>
        <row r="11">
          <cell r="I11" t="str">
            <v>Moose</v>
          </cell>
        </row>
        <row r="12">
          <cell r="I12" t="str">
            <v>Reindeer</v>
          </cell>
          <cell r="J12" t="str">
            <v>Q2 2008</v>
          </cell>
        </row>
        <row r="13">
          <cell r="I13" t="str">
            <v>Zones</v>
          </cell>
        </row>
        <row r="14">
          <cell r="I14" t="str">
            <v>Herbal</v>
          </cell>
        </row>
        <row r="15">
          <cell r="I15" t="str">
            <v>Bridge</v>
          </cell>
          <cell r="J15" t="str">
            <v>Q2 2006</v>
          </cell>
        </row>
        <row r="16">
          <cell r="I16" t="str">
            <v>Sensodyne Toothbrush</v>
          </cell>
          <cell r="J16" t="str">
            <v>Q4 2004</v>
          </cell>
        </row>
        <row r="17">
          <cell r="I17" t="str">
            <v>Sensosk8</v>
          </cell>
        </row>
        <row r="18">
          <cell r="I18" t="str">
            <v>Reindeer Bridge</v>
          </cell>
        </row>
        <row r="19">
          <cell r="I19" t="str">
            <v>Intense</v>
          </cell>
        </row>
        <row r="20">
          <cell r="I20" t="str">
            <v>Cornerstone</v>
          </cell>
        </row>
        <row r="21">
          <cell r="I21" t="str">
            <v>Lizard</v>
          </cell>
          <cell r="J21" t="str">
            <v>Q4 2003</v>
          </cell>
        </row>
        <row r="22">
          <cell r="I22" t="str">
            <v>Lizard anti B</v>
          </cell>
        </row>
        <row r="23">
          <cell r="I23" t="str">
            <v>Lizard Plus 2</v>
          </cell>
        </row>
        <row r="24">
          <cell r="I24" t="str">
            <v>Gecko</v>
          </cell>
        </row>
        <row r="25">
          <cell r="I25" t="str">
            <v>Jelly (Aquafresh and Dr Best)</v>
          </cell>
          <cell r="J25" t="str">
            <v>Q2 2006</v>
          </cell>
        </row>
        <row r="26">
          <cell r="I26" t="str">
            <v>Total Whitening Kits</v>
          </cell>
          <cell r="J26" t="str">
            <v>Q4 2003</v>
          </cell>
        </row>
        <row r="27">
          <cell r="I27" t="str">
            <v>Oasis</v>
          </cell>
        </row>
        <row r="28">
          <cell r="I28" t="str">
            <v>Lozenge</v>
          </cell>
        </row>
        <row r="29">
          <cell r="I29" t="str">
            <v>Liner</v>
          </cell>
          <cell r="J29" t="str">
            <v>Q1 2005</v>
          </cell>
        </row>
        <row r="30">
          <cell r="I30" t="str">
            <v>Liquafoam</v>
          </cell>
          <cell r="J30" t="str">
            <v>Q3 2006</v>
          </cell>
        </row>
        <row r="31">
          <cell r="I31" t="str">
            <v>Fresh</v>
          </cell>
          <cell r="J31" t="str">
            <v>Q4 2007</v>
          </cell>
        </row>
        <row r="32">
          <cell r="I32" t="str">
            <v>Liner 2</v>
          </cell>
          <cell r="J32" t="str">
            <v>Q4 2007</v>
          </cell>
        </row>
        <row r="33">
          <cell r="I33" t="str">
            <v>Shield</v>
          </cell>
        </row>
        <row r="34">
          <cell r="I34" t="str">
            <v>Topical</v>
          </cell>
        </row>
        <row r="35">
          <cell r="I35" t="str">
            <v>Bacharach</v>
          </cell>
        </row>
        <row r="36">
          <cell r="I36" t="str">
            <v>Seville</v>
          </cell>
        </row>
        <row r="37">
          <cell r="I37" t="str">
            <v>Pepper</v>
          </cell>
        </row>
        <row r="38">
          <cell r="I38" t="str">
            <v>Total Hammer</v>
          </cell>
        </row>
        <row r="39">
          <cell r="I39" t="str">
            <v>Skittles/Activial</v>
          </cell>
          <cell r="J39" t="str">
            <v>Q2 2006</v>
          </cell>
        </row>
        <row r="40">
          <cell r="I40" t="str">
            <v>Starberry</v>
          </cell>
          <cell r="J40" t="str">
            <v>Q2 2007</v>
          </cell>
        </row>
        <row r="41">
          <cell r="I41" t="str">
            <v>Mini</v>
          </cell>
          <cell r="J41" t="str">
            <v>Q3 2007</v>
          </cell>
        </row>
        <row r="42">
          <cell r="I42" t="str">
            <v>Panadol BPI</v>
          </cell>
        </row>
        <row r="43">
          <cell r="I43" t="str">
            <v>Niquitin</v>
          </cell>
        </row>
        <row r="44">
          <cell r="I44" t="str">
            <v>Patch</v>
          </cell>
        </row>
        <row r="45">
          <cell r="I45" t="str">
            <v>Gum</v>
          </cell>
          <cell r="J45" t="str">
            <v>Q2 2005</v>
          </cell>
        </row>
        <row r="46">
          <cell r="I46" t="str">
            <v>Lozenge</v>
          </cell>
        </row>
        <row r="47">
          <cell r="I47" t="str">
            <v>Flow pack wipes</v>
          </cell>
          <cell r="J47" t="str">
            <v>Q4 2004</v>
          </cell>
        </row>
        <row r="48">
          <cell r="I48" t="str">
            <v>Mousse</v>
          </cell>
          <cell r="J48" t="str">
            <v>Q4 2004</v>
          </cell>
        </row>
        <row r="49">
          <cell r="I49" t="str">
            <v>Laddies</v>
          </cell>
          <cell r="J49" t="str">
            <v>Q1 2007</v>
          </cell>
        </row>
        <row r="50">
          <cell r="I50" t="str">
            <v>Scratch</v>
          </cell>
          <cell r="J50" t="str">
            <v>Q2 2007</v>
          </cell>
        </row>
        <row r="51">
          <cell r="I51" t="str">
            <v>Hollywood</v>
          </cell>
          <cell r="J51" t="str">
            <v>Q1 2007</v>
          </cell>
        </row>
        <row r="52">
          <cell r="I52" t="str">
            <v>Baby</v>
          </cell>
          <cell r="J52" t="str">
            <v>Q1 2007</v>
          </cell>
        </row>
        <row r="53">
          <cell r="I53" t="str">
            <v>Heat</v>
          </cell>
          <cell r="J53" t="str">
            <v>Q1 2007</v>
          </cell>
        </row>
        <row r="54">
          <cell r="I54" t="str">
            <v>Kiss Cool</v>
          </cell>
        </row>
        <row r="55">
          <cell r="I55" t="str">
            <v>Mini Flacon Synthol</v>
          </cell>
          <cell r="J55" t="str">
            <v>Q2 2006</v>
          </cell>
        </row>
        <row r="56">
          <cell r="I56" t="str">
            <v>Mini Spray Synthol</v>
          </cell>
          <cell r="J56" t="str">
            <v>Q2 2006</v>
          </cell>
        </row>
        <row r="57">
          <cell r="I57" t="str">
            <v>Sensodyne Mouthwash</v>
          </cell>
          <cell r="J57" t="str">
            <v>Q3 2005</v>
          </cell>
        </row>
        <row r="58">
          <cell r="I58" t="str">
            <v>Brush Triple Action</v>
          </cell>
          <cell r="J58" t="str">
            <v>Q2 2006</v>
          </cell>
        </row>
        <row r="59">
          <cell r="J59" t="str">
            <v>Q4 2004</v>
          </cell>
        </row>
        <row r="60">
          <cell r="I60" t="str">
            <v>Aqf BAD npd</v>
          </cell>
          <cell r="J60" t="str">
            <v>Q4 2004</v>
          </cell>
        </row>
        <row r="61">
          <cell r="I61" t="str">
            <v>TP Blancheur</v>
          </cell>
          <cell r="J61" t="str">
            <v>Q1 2006</v>
          </cell>
        </row>
      </sheetData>
      <sheetData sheetId="1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database2007 (SSV)"/>
      <sheetName val="Full database2007 (D4)"/>
      <sheetName val="table"/>
    </sheetNames>
    <sheetDataSet>
      <sheetData sheetId="0" refreshError="1">
        <row r="5052">
          <cell r="F5052" t="str">
            <v>Pens injection</v>
          </cell>
        </row>
        <row r="5053">
          <cell r="F5053" t="str">
            <v>Plastic dosage system</v>
          </cell>
        </row>
        <row r="5054">
          <cell r="F5054" t="str">
            <v>Pumps valves injectors actuators</v>
          </cell>
        </row>
        <row r="5055">
          <cell r="F5055" t="str">
            <v>Syringe security / piston</v>
          </cell>
        </row>
        <row r="5056">
          <cell r="F5056" t="str">
            <v>Syringes</v>
          </cell>
        </row>
      </sheetData>
      <sheetData sheetId="1" refreshError="1"/>
      <sheetData sheetId="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leNames"/>
      <sheetName val="Internal"/>
      <sheetName val="Log"/>
      <sheetName val="BrandPortfolio"/>
      <sheetName val="WCSC"/>
      <sheetName val="Trading Trends"/>
      <sheetName val="OCF"/>
      <sheetName val="Laundry"/>
      <sheetName val="Total Skin"/>
      <sheetName val="Prestige Fragrances"/>
      <sheetName val="Hair"/>
      <sheetName val="Oral"/>
      <sheetName val="Deodorants &amp; Grooming"/>
      <sheetName val="Household Care"/>
      <sheetName val="HPC Other"/>
      <sheetName val="Ice Cream"/>
      <sheetName val="Tea Based Beverages(including R"/>
      <sheetName val="Frozen Food"/>
      <sheetName val="Savoury Products"/>
      <sheetName val="Dressings"/>
      <sheetName val="Health &amp; Wellness"/>
      <sheetName val="Spreads &amp; Cooking Products"/>
      <sheetName val="Foods Non Corporate"/>
      <sheetName val="Plantation"/>
      <sheetName val="HPC"/>
      <sheetName val="Foods"/>
      <sheetName val="Retail Foods"/>
      <sheetName val="Foodservice"/>
      <sheetName val="Lipton International"/>
      <sheetName val="Archetype Tea"/>
      <sheetName val="Hellman's"/>
      <sheetName val="Bertolli"/>
      <sheetName val="Knorr"/>
      <sheetName val="Rama BB"/>
      <sheetName val="Becel Flora"/>
      <sheetName val="Slimfast"/>
      <sheetName val="IC House brand"/>
      <sheetName val="Magnum"/>
      <sheetName val="Axe"/>
      <sheetName val="Dove"/>
      <sheetName val="Lux"/>
      <sheetName val="Ponds"/>
      <sheetName val="Rexona"/>
      <sheetName val="Sunsilk"/>
      <sheetName val="Omo"/>
      <sheetName val="Surf"/>
      <sheetName val="Looks Great"/>
      <sheetName val="2000 Actual Category Input"/>
      <sheetName val="2001 Datum Category Input"/>
      <sheetName val="2001 LE Category Input"/>
      <sheetName val="2002 AP Category Input"/>
      <sheetName val="Specified Brand Input"/>
      <sheetName val="Cont Business Control"/>
      <sheetName val="Full database2007 (SSV)"/>
    </sheetNames>
    <sheetDataSet>
      <sheetData sheetId="0" refreshError="1"/>
      <sheetData sheetId="1" refreshError="1"/>
      <sheetData sheetId="2" refreshError="1">
        <row r="11">
          <cell r="D11" t="str">
            <v>Euro Thousands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 View"/>
      <sheetName val="Basic View"/>
      <sheetName val="Status of  record"/>
      <sheetName val="sales dropdown"/>
      <sheetName val="status of record"/>
    </sheetNames>
    <sheetDataSet>
      <sheetData sheetId="0"/>
      <sheetData sheetId="1"/>
      <sheetData sheetId="2"/>
      <sheetData sheetId="3"/>
      <sheetData sheetId="4">
        <row r="1">
          <cell r="A1" t="str">
            <v>CREATE</v>
          </cell>
        </row>
        <row r="2">
          <cell r="A2" t="str">
            <v>CHANGE</v>
          </cell>
        </row>
        <row r="3">
          <cell r="A3" t="str">
            <v>SUCCEED</v>
          </cell>
        </row>
        <row r="4">
          <cell r="A4" t="str">
            <v>DELETE</v>
          </cell>
        </row>
      </sheetData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Stat (old)"/>
      <sheetName val="pg14"/>
      <sheetName val="Profit"/>
      <sheetName val="TO"/>
      <sheetName val="oldProfit"/>
      <sheetName val="oldTO"/>
      <sheetName val="Stat PrData"/>
      <sheetName val="Stat Grp"/>
      <sheetName val="Workings"/>
      <sheetName val="Res"/>
      <sheetName val="Inter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"/>
      <sheetName val="SPS"/>
      <sheetName val="NKC"/>
      <sheetName val="socai"/>
      <sheetName val="Sheet6"/>
      <sheetName val="Sheet5"/>
      <sheetName val="Sheet4"/>
      <sheetName val="Sheet3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over"/>
      <sheetName val="Overview"/>
      <sheetName val="Notes to Consumption Charts"/>
      <sheetName val="MAT Consumption"/>
      <sheetName val="Consumption-Qtrly"/>
      <sheetName val="Consumption-MAT"/>
      <sheetName val="Market Share Information"/>
      <sheetName val="2009 MAT Sell-In AP"/>
      <sheetName val="MAT Data (2009)"/>
      <sheetName val="2009 Assumptions"/>
      <sheetName val="Sheet1"/>
      <sheetName val="Sell-Out"/>
      <sheetName val="Sell-Out Vs Sell In"/>
      <sheetName val="2008 Trends (Nov Profit TC)"/>
      <sheetName val="2009 Trends"/>
      <sheetName val="2008 P&amp;L"/>
      <sheetName val="Rolling F'Cast P&amp;L"/>
      <sheetName val="Risks &amp; Opportunities Mkt"/>
      <sheetName val="Minutes of previous TC"/>
      <sheetName val="AOB"/>
      <sheetName val="Stat P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</row>
        <row r="2">
          <cell r="C2" t="str">
            <v>SI</v>
          </cell>
          <cell r="G2" t="str">
            <v>SO</v>
          </cell>
        </row>
        <row r="3">
          <cell r="C3" t="str">
            <v>2008</v>
          </cell>
          <cell r="D3">
            <v>2009</v>
          </cell>
          <cell r="E3" t="str">
            <v>2009</v>
          </cell>
          <cell r="G3" t="str">
            <v>2008</v>
          </cell>
          <cell r="H3">
            <v>2009</v>
          </cell>
          <cell r="I3" t="str">
            <v>2009</v>
          </cell>
        </row>
        <row r="4">
          <cell r="C4" t="str">
            <v>Act</v>
          </cell>
          <cell r="D4" t="str">
            <v>FC2</v>
          </cell>
          <cell r="E4" t="str">
            <v>RFC</v>
          </cell>
          <cell r="G4" t="str">
            <v>Act</v>
          </cell>
          <cell r="H4" t="str">
            <v>FC2</v>
          </cell>
          <cell r="I4" t="str">
            <v>RFC</v>
          </cell>
          <cell r="K4" t="str">
            <v>Adjt</v>
          </cell>
        </row>
        <row r="5">
          <cell r="B5" t="str">
            <v>Net Sales-IFRS</v>
          </cell>
          <cell r="C5" t="str">
            <v>Myr</v>
          </cell>
          <cell r="D5" t="str">
            <v>Myr</v>
          </cell>
          <cell r="E5" t="str">
            <v>Myr</v>
          </cell>
          <cell r="G5" t="str">
            <v>Myr</v>
          </cell>
          <cell r="H5" t="str">
            <v>Myr</v>
          </cell>
          <cell r="I5" t="str">
            <v>Myr</v>
          </cell>
        </row>
        <row r="6">
          <cell r="A6" t="str">
            <v>Aquafresh</v>
          </cell>
          <cell r="B6" t="str">
            <v>Aquafresh TB</v>
          </cell>
          <cell r="C6">
            <v>3429.2341499999998</v>
          </cell>
          <cell r="D6">
            <v>3545.5147961627508</v>
          </cell>
          <cell r="E6">
            <v>3782.2167738547487</v>
          </cell>
          <cell r="G6">
            <v>3655.2629999999999</v>
          </cell>
          <cell r="H6">
            <v>3420.7373861627507</v>
          </cell>
          <cell r="I6">
            <v>3733.2650738547513</v>
          </cell>
          <cell r="K6">
            <v>111</v>
          </cell>
        </row>
        <row r="7">
          <cell r="B7" t="str">
            <v>Sensodyne-Base</v>
          </cell>
          <cell r="C7">
            <v>13202.456820000001</v>
          </cell>
          <cell r="D7">
            <v>15830.473799556186</v>
          </cell>
          <cell r="E7">
            <v>16637.842432737845</v>
          </cell>
          <cell r="G7">
            <v>15168.945</v>
          </cell>
          <cell r="H7">
            <v>15183.301884056193</v>
          </cell>
          <cell r="I7">
            <v>16257.429052737843</v>
          </cell>
          <cell r="K7">
            <v>484</v>
          </cell>
        </row>
        <row r="8">
          <cell r="B8" t="str">
            <v>Sensodyne-Whitening</v>
          </cell>
          <cell r="C8">
            <v>0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</row>
        <row r="9">
          <cell r="B9" t="str">
            <v>Sensodyne-Gum Protection</v>
          </cell>
          <cell r="C9">
            <v>1876.92443</v>
          </cell>
          <cell r="D9">
            <v>4959.2239665963125</v>
          </cell>
          <cell r="E9">
            <v>5284.9615289721578</v>
          </cell>
          <cell r="G9">
            <v>0</v>
          </cell>
          <cell r="H9">
            <v>4959.2238665963123</v>
          </cell>
          <cell r="I9">
            <v>5284.9615289721578</v>
          </cell>
          <cell r="K9">
            <v>157</v>
          </cell>
        </row>
        <row r="10">
          <cell r="B10" t="str">
            <v>Sensodyne-Total Protection</v>
          </cell>
          <cell r="C10">
            <v>0</v>
          </cell>
          <cell r="D10">
            <v>1E-3</v>
          </cell>
          <cell r="E10">
            <v>0</v>
          </cell>
          <cell r="G10">
            <v>0</v>
          </cell>
          <cell r="H10">
            <v>1E-3</v>
          </cell>
          <cell r="I10">
            <v>0</v>
          </cell>
          <cell r="K10">
            <v>0</v>
          </cell>
        </row>
        <row r="11">
          <cell r="B11" t="str">
            <v>Sensodyne-Pronamel</v>
          </cell>
          <cell r="C11">
            <v>0</v>
          </cell>
          <cell r="D11">
            <v>1E-3</v>
          </cell>
          <cell r="E11">
            <v>0</v>
          </cell>
          <cell r="G11">
            <v>0</v>
          </cell>
          <cell r="H11">
            <v>1E-3</v>
          </cell>
          <cell r="I11">
            <v>0</v>
          </cell>
          <cell r="K11">
            <v>0</v>
          </cell>
        </row>
        <row r="12">
          <cell r="B12" t="str">
            <v>Sensodyne-Floss</v>
          </cell>
          <cell r="C12">
            <v>0</v>
          </cell>
          <cell r="D12">
            <v>307.39256999999992</v>
          </cell>
          <cell r="E12">
            <v>160.35249999999999</v>
          </cell>
          <cell r="G12">
            <v>0</v>
          </cell>
          <cell r="H12">
            <v>307.39247</v>
          </cell>
          <cell r="I12">
            <v>160.35249999999999</v>
          </cell>
          <cell r="K12">
            <v>5</v>
          </cell>
        </row>
        <row r="13">
          <cell r="B13" t="str">
            <v>Sensodyne-Rinse</v>
          </cell>
          <cell r="C13">
            <v>0</v>
          </cell>
          <cell r="D13">
            <v>518.83100875000002</v>
          </cell>
          <cell r="E13">
            <v>383.53218749999996</v>
          </cell>
          <cell r="G13">
            <v>0</v>
          </cell>
          <cell r="H13">
            <v>518.83090875000005</v>
          </cell>
          <cell r="I13">
            <v>383.53218749999996</v>
          </cell>
          <cell r="K13">
            <v>11</v>
          </cell>
        </row>
        <row r="14">
          <cell r="A14" t="str">
            <v>Sensodyne</v>
          </cell>
          <cell r="B14" t="str">
            <v>Total Sensodyne</v>
          </cell>
          <cell r="C14">
            <v>15079.381250000002</v>
          </cell>
          <cell r="D14">
            <v>21615.923344902498</v>
          </cell>
          <cell r="E14">
            <v>22466.688649210006</v>
          </cell>
          <cell r="G14">
            <v>15168.945</v>
          </cell>
          <cell r="H14">
            <v>20968.751129402503</v>
          </cell>
          <cell r="I14">
            <v>22086.275269210004</v>
          </cell>
          <cell r="K14">
            <v>657</v>
          </cell>
        </row>
        <row r="15">
          <cell r="B15" t="str">
            <v>Polident</v>
          </cell>
          <cell r="C15">
            <v>574.80317000000002</v>
          </cell>
          <cell r="D15">
            <v>627.86589534999985</v>
          </cell>
          <cell r="E15">
            <v>704.3523454499998</v>
          </cell>
          <cell r="G15">
            <v>539.84</v>
          </cell>
          <cell r="H15">
            <v>602.88953535000007</v>
          </cell>
          <cell r="I15">
            <v>704.35234545000003</v>
          </cell>
          <cell r="K15">
            <v>21</v>
          </cell>
        </row>
        <row r="16">
          <cell r="B16" t="str">
            <v>Poligrip</v>
          </cell>
          <cell r="C16">
            <v>2344.96308</v>
          </cell>
          <cell r="D16">
            <v>4660.3804880799989</v>
          </cell>
          <cell r="E16">
            <v>6016.5293980000015</v>
          </cell>
          <cell r="G16">
            <v>2123.1790000000001</v>
          </cell>
          <cell r="H16">
            <v>4505.9319880799985</v>
          </cell>
          <cell r="I16">
            <v>6016.5293980000006</v>
          </cell>
          <cell r="K16">
            <v>179</v>
          </cell>
        </row>
        <row r="17">
          <cell r="A17" t="str">
            <v>Polident / Denture Care</v>
          </cell>
          <cell r="C17">
            <v>2919.7662500000001</v>
          </cell>
          <cell r="D17">
            <v>5288.2463834299988</v>
          </cell>
          <cell r="E17">
            <v>6720.8817434500015</v>
          </cell>
          <cell r="G17">
            <v>2663.0190000000002</v>
          </cell>
          <cell r="H17">
            <v>5108.8215234299987</v>
          </cell>
          <cell r="I17">
            <v>6720.8817434500006</v>
          </cell>
          <cell r="K17">
            <v>200</v>
          </cell>
        </row>
        <row r="18">
          <cell r="B18" t="str">
            <v>Oral Care</v>
          </cell>
          <cell r="C18">
            <v>21428.381650000003</v>
          </cell>
          <cell r="D18">
            <v>30449.684524495246</v>
          </cell>
          <cell r="E18">
            <v>32969.787166514754</v>
          </cell>
          <cell r="G18">
            <v>21487.226999999999</v>
          </cell>
          <cell r="H18">
            <v>29498.310038995252</v>
          </cell>
          <cell r="I18">
            <v>32540.422086514758</v>
          </cell>
          <cell r="K18">
            <v>968</v>
          </cell>
        </row>
        <row r="19">
          <cell r="B19" t="str">
            <v>Ribena</v>
          </cell>
          <cell r="C19">
            <v>46849.984279999997</v>
          </cell>
          <cell r="D19">
            <v>55451.155715774999</v>
          </cell>
          <cell r="E19">
            <v>55900.185630947279</v>
          </cell>
          <cell r="G19">
            <v>46854.995999999999</v>
          </cell>
          <cell r="H19">
            <v>53491.456295775017</v>
          </cell>
          <cell r="I19">
            <v>54559.628970947299</v>
          </cell>
          <cell r="K19">
            <v>1626</v>
          </cell>
        </row>
        <row r="20">
          <cell r="B20" t="str">
            <v>Ribena RTD</v>
          </cell>
          <cell r="C20">
            <v>5909.58662</v>
          </cell>
          <cell r="D20">
            <v>7510.3273161099996</v>
          </cell>
          <cell r="E20">
            <v>7730.3678967399983</v>
          </cell>
          <cell r="G20">
            <v>5919.26</v>
          </cell>
          <cell r="H20">
            <v>7249.5700161099976</v>
          </cell>
          <cell r="I20">
            <v>7427.9358167399996</v>
          </cell>
          <cell r="K20">
            <v>221</v>
          </cell>
        </row>
        <row r="21">
          <cell r="B21" t="str">
            <v>Ribena PET</v>
          </cell>
          <cell r="C21">
            <v>5412.6030200000005</v>
          </cell>
          <cell r="D21">
            <v>8039.9448355249997</v>
          </cell>
          <cell r="E21">
            <v>8298.5955854500007</v>
          </cell>
          <cell r="G21">
            <v>5390.2219999999998</v>
          </cell>
          <cell r="H21">
            <v>7758.5672655250009</v>
          </cell>
          <cell r="I21">
            <v>8203.7686054500027</v>
          </cell>
          <cell r="K21">
            <v>244</v>
          </cell>
        </row>
        <row r="22">
          <cell r="B22" t="str">
            <v>Sparkling Ribena</v>
          </cell>
          <cell r="C22">
            <v>1526.79403</v>
          </cell>
          <cell r="D22">
            <v>1766.0791561000001</v>
          </cell>
          <cell r="E22">
            <v>1971.5417109201683</v>
          </cell>
          <cell r="G22">
            <v>1518.4659999999999</v>
          </cell>
          <cell r="H22">
            <v>1707.1224860999998</v>
          </cell>
          <cell r="I22">
            <v>1950.0281109201685</v>
          </cell>
          <cell r="K22">
            <v>58</v>
          </cell>
        </row>
        <row r="23">
          <cell r="B23" t="str">
            <v>Ribena Pastilles</v>
          </cell>
          <cell r="C23">
            <v>3965.0847299999996</v>
          </cell>
          <cell r="D23">
            <v>4767.5394437500008</v>
          </cell>
          <cell r="E23">
            <v>5316.5223468749991</v>
          </cell>
          <cell r="G23">
            <v>4029.3589999999999</v>
          </cell>
          <cell r="H23">
            <v>4604.6143937500001</v>
          </cell>
          <cell r="I23">
            <v>5206.3553468750006</v>
          </cell>
          <cell r="K23">
            <v>155</v>
          </cell>
        </row>
        <row r="24">
          <cell r="B24" t="str">
            <v>Ribena Mobile</v>
          </cell>
          <cell r="C24">
            <v>10702.59482</v>
          </cell>
          <cell r="D24">
            <v>12923.70052065</v>
          </cell>
          <cell r="E24">
            <v>13839.760809553723</v>
          </cell>
          <cell r="G24">
            <v>10784.566999999999</v>
          </cell>
          <cell r="H24">
            <v>12479.491030650001</v>
          </cell>
          <cell r="I24">
            <v>13486.972789553718</v>
          </cell>
          <cell r="K24">
            <v>402</v>
          </cell>
        </row>
        <row r="25">
          <cell r="A25" t="str">
            <v>Ribena</v>
          </cell>
          <cell r="B25" t="str">
            <v>Total Ribena</v>
          </cell>
          <cell r="C25">
            <v>74366.647500000006</v>
          </cell>
          <cell r="D25">
            <v>90458.74698791001</v>
          </cell>
          <cell r="E25">
            <v>93056.973980486175</v>
          </cell>
          <cell r="G25">
            <v>74496.87</v>
          </cell>
          <cell r="H25">
            <v>87290.821487909998</v>
          </cell>
          <cell r="I25">
            <v>90834.689640486205</v>
          </cell>
          <cell r="K25">
            <v>2706</v>
          </cell>
        </row>
        <row r="26">
          <cell r="B26" t="str">
            <v>Horlicks  Malt</v>
          </cell>
          <cell r="C26">
            <v>48231.265450000006</v>
          </cell>
          <cell r="D26">
            <v>56277.000140874989</v>
          </cell>
          <cell r="E26">
            <v>56816.578726674998</v>
          </cell>
          <cell r="G26">
            <v>48906.504000000001</v>
          </cell>
          <cell r="H26">
            <v>54343.868970875003</v>
          </cell>
          <cell r="I26">
            <v>55027.612146675005</v>
          </cell>
          <cell r="K26">
            <v>1640</v>
          </cell>
        </row>
        <row r="27">
          <cell r="B27" t="str">
            <v>Horlicks 3-1</v>
          </cell>
          <cell r="C27">
            <v>2845.6776100000002</v>
          </cell>
          <cell r="D27">
            <v>4933.5945531250009</v>
          </cell>
          <cell r="E27">
            <v>5824.3860430743243</v>
          </cell>
          <cell r="G27">
            <v>2715.5709999999999</v>
          </cell>
          <cell r="H27">
            <v>4764.2092031249995</v>
          </cell>
          <cell r="I27">
            <v>5715.5160430743244</v>
          </cell>
          <cell r="K27">
            <v>170</v>
          </cell>
        </row>
        <row r="28">
          <cell r="B28" t="str">
            <v>Horlicks ICD</v>
          </cell>
          <cell r="C28">
            <v>66.28049</v>
          </cell>
          <cell r="D28">
            <v>0</v>
          </cell>
          <cell r="E28">
            <v>0</v>
          </cell>
          <cell r="G28">
            <v>-9.36</v>
          </cell>
          <cell r="H28">
            <v>0</v>
          </cell>
          <cell r="I28">
            <v>0</v>
          </cell>
          <cell r="K28">
            <v>0</v>
          </cell>
        </row>
        <row r="29">
          <cell r="B29" t="str">
            <v>Horlicks Malties</v>
          </cell>
          <cell r="C29">
            <v>1687.39708</v>
          </cell>
          <cell r="D29">
            <v>2235.5126968950003</v>
          </cell>
          <cell r="E29">
            <v>2124.026232211007</v>
          </cell>
          <cell r="G29">
            <v>1748.873</v>
          </cell>
          <cell r="H29">
            <v>2160.2367568950003</v>
          </cell>
          <cell r="I29">
            <v>2099.8540722110074</v>
          </cell>
          <cell r="K29">
            <v>63</v>
          </cell>
        </row>
        <row r="30">
          <cell r="B30" t="str">
            <v>Horlicks RTD</v>
          </cell>
          <cell r="C30">
            <v>-2.2018300000000002</v>
          </cell>
          <cell r="D30">
            <v>0</v>
          </cell>
          <cell r="E30">
            <v>0</v>
          </cell>
          <cell r="G30">
            <v>-2.1989999999999998</v>
          </cell>
          <cell r="H30">
            <v>0</v>
          </cell>
          <cell r="I30">
            <v>0</v>
          </cell>
          <cell r="K30">
            <v>0</v>
          </cell>
        </row>
        <row r="31">
          <cell r="B31" t="str">
            <v>Horlicks Lite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</row>
        <row r="32">
          <cell r="A32" t="str">
            <v>Horlicks</v>
          </cell>
          <cell r="B32" t="str">
            <v>Total Horlicks</v>
          </cell>
          <cell r="C32">
            <v>52828.418800000007</v>
          </cell>
          <cell r="D32">
            <v>63446.107390894991</v>
          </cell>
          <cell r="E32">
            <v>64764.991001960327</v>
          </cell>
          <cell r="G32">
            <v>53359.388999999996</v>
          </cell>
          <cell r="H32">
            <v>61268.314930895001</v>
          </cell>
          <cell r="I32">
            <v>62842.982261960336</v>
          </cell>
          <cell r="K32">
            <v>1873</v>
          </cell>
        </row>
        <row r="33">
          <cell r="B33" t="str">
            <v>Cod Liver Oil</v>
          </cell>
          <cell r="C33">
            <v>1109.9928299999999</v>
          </cell>
          <cell r="D33">
            <v>1330.967889</v>
          </cell>
          <cell r="E33">
            <v>1351.0218355999996</v>
          </cell>
          <cell r="G33">
            <v>1220.077</v>
          </cell>
          <cell r="H33">
            <v>1284.3255489999999</v>
          </cell>
          <cell r="I33">
            <v>1336.7807556</v>
          </cell>
          <cell r="K33">
            <v>40</v>
          </cell>
        </row>
        <row r="34">
          <cell r="B34" t="str">
            <v>Scott's Emul-DHA</v>
          </cell>
          <cell r="C34">
            <v>0</v>
          </cell>
          <cell r="D34">
            <v>2349.2462685</v>
          </cell>
          <cell r="E34">
            <v>0</v>
          </cell>
          <cell r="G34">
            <v>0</v>
          </cell>
          <cell r="H34">
            <v>2349.2461684999998</v>
          </cell>
          <cell r="I34">
            <v>0</v>
          </cell>
          <cell r="K34">
            <v>0</v>
          </cell>
        </row>
        <row r="35">
          <cell r="B35" t="str">
            <v>Scott's Vits / Multivits</v>
          </cell>
          <cell r="C35">
            <v>1117.5663</v>
          </cell>
          <cell r="D35">
            <v>4027.2861993749998</v>
          </cell>
          <cell r="E35">
            <v>2893.2750000000001</v>
          </cell>
          <cell r="G35">
            <v>932.31399999999996</v>
          </cell>
          <cell r="H35">
            <v>4027.2860993749991</v>
          </cell>
          <cell r="I35">
            <v>2893.2749999999996</v>
          </cell>
          <cell r="K35">
            <v>86</v>
          </cell>
        </row>
        <row r="36">
          <cell r="B36" t="str">
            <v>Scott's Fiber Choice</v>
          </cell>
          <cell r="C36">
            <v>0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</row>
        <row r="37">
          <cell r="B37" t="str">
            <v>Scott's Emul</v>
          </cell>
          <cell r="C37">
            <v>15492.664939999999</v>
          </cell>
          <cell r="D37">
            <v>20476.371615624998</v>
          </cell>
          <cell r="E37">
            <v>18529.390741507734</v>
          </cell>
          <cell r="G37">
            <v>15943.519</v>
          </cell>
          <cell r="H37">
            <v>19751.275675624998</v>
          </cell>
          <cell r="I37">
            <v>18001.18872150774</v>
          </cell>
          <cell r="K37">
            <v>536</v>
          </cell>
        </row>
        <row r="38">
          <cell r="A38" t="str">
            <v>Scotts</v>
          </cell>
          <cell r="B38" t="str">
            <v>Total Scott's</v>
          </cell>
          <cell r="C38">
            <v>17720.224069999997</v>
          </cell>
          <cell r="D38">
            <v>28183.871972499997</v>
          </cell>
          <cell r="E38">
            <v>22773.687577107732</v>
          </cell>
          <cell r="G38">
            <v>18095.91</v>
          </cell>
          <cell r="H38">
            <v>27412.133492499997</v>
          </cell>
          <cell r="I38">
            <v>22231.244477107739</v>
          </cell>
          <cell r="K38">
            <v>662</v>
          </cell>
        </row>
        <row r="39">
          <cell r="A39" t="str">
            <v>Panadol RT</v>
          </cell>
          <cell r="B39" t="str">
            <v>Panadol-RT</v>
          </cell>
          <cell r="C39">
            <v>988.46384</v>
          </cell>
          <cell r="D39">
            <v>1176.8986567900001</v>
          </cell>
          <cell r="E39">
            <v>892.42016715000022</v>
          </cell>
          <cell r="G39">
            <v>753.81500000000005</v>
          </cell>
          <cell r="H39">
            <v>1137.7660467899998</v>
          </cell>
          <cell r="I39">
            <v>892.42016715</v>
          </cell>
          <cell r="K39">
            <v>27</v>
          </cell>
        </row>
        <row r="40">
          <cell r="B40" t="str">
            <v>Panadol-Topical</v>
          </cell>
          <cell r="C40">
            <v>0</v>
          </cell>
          <cell r="D40">
            <v>1E-4</v>
          </cell>
          <cell r="E40">
            <v>0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</row>
        <row r="41">
          <cell r="B41" t="str">
            <v>Panadol-Heat Patch</v>
          </cell>
          <cell r="C41">
            <v>0</v>
          </cell>
          <cell r="D41">
            <v>1E-3</v>
          </cell>
          <cell r="E41">
            <v>0</v>
          </cell>
          <cell r="G41">
            <v>0</v>
          </cell>
          <cell r="H41">
            <v>1E-3</v>
          </cell>
          <cell r="I41">
            <v>0</v>
          </cell>
          <cell r="K41">
            <v>0</v>
          </cell>
        </row>
        <row r="42">
          <cell r="B42" t="str">
            <v>Panadol-BPI</v>
          </cell>
          <cell r="C42">
            <v>0</v>
          </cell>
          <cell r="D42">
            <v>1E-3</v>
          </cell>
          <cell r="E42">
            <v>0</v>
          </cell>
          <cell r="G42">
            <v>0</v>
          </cell>
          <cell r="H42">
            <v>1E-3</v>
          </cell>
          <cell r="I42">
            <v>0</v>
          </cell>
          <cell r="K42">
            <v>0</v>
          </cell>
        </row>
        <row r="43">
          <cell r="B43" t="str">
            <v>Panadol- Adult</v>
          </cell>
          <cell r="C43">
            <v>39024.716990000001</v>
          </cell>
          <cell r="D43">
            <v>44766.071949499994</v>
          </cell>
          <cell r="E43">
            <v>48244.688916510786</v>
          </cell>
          <cell r="G43">
            <v>38275.065999999999</v>
          </cell>
          <cell r="H43">
            <v>43269.066499500012</v>
          </cell>
          <cell r="I43">
            <v>46068.898976510791</v>
          </cell>
          <cell r="K43">
            <v>1373</v>
          </cell>
        </row>
        <row r="44">
          <cell r="B44" t="str">
            <v>Panadol- Menstrual</v>
          </cell>
          <cell r="C44">
            <v>1058.9042399999998</v>
          </cell>
          <cell r="D44">
            <v>1364.8573803999998</v>
          </cell>
          <cell r="E44">
            <v>1320.9048067499998</v>
          </cell>
          <cell r="G44">
            <v>1188.067</v>
          </cell>
          <cell r="H44">
            <v>1318.4104404000004</v>
          </cell>
          <cell r="I44">
            <v>1307.95290675</v>
          </cell>
          <cell r="K44">
            <v>39</v>
          </cell>
        </row>
        <row r="45">
          <cell r="B45" t="str">
            <v>Panadol-Children</v>
          </cell>
          <cell r="C45">
            <v>4321.9864000000007</v>
          </cell>
          <cell r="D45">
            <v>4963.0193064300001</v>
          </cell>
          <cell r="E45">
            <v>5386.5298411599988</v>
          </cell>
          <cell r="G45">
            <v>4436.6750000000002</v>
          </cell>
          <cell r="H45">
            <v>4792.354066429999</v>
          </cell>
          <cell r="I45">
            <v>5274.2435411599999</v>
          </cell>
          <cell r="K45">
            <v>157</v>
          </cell>
        </row>
        <row r="46">
          <cell r="B46" t="str">
            <v>Panadol-Actifast</v>
          </cell>
          <cell r="C46">
            <v>31746.012429999995</v>
          </cell>
          <cell r="D46">
            <v>40698.777944843503</v>
          </cell>
          <cell r="E46">
            <v>42217.267057434154</v>
          </cell>
          <cell r="G46">
            <v>31440.808000000001</v>
          </cell>
          <cell r="H46">
            <v>39339.218862843503</v>
          </cell>
          <cell r="I46">
            <v>42217.267057434168</v>
          </cell>
          <cell r="K46">
            <v>1258</v>
          </cell>
        </row>
        <row r="47">
          <cell r="B47" t="str">
            <v>Panadol-Extend</v>
          </cell>
          <cell r="C47">
            <v>9760.6344300000001</v>
          </cell>
          <cell r="D47">
            <v>11622.809786920003</v>
          </cell>
          <cell r="E47">
            <v>12285.502293540003</v>
          </cell>
          <cell r="G47">
            <v>10479.853999999999</v>
          </cell>
          <cell r="H47">
            <v>11226.953346920001</v>
          </cell>
          <cell r="I47">
            <v>12081.791113540001</v>
          </cell>
          <cell r="K47">
            <v>360</v>
          </cell>
        </row>
        <row r="48">
          <cell r="B48" t="str">
            <v>Panadol-Soluble</v>
          </cell>
          <cell r="C48">
            <v>8699.7913800000006</v>
          </cell>
          <cell r="D48">
            <v>9906.6002739999985</v>
          </cell>
          <cell r="E48">
            <v>10531.502463344999</v>
          </cell>
          <cell r="G48">
            <v>8777.6779999999999</v>
          </cell>
          <cell r="H48">
            <v>9577.6241739999969</v>
          </cell>
          <cell r="I48">
            <v>10060.312093344999</v>
          </cell>
          <cell r="K48">
            <v>300</v>
          </cell>
        </row>
        <row r="49">
          <cell r="A49" t="str">
            <v>Panadol</v>
          </cell>
          <cell r="B49" t="str">
            <v>Total Panadol</v>
          </cell>
          <cell r="C49">
            <v>94612.045870000002</v>
          </cell>
          <cell r="D49">
            <v>113322.13874209349</v>
          </cell>
          <cell r="E49">
            <v>119986.39537873994</v>
          </cell>
          <cell r="G49">
            <v>94598.148000000001</v>
          </cell>
          <cell r="H49">
            <v>109523.62939009351</v>
          </cell>
          <cell r="I49">
            <v>117010.46568873996</v>
          </cell>
          <cell r="K49">
            <v>3487</v>
          </cell>
        </row>
        <row r="50">
          <cell r="B50" t="str">
            <v>Total Panadol inc RT</v>
          </cell>
          <cell r="C50">
            <v>95600.509709999998</v>
          </cell>
          <cell r="D50">
            <v>114499.03739888349</v>
          </cell>
          <cell r="E50">
            <v>120878.81554588993</v>
          </cell>
          <cell r="G50">
            <v>95351.963000000003</v>
          </cell>
          <cell r="H50">
            <v>110661.39543688351</v>
          </cell>
          <cell r="I50">
            <v>117902.88585588995</v>
          </cell>
          <cell r="K50">
            <v>3514</v>
          </cell>
        </row>
        <row r="51">
          <cell r="B51" t="str">
            <v>Cortal</v>
          </cell>
          <cell r="C51">
            <v>972.57724000000007</v>
          </cell>
          <cell r="D51">
            <v>882.4412755000003</v>
          </cell>
          <cell r="E51">
            <v>928.23389100000031</v>
          </cell>
          <cell r="G51">
            <v>913.322</v>
          </cell>
          <cell r="H51">
            <v>852.0562755000002</v>
          </cell>
          <cell r="I51">
            <v>909.7739909999998</v>
          </cell>
          <cell r="K51">
            <v>27</v>
          </cell>
        </row>
        <row r="52">
          <cell r="B52" t="str">
            <v>Calpol</v>
          </cell>
          <cell r="C52">
            <v>0</v>
          </cell>
          <cell r="D52">
            <v>0</v>
          </cell>
          <cell r="E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</row>
        <row r="53">
          <cell r="B53" t="str">
            <v>Total Analgesics</v>
          </cell>
          <cell r="C53">
            <v>96573.086949999997</v>
          </cell>
          <cell r="D53">
            <v>115381.47867438348</v>
          </cell>
          <cell r="E53">
            <v>121807.04943688992</v>
          </cell>
          <cell r="G53">
            <v>96265.285000000003</v>
          </cell>
          <cell r="H53">
            <v>111513.45171238351</v>
          </cell>
          <cell r="I53">
            <v>118812.65984688995</v>
          </cell>
          <cell r="K53">
            <v>3541</v>
          </cell>
        </row>
        <row r="54">
          <cell r="B54" t="str">
            <v>Drapolene</v>
          </cell>
          <cell r="C54">
            <v>3393.1669999999999</v>
          </cell>
          <cell r="D54">
            <v>3626.9603993350001</v>
          </cell>
          <cell r="E54">
            <v>4035.903672451183</v>
          </cell>
          <cell r="G54">
            <v>3398.0720000000001</v>
          </cell>
          <cell r="H54">
            <v>3504.288709335</v>
          </cell>
          <cell r="I54">
            <v>3935.3021224511826</v>
          </cell>
          <cell r="K54">
            <v>117</v>
          </cell>
        </row>
        <row r="55">
          <cell r="A55" t="str">
            <v>Eno</v>
          </cell>
          <cell r="B55" t="str">
            <v>Eno</v>
          </cell>
          <cell r="C55">
            <v>10373.074829999998</v>
          </cell>
          <cell r="D55">
            <v>12846.712425799999</v>
          </cell>
          <cell r="E55">
            <v>13820.434297487656</v>
          </cell>
          <cell r="G55">
            <v>10447.244000000001</v>
          </cell>
          <cell r="H55">
            <v>12413.537425799999</v>
          </cell>
          <cell r="I55">
            <v>13420.964087487657</v>
          </cell>
          <cell r="K55">
            <v>400</v>
          </cell>
        </row>
        <row r="56">
          <cell r="B56" t="str">
            <v>Zentel</v>
          </cell>
          <cell r="C56">
            <v>3225.0803799999999</v>
          </cell>
          <cell r="D56">
            <v>3414.053213745</v>
          </cell>
          <cell r="E56">
            <v>3823.0205842400001</v>
          </cell>
          <cell r="G56">
            <v>3219.09</v>
          </cell>
          <cell r="H56">
            <v>3298.2637937450004</v>
          </cell>
          <cell r="I56">
            <v>3723.6953842399994</v>
          </cell>
          <cell r="K56">
            <v>111</v>
          </cell>
        </row>
        <row r="57">
          <cell r="B57" t="str">
            <v>Dequadin</v>
          </cell>
          <cell r="C57">
            <v>1070.11095</v>
          </cell>
          <cell r="D57">
            <v>1659.5095372200001</v>
          </cell>
          <cell r="E57">
            <v>1344.55603275</v>
          </cell>
          <cell r="G57">
            <v>1168.5170000000001</v>
          </cell>
          <cell r="H57">
            <v>1601.6084372199998</v>
          </cell>
          <cell r="I57">
            <v>1328.1093627499999</v>
          </cell>
          <cell r="K57">
            <v>40</v>
          </cell>
        </row>
        <row r="58">
          <cell r="B58" t="str">
            <v>Dequadin Pastilles</v>
          </cell>
          <cell r="C58">
            <v>1359.3312700000001</v>
          </cell>
          <cell r="D58">
            <v>4172.3646330000001</v>
          </cell>
          <cell r="E58">
            <v>2908.3509359999998</v>
          </cell>
          <cell r="G58">
            <v>1071.1610000000001</v>
          </cell>
          <cell r="H58">
            <v>4172.3645329999999</v>
          </cell>
          <cell r="I58">
            <v>2908.3509360000007</v>
          </cell>
          <cell r="K58">
            <v>87</v>
          </cell>
        </row>
        <row r="59">
          <cell r="B59" t="str">
            <v>Dequadin Hard Candy</v>
          </cell>
          <cell r="C59">
            <v>936.90230999999994</v>
          </cell>
          <cell r="D59">
            <v>2624.9844332499997</v>
          </cell>
          <cell r="E59">
            <v>1852.7943359751771</v>
          </cell>
          <cell r="G59">
            <v>802.65700000000004</v>
          </cell>
          <cell r="H59">
            <v>2624.98433325</v>
          </cell>
          <cell r="I59">
            <v>1852.7943359751771</v>
          </cell>
          <cell r="K59">
            <v>55</v>
          </cell>
        </row>
        <row r="60">
          <cell r="B60" t="str">
            <v>Dequadin Breacol</v>
          </cell>
          <cell r="C60">
            <v>0</v>
          </cell>
          <cell r="D60">
            <v>0</v>
          </cell>
          <cell r="E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</row>
        <row r="61">
          <cell r="B61" t="str">
            <v>Total Dequadin</v>
          </cell>
          <cell r="C61">
            <v>3366.3445299999998</v>
          </cell>
          <cell r="D61">
            <v>8456.8586034700002</v>
          </cell>
          <cell r="E61">
            <v>6105.7013047251767</v>
          </cell>
          <cell r="G61">
            <v>3042.335</v>
          </cell>
          <cell r="H61">
            <v>8398.9573034700006</v>
          </cell>
          <cell r="I61">
            <v>6089.2546347251773</v>
          </cell>
          <cell r="K61">
            <v>182</v>
          </cell>
        </row>
        <row r="62">
          <cell r="A62" t="str">
            <v>Eyemo</v>
          </cell>
          <cell r="B62" t="str">
            <v>Eye-Mo</v>
          </cell>
          <cell r="C62">
            <v>7812.6236799999997</v>
          </cell>
          <cell r="D62">
            <v>9659.1896883999998</v>
          </cell>
          <cell r="E62">
            <v>9219.9090280500004</v>
          </cell>
          <cell r="G62">
            <v>7894.2330000000002</v>
          </cell>
          <cell r="H62">
            <v>9331.910118400001</v>
          </cell>
          <cell r="I62">
            <v>8968.1533380500005</v>
          </cell>
          <cell r="K62">
            <v>267</v>
          </cell>
        </row>
        <row r="63">
          <cell r="B63" t="str">
            <v>Base</v>
          </cell>
          <cell r="C63">
            <v>0</v>
          </cell>
          <cell r="D63">
            <v>0</v>
          </cell>
          <cell r="E63">
            <v>0</v>
          </cell>
          <cell r="G63">
            <v>0</v>
          </cell>
          <cell r="H63">
            <v>0</v>
          </cell>
          <cell r="I63">
            <v>0</v>
          </cell>
          <cell r="K63">
            <v>0</v>
          </cell>
        </row>
        <row r="64">
          <cell r="B64" t="str">
            <v>Alli</v>
          </cell>
          <cell r="C64">
            <v>0</v>
          </cell>
          <cell r="D64">
            <v>1E-4</v>
          </cell>
          <cell r="E64">
            <v>586.16250000000002</v>
          </cell>
          <cell r="G64">
            <v>0</v>
          </cell>
          <cell r="H64">
            <v>0</v>
          </cell>
          <cell r="I64">
            <v>586.16250000000002</v>
          </cell>
          <cell r="K64">
            <v>17</v>
          </cell>
        </row>
        <row r="65">
          <cell r="B65" t="str">
            <v>NRT</v>
          </cell>
          <cell r="C65">
            <v>0</v>
          </cell>
          <cell r="D65">
            <v>1E-3</v>
          </cell>
          <cell r="E65">
            <v>0</v>
          </cell>
          <cell r="G65">
            <v>0</v>
          </cell>
          <cell r="H65">
            <v>1E-3</v>
          </cell>
          <cell r="I65">
            <v>0</v>
          </cell>
          <cell r="K65">
            <v>0</v>
          </cell>
        </row>
        <row r="66">
          <cell r="A66" t="str">
            <v>Breathe Right</v>
          </cell>
          <cell r="B66" t="str">
            <v>Breathe Right</v>
          </cell>
          <cell r="C66">
            <v>1286.3226400000001</v>
          </cell>
          <cell r="D66">
            <v>1172.3064207499999</v>
          </cell>
          <cell r="E66">
            <v>5146.4903999999988</v>
          </cell>
          <cell r="G66">
            <v>1118.8599999999999</v>
          </cell>
          <cell r="H66">
            <v>1172.3063207500002</v>
          </cell>
          <cell r="I66">
            <v>5146.4904000000015</v>
          </cell>
          <cell r="K66">
            <v>153</v>
          </cell>
        </row>
        <row r="67">
          <cell r="D67">
            <v>0</v>
          </cell>
          <cell r="H67">
            <v>0</v>
          </cell>
        </row>
        <row r="68">
          <cell r="A68" t="str">
            <v>Total Sell-Out:</v>
          </cell>
          <cell r="B68" t="str">
            <v>Total</v>
          </cell>
          <cell r="C68">
            <v>292373.37203000009</v>
          </cell>
          <cell r="D68">
            <v>367095.97140168375</v>
          </cell>
          <cell r="E68">
            <v>378110.11094991298</v>
          </cell>
          <cell r="G68">
            <v>292824.51500000001</v>
          </cell>
          <cell r="H68">
            <v>355102.29633418372</v>
          </cell>
          <cell r="I68">
            <v>369132.020779913</v>
          </cell>
          <cell r="K68">
            <v>10997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USD report"/>
      <sheetName val="CFROI"/>
      <sheetName val="CFROI Overview"/>
      <sheetName val="Sheet1"/>
    </sheetNames>
    <sheetDataSet>
      <sheetData sheetId="0" refreshError="1">
        <row r="17">
          <cell r="P17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ed business (pipeline only)"/>
      <sheetName val="Sale Pipeline"/>
      <sheetName val="Lost business"/>
      <sheetName val="Sales Funnel"/>
      <sheetName val="P and L CM1"/>
      <sheetName val="Global USD repor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Adjustments"/>
      <sheetName val="1.TC"/>
      <sheetName val="Link"/>
      <sheetName val="Reference"/>
      <sheetName val="MDCdata"/>
      <sheetName val="2002&amp;2003 NPS"/>
      <sheetName val="TCdata"/>
      <sheetName val="2.Business Monitoring"/>
      <sheetName val="3.Category&amp;Measure Summary"/>
      <sheetName val="5.Working sheets"/>
      <sheetName val="For OCF"/>
      <sheetName val="LTP"/>
      <sheetName val="1.TC-Details"/>
      <sheetName val="Data"/>
      <sheetName val="T_HNhapT4,5,6"/>
      <sheetName val="Sal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087">
          <cell r="AV3087">
            <v>257224.47162121334</v>
          </cell>
          <cell r="AW3087">
            <v>220167.79384816048</v>
          </cell>
          <cell r="AX3087">
            <v>220101.53587816053</v>
          </cell>
          <cell r="AY3087">
            <v>269985.35022159648</v>
          </cell>
          <cell r="AZ3087">
            <v>213701.73549270583</v>
          </cell>
          <cell r="BA3087">
            <v>216065.68688270578</v>
          </cell>
          <cell r="BB3087">
            <v>273128.34028486273</v>
          </cell>
          <cell r="BC3087">
            <v>213125.80336018035</v>
          </cell>
          <cell r="BD3087">
            <v>213729.60340018035</v>
          </cell>
          <cell r="BE3087">
            <v>273491.46490452136</v>
          </cell>
          <cell r="BF3087">
            <v>216837.23880704565</v>
          </cell>
          <cell r="BG3087">
            <v>210098.48275904561</v>
          </cell>
        </row>
        <row r="3088">
          <cell r="AV3088">
            <v>320086.28956994874</v>
          </cell>
          <cell r="AW3088">
            <v>322042.59191627993</v>
          </cell>
          <cell r="AX3088">
            <v>300008.5681052974</v>
          </cell>
          <cell r="AY3088">
            <v>381761.44959171524</v>
          </cell>
          <cell r="AZ3088">
            <v>297190.38165867614</v>
          </cell>
          <cell r="BA3088">
            <v>311351.58449918393</v>
          </cell>
          <cell r="BB3088">
            <v>405311.57643681072</v>
          </cell>
          <cell r="BC3088">
            <v>319526.28121845878</v>
          </cell>
          <cell r="BD3088">
            <v>325218.7878755753</v>
          </cell>
          <cell r="BE3088">
            <v>398163.25318490097</v>
          </cell>
          <cell r="BF3088">
            <v>319025.66421591397</v>
          </cell>
          <cell r="BG3088">
            <v>298435.89951032843</v>
          </cell>
        </row>
        <row r="3089">
          <cell r="AV3089">
            <v>-23296.622187535311</v>
          </cell>
          <cell r="AW3089">
            <v>-26336.159891984302</v>
          </cell>
          <cell r="AX3089">
            <v>-23337.080980215629</v>
          </cell>
          <cell r="AY3089">
            <v>-30491.912792417639</v>
          </cell>
          <cell r="AZ3089">
            <v>-21481.893182437976</v>
          </cell>
          <cell r="BA3089">
            <v>-22607.647126557138</v>
          </cell>
          <cell r="BB3089">
            <v>-35826.71635920379</v>
          </cell>
          <cell r="BC3089">
            <v>-23347.578952460477</v>
          </cell>
          <cell r="BD3089">
            <v>-22348.162873380988</v>
          </cell>
          <cell r="BE3089">
            <v>-28691.307174532267</v>
          </cell>
          <cell r="BF3089">
            <v>-22489.247313773129</v>
          </cell>
          <cell r="BG3089">
            <v>-22045.684601443772</v>
          </cell>
        </row>
        <row r="3090">
          <cell r="AV3090">
            <v>296694.06738241343</v>
          </cell>
          <cell r="AW3090">
            <v>295610.83202429564</v>
          </cell>
          <cell r="AX3090">
            <v>276575.88712508185</v>
          </cell>
          <cell r="AY3090">
            <v>351173.9367992974</v>
          </cell>
          <cell r="AZ3090">
            <v>275612.88847623829</v>
          </cell>
          <cell r="BA3090">
            <v>288648.33737262699</v>
          </cell>
          <cell r="BB3090">
            <v>369389.26007760683</v>
          </cell>
          <cell r="BC3090">
            <v>296083.10226599837</v>
          </cell>
          <cell r="BD3090">
            <v>302775.02500219439</v>
          </cell>
          <cell r="BE3090">
            <v>369376.34601036867</v>
          </cell>
          <cell r="BF3090">
            <v>296440.81690214091</v>
          </cell>
          <cell r="BG3090">
            <v>276294.61490888469</v>
          </cell>
        </row>
        <row r="3091">
          <cell r="AV3091">
            <v>-142654.4064693198</v>
          </cell>
          <cell r="AW3091">
            <v>-133325.02520880883</v>
          </cell>
          <cell r="AX3091">
            <v>-126476.64087765646</v>
          </cell>
          <cell r="AY3091">
            <v>-162520.92803703915</v>
          </cell>
          <cell r="AZ3091">
            <v>-127594.04501984396</v>
          </cell>
          <cell r="BA3091">
            <v>-131383.01922464432</v>
          </cell>
          <cell r="BB3091">
            <v>-165127.61331802048</v>
          </cell>
          <cell r="BC3091">
            <v>-128841.65399715306</v>
          </cell>
          <cell r="BD3091">
            <v>-131427.87668481839</v>
          </cell>
          <cell r="BE3091">
            <v>-162893.97093812728</v>
          </cell>
          <cell r="BF3091">
            <v>-125152.65415007154</v>
          </cell>
          <cell r="BG3091">
            <v>-118113.17377459143</v>
          </cell>
        </row>
        <row r="3092">
          <cell r="AV3092">
            <v>-92902.899570526322</v>
          </cell>
          <cell r="AW3092">
            <v>-83460.879229126411</v>
          </cell>
          <cell r="AX3092">
            <v>-80810.310270166316</v>
          </cell>
          <cell r="AY3092">
            <v>-102650.95652763752</v>
          </cell>
          <cell r="AZ3092">
            <v>-81147.182202011682</v>
          </cell>
          <cell r="BA3092">
            <v>-82905.081841408522</v>
          </cell>
          <cell r="BB3092">
            <v>-101776.64545875037</v>
          </cell>
          <cell r="BC3092">
            <v>-79435.94439720524</v>
          </cell>
          <cell r="BD3092">
            <v>-80716.732123239068</v>
          </cell>
          <cell r="BE3092">
            <v>-102512.91412076449</v>
          </cell>
          <cell r="BF3092">
            <v>-78501.453799067298</v>
          </cell>
          <cell r="BG3092">
            <v>-74466.68055240353</v>
          </cell>
        </row>
        <row r="3093">
          <cell r="AV3093">
            <v>-41980.64628542502</v>
          </cell>
          <cell r="AW3093">
            <v>-42750.814448743244</v>
          </cell>
          <cell r="AX3093">
            <v>-38739.168111696803</v>
          </cell>
          <cell r="AY3093">
            <v>-50066.200074620916</v>
          </cell>
          <cell r="AZ3093">
            <v>-40238.782361307356</v>
          </cell>
          <cell r="BA3093">
            <v>-41892.894491300089</v>
          </cell>
          <cell r="BB3093">
            <v>-54542.109123304152</v>
          </cell>
          <cell r="BC3093">
            <v>-42444.179125666567</v>
          </cell>
          <cell r="BD3093">
            <v>-43705.357534762523</v>
          </cell>
          <cell r="BE3093">
            <v>-51494.302992226105</v>
          </cell>
          <cell r="BF3093">
            <v>-39640.606385250576</v>
          </cell>
          <cell r="BG3093">
            <v>-37076.849061418819</v>
          </cell>
        </row>
        <row r="3094">
          <cell r="AV3094">
            <v>-1586.922</v>
          </cell>
          <cell r="AW3094">
            <v>-1605.8540000000003</v>
          </cell>
          <cell r="AX3094">
            <v>-1605.8540000000003</v>
          </cell>
          <cell r="AY3094">
            <v>-3269.6089999999999</v>
          </cell>
          <cell r="AZ3094">
            <v>-1073.4524000000001</v>
          </cell>
          <cell r="BA3094">
            <v>-1339.6532000000002</v>
          </cell>
          <cell r="BB3094">
            <v>-1938.605</v>
          </cell>
          <cell r="BC3094">
            <v>-1605.8540000000003</v>
          </cell>
          <cell r="BD3094">
            <v>-1620.9996000000001</v>
          </cell>
          <cell r="BE3094">
            <v>-1953.7505999999998</v>
          </cell>
          <cell r="BF3094">
            <v>-1620.9996000000001</v>
          </cell>
          <cell r="BG3094">
            <v>-1620.9996000000001</v>
          </cell>
        </row>
        <row r="3095">
          <cell r="AV3095">
            <v>-6183.9386133684429</v>
          </cell>
          <cell r="AW3095">
            <v>-5507.4775309391844</v>
          </cell>
          <cell r="AX3095">
            <v>-5321.3084957933597</v>
          </cell>
          <cell r="AY3095">
            <v>-6534.162434780731</v>
          </cell>
          <cell r="AZ3095">
            <v>-5134.6280565249272</v>
          </cell>
          <cell r="BA3095">
            <v>-5245.3896919357121</v>
          </cell>
          <cell r="BB3095">
            <v>-6870.2537359659682</v>
          </cell>
          <cell r="BC3095">
            <v>-5355.6764742812338</v>
          </cell>
          <cell r="BD3095">
            <v>-5384.787426816828</v>
          </cell>
          <cell r="BE3095">
            <v>-6933.0032251366947</v>
          </cell>
          <cell r="BF3095">
            <v>-5389.5943657536764</v>
          </cell>
          <cell r="BG3095">
            <v>-4948.6445607691103</v>
          </cell>
        </row>
        <row r="3096">
          <cell r="AV3096">
            <v>154039.66091309363</v>
          </cell>
          <cell r="AW3096">
            <v>162285.80681548687</v>
          </cell>
          <cell r="AX3096">
            <v>150099.24624742536</v>
          </cell>
          <cell r="AY3096">
            <v>188653.00876225831</v>
          </cell>
          <cell r="AZ3096">
            <v>148018.84345639421</v>
          </cell>
          <cell r="BA3096">
            <v>157265.31814798259</v>
          </cell>
          <cell r="BB3096">
            <v>204261.64675958638</v>
          </cell>
          <cell r="BC3096">
            <v>167241.44826884524</v>
          </cell>
          <cell r="BD3096">
            <v>171347.14831737586</v>
          </cell>
          <cell r="BE3096">
            <v>206482.37507224138</v>
          </cell>
          <cell r="BF3096">
            <v>171288.1627520693</v>
          </cell>
          <cell r="BG3096">
            <v>158181.44113429321</v>
          </cell>
        </row>
        <row r="3097">
          <cell r="AV3097">
            <v>-5105.34460163726</v>
          </cell>
          <cell r="AW3097">
            <v>-5482.2243018214585</v>
          </cell>
          <cell r="AX3097">
            <v>-4682.8418051003882</v>
          </cell>
          <cell r="AY3097">
            <v>-5474.1332662185114</v>
          </cell>
          <cell r="AZ3097">
            <v>-4345.6292279225527</v>
          </cell>
          <cell r="BA3097">
            <v>-4661.1588878814109</v>
          </cell>
          <cell r="BB3097">
            <v>-5948.789245063268</v>
          </cell>
          <cell r="BC3097">
            <v>-4369.3266724139476</v>
          </cell>
          <cell r="BD3097">
            <v>-4618.8993380828797</v>
          </cell>
          <cell r="BE3097">
            <v>-6212.9080231468415</v>
          </cell>
          <cell r="BF3097">
            <v>-4674.1277877094626</v>
          </cell>
          <cell r="BG3097">
            <v>-4345.2594838709501</v>
          </cell>
        </row>
        <row r="3098">
          <cell r="AV3098">
            <v>-7491.9752121411775</v>
          </cell>
          <cell r="AW3098">
            <v>-6795.9896712044429</v>
          </cell>
          <cell r="AX3098">
            <v>-6416.0440099821299</v>
          </cell>
          <cell r="AY3098">
            <v>-9010.6100552694934</v>
          </cell>
          <cell r="AZ3098">
            <v>-7082.0684203815299</v>
          </cell>
          <cell r="BA3098">
            <v>-7222.3969084219534</v>
          </cell>
          <cell r="BB3098">
            <v>-8408.5159692909401</v>
          </cell>
          <cell r="BC3098">
            <v>-6281.0893968597775</v>
          </cell>
          <cell r="BD3098">
            <v>-6412.6053975004679</v>
          </cell>
          <cell r="BE3098">
            <v>-8398.9850731300812</v>
          </cell>
          <cell r="BF3098">
            <v>-6533.3174333634615</v>
          </cell>
          <cell r="BG3098">
            <v>-6252.2847976980829</v>
          </cell>
        </row>
        <row r="3099">
          <cell r="AV3099">
            <v>-4776.911834028323</v>
          </cell>
          <cell r="AW3099">
            <v>-4292.7587396459203</v>
          </cell>
          <cell r="AX3099">
            <v>-4117.1692365943363</v>
          </cell>
          <cell r="AY3099">
            <v>-5260.1035841289795</v>
          </cell>
          <cell r="AZ3099">
            <v>-4080.2355747828633</v>
          </cell>
          <cell r="BA3099">
            <v>-4148.8845922512246</v>
          </cell>
          <cell r="BB3099">
            <v>-5453.8154866563382</v>
          </cell>
          <cell r="BC3099">
            <v>-4086.2656809996151</v>
          </cell>
          <cell r="BD3099">
            <v>-4165.0366432707315</v>
          </cell>
          <cell r="BE3099">
            <v>-5380.6879917585757</v>
          </cell>
          <cell r="BF3099">
            <v>-4194.6678631594159</v>
          </cell>
          <cell r="BG3099">
            <v>-4011.9830739768468</v>
          </cell>
        </row>
        <row r="3100">
          <cell r="AV3100">
            <v>-2715.0633781128508</v>
          </cell>
          <cell r="AW3100">
            <v>-2503.230931558518</v>
          </cell>
          <cell r="AX3100">
            <v>-2298.8747733877917</v>
          </cell>
          <cell r="AY3100">
            <v>-3750.5064711405125</v>
          </cell>
          <cell r="AZ3100">
            <v>-3001.8328455986657</v>
          </cell>
          <cell r="BA3100">
            <v>-3073.5123161707315</v>
          </cell>
          <cell r="BB3100">
            <v>-2954.7004826345983</v>
          </cell>
          <cell r="BC3100">
            <v>-2194.8237158601673</v>
          </cell>
          <cell r="BD3100">
            <v>-2247.5687542297355</v>
          </cell>
          <cell r="BE3100">
            <v>-3018.2970813715033</v>
          </cell>
          <cell r="BF3100">
            <v>-2338.6495702040434</v>
          </cell>
          <cell r="BG3100">
            <v>-2240.3017237212375</v>
          </cell>
        </row>
        <row r="3101">
          <cell r="AV3101">
            <v>141442.34109931521</v>
          </cell>
          <cell r="AW3101">
            <v>150007.59284246096</v>
          </cell>
          <cell r="AX3101">
            <v>139000.36043234283</v>
          </cell>
          <cell r="AY3101">
            <v>174168.26544077031</v>
          </cell>
          <cell r="AZ3101">
            <v>136591.14580809016</v>
          </cell>
          <cell r="BA3101">
            <v>145381.76235167924</v>
          </cell>
          <cell r="BB3101">
            <v>189904.34154523219</v>
          </cell>
          <cell r="BC3101">
            <v>156591.03219957155</v>
          </cell>
          <cell r="BD3101">
            <v>160315.64358179257</v>
          </cell>
          <cell r="BE3101">
            <v>191870.48197596445</v>
          </cell>
          <cell r="BF3101">
            <v>160080.71753099648</v>
          </cell>
          <cell r="BG3101">
            <v>147583.89685272423</v>
          </cell>
        </row>
        <row r="3102">
          <cell r="AV3102">
            <v>-9200.1718723383983</v>
          </cell>
          <cell r="AW3102">
            <v>-7379.1184978707197</v>
          </cell>
          <cell r="AX3102">
            <v>-10379.118497870717</v>
          </cell>
          <cell r="AY3102">
            <v>-10400.171872338398</v>
          </cell>
          <cell r="AZ3102">
            <v>-7379.1184978707188</v>
          </cell>
          <cell r="BA3102">
            <v>-7379.1184978707179</v>
          </cell>
          <cell r="BB3102">
            <v>-9200.171872338402</v>
          </cell>
          <cell r="BC3102">
            <v>-7379.1184978707151</v>
          </cell>
          <cell r="BD3102">
            <v>-7379.1184978707179</v>
          </cell>
          <cell r="BE3102">
            <v>-3418.1718723383997</v>
          </cell>
          <cell r="BF3102">
            <v>-7379.1184978707206</v>
          </cell>
          <cell r="BG3102">
            <v>-7379.1184978707215</v>
          </cell>
        </row>
        <row r="3103">
          <cell r="AV3103">
            <v>-173.67990404298922</v>
          </cell>
          <cell r="AW3103">
            <v>-35.969585097636148</v>
          </cell>
          <cell r="AX3103">
            <v>-140.31342465060575</v>
          </cell>
          <cell r="AY3103">
            <v>-92.393147922624522</v>
          </cell>
          <cell r="AZ3103">
            <v>79.620981853547832</v>
          </cell>
          <cell r="BA3103">
            <v>-54.486162103123647</v>
          </cell>
          <cell r="BB3103">
            <v>-78.399544189768733</v>
          </cell>
          <cell r="BC3103">
            <v>-17.695707051145387</v>
          </cell>
          <cell r="BD3103">
            <v>-113.20470045592347</v>
          </cell>
          <cell r="BE3103">
            <v>-182.01437940192787</v>
          </cell>
          <cell r="BF3103">
            <v>-164.7240709938801</v>
          </cell>
          <cell r="BG3103">
            <v>-218.77614922944193</v>
          </cell>
        </row>
        <row r="3104">
          <cell r="AV3104">
            <v>132068.48932293383</v>
          </cell>
          <cell r="AW3104">
            <v>142592.50475949259</v>
          </cell>
          <cell r="AX3104">
            <v>128480.9285098215</v>
          </cell>
          <cell r="AY3104">
            <v>163675.7004205093</v>
          </cell>
          <cell r="AZ3104">
            <v>129291.64829207299</v>
          </cell>
          <cell r="BA3104">
            <v>137948.15769170539</v>
          </cell>
          <cell r="BB3104">
            <v>180625.77012870403</v>
          </cell>
          <cell r="BC3104">
            <v>149194.21799464969</v>
          </cell>
          <cell r="BD3104">
            <v>152823.32038346594</v>
          </cell>
          <cell r="BE3104">
            <v>188270.29572422407</v>
          </cell>
          <cell r="BF3104">
            <v>152536.8749621319</v>
          </cell>
          <cell r="BG3104">
            <v>139986.00220562404</v>
          </cell>
        </row>
        <row r="3105">
          <cell r="AV3105">
            <v>-68834.309256788154</v>
          </cell>
          <cell r="AW3105">
            <v>-76693.797258121005</v>
          </cell>
          <cell r="AX3105">
            <v>-77729.372388434218</v>
          </cell>
          <cell r="AY3105">
            <v>-75173.620384182883</v>
          </cell>
          <cell r="AZ3105">
            <v>-82687.305591454337</v>
          </cell>
          <cell r="BA3105">
            <v>-82392.622512287664</v>
          </cell>
          <cell r="BB3105">
            <v>-102098.92321940002</v>
          </cell>
          <cell r="BC3105">
            <v>-87315.630058121009</v>
          </cell>
          <cell r="BD3105">
            <v>-73027.705058121035</v>
          </cell>
          <cell r="BE3105">
            <v>-92898.313040233348</v>
          </cell>
          <cell r="BF3105">
            <v>-66886.824941454353</v>
          </cell>
          <cell r="BG3105">
            <v>-94092.189441454393</v>
          </cell>
        </row>
        <row r="3106">
          <cell r="AV3106">
            <v>-32517.021995971478</v>
          </cell>
          <cell r="AW3106">
            <v>-42719.979446083344</v>
          </cell>
          <cell r="AX3106">
            <v>-48015.132076396534</v>
          </cell>
          <cell r="AY3106">
            <v>-37908.416759729866</v>
          </cell>
          <cell r="AZ3106">
            <v>-49837.532779416666</v>
          </cell>
          <cell r="BA3106">
            <v>-47510.13370025</v>
          </cell>
          <cell r="BB3106">
            <v>-64118.698458583334</v>
          </cell>
          <cell r="BC3106">
            <v>-53095.272246083325</v>
          </cell>
          <cell r="BD3106">
            <v>-45758.087246083342</v>
          </cell>
          <cell r="BE3106">
            <v>-57854.144779416667</v>
          </cell>
          <cell r="BF3106">
            <v>-41418.117129416671</v>
          </cell>
          <cell r="BG3106">
            <v>-58760.379129416666</v>
          </cell>
        </row>
        <row r="3107">
          <cell r="AV3107">
            <v>-16669.382136363638</v>
          </cell>
          <cell r="AW3107">
            <v>-18308.684636363636</v>
          </cell>
          <cell r="AX3107">
            <v>-16425.292136363634</v>
          </cell>
          <cell r="AY3107">
            <v>-19870.863499999999</v>
          </cell>
          <cell r="AZ3107">
            <v>-19028.324636363635</v>
          </cell>
          <cell r="BA3107">
            <v>-21814.440636363637</v>
          </cell>
          <cell r="BB3107">
            <v>-21024.88463636364</v>
          </cell>
          <cell r="BC3107">
            <v>-21617.722136363634</v>
          </cell>
          <cell r="BD3107">
            <v>-15469.169636363637</v>
          </cell>
          <cell r="BE3107">
            <v>-18743.078136363642</v>
          </cell>
          <cell r="BF3107">
            <v>-13336.859636363635</v>
          </cell>
          <cell r="BG3107">
            <v>-15765.022136363634</v>
          </cell>
        </row>
        <row r="3108">
          <cell r="AV3108">
            <v>-7359.7703805581414</v>
          </cell>
          <cell r="AW3108">
            <v>-5834.6253805581409</v>
          </cell>
          <cell r="AX3108">
            <v>-3458.4403805581392</v>
          </cell>
          <cell r="AY3108">
            <v>-5106.2053805581409</v>
          </cell>
          <cell r="AZ3108">
            <v>-3990.9403805581392</v>
          </cell>
          <cell r="BA3108">
            <v>-3237.5403805581386</v>
          </cell>
          <cell r="BB3108">
            <v>-4667.2053805581409</v>
          </cell>
          <cell r="BC3108">
            <v>-2772.1278805581387</v>
          </cell>
          <cell r="BD3108">
            <v>-1969.9403805581392</v>
          </cell>
          <cell r="BE3108">
            <v>-4012.95538055814</v>
          </cell>
          <cell r="BF3108">
            <v>-2301.3403805581388</v>
          </cell>
          <cell r="BG3108">
            <v>-9736.2803805581407</v>
          </cell>
        </row>
        <row r="3109">
          <cell r="AV3109">
            <v>-1160.9364897737328</v>
          </cell>
          <cell r="AW3109">
            <v>-928.74919181898599</v>
          </cell>
          <cell r="AX3109">
            <v>-928.74919181898588</v>
          </cell>
          <cell r="AY3109">
            <v>-1160.9364897737328</v>
          </cell>
          <cell r="AZ3109">
            <v>-928.74919181898633</v>
          </cell>
          <cell r="BA3109">
            <v>-928.74919181898645</v>
          </cell>
          <cell r="BB3109">
            <v>-1160.9364897737325</v>
          </cell>
          <cell r="BC3109">
            <v>-928.74919181898588</v>
          </cell>
          <cell r="BD3109">
            <v>-928.74919181898576</v>
          </cell>
          <cell r="BE3109">
            <v>-1160.936489773733</v>
          </cell>
          <cell r="BF3109">
            <v>-928.74919181898622</v>
          </cell>
          <cell r="BG3109">
            <v>-928.74919181898645</v>
          </cell>
        </row>
        <row r="3110">
          <cell r="AV3110">
            <v>-11127.198254121158</v>
          </cell>
          <cell r="AW3110">
            <v>-8901.758603296923</v>
          </cell>
          <cell r="AX3110">
            <v>-8901.7586032969248</v>
          </cell>
          <cell r="AY3110">
            <v>-11127.198254121155</v>
          </cell>
          <cell r="AZ3110">
            <v>-8901.758603296923</v>
          </cell>
          <cell r="BA3110">
            <v>-8901.7586032969248</v>
          </cell>
          <cell r="BB3110">
            <v>-11127.198254121155</v>
          </cell>
          <cell r="BC3110">
            <v>-8901.7586032969211</v>
          </cell>
          <cell r="BD3110">
            <v>-8901.7586032969266</v>
          </cell>
          <cell r="BE3110">
            <v>-11127.198254121151</v>
          </cell>
          <cell r="BF3110">
            <v>-8901.7586032969248</v>
          </cell>
          <cell r="BG3110">
            <v>-8901.7586032969284</v>
          </cell>
        </row>
        <row r="3111">
          <cell r="AV3111">
            <v>0</v>
          </cell>
          <cell r="AW3111">
            <v>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</row>
        <row r="3112">
          <cell r="AV3112">
            <v>63234.180066145695</v>
          </cell>
          <cell r="AW3112">
            <v>65898.70750137158</v>
          </cell>
          <cell r="AX3112">
            <v>50751.556121387308</v>
          </cell>
          <cell r="AY3112">
            <v>88502.08003632637</v>
          </cell>
          <cell r="AZ3112">
            <v>46604.342700618639</v>
          </cell>
          <cell r="BA3112">
            <v>55555.535179417697</v>
          </cell>
          <cell r="BB3112">
            <v>78526.846909304018</v>
          </cell>
          <cell r="BC3112">
            <v>61878.587936528667</v>
          </cell>
          <cell r="BD3112">
            <v>79795.615325344916</v>
          </cell>
          <cell r="BE3112">
            <v>95371.982683990791</v>
          </cell>
          <cell r="BF3112">
            <v>85650.050020677474</v>
          </cell>
          <cell r="BG3112">
            <v>45893.812764169692</v>
          </cell>
        </row>
        <row r="3113">
          <cell r="AV3113">
            <v>-20543.828125728633</v>
          </cell>
          <cell r="AW3113">
            <v>-16435.06250058291</v>
          </cell>
          <cell r="AX3113">
            <v>-16435.062500582906</v>
          </cell>
          <cell r="AY3113">
            <v>-20543.828125728633</v>
          </cell>
          <cell r="AZ3113">
            <v>-16435.062500582917</v>
          </cell>
          <cell r="BA3113">
            <v>-16435.06250058291</v>
          </cell>
          <cell r="BB3113">
            <v>-24994.99088630316</v>
          </cell>
          <cell r="BC3113">
            <v>-19995.992709042534</v>
          </cell>
          <cell r="BD3113">
            <v>-19995.992709042534</v>
          </cell>
          <cell r="BE3113">
            <v>-24994.990886303171</v>
          </cell>
          <cell r="BF3113">
            <v>-19995.99270904253</v>
          </cell>
          <cell r="BG3113">
            <v>-19995.992709042534</v>
          </cell>
        </row>
        <row r="3114">
          <cell r="AV3114">
            <v>-6943.1583295718883</v>
          </cell>
          <cell r="AW3114">
            <v>-5554.5266636575079</v>
          </cell>
          <cell r="AX3114">
            <v>-5554.5266636575097</v>
          </cell>
          <cell r="AY3114">
            <v>-6943.1583295718901</v>
          </cell>
          <cell r="AZ3114">
            <v>-5554.5266636575116</v>
          </cell>
          <cell r="BA3114">
            <v>-5554.5266636575088</v>
          </cell>
          <cell r="BB3114">
            <v>-8447.5093009791271</v>
          </cell>
          <cell r="BC3114">
            <v>-6758.0074407833026</v>
          </cell>
          <cell r="BD3114">
            <v>-6758.0074407833008</v>
          </cell>
          <cell r="BE3114">
            <v>-8447.5093009791308</v>
          </cell>
          <cell r="BF3114">
            <v>-6758.0074407833017</v>
          </cell>
          <cell r="BG3114">
            <v>-6758.0074407833035</v>
          </cell>
        </row>
        <row r="3115">
          <cell r="AV3115">
            <v>-5561.291620429779</v>
          </cell>
          <cell r="AW3115">
            <v>-4449.033296343825</v>
          </cell>
          <cell r="AX3115">
            <v>-4449.0332963438232</v>
          </cell>
          <cell r="AY3115">
            <v>-5561.2916204297817</v>
          </cell>
          <cell r="AZ3115">
            <v>-4449.0332963438259</v>
          </cell>
          <cell r="BA3115">
            <v>-4449.0332963438259</v>
          </cell>
          <cell r="BB3115">
            <v>-6766.2381381895657</v>
          </cell>
          <cell r="BC3115">
            <v>-5412.9905105516518</v>
          </cell>
          <cell r="BD3115">
            <v>-5412.9905105516536</v>
          </cell>
          <cell r="BE3115">
            <v>-6766.2381381895675</v>
          </cell>
          <cell r="BF3115">
            <v>-5412.9905105516527</v>
          </cell>
          <cell r="BG3115">
            <v>-5412.9905105516536</v>
          </cell>
        </row>
        <row r="3116">
          <cell r="AV3116">
            <v>-33048.278075730297</v>
          </cell>
          <cell r="AW3116">
            <v>-26438.62246058424</v>
          </cell>
          <cell r="AX3116">
            <v>-26438.622460584236</v>
          </cell>
          <cell r="AY3116">
            <v>-33048.278075730312</v>
          </cell>
          <cell r="AZ3116">
            <v>-26438.622460584251</v>
          </cell>
          <cell r="BA3116">
            <v>-26438.622460584236</v>
          </cell>
          <cell r="BB3116">
            <v>-40208.738325471859</v>
          </cell>
          <cell r="BC3116">
            <v>-32166.990660377487</v>
          </cell>
          <cell r="BD3116">
            <v>-32166.990660377494</v>
          </cell>
          <cell r="BE3116">
            <v>-40208.738325471873</v>
          </cell>
          <cell r="BF3116">
            <v>-32166.990660377476</v>
          </cell>
          <cell r="BG3116">
            <v>-32166.990660377502</v>
          </cell>
        </row>
        <row r="3117">
          <cell r="AV3117">
            <v>30185.901990415408</v>
          </cell>
          <cell r="AW3117">
            <v>39460.085040787329</v>
          </cell>
          <cell r="AX3117">
            <v>24312.933660803079</v>
          </cell>
          <cell r="AY3117">
            <v>55453.80196059608</v>
          </cell>
          <cell r="AZ3117">
            <v>20165.720240034396</v>
          </cell>
          <cell r="BA3117">
            <v>29116.912718833461</v>
          </cell>
          <cell r="BB3117">
            <v>38318.108583832189</v>
          </cell>
          <cell r="BC3117">
            <v>29711.59727615118</v>
          </cell>
          <cell r="BD3117">
            <v>47628.624664967407</v>
          </cell>
          <cell r="BE3117">
            <v>55163.244358518918</v>
          </cell>
          <cell r="BF3117">
            <v>53483.059360299994</v>
          </cell>
          <cell r="BG3117">
            <v>13726.822103792192</v>
          </cell>
        </row>
        <row r="3118">
          <cell r="AV3118">
            <v>-10200.868861219691</v>
          </cell>
          <cell r="AW3118">
            <v>-12616.154226972101</v>
          </cell>
          <cell r="AX3118">
            <v>-11293.939181050651</v>
          </cell>
          <cell r="AY3118">
            <v>-14426.101217066269</v>
          </cell>
          <cell r="AZ3118">
            <v>-11411.600595031819</v>
          </cell>
          <cell r="BA3118">
            <v>-12235.546995549203</v>
          </cell>
          <cell r="BB3118">
            <v>-15774.154846887755</v>
          </cell>
          <cell r="BC3118">
            <v>-13413.845682246292</v>
          </cell>
          <cell r="BD3118">
            <v>-13588.264720508747</v>
          </cell>
          <cell r="BE3118">
            <v>-16732.410003159894</v>
          </cell>
          <cell r="BF3118">
            <v>-13873.844554257888</v>
          </cell>
          <cell r="BG3118">
            <v>-12284.489509919356</v>
          </cell>
        </row>
        <row r="3119">
          <cell r="AV3119">
            <v>-3062.6009801858363</v>
          </cell>
          <cell r="AW3119">
            <v>-2743.4080439553641</v>
          </cell>
          <cell r="AX3119">
            <v>-2867.9258649636236</v>
          </cell>
          <cell r="AY3119">
            <v>-3564.9704402942339</v>
          </cell>
          <cell r="AZ3119">
            <v>-2764.2358339581901</v>
          </cell>
          <cell r="BA3119">
            <v>-2778.5291206698153</v>
          </cell>
          <cell r="BB3119">
            <v>-3521.119710554532</v>
          </cell>
          <cell r="BC3119">
            <v>-2934.6880936393686</v>
          </cell>
          <cell r="BD3119">
            <v>-2999.7976134303676</v>
          </cell>
          <cell r="BE3119">
            <v>-3810.9117034437018</v>
          </cell>
          <cell r="BF3119">
            <v>-3180.3468099015286</v>
          </cell>
          <cell r="BG3119">
            <v>-3046.0862405522475</v>
          </cell>
        </row>
        <row r="3120">
          <cell r="AV3120">
            <v>16922.432149009877</v>
          </cell>
          <cell r="AW3120">
            <v>24100.522769859872</v>
          </cell>
          <cell r="AX3120">
            <v>10151.068614788792</v>
          </cell>
          <cell r="AY3120">
            <v>37462.730303235578</v>
          </cell>
          <cell r="AZ3120">
            <v>5989.8838110443803</v>
          </cell>
          <cell r="BA3120">
            <v>14102.836602614439</v>
          </cell>
          <cell r="BB3120">
            <v>19022.834026389897</v>
          </cell>
          <cell r="BC3120">
            <v>13363.063500265513</v>
          </cell>
          <cell r="BD3120">
            <v>31040.562331028301</v>
          </cell>
          <cell r="BE3120">
            <v>34619.922651915309</v>
          </cell>
          <cell r="BF3120">
            <v>36428.86799614058</v>
          </cell>
          <cell r="BG3120">
            <v>-1603.7536466794129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imul2000 37"/>
      <sheetName val="účto"/>
      <sheetName val="PaM"/>
      <sheetName val="Služ-Režmat"/>
      <sheetName val="BO+ND"/>
      <sheetName val="POH"/>
      <sheetName val="Kontrola"/>
      <sheetName val="Voda"/>
      <sheetName val="energie"/>
      <sheetName val="compare"/>
      <sheetName val="rozp.základny"/>
    </sheetNames>
    <sheetDataSet>
      <sheetData sheetId="0" refreshError="1">
        <row r="6">
          <cell r="A6" t="str">
            <v>tab.1</v>
          </cell>
          <cell r="C6" t="str">
            <v>standardy skloviny a vany</v>
          </cell>
          <cell r="I6" t="str">
            <v>Budget 2001</v>
          </cell>
        </row>
        <row r="7">
          <cell r="C7" t="str">
            <v>ceny99+infl na tab 4</v>
          </cell>
        </row>
        <row r="8">
          <cell r="A8" t="str">
            <v>cena skl. kmene</v>
          </cell>
          <cell r="B8" t="str">
            <v>/kg</v>
          </cell>
          <cell r="C8">
            <v>4.0159900000000004</v>
          </cell>
          <cell r="F8" t="str">
            <v>Cena vody</v>
          </cell>
          <cell r="G8" t="str">
            <v>m3/den</v>
          </cell>
          <cell r="H8" t="str">
            <v>Cena m3</v>
          </cell>
          <cell r="I8" t="str">
            <v>Náklad</v>
          </cell>
        </row>
        <row r="9">
          <cell r="A9" t="str">
            <v>nákl. na skl. odpad</v>
          </cell>
          <cell r="B9" t="str">
            <v>/kg</v>
          </cell>
          <cell r="C9">
            <v>0</v>
          </cell>
          <cell r="F9" t="str">
            <v>vrt</v>
          </cell>
          <cell r="G9">
            <v>650</v>
          </cell>
          <cell r="H9">
            <v>2</v>
          </cell>
          <cell r="I9">
            <v>1300</v>
          </cell>
        </row>
        <row r="10">
          <cell r="A10" t="str">
            <v>% odpadu ve kmeni</v>
          </cell>
          <cell r="B10" t="str">
            <v>décimal</v>
          </cell>
          <cell r="C10">
            <v>0</v>
          </cell>
          <cell r="F10" t="str">
            <v>pitná</v>
          </cell>
          <cell r="G10">
            <v>200</v>
          </cell>
          <cell r="H10">
            <v>13.52</v>
          </cell>
          <cell r="I10">
            <v>2704</v>
          </cell>
        </row>
        <row r="11">
          <cell r="A11" t="str">
            <v>výtěžnost kmene</v>
          </cell>
          <cell r="B11" t="str">
            <v>décimal</v>
          </cell>
          <cell r="C11">
            <v>0.80769999999999997</v>
          </cell>
          <cell r="D11">
            <v>1.238</v>
          </cell>
          <cell r="E11" t="str">
            <v>stoechiometric</v>
          </cell>
          <cell r="F11" t="str">
            <v>průmyslová</v>
          </cell>
          <cell r="G11">
            <v>70</v>
          </cell>
          <cell r="H11">
            <v>1</v>
          </cell>
          <cell r="I11">
            <v>70</v>
          </cell>
        </row>
        <row r="12">
          <cell r="F12" t="str">
            <v>Spotřeba</v>
          </cell>
          <cell r="G12">
            <v>920</v>
          </cell>
        </row>
        <row r="13">
          <cell r="A13" t="str">
            <v>nákl. na kmen +odpad</v>
          </cell>
          <cell r="B13" t="str">
            <v>/kg</v>
          </cell>
          <cell r="C13">
            <v>4.0159900000000004</v>
          </cell>
          <cell r="F13" t="str">
            <v>stočné</v>
          </cell>
          <cell r="G13">
            <v>920</v>
          </cell>
          <cell r="H13">
            <v>10.66</v>
          </cell>
          <cell r="I13">
            <v>9807.2000000000007</v>
          </cell>
        </row>
        <row r="14">
          <cell r="A14" t="str">
            <v>výtěžnost kmen+odpad</v>
          </cell>
          <cell r="B14" t="str">
            <v>décimal</v>
          </cell>
          <cell r="C14">
            <v>0.80769999999999997</v>
          </cell>
          <cell r="F14" t="str">
            <v>Celkem</v>
          </cell>
          <cell r="G14">
            <v>920</v>
          </cell>
          <cell r="I14">
            <v>13881.2</v>
          </cell>
        </row>
        <row r="15">
          <cell r="I15">
            <v>15.088260869565218</v>
          </cell>
        </row>
        <row r="16">
          <cell r="A16" t="str">
            <v>cena elektříny</v>
          </cell>
          <cell r="B16" t="str">
            <v>Kč/kWh</v>
          </cell>
          <cell r="C16">
            <v>1.04</v>
          </cell>
        </row>
        <row r="17">
          <cell r="A17" t="str">
            <v>cena plynu</v>
          </cell>
          <cell r="B17" t="str">
            <v>Kč/kWh</v>
          </cell>
          <cell r="C17">
            <v>0.43323232323232319</v>
          </cell>
          <cell r="D17" t="str">
            <v>Kwh/kg=</v>
          </cell>
          <cell r="E17">
            <v>1</v>
          </cell>
          <cell r="F17" t="str">
            <v>Kč/kWh</v>
          </cell>
          <cell r="G17">
            <v>0.43323232323232319</v>
          </cell>
          <cell r="H17">
            <v>4.2889999999999997</v>
          </cell>
          <cell r="I17">
            <v>9.9</v>
          </cell>
          <cell r="J17" t="str">
            <v>kWh/m3</v>
          </cell>
        </row>
        <row r="18">
          <cell r="A18" t="str">
            <v>cena topného oleje</v>
          </cell>
          <cell r="B18" t="str">
            <v>/kg</v>
          </cell>
          <cell r="D18" t="str">
            <v>Kwh/kg=</v>
          </cell>
          <cell r="E18">
            <v>1</v>
          </cell>
          <cell r="F18" t="str">
            <v>Kč/kWh</v>
          </cell>
          <cell r="G18">
            <v>15.088260869565218</v>
          </cell>
        </row>
        <row r="19">
          <cell r="A19" t="str">
            <v xml:space="preserve"> cena vody</v>
          </cell>
          <cell r="B19" t="str">
            <v>kč/m3</v>
          </cell>
          <cell r="C19">
            <v>15.088260869565218</v>
          </cell>
          <cell r="D19" t="str">
            <v>viz list voda</v>
          </cell>
        </row>
        <row r="21">
          <cell r="A21" t="str">
            <v>tab.2</v>
          </cell>
          <cell r="C21" t="str">
            <v>standardy tažení</v>
          </cell>
          <cell r="H21" t="str">
            <v>simulace</v>
          </cell>
          <cell r="I21" t="str">
            <v>Budget 2001</v>
          </cell>
        </row>
        <row r="23">
          <cell r="A23" t="str">
            <v>výrobek</v>
          </cell>
          <cell r="C23" t="str">
            <v>účinnost tažení</v>
          </cell>
          <cell r="D23" t="str">
            <v>výtežnost tažení</v>
          </cell>
          <cell r="E23" t="str">
            <v>tažení</v>
          </cell>
          <cell r="F23" t="str">
            <v>platina</v>
          </cell>
          <cell r="G23" t="str">
            <v>manžety</v>
          </cell>
          <cell r="H23" t="str">
            <v>cena lubrikace</v>
          </cell>
          <cell r="I23" t="str">
            <v>lubrikace</v>
          </cell>
          <cell r="J23" t="str">
            <v>LOI</v>
          </cell>
        </row>
        <row r="24">
          <cell r="D24" t="str">
            <v>sklo+lubrik.</v>
          </cell>
          <cell r="E24" t="str">
            <v>tekuté sklo</v>
          </cell>
          <cell r="F24" t="str">
            <v>Kč/hod.pece</v>
          </cell>
          <cell r="G24" t="str">
            <v>Kč/kg kokon</v>
          </cell>
          <cell r="H24" t="str">
            <v>(sušiny)</v>
          </cell>
          <cell r="I24" t="str">
            <v>účinnost</v>
          </cell>
        </row>
        <row r="25">
          <cell r="C25" t="str">
            <v>hod/hod. pece</v>
          </cell>
          <cell r="E25" t="str">
            <v>kg/day</v>
          </cell>
          <cell r="F25" t="str">
            <v>DEM=18,9178 Kč</v>
          </cell>
          <cell r="H25" t="str">
            <v>/kg</v>
          </cell>
        </row>
        <row r="27">
          <cell r="A27" t="str">
            <v xml:space="preserve"> 1- 9 34 Z40  876</v>
          </cell>
          <cell r="C27">
            <v>0.11427420000000001</v>
          </cell>
          <cell r="D27">
            <v>0.90298999999999996</v>
          </cell>
          <cell r="E27">
            <v>691</v>
          </cell>
          <cell r="F27">
            <v>35.466335999999998</v>
          </cell>
          <cell r="G27">
            <v>0.40600000000000003</v>
          </cell>
          <cell r="H27">
            <v>107.41669</v>
          </cell>
          <cell r="I27">
            <v>0.23529</v>
          </cell>
          <cell r="J27">
            <v>8.9999999999999993E-3</v>
          </cell>
        </row>
        <row r="28">
          <cell r="A28" t="str">
            <v xml:space="preserve"> 2- 9 68 Z15  876s</v>
          </cell>
          <cell r="C28">
            <v>0.11427420000000001</v>
          </cell>
          <cell r="D28">
            <v>0.90298999999999996</v>
          </cell>
          <cell r="E28">
            <v>691</v>
          </cell>
          <cell r="F28">
            <v>35.466335999999998</v>
          </cell>
          <cell r="G28">
            <v>0.40600000000000003</v>
          </cell>
          <cell r="H28">
            <v>66.619759999999999</v>
          </cell>
          <cell r="I28">
            <v>0.22401399999999999</v>
          </cell>
          <cell r="J28">
            <v>0.01</v>
          </cell>
        </row>
        <row r="29">
          <cell r="A29" t="str">
            <v xml:space="preserve"> 3- 9 68 Z20  876</v>
          </cell>
          <cell r="C29">
            <v>0.11427420000000001</v>
          </cell>
          <cell r="D29">
            <v>0.90298999999999996</v>
          </cell>
          <cell r="E29">
            <v>691</v>
          </cell>
          <cell r="F29">
            <v>35.466335999999998</v>
          </cell>
          <cell r="G29">
            <v>0.40600000000000003</v>
          </cell>
          <cell r="H29">
            <v>107.41669</v>
          </cell>
          <cell r="I29">
            <v>0.23529</v>
          </cell>
          <cell r="J29">
            <v>8.9999999999999993E-3</v>
          </cell>
        </row>
        <row r="30">
          <cell r="A30" t="str">
            <v xml:space="preserve"> 4-  9 68 Z28 876</v>
          </cell>
          <cell r="C30">
            <v>0.11427420000000001</v>
          </cell>
          <cell r="D30">
            <v>0.90298999999999996</v>
          </cell>
          <cell r="E30">
            <v>691</v>
          </cell>
          <cell r="F30">
            <v>35.466335999999998</v>
          </cell>
          <cell r="G30">
            <v>0.40600000000000003</v>
          </cell>
          <cell r="H30">
            <v>107.41669</v>
          </cell>
          <cell r="I30">
            <v>0.23529</v>
          </cell>
          <cell r="J30">
            <v>8.9999999999999993E-3</v>
          </cell>
        </row>
        <row r="31">
          <cell r="A31" t="str">
            <v xml:space="preserve"> 5- 9 136 Z28 876</v>
          </cell>
          <cell r="C31">
            <v>0.11427420000000001</v>
          </cell>
          <cell r="D31">
            <v>0.90298999999999996</v>
          </cell>
          <cell r="E31">
            <v>691</v>
          </cell>
          <cell r="F31">
            <v>35.466335999999998</v>
          </cell>
          <cell r="G31">
            <v>0.40600000000000003</v>
          </cell>
          <cell r="H31">
            <v>107.41669</v>
          </cell>
          <cell r="I31">
            <v>0.23529</v>
          </cell>
          <cell r="J31">
            <v>8.9999999999999993E-3</v>
          </cell>
        </row>
        <row r="32">
          <cell r="A32" t="str">
            <v xml:space="preserve"> 6- 9 204 Z28  876</v>
          </cell>
          <cell r="C32">
            <v>0.11427420000000001</v>
          </cell>
          <cell r="D32">
            <v>0.87490999999999997</v>
          </cell>
          <cell r="E32">
            <v>1152</v>
          </cell>
          <cell r="F32">
            <v>146.98981000000001</v>
          </cell>
          <cell r="G32">
            <v>0.40600000000000003</v>
          </cell>
          <cell r="H32">
            <v>107.41669</v>
          </cell>
          <cell r="I32">
            <v>0.23529</v>
          </cell>
          <cell r="J32">
            <v>8.9999999999999993E-3</v>
          </cell>
        </row>
        <row r="33">
          <cell r="A33" t="str">
            <v xml:space="preserve"> 7- 11 102 Z28  876</v>
          </cell>
          <cell r="C33">
            <v>0.11427420000000001</v>
          </cell>
          <cell r="D33">
            <v>0.95450999999999997</v>
          </cell>
          <cell r="E33">
            <v>691</v>
          </cell>
          <cell r="F33">
            <v>35.466335999999998</v>
          </cell>
          <cell r="G33">
            <v>0.40600000000000003</v>
          </cell>
          <cell r="H33">
            <v>107.41669</v>
          </cell>
          <cell r="I33">
            <v>0.23529</v>
          </cell>
          <cell r="J33">
            <v>8.9999999999999993E-3</v>
          </cell>
        </row>
        <row r="34">
          <cell r="A34" t="str">
            <v xml:space="preserve"> 8- 11 204 Z28  876s</v>
          </cell>
          <cell r="C34">
            <v>0.11427420000000001</v>
          </cell>
          <cell r="D34">
            <v>0.87244500000000003</v>
          </cell>
          <cell r="E34">
            <v>1224</v>
          </cell>
          <cell r="F34">
            <v>36.888373999999999</v>
          </cell>
          <cell r="G34">
            <v>0.40600000000000003</v>
          </cell>
          <cell r="H34">
            <v>66.619759999999999</v>
          </cell>
          <cell r="I34">
            <v>0.22401399999999999</v>
          </cell>
          <cell r="J34">
            <v>0.01</v>
          </cell>
        </row>
        <row r="35">
          <cell r="A35" t="str">
            <v xml:space="preserve"> 9- 13 136 Z20  876s 800</v>
          </cell>
          <cell r="C35">
            <v>0.11427420000000001</v>
          </cell>
          <cell r="D35">
            <v>0.95450999999999997</v>
          </cell>
          <cell r="E35">
            <v>691</v>
          </cell>
          <cell r="F35">
            <v>35.466335999999998</v>
          </cell>
          <cell r="G35">
            <v>0.40600000000000003</v>
          </cell>
          <cell r="H35">
            <v>66.619759999999999</v>
          </cell>
          <cell r="I35">
            <v>0.22401399999999999</v>
          </cell>
          <cell r="J35">
            <v>0.01</v>
          </cell>
        </row>
        <row r="36">
          <cell r="A36" t="str">
            <v>10- 13 136 Z20  876s 1200</v>
          </cell>
          <cell r="C36">
            <v>0.11427420000000001</v>
          </cell>
          <cell r="D36">
            <v>0.947932</v>
          </cell>
          <cell r="E36">
            <v>1152</v>
          </cell>
          <cell r="F36">
            <v>146.98680999999999</v>
          </cell>
          <cell r="G36">
            <v>0.40600000000000003</v>
          </cell>
          <cell r="H36">
            <v>66.619759999999999</v>
          </cell>
          <cell r="I36">
            <v>0.22401399999999999</v>
          </cell>
          <cell r="J36">
            <v>0.01</v>
          </cell>
        </row>
        <row r="37">
          <cell r="A37" t="str">
            <v>11- 13 136 Z20 876 800</v>
          </cell>
          <cell r="C37">
            <v>0.11427420000000001</v>
          </cell>
          <cell r="D37">
            <v>0.95450999999999997</v>
          </cell>
          <cell r="E37">
            <v>691</v>
          </cell>
          <cell r="F37">
            <v>35.466335999999998</v>
          </cell>
          <cell r="G37">
            <v>0.40600000000000003</v>
          </cell>
          <cell r="H37">
            <v>107.41669</v>
          </cell>
          <cell r="I37">
            <v>0.23529</v>
          </cell>
          <cell r="J37">
            <v>8.9999999999999993E-3</v>
          </cell>
        </row>
        <row r="38">
          <cell r="A38" t="str">
            <v>12- 13 136 Z20 876 1200</v>
          </cell>
          <cell r="C38">
            <v>0.11427420000000001</v>
          </cell>
          <cell r="D38">
            <v>0.94793300000000003</v>
          </cell>
          <cell r="E38">
            <v>1152</v>
          </cell>
          <cell r="F38">
            <v>146.98680999999999</v>
          </cell>
          <cell r="G38">
            <v>0.40600000000000003</v>
          </cell>
          <cell r="H38">
            <v>107.41669</v>
          </cell>
          <cell r="I38">
            <v>0.23529</v>
          </cell>
          <cell r="J38">
            <v>8.9999999999999993E-3</v>
          </cell>
        </row>
        <row r="39">
          <cell r="A39" t="str">
            <v>13- 13 272 Z20  876s</v>
          </cell>
          <cell r="C39">
            <v>0.11427420000000001</v>
          </cell>
          <cell r="D39">
            <v>0.91163499999999997</v>
          </cell>
          <cell r="E39">
            <v>1224</v>
          </cell>
          <cell r="F39">
            <v>36.888373999999999</v>
          </cell>
          <cell r="G39">
            <v>0.40600000000000003</v>
          </cell>
          <cell r="H39">
            <v>66.619759999999999</v>
          </cell>
          <cell r="I39">
            <v>0.22401399999999999</v>
          </cell>
          <cell r="J39">
            <v>0.01</v>
          </cell>
        </row>
        <row r="40">
          <cell r="A40" t="str">
            <v>14- 13 272 Z20 876</v>
          </cell>
          <cell r="C40">
            <v>0.11427420000000001</v>
          </cell>
          <cell r="D40">
            <v>0.91163499999999997</v>
          </cell>
          <cell r="E40">
            <v>1224</v>
          </cell>
          <cell r="F40">
            <v>36.888373999999999</v>
          </cell>
          <cell r="G40">
            <v>0.40600000000000003</v>
          </cell>
          <cell r="H40">
            <v>107.41669</v>
          </cell>
          <cell r="I40">
            <v>0.23529</v>
          </cell>
          <cell r="J40">
            <v>8.9999999999999993E-3</v>
          </cell>
        </row>
        <row r="41">
          <cell r="A41" t="str">
            <v>15- ECT 9 T140 006</v>
          </cell>
          <cell r="C41">
            <v>0.11427420000000001</v>
          </cell>
          <cell r="D41">
            <v>0.90299050000000003</v>
          </cell>
          <cell r="E41">
            <v>691</v>
          </cell>
          <cell r="F41">
            <v>35.466335999999998</v>
          </cell>
          <cell r="G41">
            <v>0.42</v>
          </cell>
          <cell r="H41">
            <v>85.437380000000005</v>
          </cell>
          <cell r="I41">
            <v>0.26905800000000002</v>
          </cell>
          <cell r="J41">
            <v>2.0999999999999999E-3</v>
          </cell>
        </row>
        <row r="42">
          <cell r="A42" t="str">
            <v>16 - ECT 9 T210  006</v>
          </cell>
          <cell r="C42">
            <v>0.11427420000000001</v>
          </cell>
          <cell r="D42">
            <v>0.90299050000000003</v>
          </cell>
          <cell r="E42">
            <v>691</v>
          </cell>
          <cell r="F42">
            <v>35.466335999999998</v>
          </cell>
          <cell r="G42">
            <v>0.42</v>
          </cell>
          <cell r="H42">
            <v>85.437380000000005</v>
          </cell>
          <cell r="I42">
            <v>0.26905800000000002</v>
          </cell>
          <cell r="J42">
            <v>2.0999999999999999E-3</v>
          </cell>
        </row>
        <row r="43">
          <cell r="A43" t="str">
            <v>17 - ECT 9 T420  006</v>
          </cell>
          <cell r="C43">
            <v>0.11427420000000001</v>
          </cell>
          <cell r="D43">
            <v>0.90299050000000003</v>
          </cell>
          <cell r="E43">
            <v>691</v>
          </cell>
          <cell r="F43">
            <v>35.466335999999998</v>
          </cell>
          <cell r="G43">
            <v>0.42</v>
          </cell>
          <cell r="H43">
            <v>85.437380000000005</v>
          </cell>
          <cell r="I43">
            <v>0.26905800000000002</v>
          </cell>
          <cell r="J43">
            <v>2.0999999999999999E-3</v>
          </cell>
        </row>
        <row r="44">
          <cell r="A44" t="str">
            <v>18 - ECT 9 T485  006</v>
          </cell>
          <cell r="C44">
            <v>0.11427420000000001</v>
          </cell>
          <cell r="D44">
            <v>0.90299050000000003</v>
          </cell>
          <cell r="E44">
            <v>691</v>
          </cell>
          <cell r="F44">
            <v>35.466335999999998</v>
          </cell>
          <cell r="G44">
            <v>0.42</v>
          </cell>
          <cell r="H44">
            <v>85.437380000000005</v>
          </cell>
          <cell r="I44">
            <v>0.26905800000000002</v>
          </cell>
          <cell r="J44">
            <v>2.0999999999999999E-3</v>
          </cell>
        </row>
        <row r="45">
          <cell r="A45" t="str">
            <v>19 - ECT 9 T570  006</v>
          </cell>
          <cell r="C45">
            <v>0.11427420000000001</v>
          </cell>
          <cell r="D45">
            <v>0.90299050000000003</v>
          </cell>
          <cell r="E45">
            <v>691</v>
          </cell>
          <cell r="F45">
            <v>35.466335999999998</v>
          </cell>
          <cell r="G45">
            <v>0.42</v>
          </cell>
          <cell r="H45">
            <v>85.437380000000005</v>
          </cell>
          <cell r="I45">
            <v>0.26905800000000002</v>
          </cell>
          <cell r="J45">
            <v>2.0999999999999999E-3</v>
          </cell>
        </row>
        <row r="46">
          <cell r="A46" t="str">
            <v>20 - ECT 9 T630  006</v>
          </cell>
          <cell r="C46">
            <v>0.11427420000000001</v>
          </cell>
          <cell r="D46">
            <v>0.90299050000000003</v>
          </cell>
          <cell r="E46">
            <v>691</v>
          </cell>
          <cell r="F46">
            <v>35.466335999999998</v>
          </cell>
          <cell r="G46">
            <v>0.42</v>
          </cell>
          <cell r="H46">
            <v>85.437380000000005</v>
          </cell>
          <cell r="I46">
            <v>0.26905800000000002</v>
          </cell>
          <cell r="J46">
            <v>2.0999999999999999E-3</v>
          </cell>
        </row>
        <row r="47">
          <cell r="A47" t="str">
            <v>21 - ECT 9 T990  006</v>
          </cell>
          <cell r="C47">
            <v>0.11427420000000001</v>
          </cell>
          <cell r="D47">
            <v>0.90299050000000003</v>
          </cell>
          <cell r="E47">
            <v>691</v>
          </cell>
          <cell r="F47">
            <v>35.466335999999998</v>
          </cell>
          <cell r="G47">
            <v>0.42</v>
          </cell>
          <cell r="H47">
            <v>85.437380000000005</v>
          </cell>
          <cell r="I47">
            <v>0.26905800000000002</v>
          </cell>
          <cell r="J47">
            <v>2.0999999999999999E-3</v>
          </cell>
        </row>
        <row r="48">
          <cell r="A48" t="str">
            <v>22 - ECT 9 T1250  006</v>
          </cell>
          <cell r="C48">
            <v>0.11427420000000001</v>
          </cell>
          <cell r="D48">
            <v>0.90299050000000003</v>
          </cell>
          <cell r="E48">
            <v>691</v>
          </cell>
          <cell r="F48">
            <v>35.466335999999998</v>
          </cell>
          <cell r="G48">
            <v>0.42</v>
          </cell>
          <cell r="H48">
            <v>85.437380000000005</v>
          </cell>
          <cell r="I48">
            <v>0.26905800000000002</v>
          </cell>
          <cell r="J48">
            <v>2.0999999999999999E-3</v>
          </cell>
        </row>
        <row r="49">
          <cell r="A49" t="str">
            <v>23 - ECT 9 T1285  006</v>
          </cell>
          <cell r="C49">
            <v>0.11427420000000001</v>
          </cell>
          <cell r="D49">
            <v>0.90299050000000003</v>
          </cell>
          <cell r="E49">
            <v>691</v>
          </cell>
          <cell r="F49">
            <v>35.466335999999998</v>
          </cell>
          <cell r="G49">
            <v>0.42</v>
          </cell>
          <cell r="H49">
            <v>85.437380000000005</v>
          </cell>
          <cell r="I49">
            <v>0.26905800000000002</v>
          </cell>
          <cell r="J49">
            <v>2.0999999999999999E-3</v>
          </cell>
        </row>
        <row r="50">
          <cell r="A50" t="str">
            <v>24 - ECT 9 T1440  006</v>
          </cell>
          <cell r="C50">
            <v>0.11427420000000001</v>
          </cell>
          <cell r="D50">
            <v>0.90299050000000003</v>
          </cell>
          <cell r="E50">
            <v>691</v>
          </cell>
          <cell r="F50">
            <v>35.466335999999998</v>
          </cell>
          <cell r="G50">
            <v>0.42</v>
          </cell>
          <cell r="H50">
            <v>85.437380000000005</v>
          </cell>
          <cell r="I50">
            <v>0.26905800000000002</v>
          </cell>
          <cell r="J50">
            <v>2.0999999999999999E-3</v>
          </cell>
        </row>
        <row r="51">
          <cell r="A51" t="str">
            <v>25 - ECT 11 T1580  006</v>
          </cell>
          <cell r="C51">
            <v>0.11427420000000001</v>
          </cell>
          <cell r="D51">
            <v>0.95450999999999997</v>
          </cell>
          <cell r="E51">
            <v>691</v>
          </cell>
          <cell r="F51">
            <v>35.466335999999998</v>
          </cell>
          <cell r="G51">
            <v>0.42</v>
          </cell>
          <cell r="H51">
            <v>85.437380000000005</v>
          </cell>
          <cell r="I51">
            <v>0.26905800000000002</v>
          </cell>
          <cell r="J51">
            <v>2.0999999999999999E-3</v>
          </cell>
        </row>
        <row r="52">
          <cell r="A52" t="str">
            <v>26 - RV 12  224</v>
          </cell>
          <cell r="C52">
            <v>0.11427420000000001</v>
          </cell>
          <cell r="D52">
            <v>0.87244500000000003</v>
          </cell>
          <cell r="E52">
            <v>1224</v>
          </cell>
          <cell r="F52">
            <v>36.888373999999999</v>
          </cell>
          <cell r="G52">
            <v>0.42</v>
          </cell>
          <cell r="H52">
            <v>108.91256</v>
          </cell>
          <cell r="I52">
            <v>0.25929000000000002</v>
          </cell>
          <cell r="J52">
            <v>8.9999999999999993E-3</v>
          </cell>
        </row>
        <row r="76">
          <cell r="A76" t="str">
            <v>tab.3</v>
          </cell>
          <cell r="C76" t="str">
            <v>standardy zpracování</v>
          </cell>
          <cell r="L76" t="str">
            <v>simulace</v>
          </cell>
          <cell r="M76" t="str">
            <v>Budget 2001</v>
          </cell>
        </row>
        <row r="77">
          <cell r="F77" t="str">
            <v>Skárna 70% návratnost cívek (44,70*0,3)</v>
          </cell>
        </row>
        <row r="78">
          <cell r="A78" t="str">
            <v>výrobek</v>
          </cell>
          <cell r="C78" t="str">
            <v>zpracování 1. krok</v>
          </cell>
          <cell r="F78" t="str">
            <v>zpracování 2. krok</v>
          </cell>
          <cell r="I78" t="str">
            <v>cívky a balení</v>
          </cell>
          <cell r="L78" t="str">
            <v>výkonnost</v>
          </cell>
          <cell r="M78" t="str">
            <v>kokony</v>
          </cell>
          <cell r="N78" t="str">
            <v>open</v>
          </cell>
          <cell r="O78" t="str">
            <v>pojivo</v>
          </cell>
          <cell r="P78" t="str">
            <v>výroba</v>
          </cell>
        </row>
        <row r="79">
          <cell r="C79" t="str">
            <v>účinnost</v>
          </cell>
          <cell r="D79" t="str">
            <v>stroj. hod.</v>
          </cell>
          <cell r="E79" t="str">
            <v>hodiny práce</v>
          </cell>
          <cell r="F79" t="str">
            <v>účinnost</v>
          </cell>
          <cell r="G79" t="str">
            <v>stroj. hod.</v>
          </cell>
          <cell r="H79" t="str">
            <v>hodiny práce</v>
          </cell>
          <cell r="I79" t="str">
            <v>cívky</v>
          </cell>
          <cell r="J79" t="str">
            <v>cívky</v>
          </cell>
          <cell r="K79" t="str">
            <v>+</v>
          </cell>
          <cell r="L79" t="str">
            <v>horký vzduch</v>
          </cell>
          <cell r="M79" t="str">
            <v>sušení</v>
          </cell>
          <cell r="N79">
            <v>0</v>
          </cell>
          <cell r="O79" t="str">
            <v>subdodávky</v>
          </cell>
        </row>
        <row r="80">
          <cell r="D80" t="str">
            <v>/t</v>
          </cell>
          <cell r="E80" t="str">
            <v>/stroj. hod</v>
          </cell>
          <cell r="G80" t="str">
            <v>/t</v>
          </cell>
          <cell r="H80" t="str">
            <v>/stroj. hod</v>
          </cell>
          <cell r="I80" t="str">
            <v>prům. váha</v>
          </cell>
          <cell r="J80" t="str">
            <v>cena/ks</v>
          </cell>
          <cell r="K80" t="str">
            <v>Kč/kg</v>
          </cell>
          <cell r="L80" t="str">
            <v>h/tonne</v>
          </cell>
          <cell r="M80" t="str">
            <v>kwh/to</v>
          </cell>
          <cell r="N80" t="str">
            <v>Kč/kg</v>
          </cell>
          <cell r="O80" t="str">
            <v>Kč/kg</v>
          </cell>
          <cell r="P80" t="str">
            <v>t</v>
          </cell>
        </row>
        <row r="81">
          <cell r="A81" t="str">
            <v xml:space="preserve"> 1- 9 34 Z40  876</v>
          </cell>
          <cell r="C81">
            <v>0.92593000000000003</v>
          </cell>
          <cell r="D81">
            <v>42.863300000000002</v>
          </cell>
          <cell r="E81">
            <v>0.43349149999999997</v>
          </cell>
          <cell r="F81">
            <v>1</v>
          </cell>
          <cell r="G81">
            <v>0</v>
          </cell>
          <cell r="H81">
            <v>0</v>
          </cell>
          <cell r="I81">
            <v>7.34</v>
          </cell>
          <cell r="J81">
            <v>13.41</v>
          </cell>
          <cell r="K81">
            <v>2</v>
          </cell>
          <cell r="M81">
            <v>0</v>
          </cell>
          <cell r="N81">
            <v>0</v>
          </cell>
          <cell r="P81">
            <v>81</v>
          </cell>
        </row>
        <row r="82">
          <cell r="A82" t="str">
            <v xml:space="preserve"> 2- 9 68 Z15  876s</v>
          </cell>
          <cell r="C82">
            <v>0.94786700000000002</v>
          </cell>
          <cell r="D82">
            <v>13.07189</v>
          </cell>
          <cell r="E82">
            <v>0.43349149999999997</v>
          </cell>
          <cell r="F82">
            <v>1</v>
          </cell>
          <cell r="G82">
            <v>0</v>
          </cell>
          <cell r="H82">
            <v>0</v>
          </cell>
          <cell r="I82">
            <v>7.34</v>
          </cell>
          <cell r="J82">
            <v>13.41</v>
          </cell>
          <cell r="K82">
            <v>2.23</v>
          </cell>
          <cell r="M82">
            <v>0</v>
          </cell>
          <cell r="N82">
            <v>0</v>
          </cell>
          <cell r="P82">
            <v>1757</v>
          </cell>
        </row>
        <row r="83">
          <cell r="A83" t="str">
            <v xml:space="preserve"> 3- 9 68 Z20  876</v>
          </cell>
          <cell r="C83">
            <v>0.94338999999999995</v>
          </cell>
          <cell r="D83">
            <v>17.992080000000001</v>
          </cell>
          <cell r="E83">
            <v>0.43349149999999997</v>
          </cell>
          <cell r="F83">
            <v>1</v>
          </cell>
          <cell r="H83">
            <v>0</v>
          </cell>
          <cell r="I83">
            <v>7.34</v>
          </cell>
          <cell r="J83">
            <v>13.41</v>
          </cell>
          <cell r="K83">
            <v>2</v>
          </cell>
          <cell r="M83">
            <v>0</v>
          </cell>
          <cell r="P83">
            <v>1461</v>
          </cell>
        </row>
        <row r="84">
          <cell r="A84" t="str">
            <v xml:space="preserve"> 4-  9 68 Z28 876</v>
          </cell>
          <cell r="C84">
            <v>0.94338999999999995</v>
          </cell>
          <cell r="D84">
            <v>23.030860000000001</v>
          </cell>
          <cell r="E84">
            <v>0.43349149999999997</v>
          </cell>
          <cell r="F84">
            <v>1</v>
          </cell>
          <cell r="I84">
            <v>7.34</v>
          </cell>
          <cell r="J84">
            <v>13.41</v>
          </cell>
          <cell r="K84">
            <v>2</v>
          </cell>
          <cell r="P84">
            <v>505</v>
          </cell>
        </row>
        <row r="85">
          <cell r="A85" t="str">
            <v xml:space="preserve"> 5- 9 136 Z28 876</v>
          </cell>
          <cell r="C85">
            <v>0.94338999999999995</v>
          </cell>
          <cell r="D85">
            <v>13.07189</v>
          </cell>
          <cell r="E85">
            <v>0.43349149999999997</v>
          </cell>
          <cell r="F85">
            <v>1</v>
          </cell>
          <cell r="I85">
            <v>7.34</v>
          </cell>
          <cell r="J85">
            <v>13.41</v>
          </cell>
          <cell r="K85">
            <v>2</v>
          </cell>
          <cell r="P85">
            <v>223</v>
          </cell>
        </row>
        <row r="86">
          <cell r="A86" t="str">
            <v xml:space="preserve"> 6- 9 204 Z28  876</v>
          </cell>
          <cell r="C86">
            <v>0.94338999999999995</v>
          </cell>
          <cell r="D86">
            <v>9.0464900000000004</v>
          </cell>
          <cell r="E86">
            <v>0.43349149999999997</v>
          </cell>
          <cell r="F86">
            <v>1</v>
          </cell>
          <cell r="I86">
            <v>7.34</v>
          </cell>
          <cell r="J86">
            <v>13.41</v>
          </cell>
          <cell r="K86">
            <v>2</v>
          </cell>
          <cell r="L86">
            <v>0</v>
          </cell>
          <cell r="P86">
            <v>115</v>
          </cell>
        </row>
        <row r="87">
          <cell r="A87" t="str">
            <v xml:space="preserve"> 7- 11 102 Z28  876</v>
          </cell>
          <cell r="C87">
            <v>0.94338999999999995</v>
          </cell>
          <cell r="D87">
            <v>16.12903</v>
          </cell>
          <cell r="E87">
            <v>0.43349149999999997</v>
          </cell>
          <cell r="F87">
            <v>1</v>
          </cell>
          <cell r="I87">
            <v>7.34</v>
          </cell>
          <cell r="J87">
            <v>13.41</v>
          </cell>
          <cell r="K87">
            <v>2</v>
          </cell>
          <cell r="P87">
            <v>9</v>
          </cell>
        </row>
        <row r="88">
          <cell r="A88" t="str">
            <v xml:space="preserve"> 8- 11 204 Z28  876s</v>
          </cell>
          <cell r="C88">
            <v>0.94338999999999995</v>
          </cell>
          <cell r="D88">
            <v>10.86012</v>
          </cell>
          <cell r="E88">
            <v>0.43349149999999997</v>
          </cell>
          <cell r="F88">
            <v>1</v>
          </cell>
          <cell r="I88">
            <v>7.34</v>
          </cell>
          <cell r="J88">
            <v>13.41</v>
          </cell>
          <cell r="K88">
            <v>2.23</v>
          </cell>
          <cell r="P88">
            <v>2457</v>
          </cell>
        </row>
        <row r="89">
          <cell r="A89" t="str">
            <v xml:space="preserve"> 9- 13 136 Z20  876s 800</v>
          </cell>
          <cell r="C89">
            <v>0.94786999999999999</v>
          </cell>
          <cell r="D89">
            <v>12.807370000000001</v>
          </cell>
          <cell r="E89">
            <v>0.43349149999999997</v>
          </cell>
          <cell r="F89">
            <v>1</v>
          </cell>
          <cell r="I89">
            <v>7.34</v>
          </cell>
          <cell r="J89">
            <v>13.41</v>
          </cell>
          <cell r="K89">
            <v>2.23</v>
          </cell>
          <cell r="P89">
            <v>1021</v>
          </cell>
        </row>
        <row r="90">
          <cell r="A90" t="str">
            <v>10- 13 136 Z20  876s 1200</v>
          </cell>
          <cell r="C90">
            <v>0.94786999999999999</v>
          </cell>
          <cell r="D90">
            <v>12.807370000000001</v>
          </cell>
          <cell r="E90">
            <v>0.43349149999999997</v>
          </cell>
          <cell r="F90">
            <v>1</v>
          </cell>
          <cell r="I90">
            <v>7.34</v>
          </cell>
          <cell r="J90">
            <v>13.41</v>
          </cell>
          <cell r="K90">
            <v>2.23</v>
          </cell>
          <cell r="O90">
            <v>0</v>
          </cell>
          <cell r="P90">
            <v>2577</v>
          </cell>
        </row>
        <row r="91">
          <cell r="A91" t="str">
            <v>11- 13 136 Z20 876 800</v>
          </cell>
          <cell r="C91">
            <v>0.95238</v>
          </cell>
          <cell r="D91">
            <v>11.41813</v>
          </cell>
          <cell r="E91">
            <v>0.43349149999999997</v>
          </cell>
          <cell r="F91">
            <v>1</v>
          </cell>
          <cell r="I91">
            <v>7.34</v>
          </cell>
          <cell r="J91">
            <v>13.41</v>
          </cell>
          <cell r="K91">
            <v>2</v>
          </cell>
          <cell r="P91">
            <v>3169</v>
          </cell>
        </row>
        <row r="92">
          <cell r="A92" t="str">
            <v>12- 13 136 Z20 876 1200</v>
          </cell>
          <cell r="C92">
            <v>0.95238</v>
          </cell>
          <cell r="D92">
            <v>11.41813</v>
          </cell>
          <cell r="E92">
            <v>0.43349149999999997</v>
          </cell>
          <cell r="F92">
            <v>1</v>
          </cell>
          <cell r="I92">
            <v>7.34</v>
          </cell>
          <cell r="J92">
            <v>13.41</v>
          </cell>
          <cell r="K92">
            <v>2</v>
          </cell>
          <cell r="O92">
            <v>0</v>
          </cell>
          <cell r="P92">
            <v>532</v>
          </cell>
        </row>
        <row r="93">
          <cell r="A93" t="str">
            <v>13- 13 272 Z20  876s</v>
          </cell>
          <cell r="C93">
            <v>0.94338999999999995</v>
          </cell>
          <cell r="D93">
            <v>7.9365100000000002</v>
          </cell>
          <cell r="E93">
            <v>0.43349149999999997</v>
          </cell>
          <cell r="F93">
            <v>1</v>
          </cell>
          <cell r="H93">
            <v>0</v>
          </cell>
          <cell r="I93">
            <v>7.34</v>
          </cell>
          <cell r="J93">
            <v>13.41</v>
          </cell>
          <cell r="K93">
            <v>2.23</v>
          </cell>
          <cell r="N93">
            <v>0</v>
          </cell>
          <cell r="O93">
            <v>0</v>
          </cell>
          <cell r="P93">
            <v>1483</v>
          </cell>
        </row>
        <row r="94">
          <cell r="A94" t="str">
            <v>14- 13 272 Z20 876</v>
          </cell>
          <cell r="C94">
            <v>0.94338999999999995</v>
          </cell>
          <cell r="D94">
            <v>7.9365100000000002</v>
          </cell>
          <cell r="E94">
            <v>0.43349149999999997</v>
          </cell>
          <cell r="F94">
            <v>1</v>
          </cell>
          <cell r="G94">
            <v>0</v>
          </cell>
          <cell r="H94">
            <v>0</v>
          </cell>
          <cell r="I94">
            <v>7.34</v>
          </cell>
          <cell r="J94">
            <v>13.41</v>
          </cell>
          <cell r="K94">
            <v>2</v>
          </cell>
          <cell r="M94">
            <v>0</v>
          </cell>
          <cell r="P94">
            <v>303</v>
          </cell>
        </row>
        <row r="95">
          <cell r="A95" t="str">
            <v>15- ECT 9 T140 006</v>
          </cell>
          <cell r="C95">
            <v>0.86956</v>
          </cell>
          <cell r="D95">
            <v>416.66660000000002</v>
          </cell>
          <cell r="E95">
            <v>3.6595000000000003E-2</v>
          </cell>
          <cell r="F95">
            <v>1</v>
          </cell>
          <cell r="G95">
            <v>0</v>
          </cell>
          <cell r="H95">
            <v>0</v>
          </cell>
          <cell r="I95">
            <v>5.2</v>
          </cell>
          <cell r="J95">
            <v>7.27</v>
          </cell>
          <cell r="K95">
            <v>1.78</v>
          </cell>
          <cell r="L95">
            <v>0.23699999999999999</v>
          </cell>
          <cell r="P95">
            <v>444</v>
          </cell>
        </row>
        <row r="96">
          <cell r="A96" t="str">
            <v>16 - ECT 9 T210  006</v>
          </cell>
          <cell r="C96">
            <v>0.88495999999999997</v>
          </cell>
          <cell r="D96">
            <v>357.14280000000002</v>
          </cell>
          <cell r="E96">
            <v>3.6595000000000003E-2</v>
          </cell>
          <cell r="F96">
            <v>1</v>
          </cell>
          <cell r="G96">
            <v>0</v>
          </cell>
          <cell r="H96">
            <v>0</v>
          </cell>
          <cell r="I96">
            <v>4.2</v>
          </cell>
          <cell r="J96">
            <v>7.27</v>
          </cell>
          <cell r="K96">
            <v>1.78</v>
          </cell>
          <cell r="L96">
            <v>0.23699999999999999</v>
          </cell>
          <cell r="M96">
            <v>0</v>
          </cell>
          <cell r="P96">
            <v>38</v>
          </cell>
        </row>
        <row r="97">
          <cell r="A97" t="str">
            <v>17 - ECT 9 T420  006</v>
          </cell>
          <cell r="C97">
            <v>0.88495999999999997</v>
          </cell>
          <cell r="D97">
            <v>153.84620000000001</v>
          </cell>
          <cell r="E97">
            <v>3.6595000000000003E-2</v>
          </cell>
          <cell r="F97">
            <v>1</v>
          </cell>
          <cell r="G97">
            <v>0</v>
          </cell>
          <cell r="H97">
            <v>0</v>
          </cell>
          <cell r="I97">
            <v>5.4</v>
          </cell>
          <cell r="J97">
            <v>7.27</v>
          </cell>
          <cell r="K97">
            <v>1.78</v>
          </cell>
          <cell r="L97">
            <v>0.23699999999999999</v>
          </cell>
          <cell r="P97">
            <v>88</v>
          </cell>
        </row>
        <row r="98">
          <cell r="A98" t="str">
            <v>18 - ECT 9 T485  006</v>
          </cell>
          <cell r="C98">
            <v>0.86956</v>
          </cell>
          <cell r="D98">
            <v>172.41380000000001</v>
          </cell>
          <cell r="E98">
            <v>3.6595000000000003E-2</v>
          </cell>
          <cell r="F98">
            <v>1</v>
          </cell>
          <cell r="I98">
            <v>5.4</v>
          </cell>
          <cell r="J98">
            <v>7.27</v>
          </cell>
          <cell r="K98">
            <v>1.78</v>
          </cell>
          <cell r="L98">
            <v>0.23699999999999999</v>
          </cell>
          <cell r="P98">
            <v>58</v>
          </cell>
        </row>
        <row r="99">
          <cell r="A99" t="str">
            <v>19 - ECT 9 T570  006</v>
          </cell>
          <cell r="C99">
            <v>0.86956</v>
          </cell>
          <cell r="D99">
            <v>153.84620000000001</v>
          </cell>
          <cell r="E99">
            <v>3.6595000000000003E-2</v>
          </cell>
          <cell r="F99">
            <v>1</v>
          </cell>
          <cell r="H99">
            <v>0</v>
          </cell>
          <cell r="I99">
            <v>8</v>
          </cell>
          <cell r="J99">
            <v>7.27</v>
          </cell>
          <cell r="K99">
            <v>1.78</v>
          </cell>
          <cell r="L99">
            <v>0.23699999999999999</v>
          </cell>
          <cell r="O99">
            <v>0</v>
          </cell>
          <cell r="P99">
            <v>83</v>
          </cell>
        </row>
        <row r="100">
          <cell r="A100" t="str">
            <v>20 - ECT 9 T630  006</v>
          </cell>
          <cell r="C100">
            <v>0.88495999999999997</v>
          </cell>
          <cell r="D100">
            <v>131.5789</v>
          </cell>
          <cell r="E100">
            <v>3.6595000000000003E-2</v>
          </cell>
          <cell r="F100">
            <v>1</v>
          </cell>
          <cell r="I100">
            <v>5</v>
          </cell>
          <cell r="J100">
            <v>7.27</v>
          </cell>
          <cell r="K100">
            <v>1.78</v>
          </cell>
          <cell r="L100">
            <v>0.23699999999999999</v>
          </cell>
          <cell r="P100">
            <v>13</v>
          </cell>
        </row>
        <row r="101">
          <cell r="A101" t="str">
            <v>21 - ECT 9 T990  006</v>
          </cell>
          <cell r="C101">
            <v>0.88495999999999997</v>
          </cell>
          <cell r="D101">
            <v>116.2791</v>
          </cell>
          <cell r="E101">
            <v>3.6595000000000003E-2</v>
          </cell>
          <cell r="F101">
            <v>1</v>
          </cell>
          <cell r="G101">
            <v>0</v>
          </cell>
          <cell r="H101">
            <v>0</v>
          </cell>
          <cell r="I101">
            <v>4.5</v>
          </cell>
          <cell r="J101">
            <v>7.27</v>
          </cell>
          <cell r="K101">
            <v>1.78</v>
          </cell>
          <cell r="L101">
            <v>0.23699999999999999</v>
          </cell>
          <cell r="M101">
            <v>0</v>
          </cell>
          <cell r="N101">
            <v>0</v>
          </cell>
          <cell r="P101">
            <v>71</v>
          </cell>
        </row>
        <row r="102">
          <cell r="A102" t="str">
            <v>22 - ECT 9 T1250  006</v>
          </cell>
          <cell r="C102">
            <v>0.88495999999999997</v>
          </cell>
          <cell r="D102">
            <v>83.333299999999994</v>
          </cell>
          <cell r="E102">
            <v>3.6595000000000003E-2</v>
          </cell>
          <cell r="F102">
            <v>1</v>
          </cell>
          <cell r="G102">
            <v>0</v>
          </cell>
          <cell r="H102">
            <v>0</v>
          </cell>
          <cell r="I102">
            <v>5</v>
          </cell>
          <cell r="J102">
            <v>7.27</v>
          </cell>
          <cell r="K102">
            <v>1.78</v>
          </cell>
          <cell r="L102">
            <v>0.23699999999999999</v>
          </cell>
          <cell r="P102">
            <v>27</v>
          </cell>
        </row>
        <row r="103">
          <cell r="A103" t="str">
            <v>23 - ECT 9 T1285  006</v>
          </cell>
          <cell r="C103">
            <v>0.88495999999999997</v>
          </cell>
          <cell r="D103">
            <v>81.300809999999998</v>
          </cell>
          <cell r="E103">
            <v>3.6595000000000003E-2</v>
          </cell>
          <cell r="F103">
            <v>1</v>
          </cell>
          <cell r="I103">
            <v>8</v>
          </cell>
          <cell r="J103">
            <v>7.27</v>
          </cell>
          <cell r="K103">
            <v>1.78</v>
          </cell>
          <cell r="L103">
            <v>0.23699999999999999</v>
          </cell>
          <cell r="P103">
            <v>70</v>
          </cell>
        </row>
        <row r="104">
          <cell r="A104" t="str">
            <v>24 - ECT 9 T1440  006</v>
          </cell>
          <cell r="C104">
            <v>0.88495999999999997</v>
          </cell>
          <cell r="D104">
            <v>72.463769999999997</v>
          </cell>
          <cell r="E104">
            <v>3.6595000000000003E-2</v>
          </cell>
          <cell r="F104">
            <v>1</v>
          </cell>
          <cell r="I104">
            <v>4.5999999999999996</v>
          </cell>
          <cell r="J104">
            <v>7.27</v>
          </cell>
          <cell r="K104">
            <v>1.78</v>
          </cell>
          <cell r="L104">
            <v>0.23699999999999999</v>
          </cell>
          <cell r="P104">
            <v>42</v>
          </cell>
        </row>
        <row r="105">
          <cell r="A105" t="str">
            <v>25 - ECT 11 T1580  006</v>
          </cell>
          <cell r="C105">
            <v>0.88495999999999997</v>
          </cell>
          <cell r="D105">
            <v>52.63158</v>
          </cell>
          <cell r="E105">
            <v>3.6595000000000003E-2</v>
          </cell>
          <cell r="F105">
            <v>1</v>
          </cell>
          <cell r="I105">
            <v>4.5999999999999996</v>
          </cell>
          <cell r="J105">
            <v>7.27</v>
          </cell>
          <cell r="K105">
            <v>1.78</v>
          </cell>
          <cell r="L105">
            <v>0.23699999999999999</v>
          </cell>
          <cell r="P105">
            <v>36</v>
          </cell>
        </row>
        <row r="106">
          <cell r="A106" t="str">
            <v>26 - RV 12  224</v>
          </cell>
          <cell r="C106">
            <v>0.95238</v>
          </cell>
          <cell r="D106">
            <v>19.790220000000001</v>
          </cell>
          <cell r="E106">
            <v>0.1351687</v>
          </cell>
          <cell r="F106">
            <v>1</v>
          </cell>
          <cell r="G106">
            <v>0</v>
          </cell>
          <cell r="H106">
            <v>0</v>
          </cell>
          <cell r="I106">
            <v>19</v>
          </cell>
          <cell r="K106">
            <v>1</v>
          </cell>
          <cell r="L106">
            <v>0.23699999999999999</v>
          </cell>
          <cell r="M106">
            <v>0</v>
          </cell>
          <cell r="N106">
            <v>0</v>
          </cell>
          <cell r="O106">
            <v>0</v>
          </cell>
          <cell r="P106">
            <v>9212</v>
          </cell>
        </row>
        <row r="130">
          <cell r="A130" t="str">
            <v>tab.5</v>
          </cell>
          <cell r="E130" t="str">
            <v>nákladová střediska</v>
          </cell>
          <cell r="J130" t="str">
            <v>simulace</v>
          </cell>
          <cell r="L130" t="str">
            <v>Budget 2001</v>
          </cell>
          <cell r="R130" t="str">
            <v>tab.5</v>
          </cell>
        </row>
        <row r="132">
          <cell r="A132" t="str">
            <v>položka</v>
          </cell>
          <cell r="B132" t="str">
            <v>jednotka</v>
          </cell>
          <cell r="D132" t="str">
            <v>kmen</v>
          </cell>
          <cell r="E132" t="str">
            <v>vana</v>
          </cell>
          <cell r="F132" t="str">
            <v>tažení</v>
          </cell>
          <cell r="G132" t="str">
            <v>lubrikace</v>
          </cell>
          <cell r="H132" t="str">
            <v>open</v>
          </cell>
          <cell r="I132" t="str">
            <v>textile</v>
          </cell>
          <cell r="J132" t="str">
            <v>TECO-tkan</v>
          </cell>
          <cell r="K132" t="str">
            <v>V-tkaniny</v>
          </cell>
          <cell r="L132" t="str">
            <v>sušení</v>
          </cell>
          <cell r="M132" t="str">
            <v>roving</v>
          </cell>
          <cell r="N132" t="str">
            <v>suché</v>
          </cell>
          <cell r="O132" t="str">
            <v>rohože</v>
          </cell>
          <cell r="P132" t="str">
            <v>ECT</v>
          </cell>
          <cell r="Q132" t="str">
            <v>mokré</v>
          </cell>
          <cell r="R132" t="str">
            <v>open</v>
          </cell>
          <cell r="S132" t="str">
            <v>vlies</v>
          </cell>
          <cell r="T132" t="str">
            <v>SHV</v>
          </cell>
        </row>
        <row r="133">
          <cell r="N133" t="str">
            <v>sekání</v>
          </cell>
          <cell r="Q133" t="str">
            <v>sekání</v>
          </cell>
        </row>
        <row r="135">
          <cell r="A135" t="str">
            <v>affectation supplies cf VD TDM</v>
          </cell>
        </row>
        <row r="136">
          <cell r="C136">
            <v>0</v>
          </cell>
        </row>
        <row r="137">
          <cell r="A137" t="str">
            <v>fixní roční hodnoty</v>
          </cell>
          <cell r="C137" t="str">
            <v>fixní</v>
          </cell>
        </row>
        <row r="138">
          <cell r="C138" t="str">
            <v>variabilní</v>
          </cell>
        </row>
        <row r="139">
          <cell r="A139" t="str">
            <v>výrobní práce</v>
          </cell>
          <cell r="B139" t="str">
            <v>hod</v>
          </cell>
          <cell r="D139">
            <v>56450</v>
          </cell>
          <cell r="E139">
            <v>14784</v>
          </cell>
          <cell r="F139">
            <v>37800</v>
          </cell>
          <cell r="G139">
            <v>17304</v>
          </cell>
          <cell r="I139">
            <v>4872</v>
          </cell>
          <cell r="J139">
            <v>0</v>
          </cell>
          <cell r="K139">
            <v>7896</v>
          </cell>
          <cell r="L139">
            <v>8904</v>
          </cell>
          <cell r="M139">
            <v>5544</v>
          </cell>
          <cell r="N139">
            <v>0</v>
          </cell>
          <cell r="O139">
            <v>3360</v>
          </cell>
          <cell r="P139">
            <v>1512</v>
          </cell>
          <cell r="Q139">
            <v>2184</v>
          </cell>
          <cell r="S139">
            <v>11928</v>
          </cell>
          <cell r="T139">
            <v>45192</v>
          </cell>
          <cell r="U139">
            <v>217730</v>
          </cell>
        </row>
        <row r="140">
          <cell r="A140" t="str">
            <v>platy</v>
          </cell>
          <cell r="B140" t="str">
            <v>tis</v>
          </cell>
          <cell r="D140">
            <v>905</v>
          </cell>
          <cell r="E140">
            <v>905</v>
          </cell>
          <cell r="F140">
            <v>1783</v>
          </cell>
          <cell r="G140">
            <v>0</v>
          </cell>
          <cell r="I140">
            <v>440</v>
          </cell>
          <cell r="J140">
            <v>0</v>
          </cell>
          <cell r="K140">
            <v>107</v>
          </cell>
          <cell r="L140">
            <v>1446</v>
          </cell>
          <cell r="M140">
            <v>778</v>
          </cell>
          <cell r="N140">
            <v>0</v>
          </cell>
          <cell r="O140">
            <v>1457</v>
          </cell>
          <cell r="P140">
            <v>122</v>
          </cell>
          <cell r="Q140">
            <v>362</v>
          </cell>
          <cell r="S140">
            <v>939</v>
          </cell>
          <cell r="T140">
            <v>707</v>
          </cell>
          <cell r="U140">
            <v>9951</v>
          </cell>
        </row>
        <row r="141">
          <cell r="A141" t="str">
            <v>platy</v>
          </cell>
          <cell r="B141" t="str">
            <v>počet</v>
          </cell>
          <cell r="D141">
            <v>1.3</v>
          </cell>
          <cell r="E141">
            <v>1.3</v>
          </cell>
          <cell r="F141">
            <v>2.8</v>
          </cell>
          <cell r="G141">
            <v>0</v>
          </cell>
          <cell r="I141">
            <v>0.6</v>
          </cell>
          <cell r="J141">
            <v>0</v>
          </cell>
          <cell r="K141">
            <v>0.1</v>
          </cell>
          <cell r="L141">
            <v>2</v>
          </cell>
          <cell r="M141">
            <v>1.1000000000000001</v>
          </cell>
          <cell r="N141">
            <v>0</v>
          </cell>
          <cell r="O141">
            <v>2.4</v>
          </cell>
          <cell r="P141">
            <v>0.2</v>
          </cell>
          <cell r="Q141">
            <v>0.6</v>
          </cell>
          <cell r="S141">
            <v>1.6</v>
          </cell>
          <cell r="T141">
            <v>1</v>
          </cell>
          <cell r="U141">
            <v>14.999999999999998</v>
          </cell>
        </row>
        <row r="142">
          <cell r="A142" t="str">
            <v>elektřina</v>
          </cell>
          <cell r="B142" t="str">
            <v>Mwh</v>
          </cell>
          <cell r="D142">
            <v>0</v>
          </cell>
          <cell r="E142">
            <v>18635.032919015004</v>
          </cell>
          <cell r="F142">
            <v>2982.5659470727996</v>
          </cell>
          <cell r="T142">
            <v>851.37908973399988</v>
          </cell>
          <cell r="U142">
            <v>22468.977955821803</v>
          </cell>
          <cell r="V142" t="str">
            <v>elektř.</v>
          </cell>
        </row>
        <row r="143">
          <cell r="A143" t="str">
            <v>plyn</v>
          </cell>
          <cell r="B143" t="str">
            <v>Mwh</v>
          </cell>
          <cell r="D143">
            <v>0</v>
          </cell>
          <cell r="E143">
            <v>99485.850941435987</v>
          </cell>
          <cell r="F143">
            <v>1362.1302501924151</v>
          </cell>
          <cell r="I143">
            <v>423.15004792882803</v>
          </cell>
          <cell r="J143">
            <v>0</v>
          </cell>
          <cell r="K143">
            <v>644.70854869324205</v>
          </cell>
          <cell r="M143">
            <v>273.21796796441396</v>
          </cell>
          <cell r="O143">
            <v>10850.93399318346</v>
          </cell>
          <cell r="P143">
            <v>408.07432792882804</v>
          </cell>
          <cell r="Q143">
            <v>90.570131988138002</v>
          </cell>
          <cell r="S143">
            <v>13176.872263150497</v>
          </cell>
          <cell r="T143">
            <v>422.04449512882803</v>
          </cell>
          <cell r="U143">
            <v>127137.55296759463</v>
          </cell>
          <cell r="V143" t="str">
            <v>plyn</v>
          </cell>
        </row>
        <row r="144">
          <cell r="A144" t="str">
            <v>voda</v>
          </cell>
          <cell r="B144" t="str">
            <v>m3</v>
          </cell>
          <cell r="D144">
            <v>18291.192223773571</v>
          </cell>
          <cell r="E144">
            <v>196269.65444492822</v>
          </cell>
          <cell r="F144">
            <v>382099.66817193327</v>
          </cell>
          <cell r="G144">
            <v>81877.465863743186</v>
          </cell>
          <cell r="I144">
            <v>10815.580061832718</v>
          </cell>
          <cell r="J144">
            <v>0</v>
          </cell>
          <cell r="K144">
            <v>13150.788957183278</v>
          </cell>
          <cell r="L144">
            <v>6224.8563589431842</v>
          </cell>
          <cell r="M144">
            <v>3467.5730891302796</v>
          </cell>
          <cell r="N144">
            <v>0</v>
          </cell>
          <cell r="O144">
            <v>10906.314619203058</v>
          </cell>
          <cell r="P144">
            <v>7053.9825029819576</v>
          </cell>
          <cell r="Q144">
            <v>4279.0114508194738</v>
          </cell>
          <cell r="S144">
            <v>15661.060484052039</v>
          </cell>
          <cell r="T144">
            <v>6660.4396728087831</v>
          </cell>
          <cell r="U144">
            <v>756757.58790133276</v>
          </cell>
          <cell r="V144" t="str">
            <v>voda</v>
          </cell>
        </row>
        <row r="145">
          <cell r="A145" t="str">
            <v>Běžné opravy a ND</v>
          </cell>
          <cell r="B145" t="str">
            <v>tis.Kč</v>
          </cell>
          <cell r="D145">
            <v>2443.3468587671141</v>
          </cell>
          <cell r="E145">
            <v>52168.899667360565</v>
          </cell>
          <cell r="F145">
            <v>0</v>
          </cell>
          <cell r="G145">
            <v>1607.2619812348646</v>
          </cell>
          <cell r="I145">
            <v>0</v>
          </cell>
          <cell r="J145">
            <v>0</v>
          </cell>
          <cell r="K145">
            <v>0</v>
          </cell>
          <cell r="L145">
            <v>4381.7246164491835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T145">
            <v>6508.698480338564</v>
          </cell>
          <cell r="U145">
            <v>67109.93160415029</v>
          </cell>
        </row>
        <row r="146">
          <cell r="A146" t="str">
            <v>ostatní služby</v>
          </cell>
          <cell r="B146" t="str">
            <v>tis.Kč</v>
          </cell>
          <cell r="C146" t="str">
            <v>vč.leas</v>
          </cell>
          <cell r="D146">
            <v>357.99566250000004</v>
          </cell>
          <cell r="E146">
            <v>20035.184000000001</v>
          </cell>
          <cell r="F146">
            <v>0</v>
          </cell>
          <cell r="G146">
            <v>164.56107500000002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590.44894999999997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5340.8997249999993</v>
          </cell>
          <cell r="U146">
            <v>26489.089412500001</v>
          </cell>
          <cell r="V146" t="str">
            <v>512+518</v>
          </cell>
        </row>
        <row r="147">
          <cell r="A147" t="str">
            <v>zásob.rež.mat.+ochr</v>
          </cell>
          <cell r="B147" t="str">
            <v>tis</v>
          </cell>
          <cell r="D147">
            <v>564.96754500000009</v>
          </cell>
          <cell r="E147">
            <v>2763.5567400000004</v>
          </cell>
          <cell r="F147">
            <v>0</v>
          </cell>
          <cell r="G147">
            <v>842.17688999999996</v>
          </cell>
          <cell r="I147">
            <v>0</v>
          </cell>
          <cell r="J147">
            <v>0</v>
          </cell>
          <cell r="K147">
            <v>0</v>
          </cell>
          <cell r="L147">
            <v>406.49144999999999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186.83136000000002</v>
          </cell>
          <cell r="U147">
            <v>4764.0239849999998</v>
          </cell>
        </row>
        <row r="148">
          <cell r="A148" t="str">
            <v>odpisy</v>
          </cell>
          <cell r="B148" t="str">
            <v>tis</v>
          </cell>
          <cell r="C148" t="str">
            <v>BDG5lp</v>
          </cell>
          <cell r="D148">
            <v>14463.066999999999</v>
          </cell>
          <cell r="E148">
            <v>61226.601999999999</v>
          </cell>
          <cell r="F148">
            <v>53467.851000000002</v>
          </cell>
          <cell r="G148">
            <v>8304.9539999999997</v>
          </cell>
          <cell r="I148">
            <v>19924.495999999999</v>
          </cell>
          <cell r="J148">
            <v>0</v>
          </cell>
          <cell r="K148">
            <v>4174.7079999999996</v>
          </cell>
          <cell r="L148">
            <v>4805.5789999999997</v>
          </cell>
          <cell r="M148">
            <v>11832.817999999999</v>
          </cell>
          <cell r="N148">
            <v>0</v>
          </cell>
          <cell r="O148">
            <v>10923.934999999999</v>
          </cell>
          <cell r="P148">
            <v>3912.7579999999998</v>
          </cell>
          <cell r="Q148">
            <v>5063.2610000000004</v>
          </cell>
          <cell r="S148">
            <v>12601.611000000001</v>
          </cell>
          <cell r="T148">
            <v>15334.909</v>
          </cell>
          <cell r="U148">
            <v>226036.549</v>
          </cell>
          <cell r="V148" t="str">
            <v>z BDGpětiletky2001</v>
          </cell>
        </row>
        <row r="149">
          <cell r="A149" t="str">
            <v>cena vody</v>
          </cell>
          <cell r="D149">
            <v>9.4563937769088593</v>
          </cell>
          <cell r="E149">
            <v>5.5881578264360297</v>
          </cell>
          <cell r="F149">
            <v>7.3791962410290735</v>
          </cell>
          <cell r="G149">
            <v>10.24909482983068</v>
          </cell>
          <cell r="I149">
            <v>11.917759842724603</v>
          </cell>
          <cell r="K149">
            <v>11.902400070790314</v>
          </cell>
          <cell r="L149">
            <v>7.6154147883238776</v>
          </cell>
          <cell r="M149">
            <v>11.870053930846574</v>
          </cell>
          <cell r="O149">
            <v>9.5410286995740723</v>
          </cell>
          <cell r="P149">
            <v>11.901224695970924</v>
          </cell>
          <cell r="Q149">
            <v>11.939764642440771</v>
          </cell>
          <cell r="S149">
            <v>8.3431800262609119</v>
          </cell>
          <cell r="T149">
            <v>11.890294280832965</v>
          </cell>
        </row>
        <row r="150">
          <cell r="A150" t="str">
            <v>variabilní hodnoty</v>
          </cell>
        </row>
        <row r="151">
          <cell r="A151" t="str">
            <v>po jednotkách aktivity</v>
          </cell>
        </row>
        <row r="153">
          <cell r="A153" t="str">
            <v>výrobní práce</v>
          </cell>
          <cell r="B153" t="str">
            <v>hod</v>
          </cell>
          <cell r="D153">
            <v>0</v>
          </cell>
          <cell r="E153">
            <v>0</v>
          </cell>
          <cell r="F153">
            <v>4.0631705345693242E-2</v>
          </cell>
          <cell r="G153">
            <v>0</v>
          </cell>
          <cell r="I153">
            <v>0.26797316656621817</v>
          </cell>
          <cell r="J153">
            <v>0</v>
          </cell>
          <cell r="K153">
            <v>0.27451409182491071</v>
          </cell>
          <cell r="L153">
            <v>8.6765194737112807</v>
          </cell>
          <cell r="M153">
            <v>0.2457679754126017</v>
          </cell>
          <cell r="N153">
            <v>0</v>
          </cell>
          <cell r="O153">
            <v>0</v>
          </cell>
          <cell r="P153">
            <v>2.744788733260051E-2</v>
          </cell>
          <cell r="Q153">
            <v>0</v>
          </cell>
          <cell r="T153">
            <v>0</v>
          </cell>
          <cell r="U153">
            <v>9.5328543001933053</v>
          </cell>
        </row>
        <row r="154">
          <cell r="A154" t="str">
            <v>elektřina</v>
          </cell>
          <cell r="B154" t="str">
            <v>Kwh</v>
          </cell>
          <cell r="D154">
            <v>13.601790519679325</v>
          </cell>
          <cell r="F154">
            <v>9.0167036246858903</v>
          </cell>
          <cell r="G154">
            <v>1045.8025132285015</v>
          </cell>
          <cell r="I154">
            <v>18.718684964368993</v>
          </cell>
          <cell r="J154">
            <v>0</v>
          </cell>
          <cell r="K154">
            <v>28.746886774646168</v>
          </cell>
          <cell r="L154">
            <v>278.64158560539983</v>
          </cell>
          <cell r="M154">
            <v>2.4112797404518411</v>
          </cell>
          <cell r="N154">
            <v>0</v>
          </cell>
          <cell r="O154">
            <v>209.32731529226319</v>
          </cell>
          <cell r="P154">
            <v>2.1548142773146659</v>
          </cell>
          <cell r="Q154">
            <v>34.846190522493423</v>
          </cell>
          <cell r="S154">
            <v>501.33950748732258</v>
          </cell>
          <cell r="U154">
            <v>2144.6072720371271</v>
          </cell>
          <cell r="V154" t="str">
            <v>elektř.</v>
          </cell>
        </row>
        <row r="155">
          <cell r="A155" t="str">
            <v>plyn</v>
          </cell>
          <cell r="B155" t="str">
            <v>kwh</v>
          </cell>
          <cell r="D155">
            <v>241.42956196862664</v>
          </cell>
          <cell r="E155">
            <v>1687.2287627401797</v>
          </cell>
          <cell r="F155">
            <v>0</v>
          </cell>
          <cell r="G155">
            <v>4403.974277108623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3159.5388648546896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9492.17146667212</v>
          </cell>
          <cell r="V155" t="str">
            <v>plyn</v>
          </cell>
        </row>
        <row r="156">
          <cell r="A156" t="str">
            <v>voda</v>
          </cell>
          <cell r="B156" t="str">
            <v>m3</v>
          </cell>
          <cell r="E156">
            <v>0</v>
          </cell>
          <cell r="G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0</v>
          </cell>
          <cell r="U156">
            <v>0</v>
          </cell>
          <cell r="V156" t="str">
            <v>voda</v>
          </cell>
        </row>
        <row r="157">
          <cell r="A157" t="str">
            <v>Běžné opravy a ND</v>
          </cell>
          <cell r="B157" t="str">
            <v>tis.Kč</v>
          </cell>
          <cell r="D157">
            <v>2443.3468587671141</v>
          </cell>
          <cell r="E157">
            <v>0</v>
          </cell>
          <cell r="F157">
            <v>13302.919551016257</v>
          </cell>
          <cell r="G157">
            <v>0</v>
          </cell>
          <cell r="I157">
            <v>9208.1169948294846</v>
          </cell>
          <cell r="J157">
            <v>0</v>
          </cell>
          <cell r="K157">
            <v>8907.1831019643541</v>
          </cell>
          <cell r="L157">
            <v>0</v>
          </cell>
          <cell r="M157">
            <v>8403.2094860595771</v>
          </cell>
          <cell r="N157">
            <v>0</v>
          </cell>
          <cell r="O157">
            <v>5813.4004786081196</v>
          </cell>
          <cell r="P157">
            <v>4121.1382752030822</v>
          </cell>
          <cell r="Q157">
            <v>861.47770947942411</v>
          </cell>
          <cell r="S157">
            <v>7254.4414401453678</v>
          </cell>
          <cell r="U157">
            <v>60315.233896072779</v>
          </cell>
        </row>
        <row r="158">
          <cell r="A158" t="str">
            <v>ostatní služby</v>
          </cell>
          <cell r="B158" t="str">
            <v>Kč</v>
          </cell>
          <cell r="D158">
            <v>4.9042534093819192</v>
          </cell>
          <cell r="E158">
            <v>0</v>
          </cell>
          <cell r="F158">
            <v>6.2050666857942964</v>
          </cell>
          <cell r="G158">
            <v>0</v>
          </cell>
          <cell r="H158">
            <v>0</v>
          </cell>
          <cell r="I158">
            <v>61.71640234331791</v>
          </cell>
          <cell r="J158">
            <v>0</v>
          </cell>
          <cell r="K158">
            <v>8.4016092241989782</v>
          </cell>
          <cell r="L158">
            <v>0</v>
          </cell>
          <cell r="M158">
            <v>3.8131449051678619</v>
          </cell>
          <cell r="N158">
            <v>48289.5</v>
          </cell>
          <cell r="O158">
            <v>607.56658661488768</v>
          </cell>
          <cell r="P158">
            <v>1.1792595267147499</v>
          </cell>
          <cell r="Q158">
            <v>28.638147560678341</v>
          </cell>
          <cell r="R158">
            <v>0</v>
          </cell>
          <cell r="S158">
            <v>775.65399954510815</v>
          </cell>
          <cell r="T158">
            <v>0</v>
          </cell>
          <cell r="U158">
            <v>49787.578469815249</v>
          </cell>
        </row>
        <row r="159">
          <cell r="A159" t="str">
            <v>zásob.rež.mat.+ochr</v>
          </cell>
          <cell r="B159" t="str">
            <v>tis</v>
          </cell>
          <cell r="D159">
            <v>7.7396021767620793</v>
          </cell>
          <cell r="E159">
            <v>0</v>
          </cell>
          <cell r="F159">
            <v>6.8594074030402838</v>
          </cell>
          <cell r="G159">
            <v>0</v>
          </cell>
          <cell r="H159">
            <v>0</v>
          </cell>
          <cell r="I159">
            <v>9.7957736133226039</v>
          </cell>
          <cell r="J159">
            <v>0</v>
          </cell>
          <cell r="K159">
            <v>24.378372139417504</v>
          </cell>
          <cell r="L159">
            <v>0</v>
          </cell>
          <cell r="M159">
            <v>1.8063633842463056</v>
          </cell>
          <cell r="N159">
            <v>10317.51</v>
          </cell>
          <cell r="O159">
            <v>123.29109600725063</v>
          </cell>
          <cell r="P159">
            <v>0.8450449815915223</v>
          </cell>
          <cell r="Q159">
            <v>9.5723959789076574</v>
          </cell>
          <cell r="R159">
            <v>0</v>
          </cell>
          <cell r="S159">
            <v>56.642720904054087</v>
          </cell>
          <cell r="T159">
            <v>0</v>
          </cell>
          <cell r="U159">
            <v>10558.440776588595</v>
          </cell>
        </row>
        <row r="166">
          <cell r="A166" t="str">
            <v>tab.4</v>
          </cell>
        </row>
        <row r="167">
          <cell r="E167" t="str">
            <v>mzdové náklady</v>
          </cell>
        </row>
        <row r="168">
          <cell r="A168" t="str">
            <v>inflační faktory</v>
          </cell>
          <cell r="F168" t="str">
            <v>přímé</v>
          </cell>
          <cell r="H168" t="str">
            <v>Nákladová střediska</v>
          </cell>
          <cell r="K168" t="str">
            <v>simulace</v>
          </cell>
          <cell r="L168" t="str">
            <v>Budget 2001</v>
          </cell>
        </row>
        <row r="169">
          <cell r="F169" t="str">
            <v>mzdy</v>
          </cell>
          <cell r="H169" t="str">
            <v>FIXNÍ</v>
          </cell>
          <cell r="I169" t="str">
            <v>VARIABIL</v>
          </cell>
        </row>
        <row r="170">
          <cell r="A170" t="str">
            <v>práce</v>
          </cell>
          <cell r="C170">
            <v>1</v>
          </cell>
          <cell r="F170" t="str">
            <v>hod.mzda</v>
          </cell>
          <cell r="G170" t="str">
            <v>hodiny /rok</v>
          </cell>
          <cell r="H170" t="str">
            <v>hod.mzda</v>
          </cell>
          <cell r="I170" t="str">
            <v>hod.mzda</v>
          </cell>
        </row>
        <row r="171">
          <cell r="A171" t="str">
            <v>platy</v>
          </cell>
          <cell r="C171">
            <v>1</v>
          </cell>
          <cell r="E171" t="str">
            <v>kmenárna</v>
          </cell>
          <cell r="F171" t="str">
            <v>x</v>
          </cell>
          <cell r="G171">
            <v>1680</v>
          </cell>
          <cell r="H171">
            <v>243.54295837023915</v>
          </cell>
        </row>
        <row r="172">
          <cell r="A172" t="str">
            <v>materiál pro kmen</v>
          </cell>
          <cell r="C172">
            <v>1</v>
          </cell>
          <cell r="E172" t="str">
            <v>vana</v>
          </cell>
          <cell r="F172" t="str">
            <v>x</v>
          </cell>
          <cell r="G172">
            <v>1680</v>
          </cell>
          <cell r="H172">
            <v>219.62932900432898</v>
          </cell>
        </row>
        <row r="173">
          <cell r="A173" t="str">
            <v>materiál pro lubrikace</v>
          </cell>
          <cell r="C173">
            <v>1</v>
          </cell>
          <cell r="E173" t="str">
            <v>tažení</v>
          </cell>
          <cell r="F173">
            <v>260</v>
          </cell>
          <cell r="G173">
            <v>1680</v>
          </cell>
          <cell r="H173">
            <v>205.42328042328043</v>
          </cell>
          <cell r="I173">
            <v>233.05</v>
          </cell>
        </row>
        <row r="174">
          <cell r="A174" t="str">
            <v>pojiva</v>
          </cell>
          <cell r="C174">
            <v>1</v>
          </cell>
          <cell r="E174" t="str">
            <v>lubrikace</v>
          </cell>
          <cell r="F174" t="str">
            <v>x</v>
          </cell>
          <cell r="G174">
            <v>1680</v>
          </cell>
          <cell r="H174">
            <v>230.75589459084605</v>
          </cell>
        </row>
        <row r="175">
          <cell r="A175" t="str">
            <v>manžety</v>
          </cell>
          <cell r="C175">
            <v>1</v>
          </cell>
          <cell r="E175" t="str">
            <v>skárna</v>
          </cell>
          <cell r="F175">
            <v>232.01</v>
          </cell>
          <cell r="G175">
            <v>1680</v>
          </cell>
          <cell r="H175">
            <v>226.1904761904762</v>
          </cell>
          <cell r="I175">
            <v>210.7</v>
          </cell>
        </row>
        <row r="176">
          <cell r="A176" t="str">
            <v>cívky</v>
          </cell>
          <cell r="C176">
            <v>1</v>
          </cell>
          <cell r="E176" t="str">
            <v>tkalcovna</v>
          </cell>
          <cell r="F176">
            <v>229.74</v>
          </cell>
          <cell r="G176">
            <v>1680</v>
          </cell>
          <cell r="H176">
            <v>225.81053698074973</v>
          </cell>
          <cell r="I176">
            <v>234.01</v>
          </cell>
        </row>
        <row r="177">
          <cell r="A177" t="str">
            <v>balení</v>
          </cell>
          <cell r="C177">
            <v>1</v>
          </cell>
          <cell r="E177" t="str">
            <v>sušárny</v>
          </cell>
          <cell r="F177" t="str">
            <v>x</v>
          </cell>
          <cell r="G177">
            <v>1680</v>
          </cell>
          <cell r="H177">
            <v>210.57951482479783</v>
          </cell>
          <cell r="I177">
            <v>208.69</v>
          </cell>
        </row>
        <row r="178">
          <cell r="A178" t="str">
            <v>elektřina</v>
          </cell>
          <cell r="C178">
            <v>1</v>
          </cell>
          <cell r="E178" t="str">
            <v>roving</v>
          </cell>
          <cell r="F178">
            <v>237.01</v>
          </cell>
          <cell r="G178">
            <v>1680</v>
          </cell>
          <cell r="H178">
            <v>231.42135642135642</v>
          </cell>
          <cell r="I178">
            <v>214.49</v>
          </cell>
        </row>
        <row r="179">
          <cell r="A179" t="str">
            <v>plyn</v>
          </cell>
          <cell r="C179">
            <v>1.35</v>
          </cell>
          <cell r="E179" t="str">
            <v>suché sekání</v>
          </cell>
          <cell r="F179">
            <v>1</v>
          </cell>
          <cell r="G179">
            <v>1680</v>
          </cell>
          <cell r="H179">
            <v>1</v>
          </cell>
        </row>
        <row r="180">
          <cell r="A180" t="str">
            <v>voda</v>
          </cell>
          <cell r="C180">
            <v>1</v>
          </cell>
          <cell r="E180" t="str">
            <v>rohože</v>
          </cell>
          <cell r="F180">
            <v>221.04</v>
          </cell>
          <cell r="G180">
            <v>1680</v>
          </cell>
          <cell r="H180">
            <v>206.84523809523807</v>
          </cell>
          <cell r="I180">
            <v>0</v>
          </cell>
        </row>
        <row r="181">
          <cell r="A181" t="str">
            <v>platina</v>
          </cell>
          <cell r="C181">
            <v>1</v>
          </cell>
          <cell r="E181" t="str">
            <v>objemovky</v>
          </cell>
          <cell r="F181">
            <v>217.26</v>
          </cell>
          <cell r="G181">
            <v>1680</v>
          </cell>
          <cell r="H181">
            <v>196.42857142857142</v>
          </cell>
          <cell r="I181">
            <v>224.5</v>
          </cell>
        </row>
        <row r="182">
          <cell r="A182" t="str">
            <v>Běžné opravy a ND</v>
          </cell>
          <cell r="C182">
            <v>1</v>
          </cell>
          <cell r="E182" t="str">
            <v>mokré</v>
          </cell>
          <cell r="F182">
            <v>192.01</v>
          </cell>
          <cell r="G182">
            <v>1680</v>
          </cell>
          <cell r="H182">
            <v>217.03296703296704</v>
          </cell>
        </row>
        <row r="183">
          <cell r="A183" t="str">
            <v>národní inflace</v>
          </cell>
          <cell r="C183">
            <v>1</v>
          </cell>
          <cell r="E183" t="str">
            <v>vlies</v>
          </cell>
          <cell r="F183">
            <v>235.55</v>
          </cell>
          <cell r="G183">
            <v>1680</v>
          </cell>
          <cell r="H183">
            <v>222.7531857813548</v>
          </cell>
        </row>
        <row r="184">
          <cell r="A184">
            <v>4</v>
          </cell>
          <cell r="C184">
            <v>1</v>
          </cell>
          <cell r="E184" t="str">
            <v>SHV</v>
          </cell>
          <cell r="F184" t="str">
            <v>x</v>
          </cell>
          <cell r="G184">
            <v>1680</v>
          </cell>
          <cell r="H184">
            <v>206.23119136130288</v>
          </cell>
          <cell r="I184">
            <v>0</v>
          </cell>
        </row>
        <row r="185">
          <cell r="A185" t="str">
            <v>služby</v>
          </cell>
          <cell r="C185">
            <v>1</v>
          </cell>
          <cell r="E185" t="str">
            <v>ostatní</v>
          </cell>
          <cell r="F185">
            <v>1</v>
          </cell>
          <cell r="H185" t="str">
            <v>Prac.dnů</v>
          </cell>
          <cell r="I185" t="str">
            <v>úvazek</v>
          </cell>
          <cell r="J185" t="str">
            <v>FPČ</v>
          </cell>
        </row>
        <row r="186">
          <cell r="E186" t="str">
            <v>FPČ=260-25ŘD-11,5ABS(4,384%)=</v>
          </cell>
          <cell r="H186">
            <v>224</v>
          </cell>
          <cell r="I186">
            <v>8</v>
          </cell>
          <cell r="J186">
            <v>1792</v>
          </cell>
        </row>
        <row r="187">
          <cell r="I187">
            <v>7.5</v>
          </cell>
          <cell r="J187">
            <v>1680</v>
          </cell>
        </row>
        <row r="188">
          <cell r="E188" t="str">
            <v>výrobní režie</v>
          </cell>
        </row>
        <row r="189">
          <cell r="H189" t="str">
            <v>in the POH</v>
          </cell>
        </row>
        <row r="190">
          <cell r="E190" t="str">
            <v>mzdy</v>
          </cell>
          <cell r="F190">
            <v>29252</v>
          </cell>
          <cell r="G190" t="str">
            <v>tis</v>
          </cell>
          <cell r="H190" t="str">
            <v>hourly headcount</v>
          </cell>
          <cell r="J190">
            <v>11</v>
          </cell>
        </row>
        <row r="191">
          <cell r="H191" t="str">
            <v>salaried headcount</v>
          </cell>
          <cell r="J191">
            <v>23</v>
          </cell>
        </row>
        <row r="192">
          <cell r="E192" t="str">
            <v>ostatní</v>
          </cell>
          <cell r="F192">
            <v>39829</v>
          </cell>
          <cell r="G192" t="str">
            <v>tis</v>
          </cell>
        </row>
        <row r="194">
          <cell r="A194" t="str">
            <v>tab. 9</v>
          </cell>
          <cell r="D194" t="str">
            <v>etapy výkonu</v>
          </cell>
          <cell r="J194" t="str">
            <v>simulace</v>
          </cell>
          <cell r="K194" t="str">
            <v>Budget 2001</v>
          </cell>
        </row>
        <row r="196">
          <cell r="A196" t="str">
            <v>výrobek</v>
          </cell>
          <cell r="C196" t="str">
            <v xml:space="preserve">finální </v>
          </cell>
          <cell r="D196" t="str">
            <v xml:space="preserve">výrobky </v>
          </cell>
          <cell r="E196" t="str">
            <v>kokony</v>
          </cell>
          <cell r="F196" t="str">
            <v>tekuté</v>
          </cell>
          <cell r="G196" t="str">
            <v>skl. kmen</v>
          </cell>
          <cell r="H196" t="str">
            <v>výkony</v>
          </cell>
          <cell r="I196" t="str">
            <v>výkony</v>
          </cell>
          <cell r="J196" t="str">
            <v>výkony</v>
          </cell>
          <cell r="K196" t="str">
            <v>horký</v>
          </cell>
          <cell r="L196" t="str">
            <v>Masch.Tr</v>
          </cell>
          <cell r="M196" t="str">
            <v>výkony</v>
          </cell>
          <cell r="N196" t="str">
            <v>mzdy</v>
          </cell>
          <cell r="O196" t="str">
            <v>mzdy</v>
          </cell>
          <cell r="P196" t="str">
            <v>cívky</v>
          </cell>
        </row>
        <row r="197">
          <cell r="C197" t="str">
            <v>produkt</v>
          </cell>
          <cell r="D197" t="str">
            <v>1. zpracování</v>
          </cell>
          <cell r="F197" t="str">
            <v>sklo</v>
          </cell>
          <cell r="H197" t="str">
            <v>2 zpracování</v>
          </cell>
          <cell r="I197" t="str">
            <v>1. zpracování</v>
          </cell>
          <cell r="J197" t="str">
            <v>tažení</v>
          </cell>
          <cell r="K197" t="str">
            <v>vzduch</v>
          </cell>
          <cell r="L197" t="str">
            <v>Garn</v>
          </cell>
          <cell r="M197" t="str">
            <v>lbrikace</v>
          </cell>
          <cell r="N197" t="str">
            <v>1. zpracování</v>
          </cell>
          <cell r="O197" t="str">
            <v>2 zpracování</v>
          </cell>
          <cell r="P197" t="str">
            <v>množství</v>
          </cell>
        </row>
        <row r="198">
          <cell r="C198" t="str">
            <v>t</v>
          </cell>
          <cell r="D198" t="str">
            <v>t</v>
          </cell>
          <cell r="E198" t="str">
            <v>t</v>
          </cell>
          <cell r="F198" t="str">
            <v>t</v>
          </cell>
          <cell r="G198" t="str">
            <v>t</v>
          </cell>
          <cell r="H198" t="str">
            <v>h/stroj</v>
          </cell>
          <cell r="I198" t="str">
            <v>h/stroj</v>
          </cell>
          <cell r="J198" t="str">
            <v>hod. pecí</v>
          </cell>
          <cell r="K198" t="str">
            <v>h/line</v>
          </cell>
          <cell r="L198" t="str">
            <v>Mwh</v>
          </cell>
          <cell r="M198" t="str">
            <v>t</v>
          </cell>
          <cell r="N198" t="str">
            <v>hod</v>
          </cell>
          <cell r="O198" t="str">
            <v>hod</v>
          </cell>
          <cell r="P198" t="str">
            <v>X1000</v>
          </cell>
        </row>
        <row r="200">
          <cell r="A200" t="str">
            <v xml:space="preserve"> 1- 9 34 Z40  876</v>
          </cell>
          <cell r="C200">
            <v>81</v>
          </cell>
          <cell r="D200">
            <v>81</v>
          </cell>
          <cell r="E200">
            <v>87.479615089693596</v>
          </cell>
          <cell r="F200">
            <v>96.877722997700531</v>
          </cell>
          <cell r="G200">
            <v>119.94270520948437</v>
          </cell>
          <cell r="H200">
            <v>0</v>
          </cell>
          <cell r="I200">
            <v>3471.9273000000003</v>
          </cell>
          <cell r="J200">
            <v>3364.7834326263569</v>
          </cell>
          <cell r="K200">
            <v>0</v>
          </cell>
          <cell r="M200">
            <v>0.78731653580724226</v>
          </cell>
          <cell r="N200">
            <v>1505.0509731679501</v>
          </cell>
          <cell r="O200">
            <v>0</v>
          </cell>
          <cell r="P200">
            <v>11.035422343324251</v>
          </cell>
        </row>
        <row r="201">
          <cell r="A201" t="str">
            <v xml:space="preserve"> 2- 9 68 Z15  876s</v>
          </cell>
          <cell r="C201">
            <v>1757</v>
          </cell>
          <cell r="D201">
            <v>1757</v>
          </cell>
          <cell r="E201">
            <v>1853.6355838952088</v>
          </cell>
          <cell r="F201">
            <v>2052.77531744007</v>
          </cell>
          <cell r="G201">
            <v>2541.5071405720814</v>
          </cell>
          <cell r="H201">
            <v>0</v>
          </cell>
          <cell r="I201">
            <v>22967.310730000001</v>
          </cell>
          <cell r="J201">
            <v>71297.550822809964</v>
          </cell>
          <cell r="K201">
            <v>0</v>
          </cell>
          <cell r="M201">
            <v>18.536355838952087</v>
          </cell>
          <cell r="N201">
            <v>9956.133979313794</v>
          </cell>
          <cell r="O201">
            <v>0</v>
          </cell>
          <cell r="P201">
            <v>239.3732970027248</v>
          </cell>
        </row>
        <row r="202">
          <cell r="A202" t="str">
            <v xml:space="preserve"> 3- 9 68 Z20  876</v>
          </cell>
          <cell r="C202">
            <v>1461</v>
          </cell>
          <cell r="D202">
            <v>1461</v>
          </cell>
          <cell r="E202">
            <v>1548.6702212234602</v>
          </cell>
          <cell r="F202">
            <v>1715.0469232477217</v>
          </cell>
          <cell r="G202">
            <v>2123.3712061999772</v>
          </cell>
          <cell r="H202">
            <v>0</v>
          </cell>
          <cell r="I202">
            <v>26286.428880000003</v>
          </cell>
          <cell r="J202">
            <v>59567.476350137935</v>
          </cell>
          <cell r="K202">
            <v>0</v>
          </cell>
          <cell r="M202">
            <v>13.93803199101114</v>
          </cell>
          <cell r="N202">
            <v>11394.943484834521</v>
          </cell>
          <cell r="O202">
            <v>0</v>
          </cell>
          <cell r="P202">
            <v>199.04632152588556</v>
          </cell>
        </row>
        <row r="203">
          <cell r="A203" t="str">
            <v xml:space="preserve"> 4-  9 68 Z28 876</v>
          </cell>
          <cell r="C203">
            <v>505</v>
          </cell>
          <cell r="D203">
            <v>505</v>
          </cell>
          <cell r="E203">
            <v>535.30353300331785</v>
          </cell>
          <cell r="F203">
            <v>592.81224930876078</v>
          </cell>
          <cell r="G203">
            <v>733.95103294386627</v>
          </cell>
          <cell r="H203">
            <v>0</v>
          </cell>
          <cell r="I203">
            <v>11630.5843</v>
          </cell>
          <cell r="J203">
            <v>20589.716329103121</v>
          </cell>
          <cell r="K203">
            <v>0</v>
          </cell>
          <cell r="M203">
            <v>4.8177317970298601</v>
          </cell>
          <cell r="N203">
            <v>5041.7594340834503</v>
          </cell>
          <cell r="O203">
            <v>0</v>
          </cell>
          <cell r="P203">
            <v>68.801089918256139</v>
          </cell>
        </row>
        <row r="204">
          <cell r="A204" t="str">
            <v xml:space="preserve"> 5- 9 136 Z28 876</v>
          </cell>
          <cell r="C204">
            <v>223</v>
          </cell>
          <cell r="D204">
            <v>223</v>
          </cell>
          <cell r="E204">
            <v>236.38156011829679</v>
          </cell>
          <cell r="F204">
            <v>261.77649820961119</v>
          </cell>
          <cell r="G204">
            <v>324.10114920095481</v>
          </cell>
          <cell r="H204">
            <v>0</v>
          </cell>
          <cell r="I204">
            <v>2915.0314699999999</v>
          </cell>
          <cell r="J204">
            <v>9092.0925572079141</v>
          </cell>
          <cell r="K204">
            <v>0</v>
          </cell>
          <cell r="M204">
            <v>2.1274340410646708</v>
          </cell>
          <cell r="N204">
            <v>1263.6413644775048</v>
          </cell>
          <cell r="O204">
            <v>0</v>
          </cell>
          <cell r="P204">
            <v>30.381471389645778</v>
          </cell>
        </row>
        <row r="205">
          <cell r="A205" t="str">
            <v xml:space="preserve"> 6- 9 204 Z28  876</v>
          </cell>
          <cell r="C205">
            <v>115</v>
          </cell>
          <cell r="D205">
            <v>115</v>
          </cell>
          <cell r="E205">
            <v>121.90080454531001</v>
          </cell>
          <cell r="F205">
            <v>139.32953623265252</v>
          </cell>
          <cell r="G205">
            <v>172.50159246335585</v>
          </cell>
          <cell r="H205">
            <v>0</v>
          </cell>
          <cell r="I205">
            <v>1040.34635</v>
          </cell>
          <cell r="J205">
            <v>2902.698671513594</v>
          </cell>
          <cell r="K205">
            <v>0</v>
          </cell>
          <cell r="M205">
            <v>1.09710724090779</v>
          </cell>
          <cell r="N205">
            <v>450.98129978102497</v>
          </cell>
          <cell r="O205">
            <v>0</v>
          </cell>
          <cell r="P205">
            <v>15.667574931880109</v>
          </cell>
        </row>
        <row r="206">
          <cell r="A206" t="str">
            <v xml:space="preserve"> 7- 11 102 Z28  876</v>
          </cell>
          <cell r="C206">
            <v>9</v>
          </cell>
          <cell r="D206">
            <v>9</v>
          </cell>
          <cell r="E206">
            <v>9.540062964415565</v>
          </cell>
          <cell r="F206">
            <v>9.9947229095719958</v>
          </cell>
          <cell r="G206">
            <v>12.374300989936852</v>
          </cell>
          <cell r="H206">
            <v>0</v>
          </cell>
          <cell r="I206">
            <v>145.16127</v>
          </cell>
          <cell r="J206">
            <v>347.13943535416479</v>
          </cell>
          <cell r="K206">
            <v>0</v>
          </cell>
          <cell r="M206">
            <v>8.5860566679740083E-2</v>
          </cell>
          <cell r="N206">
            <v>62.926176674204996</v>
          </cell>
          <cell r="O206">
            <v>0</v>
          </cell>
          <cell r="P206">
            <v>1.2261580381471391</v>
          </cell>
        </row>
        <row r="207">
          <cell r="A207" t="str">
            <v xml:space="preserve"> 8- 11 204 Z28  876s</v>
          </cell>
          <cell r="C207">
            <v>2457</v>
          </cell>
          <cell r="D207">
            <v>2457</v>
          </cell>
          <cell r="E207">
            <v>2604.4371892854492</v>
          </cell>
          <cell r="F207">
            <v>2985.2164770105269</v>
          </cell>
          <cell r="G207">
            <v>3695.9471053739344</v>
          </cell>
          <cell r="H207">
            <v>0</v>
          </cell>
          <cell r="I207">
            <v>26683.314839999999</v>
          </cell>
          <cell r="J207">
            <v>58533.656411971111</v>
          </cell>
          <cell r="K207">
            <v>0</v>
          </cell>
          <cell r="M207">
            <v>26.044371892854493</v>
          </cell>
          <cell r="N207">
            <v>11566.990174963859</v>
          </cell>
          <cell r="O207">
            <v>0</v>
          </cell>
          <cell r="P207">
            <v>334.74114441416896</v>
          </cell>
        </row>
        <row r="208">
          <cell r="A208" t="str">
            <v xml:space="preserve"> 9- 13 136 Z20  876s 800</v>
          </cell>
          <cell r="C208">
            <v>1021</v>
          </cell>
          <cell r="D208">
            <v>1021</v>
          </cell>
          <cell r="E208">
            <v>1077.1519301169992</v>
          </cell>
          <cell r="F208">
            <v>1128.4867943939814</v>
          </cell>
          <cell r="G208">
            <v>1397.1608200990238</v>
          </cell>
          <cell r="H208">
            <v>0</v>
          </cell>
          <cell r="I208">
            <v>13076.324770000001</v>
          </cell>
          <cell r="J208">
            <v>39194.910369689656</v>
          </cell>
          <cell r="K208">
            <v>0</v>
          </cell>
          <cell r="M208">
            <v>10.771519301169992</v>
          </cell>
          <cell r="N208">
            <v>5668.4756390344555</v>
          </cell>
          <cell r="O208">
            <v>0</v>
          </cell>
          <cell r="P208">
            <v>139.1008174386921</v>
          </cell>
        </row>
        <row r="209">
          <cell r="A209" t="str">
            <v>10- 13 136 Z20  876s 1200</v>
          </cell>
          <cell r="C209">
            <v>2577</v>
          </cell>
          <cell r="D209">
            <v>2577</v>
          </cell>
          <cell r="E209">
            <v>2718.7272516273329</v>
          </cell>
          <cell r="F209">
            <v>2868.0614765904443</v>
          </cell>
          <cell r="G209">
            <v>3550.8994386411346</v>
          </cell>
          <cell r="H209">
            <v>0</v>
          </cell>
          <cell r="I209">
            <v>33004.592490000003</v>
          </cell>
          <cell r="J209">
            <v>59751.280762300921</v>
          </cell>
          <cell r="K209">
            <v>0</v>
          </cell>
          <cell r="M209">
            <v>27.187272516273328</v>
          </cell>
          <cell r="N209">
            <v>14307.210305378836</v>
          </cell>
          <cell r="O209">
            <v>0</v>
          </cell>
          <cell r="P209">
            <v>351.08991825613077</v>
          </cell>
        </row>
        <row r="210">
          <cell r="A210" t="str">
            <v>11- 13 136 Z20 876 800</v>
          </cell>
          <cell r="C210">
            <v>3169</v>
          </cell>
          <cell r="D210">
            <v>3169</v>
          </cell>
          <cell r="E210">
            <v>3327.4533274533273</v>
          </cell>
          <cell r="F210">
            <v>3486.0329671279792</v>
          </cell>
          <cell r="G210">
            <v>4315.9997116850063</v>
          </cell>
          <cell r="H210">
            <v>0</v>
          </cell>
          <cell r="I210">
            <v>36184.053970000001</v>
          </cell>
          <cell r="J210">
            <v>121077.84545741173</v>
          </cell>
          <cell r="K210">
            <v>0</v>
          </cell>
          <cell r="M210">
            <v>29.947079947079946</v>
          </cell>
          <cell r="N210">
            <v>15685.479831536255</v>
          </cell>
          <cell r="O210">
            <v>0</v>
          </cell>
          <cell r="P210">
            <v>431.74386920980925</v>
          </cell>
        </row>
        <row r="211">
          <cell r="A211" t="str">
            <v>12- 13 136 Z20 876 1200</v>
          </cell>
          <cell r="C211">
            <v>532</v>
          </cell>
          <cell r="D211">
            <v>532</v>
          </cell>
          <cell r="E211">
            <v>558.60055860055854</v>
          </cell>
          <cell r="F211">
            <v>589.28274319024501</v>
          </cell>
          <cell r="G211">
            <v>729.58120984306674</v>
          </cell>
          <cell r="H211">
            <v>0</v>
          </cell>
          <cell r="I211">
            <v>6074.4451600000002</v>
          </cell>
          <cell r="J211">
            <v>12276.723816463438</v>
          </cell>
          <cell r="K211">
            <v>0</v>
          </cell>
          <cell r="M211">
            <v>5.0274050274050266</v>
          </cell>
          <cell r="N211">
            <v>2633.22034407614</v>
          </cell>
          <cell r="O211">
            <v>0</v>
          </cell>
          <cell r="P211">
            <v>72.479564032697553</v>
          </cell>
        </row>
        <row r="212">
          <cell r="A212" t="str">
            <v>13- 13 272 Z20  876s</v>
          </cell>
          <cell r="C212">
            <v>1483</v>
          </cell>
          <cell r="D212">
            <v>1483</v>
          </cell>
          <cell r="E212">
            <v>1571.9903751364759</v>
          </cell>
          <cell r="F212">
            <v>1724.3637806100862</v>
          </cell>
          <cell r="G212">
            <v>2134.9062530767442</v>
          </cell>
          <cell r="H212">
            <v>0</v>
          </cell>
          <cell r="I212">
            <v>11769.84433</v>
          </cell>
          <cell r="J212">
            <v>33811.054521766397</v>
          </cell>
          <cell r="K212">
            <v>0</v>
          </cell>
          <cell r="M212">
            <v>15.719903751364759</v>
          </cell>
          <cell r="N212">
            <v>5102.1274733781947</v>
          </cell>
          <cell r="O212">
            <v>0</v>
          </cell>
          <cell r="P212">
            <v>202.04359673024524</v>
          </cell>
        </row>
        <row r="213">
          <cell r="A213" t="str">
            <v>14- 13 272 Z20 876</v>
          </cell>
          <cell r="C213">
            <v>303</v>
          </cell>
          <cell r="D213">
            <v>303</v>
          </cell>
          <cell r="E213">
            <v>321.18211980199072</v>
          </cell>
          <cell r="F213">
            <v>352.31437998978839</v>
          </cell>
          <cell r="G213">
            <v>436.19460194352905</v>
          </cell>
          <cell r="H213">
            <v>0</v>
          </cell>
          <cell r="I213">
            <v>2404.76253</v>
          </cell>
          <cell r="J213">
            <v>6908.125097838988</v>
          </cell>
          <cell r="K213">
            <v>0</v>
          </cell>
          <cell r="M213">
            <v>2.8906390782179163</v>
          </cell>
          <cell r="N213">
            <v>1042.444116273495</v>
          </cell>
          <cell r="O213">
            <v>0</v>
          </cell>
          <cell r="P213">
            <v>41.280653950953678</v>
          </cell>
        </row>
        <row r="214">
          <cell r="A214" t="str">
            <v>15- ECT 9 T140 006</v>
          </cell>
          <cell r="C214">
            <v>444</v>
          </cell>
          <cell r="D214">
            <v>444</v>
          </cell>
          <cell r="E214">
            <v>510.60306361838173</v>
          </cell>
          <cell r="F214">
            <v>565.45784658684863</v>
          </cell>
          <cell r="G214">
            <v>700.08399973610085</v>
          </cell>
          <cell r="H214">
            <v>0</v>
          </cell>
          <cell r="I214">
            <v>184999.97040000002</v>
          </cell>
          <cell r="J214">
            <v>19639.635771467969</v>
          </cell>
          <cell r="K214">
            <v>121.01292607755646</v>
          </cell>
          <cell r="M214">
            <v>1.0722664335986016</v>
          </cell>
          <cell r="N214">
            <v>6770.073916788001</v>
          </cell>
          <cell r="O214">
            <v>0</v>
          </cell>
          <cell r="P214">
            <v>85.384615384615387</v>
          </cell>
        </row>
        <row r="215">
          <cell r="A215" t="str">
            <v>16 - ECT 9 T210  006</v>
          </cell>
          <cell r="C215">
            <v>38</v>
          </cell>
          <cell r="D215">
            <v>38</v>
          </cell>
          <cell r="E215">
            <v>42.939793888989335</v>
          </cell>
          <cell r="F215">
            <v>47.552874464337478</v>
          </cell>
          <cell r="G215">
            <v>58.874426723210945</v>
          </cell>
          <cell r="H215">
            <v>0</v>
          </cell>
          <cell r="I215">
            <v>13571.4264</v>
          </cell>
          <cell r="J215">
            <v>1651.6193735804623</v>
          </cell>
          <cell r="K215">
            <v>10.176731151690472</v>
          </cell>
          <cell r="M215">
            <v>9.0173567166877605E-2</v>
          </cell>
          <cell r="N215">
            <v>496.64634910800004</v>
          </cell>
          <cell r="O215">
            <v>0</v>
          </cell>
          <cell r="P215">
            <v>9.0476190476190474</v>
          </cell>
        </row>
        <row r="216">
          <cell r="A216" t="str">
            <v>17 - ECT 9 T420  006</v>
          </cell>
          <cell r="C216">
            <v>88</v>
          </cell>
          <cell r="D216">
            <v>88</v>
          </cell>
          <cell r="E216">
            <v>99.439522690291085</v>
          </cell>
          <cell r="F216">
            <v>110.12244612793943</v>
          </cell>
          <cell r="G216">
            <v>136.34077767480429</v>
          </cell>
          <cell r="H216">
            <v>0</v>
          </cell>
          <cell r="I216">
            <v>13538.465600000001</v>
          </cell>
          <cell r="J216">
            <v>3824.8027598705444</v>
          </cell>
          <cell r="K216">
            <v>23.567166877598986</v>
          </cell>
          <cell r="M216">
            <v>0.20882299764961126</v>
          </cell>
          <cell r="N216">
            <v>495.4401486320001</v>
          </cell>
          <cell r="O216">
            <v>0</v>
          </cell>
          <cell r="P216">
            <v>16.296296296296294</v>
          </cell>
        </row>
        <row r="217">
          <cell r="A217" t="str">
            <v>18 - ECT 9 T485  006</v>
          </cell>
          <cell r="C217">
            <v>58</v>
          </cell>
          <cell r="D217">
            <v>58</v>
          </cell>
          <cell r="E217">
            <v>66.700400202401212</v>
          </cell>
          <cell r="F217">
            <v>73.86611509467842</v>
          </cell>
          <cell r="G217">
            <v>91.452414379941089</v>
          </cell>
          <cell r="H217">
            <v>0</v>
          </cell>
          <cell r="I217">
            <v>10000.000400000001</v>
          </cell>
          <cell r="J217">
            <v>2565.5380061827527</v>
          </cell>
          <cell r="K217">
            <v>15.807994847969086</v>
          </cell>
          <cell r="M217">
            <v>0.14007084042504253</v>
          </cell>
          <cell r="N217">
            <v>365.95001463800003</v>
          </cell>
          <cell r="O217">
            <v>0</v>
          </cell>
          <cell r="P217">
            <v>10.74074074074074</v>
          </cell>
        </row>
        <row r="218">
          <cell r="A218" t="str">
            <v>19 - ECT 9 T570  006</v>
          </cell>
          <cell r="C218">
            <v>83</v>
          </cell>
          <cell r="D218">
            <v>83</v>
          </cell>
          <cell r="E218">
            <v>95.450572703436222</v>
          </cell>
          <cell r="F218">
            <v>105.70495780790188</v>
          </cell>
          <cell r="G218">
            <v>130.87155850922605</v>
          </cell>
          <cell r="H218">
            <v>0</v>
          </cell>
          <cell r="I218">
            <v>12769.234600000002</v>
          </cell>
          <cell r="J218">
            <v>3671.3733536753184</v>
          </cell>
          <cell r="K218">
            <v>22.621785730714382</v>
          </cell>
          <cell r="M218">
            <v>0.20044620267721605</v>
          </cell>
          <cell r="N218">
            <v>467.29014018700008</v>
          </cell>
          <cell r="O218">
            <v>0</v>
          </cell>
          <cell r="P218">
            <v>10.375</v>
          </cell>
        </row>
        <row r="219">
          <cell r="A219" t="str">
            <v>20 - ECT 9 T630  006</v>
          </cell>
          <cell r="C219">
            <v>13</v>
          </cell>
          <cell r="D219">
            <v>13</v>
          </cell>
          <cell r="E219">
            <v>14.689929488338457</v>
          </cell>
          <cell r="F219">
            <v>16.268088632536507</v>
          </cell>
          <cell r="G219">
            <v>20.141251247414271</v>
          </cell>
          <cell r="H219">
            <v>0</v>
          </cell>
          <cell r="I219">
            <v>1710.5257000000001</v>
          </cell>
          <cell r="J219">
            <v>565.0276804354213</v>
          </cell>
          <cell r="K219">
            <v>3.4815132887362141</v>
          </cell>
          <cell r="M219">
            <v>3.0848851925510758E-2</v>
          </cell>
          <cell r="N219">
            <v>62.596687991500012</v>
          </cell>
          <cell r="O219">
            <v>0</v>
          </cell>
          <cell r="P219">
            <v>2.6</v>
          </cell>
        </row>
        <row r="220">
          <cell r="A220" t="str">
            <v>21 - ECT 9 T990  006</v>
          </cell>
          <cell r="C220">
            <v>71</v>
          </cell>
          <cell r="D220">
            <v>71</v>
          </cell>
          <cell r="E220">
            <v>80.229614897848492</v>
          </cell>
          <cell r="F220">
            <v>88.848791762314761</v>
          </cell>
          <cell r="G220">
            <v>110.00221835126256</v>
          </cell>
          <cell r="H220">
            <v>0</v>
          </cell>
          <cell r="I220">
            <v>8255.8161</v>
          </cell>
          <cell r="J220">
            <v>3085.9204085319166</v>
          </cell>
          <cell r="K220">
            <v>19.014418730790091</v>
          </cell>
          <cell r="M220">
            <v>0.16848219128548184</v>
          </cell>
          <cell r="N220">
            <v>302.1215901795</v>
          </cell>
          <cell r="O220">
            <v>0</v>
          </cell>
          <cell r="P220">
            <v>15.777777777777779</v>
          </cell>
        </row>
        <row r="221">
          <cell r="A221" t="str">
            <v>22 - ECT 9 T1250  006</v>
          </cell>
          <cell r="C221">
            <v>27</v>
          </cell>
          <cell r="D221">
            <v>27</v>
          </cell>
          <cell r="E221">
            <v>30.50985355270295</v>
          </cell>
          <cell r="F221">
            <v>33.787568698345055</v>
          </cell>
          <cell r="G221">
            <v>41.831829513860413</v>
          </cell>
          <cell r="H221">
            <v>0</v>
          </cell>
          <cell r="I221">
            <v>2249.9991</v>
          </cell>
          <cell r="J221">
            <v>1173.5190285966446</v>
          </cell>
          <cell r="K221">
            <v>7.2308352919905987</v>
          </cell>
          <cell r="M221">
            <v>6.407069246067619E-2</v>
          </cell>
          <cell r="N221">
            <v>82.338717064500003</v>
          </cell>
          <cell r="O221">
            <v>0</v>
          </cell>
          <cell r="P221">
            <v>5.4</v>
          </cell>
        </row>
        <row r="222">
          <cell r="A222" t="str">
            <v>23 - ECT 9 T1285  006</v>
          </cell>
          <cell r="C222">
            <v>70</v>
          </cell>
          <cell r="D222">
            <v>70</v>
          </cell>
          <cell r="E222">
            <v>79.099620321822457</v>
          </cell>
          <cell r="F222">
            <v>87.597400329042728</v>
          </cell>
          <cell r="G222">
            <v>108.45289133223069</v>
          </cell>
          <cell r="H222">
            <v>0</v>
          </cell>
          <cell r="I222">
            <v>5691.0567000000001</v>
          </cell>
          <cell r="J222">
            <v>3042.4567408061148</v>
          </cell>
          <cell r="K222">
            <v>18.746610016271923</v>
          </cell>
          <cell r="M222">
            <v>0.16610920267582716</v>
          </cell>
          <cell r="N222">
            <v>208.26421993650001</v>
          </cell>
          <cell r="O222">
            <v>0</v>
          </cell>
          <cell r="P222">
            <v>8.75</v>
          </cell>
        </row>
        <row r="223">
          <cell r="A223" t="str">
            <v>24 - ECT 9 T1440  006</v>
          </cell>
          <cell r="C223">
            <v>42</v>
          </cell>
          <cell r="D223">
            <v>42</v>
          </cell>
          <cell r="E223">
            <v>47.459772193093478</v>
          </cell>
          <cell r="F223">
            <v>52.558440197425639</v>
          </cell>
          <cell r="G223">
            <v>65.071734799338415</v>
          </cell>
          <cell r="H223">
            <v>0</v>
          </cell>
          <cell r="I223">
            <v>3043.4783399999997</v>
          </cell>
          <cell r="J223">
            <v>1825.4740444836693</v>
          </cell>
          <cell r="K223">
            <v>11.247966009763154</v>
          </cell>
          <cell r="M223">
            <v>9.9665521605496299E-2</v>
          </cell>
          <cell r="N223">
            <v>111.3760898523</v>
          </cell>
          <cell r="O223">
            <v>0</v>
          </cell>
          <cell r="P223">
            <v>9.1304347826086971</v>
          </cell>
        </row>
        <row r="224">
          <cell r="A224" t="str">
            <v>25 - ECT 11 T1580  006</v>
          </cell>
          <cell r="C224">
            <v>36</v>
          </cell>
          <cell r="D224">
            <v>36</v>
          </cell>
          <cell r="E224">
            <v>40.679804736937264</v>
          </cell>
          <cell r="F224">
            <v>42.618521269486195</v>
          </cell>
          <cell r="G224">
            <v>52.765285711880892</v>
          </cell>
          <cell r="H224">
            <v>0</v>
          </cell>
          <cell r="I224">
            <v>1894.7368799999999</v>
          </cell>
          <cell r="J224">
            <v>1480.2380759300559</v>
          </cell>
          <cell r="K224">
            <v>9.641113722654131</v>
          </cell>
          <cell r="M224">
            <v>8.5427589947568244E-2</v>
          </cell>
          <cell r="N224">
            <v>69.337896123600004</v>
          </cell>
          <cell r="O224">
            <v>0</v>
          </cell>
          <cell r="P224">
            <v>7.8260869565217401</v>
          </cell>
        </row>
        <row r="225">
          <cell r="A225" t="str">
            <v>26 - RV 12  224</v>
          </cell>
          <cell r="C225">
            <v>9212</v>
          </cell>
          <cell r="D225">
            <v>9212</v>
          </cell>
          <cell r="E225">
            <v>9672.609672609673</v>
          </cell>
          <cell r="F225">
            <v>11086.784465048997</v>
          </cell>
          <cell r="G225">
            <v>13726.364324686143</v>
          </cell>
          <cell r="H225">
            <v>0</v>
          </cell>
          <cell r="I225">
            <v>182307.50664000001</v>
          </cell>
          <cell r="J225">
            <v>217387.9306872352</v>
          </cell>
          <cell r="K225">
            <v>2292.4084924084923</v>
          </cell>
          <cell r="M225">
            <v>87.053487053487046</v>
          </cell>
          <cell r="N225">
            <v>24642.268672770169</v>
          </cell>
          <cell r="O225">
            <v>0</v>
          </cell>
          <cell r="P225">
            <v>484.84210526315792</v>
          </cell>
        </row>
        <row r="226">
          <cell r="A226" t="str">
            <v>27 - RV 13  250</v>
          </cell>
          <cell r="C226">
            <v>2400</v>
          </cell>
          <cell r="D226">
            <v>2400</v>
          </cell>
          <cell r="E226">
            <v>2520.0025200025202</v>
          </cell>
          <cell r="F226">
            <v>2764.2669708847511</v>
          </cell>
          <cell r="G226">
            <v>3422.3931792556036</v>
          </cell>
          <cell r="H226">
            <v>0</v>
          </cell>
          <cell r="I226">
            <v>48416.376000000004</v>
          </cell>
          <cell r="J226">
            <v>54201.313154602962</v>
          </cell>
          <cell r="K226">
            <v>597.24059724059725</v>
          </cell>
          <cell r="M226">
            <v>18.9000189000189</v>
          </cell>
          <cell r="N226">
            <v>6544.3786026312009</v>
          </cell>
          <cell r="O226">
            <v>0</v>
          </cell>
          <cell r="P226">
            <v>126.31578947368421</v>
          </cell>
        </row>
        <row r="227">
          <cell r="A227" t="str">
            <v>28 - RV 13  P 243</v>
          </cell>
          <cell r="C227">
            <v>2500</v>
          </cell>
          <cell r="D227">
            <v>2500</v>
          </cell>
          <cell r="E227">
            <v>2650.0174901154351</v>
          </cell>
          <cell r="F227">
            <v>2906.8843233480889</v>
          </cell>
          <cell r="G227">
            <v>3598.9653625703713</v>
          </cell>
          <cell r="H227">
            <v>0</v>
          </cell>
          <cell r="I227">
            <v>41098.15</v>
          </cell>
          <cell r="J227">
            <v>56997.731830354678</v>
          </cell>
          <cell r="K227">
            <v>628.05414515735811</v>
          </cell>
          <cell r="M227">
            <v>12.455082203542545</v>
          </cell>
          <cell r="N227">
            <v>5555.1835079050006</v>
          </cell>
          <cell r="O227">
            <v>0</v>
          </cell>
          <cell r="P227">
            <v>131.57894736842104</v>
          </cell>
        </row>
        <row r="228">
          <cell r="A228" t="str">
            <v>29 - RV 16 2040 (408) 706</v>
          </cell>
          <cell r="C228">
            <v>23</v>
          </cell>
          <cell r="D228">
            <v>23</v>
          </cell>
          <cell r="E228">
            <v>24.380160909062003</v>
          </cell>
          <cell r="F228">
            <v>26.743335774802418</v>
          </cell>
          <cell r="G228">
            <v>33.110481335647414</v>
          </cell>
          <cell r="H228">
            <v>0</v>
          </cell>
          <cell r="I228">
            <v>703.14886999999999</v>
          </cell>
          <cell r="J228">
            <v>524.37913283926309</v>
          </cell>
          <cell r="K228">
            <v>5.7780981354476939</v>
          </cell>
          <cell r="M228">
            <v>0.13409088499984101</v>
          </cell>
          <cell r="N228">
            <v>95.043718664368996</v>
          </cell>
          <cell r="O228">
            <v>0</v>
          </cell>
          <cell r="P228">
            <v>1.2105263157894737</v>
          </cell>
        </row>
        <row r="229">
          <cell r="A229" t="str">
            <v>30 - mok.sek. 13 360</v>
          </cell>
          <cell r="C229">
            <v>695</v>
          </cell>
          <cell r="D229">
            <v>695</v>
          </cell>
          <cell r="E229">
            <v>632.45005692050518</v>
          </cell>
          <cell r="F229">
            <v>693.75359318203584</v>
          </cell>
          <cell r="G229">
            <v>858.92483989356924</v>
          </cell>
          <cell r="H229">
            <v>0</v>
          </cell>
          <cell r="I229">
            <v>695</v>
          </cell>
          <cell r="J229">
            <v>11562.559886367264</v>
          </cell>
          <cell r="K229">
            <v>0</v>
          </cell>
          <cell r="M229">
            <v>0.63245005692050515</v>
          </cell>
          <cell r="N229">
            <v>4258.2055774999999</v>
          </cell>
          <cell r="O229">
            <v>0</v>
          </cell>
          <cell r="P229">
            <v>695</v>
          </cell>
        </row>
        <row r="230">
          <cell r="A230" t="str">
            <v>31 - kokon  9 68  876</v>
          </cell>
          <cell r="C230">
            <v>41</v>
          </cell>
          <cell r="D230">
            <v>41</v>
          </cell>
          <cell r="E230">
            <v>43.050043050043051</v>
          </cell>
          <cell r="F230">
            <v>47.674967843009476</v>
          </cell>
          <cell r="G230">
            <v>59.0255885143116</v>
          </cell>
          <cell r="H230">
            <v>0</v>
          </cell>
          <cell r="I230">
            <v>102.5</v>
          </cell>
          <cell r="J230">
            <v>1655.8599540263783</v>
          </cell>
          <cell r="K230">
            <v>10.202860202860203</v>
          </cell>
          <cell r="M230">
            <v>0.38745038745038746</v>
          </cell>
          <cell r="N230">
            <v>44.43287875</v>
          </cell>
          <cell r="O230">
            <v>0</v>
          </cell>
          <cell r="P230">
            <v>4.0999999999999996</v>
          </cell>
        </row>
        <row r="231">
          <cell r="A231" t="str">
            <v>32 - kokon  11 204  876</v>
          </cell>
          <cell r="C231">
            <v>288</v>
          </cell>
          <cell r="D231">
            <v>288</v>
          </cell>
          <cell r="E231">
            <v>288</v>
          </cell>
          <cell r="F231">
            <v>330.10676890806872</v>
          </cell>
          <cell r="G231">
            <v>408.69972626973964</v>
          </cell>
          <cell r="H231">
            <v>0</v>
          </cell>
          <cell r="I231">
            <v>720</v>
          </cell>
          <cell r="J231">
            <v>6472.681743295464</v>
          </cell>
          <cell r="K231">
            <v>68.256</v>
          </cell>
          <cell r="M231">
            <v>2.5919999999999996</v>
          </cell>
          <cell r="N231">
            <v>312.11387999999999</v>
          </cell>
          <cell r="O231">
            <v>0</v>
          </cell>
          <cell r="P231">
            <v>28.8</v>
          </cell>
        </row>
        <row r="232">
          <cell r="A232" t="str">
            <v>33 - kokon  13 136  876</v>
          </cell>
          <cell r="C232">
            <v>262</v>
          </cell>
          <cell r="D232">
            <v>262</v>
          </cell>
          <cell r="E232">
            <v>275.1002751002751</v>
          </cell>
          <cell r="F232">
            <v>288.2109931800349</v>
          </cell>
          <cell r="G232">
            <v>356.82925984899703</v>
          </cell>
          <cell r="H232">
            <v>0</v>
          </cell>
          <cell r="I232">
            <v>655</v>
          </cell>
          <cell r="J232">
            <v>10010.222628539563</v>
          </cell>
          <cell r="K232">
            <v>65.198765198765201</v>
          </cell>
          <cell r="M232">
            <v>2.4759024759024757</v>
          </cell>
          <cell r="N232">
            <v>283.93693249999995</v>
          </cell>
          <cell r="O232">
            <v>0</v>
          </cell>
          <cell r="P232">
            <v>26.2</v>
          </cell>
        </row>
        <row r="233">
          <cell r="A233" t="str">
            <v>34 - kokon  13 272  876</v>
          </cell>
          <cell r="C233">
            <v>3273</v>
          </cell>
          <cell r="D233">
            <v>3273</v>
          </cell>
          <cell r="E233">
            <v>3436.6498281675085</v>
          </cell>
          <cell r="F233">
            <v>3769.7651232867415</v>
          </cell>
          <cell r="G233">
            <v>4667.2837975569419</v>
          </cell>
          <cell r="H233">
            <v>0</v>
          </cell>
          <cell r="I233">
            <v>8182.5</v>
          </cell>
          <cell r="J233">
            <v>73916.963201700812</v>
          </cell>
          <cell r="K233">
            <v>814.48600927569953</v>
          </cell>
          <cell r="M233">
            <v>30.929848453507574</v>
          </cell>
          <cell r="N233">
            <v>3547.0441987499999</v>
          </cell>
          <cell r="O233">
            <v>0</v>
          </cell>
          <cell r="P233">
            <v>327.3</v>
          </cell>
        </row>
        <row r="234">
          <cell r="A234" t="str">
            <v>35 - kokon  17,19,22  706</v>
          </cell>
          <cell r="C234">
            <v>257</v>
          </cell>
          <cell r="D234">
            <v>257</v>
          </cell>
          <cell r="E234">
            <v>269.85026985026985</v>
          </cell>
          <cell r="F234">
            <v>296.00692146557543</v>
          </cell>
          <cell r="G234">
            <v>366.48126961195425</v>
          </cell>
          <cell r="H234">
            <v>0</v>
          </cell>
          <cell r="I234">
            <v>642.5</v>
          </cell>
          <cell r="J234">
            <v>5804.0572836387337</v>
          </cell>
          <cell r="K234">
            <v>63.954513954513949</v>
          </cell>
          <cell r="M234">
            <v>1.4841764841764842</v>
          </cell>
          <cell r="N234">
            <v>278.51828875000001</v>
          </cell>
          <cell r="O234">
            <v>0</v>
          </cell>
          <cell r="P234">
            <v>25.7</v>
          </cell>
        </row>
        <row r="235">
          <cell r="A235" t="str">
            <v>36 - Rohož RP 34 450/125</v>
          </cell>
          <cell r="C235">
            <v>1800</v>
          </cell>
          <cell r="D235">
            <v>1800</v>
          </cell>
          <cell r="E235">
            <v>2036.5216210712103</v>
          </cell>
          <cell r="F235">
            <v>2233.9221520358592</v>
          </cell>
          <cell r="G235">
            <v>2765.7820379297505</v>
          </cell>
          <cell r="H235">
            <v>0</v>
          </cell>
          <cell r="I235">
            <v>1868.5116</v>
          </cell>
          <cell r="J235">
            <v>43802.395137958025</v>
          </cell>
          <cell r="K235">
            <v>482.6556241938768</v>
          </cell>
          <cell r="M235">
            <v>10.182608105356051</v>
          </cell>
          <cell r="N235">
            <v>15521.312172731759</v>
          </cell>
          <cell r="O235">
            <v>0</v>
          </cell>
          <cell r="P235">
            <v>30.508474576271187</v>
          </cell>
        </row>
        <row r="236">
          <cell r="A236" t="str">
            <v>37 - Rohož RE 34 450/125</v>
          </cell>
          <cell r="C236">
            <v>5370</v>
          </cell>
          <cell r="D236">
            <v>5370</v>
          </cell>
          <cell r="E236">
            <v>6031.606968359335</v>
          </cell>
          <cell r="F236">
            <v>6616.2520837389256</v>
          </cell>
          <cell r="G236">
            <v>8191.4721848940517</v>
          </cell>
          <cell r="H236">
            <v>0</v>
          </cell>
          <cell r="I236">
            <v>6221.2524000000003</v>
          </cell>
          <cell r="J236">
            <v>129730.43301448874</v>
          </cell>
          <cell r="K236">
            <v>1429.4908515011623</v>
          </cell>
          <cell r="M236">
            <v>30.158034841796677</v>
          </cell>
          <cell r="N236">
            <v>51678.566301518636</v>
          </cell>
          <cell r="O236">
            <v>0</v>
          </cell>
          <cell r="P236">
            <v>97.63636363636364</v>
          </cell>
        </row>
        <row r="237">
          <cell r="A237" t="str">
            <v>38 - Vlies 80/100  2700</v>
          </cell>
          <cell r="C237">
            <v>2182</v>
          </cell>
          <cell r="D237">
            <v>2063.7082434835243</v>
          </cell>
          <cell r="E237">
            <v>1877.9746705877276</v>
          </cell>
          <cell r="F237">
            <v>2060.007207476378</v>
          </cell>
          <cell r="G237">
            <v>2550.4608239152881</v>
          </cell>
          <cell r="H237">
            <v>4540.1092199999994</v>
          </cell>
          <cell r="I237">
            <v>2063.7082434835243</v>
          </cell>
          <cell r="J237">
            <v>34333.453457939635</v>
          </cell>
          <cell r="K237">
            <v>0</v>
          </cell>
          <cell r="M237">
            <v>1.8779746705877276</v>
          </cell>
          <cell r="N237">
            <v>12644.163960768736</v>
          </cell>
          <cell r="O237">
            <v>19850.770391829265</v>
          </cell>
          <cell r="P237">
            <v>13.637499999999999</v>
          </cell>
        </row>
        <row r="238">
          <cell r="A238" t="str">
            <v>39 - Vlies 80/100  1600</v>
          </cell>
          <cell r="C238">
            <v>1142</v>
          </cell>
          <cell r="D238">
            <v>1080.0892823364734</v>
          </cell>
          <cell r="E238">
            <v>982.88133538551108</v>
          </cell>
          <cell r="F238">
            <v>1078.1522598249421</v>
          </cell>
          <cell r="G238">
            <v>1334.8424660454898</v>
          </cell>
          <cell r="H238">
            <v>2376.1708199999998</v>
          </cell>
          <cell r="I238">
            <v>1080.0892823364734</v>
          </cell>
          <cell r="J238">
            <v>21140.240388724356</v>
          </cell>
          <cell r="K238">
            <v>0</v>
          </cell>
          <cell r="M238">
            <v>0.98288133538551115</v>
          </cell>
          <cell r="N238">
            <v>6617.6146852419324</v>
          </cell>
          <cell r="O238">
            <v>10389.358289399184</v>
          </cell>
          <cell r="P238">
            <v>7.1375000000000002</v>
          </cell>
        </row>
        <row r="239">
          <cell r="A239" t="str">
            <v>40 - Tkanina RT 300/125</v>
          </cell>
          <cell r="C239">
            <v>690</v>
          </cell>
          <cell r="D239">
            <v>690</v>
          </cell>
          <cell r="E239">
            <v>745.67991959625215</v>
          </cell>
          <cell r="F239">
            <v>817.95885370378733</v>
          </cell>
          <cell r="G239">
            <v>1012.7013169540514</v>
          </cell>
          <cell r="H239">
            <v>0</v>
          </cell>
          <cell r="I239">
            <v>30423.279899999998</v>
          </cell>
          <cell r="J239">
            <v>16038.408896152692</v>
          </cell>
          <cell r="K239">
            <v>176.72614094431174</v>
          </cell>
          <cell r="M239">
            <v>4.1012395577793868</v>
          </cell>
          <cell r="N239">
            <v>18493.031031126207</v>
          </cell>
          <cell r="O239">
            <v>0</v>
          </cell>
          <cell r="P239">
            <v>15.333333333333334</v>
          </cell>
        </row>
        <row r="240">
          <cell r="A240" t="str">
            <v>41 - Tkanina RS 580/125</v>
          </cell>
          <cell r="C240">
            <v>2753</v>
          </cell>
          <cell r="D240">
            <v>2753</v>
          </cell>
          <cell r="E240">
            <v>2971.6222488477274</v>
          </cell>
          <cell r="F240">
            <v>3259.6623087614312</v>
          </cell>
          <cell r="G240">
            <v>4035.7339467146603</v>
          </cell>
          <cell r="H240">
            <v>0</v>
          </cell>
          <cell r="I240">
            <v>55256.701849999998</v>
          </cell>
          <cell r="J240">
            <v>63914.947230616301</v>
          </cell>
          <cell r="K240">
            <v>704.2744729769114</v>
          </cell>
          <cell r="M240">
            <v>16.343922368662501</v>
          </cell>
          <cell r="N240">
            <v>33588.222747467109</v>
          </cell>
          <cell r="O240">
            <v>0</v>
          </cell>
          <cell r="P240">
            <v>61.177777777777777</v>
          </cell>
        </row>
        <row r="241">
          <cell r="A241" t="str">
            <v>42- 11 204 Z28  876</v>
          </cell>
          <cell r="C241">
            <v>281</v>
          </cell>
          <cell r="D241">
            <v>281</v>
          </cell>
          <cell r="E241">
            <v>297.86007148641716</v>
          </cell>
          <cell r="F241">
            <v>341.40842286495672</v>
          </cell>
          <cell r="G241">
            <v>422.69211695549922</v>
          </cell>
          <cell r="H241">
            <v>0</v>
          </cell>
          <cell r="I241">
            <v>2542.0662190000003</v>
          </cell>
          <cell r="J241">
            <v>6694.2828012736609</v>
          </cell>
          <cell r="K241">
            <v>0</v>
          </cell>
          <cell r="M241">
            <v>2.6807406433777543</v>
          </cell>
          <cell r="N241">
            <v>1101.9640983736385</v>
          </cell>
          <cell r="O241">
            <v>0</v>
          </cell>
          <cell r="P241">
            <v>38.283378746594003</v>
          </cell>
        </row>
        <row r="242">
          <cell r="A242" t="str">
            <v>43 -13 544 Z25 876s</v>
          </cell>
          <cell r="C242">
            <v>388</v>
          </cell>
          <cell r="D242">
            <v>388</v>
          </cell>
          <cell r="E242">
            <v>413.22005991690867</v>
          </cell>
          <cell r="F242">
            <v>453.27357979554171</v>
          </cell>
          <cell r="G242">
            <v>561.19051602766092</v>
          </cell>
          <cell r="H242">
            <v>0</v>
          </cell>
          <cell r="I242">
            <v>2653.7170759999999</v>
          </cell>
          <cell r="J242">
            <v>8887.7172508929762</v>
          </cell>
          <cell r="K242">
            <v>0</v>
          </cell>
          <cell r="M242">
            <v>4.1322005991690869</v>
          </cell>
          <cell r="N242">
            <v>1150.3637958508539</v>
          </cell>
          <cell r="O242">
            <v>0</v>
          </cell>
          <cell r="P242">
            <v>52.861035422343328</v>
          </cell>
        </row>
        <row r="243">
          <cell r="A243" t="str">
            <v>44 - ECO 11 T220 006</v>
          </cell>
          <cell r="C243">
            <v>150</v>
          </cell>
          <cell r="D243">
            <v>150</v>
          </cell>
          <cell r="E243">
            <v>172.50004312501076</v>
          </cell>
          <cell r="F243">
            <v>180.72104338876571</v>
          </cell>
          <cell r="G243">
            <v>223.74773231244981</v>
          </cell>
          <cell r="H243">
            <v>0</v>
          </cell>
          <cell r="I243">
            <v>65217.39</v>
          </cell>
          <cell r="J243">
            <v>6276.8524476561161</v>
          </cell>
          <cell r="K243">
            <v>40.882510220627552</v>
          </cell>
          <cell r="M243">
            <v>0.36225009056252255</v>
          </cell>
          <cell r="N243">
            <v>2386.6303870500001</v>
          </cell>
          <cell r="O243">
            <v>0</v>
          </cell>
          <cell r="P243">
            <v>42.857142857142854</v>
          </cell>
        </row>
        <row r="244">
          <cell r="A244" t="str">
            <v>45 - ECO 11 T330 006</v>
          </cell>
          <cell r="C244">
            <v>116</v>
          </cell>
          <cell r="D244">
            <v>116</v>
          </cell>
          <cell r="E244">
            <v>133.40003335000833</v>
          </cell>
          <cell r="F244">
            <v>139.75760688731216</v>
          </cell>
          <cell r="G244">
            <v>173.03157965496121</v>
          </cell>
          <cell r="H244">
            <v>0</v>
          </cell>
          <cell r="I244">
            <v>29000</v>
          </cell>
          <cell r="J244">
            <v>4854.0992261873971</v>
          </cell>
          <cell r="K244">
            <v>31.615807903951971</v>
          </cell>
          <cell r="M244">
            <v>0.28014007003501745</v>
          </cell>
          <cell r="N244">
            <v>1061.2550000000001</v>
          </cell>
          <cell r="O244">
            <v>0</v>
          </cell>
          <cell r="P244">
            <v>29</v>
          </cell>
        </row>
        <row r="245">
          <cell r="A245" t="str">
            <v>46 - ECTE 9 T990 006</v>
          </cell>
          <cell r="C245">
            <v>52</v>
          </cell>
          <cell r="D245">
            <v>52</v>
          </cell>
          <cell r="E245">
            <v>58.759717953353828</v>
          </cell>
          <cell r="F245">
            <v>65.072354530146029</v>
          </cell>
          <cell r="G245">
            <v>80.565004989657083</v>
          </cell>
          <cell r="H245">
            <v>0</v>
          </cell>
          <cell r="I245">
            <v>6046.5111200000001</v>
          </cell>
          <cell r="J245">
            <v>2260.1107217416852</v>
          </cell>
          <cell r="K245">
            <v>13.926053154944857</v>
          </cell>
          <cell r="M245">
            <v>0.12339540770204303</v>
          </cell>
          <cell r="N245">
            <v>221.27207443640003</v>
          </cell>
          <cell r="O245">
            <v>0</v>
          </cell>
          <cell r="P245">
            <v>9.454545454545455</v>
          </cell>
        </row>
        <row r="246">
          <cell r="A246" t="str">
            <v>47 - EC 11 2500 R73</v>
          </cell>
          <cell r="C246">
            <v>200</v>
          </cell>
          <cell r="D246">
            <v>200</v>
          </cell>
          <cell r="E246">
            <v>224.00003584000572</v>
          </cell>
          <cell r="F246">
            <v>256.74975023068009</v>
          </cell>
          <cell r="G246">
            <v>317.8776157368826</v>
          </cell>
          <cell r="H246">
            <v>0</v>
          </cell>
          <cell r="I246">
            <v>9259.2592000000004</v>
          </cell>
          <cell r="J246">
            <v>5034.3088280525499</v>
          </cell>
          <cell r="K246">
            <v>53.08800849408135</v>
          </cell>
          <cell r="M246">
            <v>1.0080001612800256</v>
          </cell>
          <cell r="N246">
            <v>338.84259042400004</v>
          </cell>
          <cell r="O246">
            <v>0</v>
          </cell>
          <cell r="P246">
            <v>28.571428571428573</v>
          </cell>
        </row>
        <row r="247">
          <cell r="A247" t="str">
            <v>48 - RV 16 1224 (408) 706</v>
          </cell>
          <cell r="C247">
            <v>17</v>
          </cell>
          <cell r="D247">
            <v>17</v>
          </cell>
          <cell r="E247">
            <v>18.020118932784957</v>
          </cell>
          <cell r="F247">
            <v>19.766813398767002</v>
          </cell>
          <cell r="G247">
            <v>24.472964465478523</v>
          </cell>
          <cell r="H247">
            <v>0</v>
          </cell>
          <cell r="I247">
            <v>908.60501799999997</v>
          </cell>
          <cell r="J247">
            <v>387.5845764464118</v>
          </cell>
          <cell r="K247">
            <v>4.2707681870700345</v>
          </cell>
          <cell r="M247">
            <v>9.9110654130317263E-2</v>
          </cell>
          <cell r="N247">
            <v>122.8149590965366</v>
          </cell>
          <cell r="O247">
            <v>0</v>
          </cell>
          <cell r="P247">
            <v>0.89473684210526316</v>
          </cell>
        </row>
        <row r="248">
          <cell r="C248">
            <v>50755</v>
          </cell>
          <cell r="D248">
            <v>50574.797525819995</v>
          </cell>
          <cell r="E248">
            <v>53456.41324233362</v>
          </cell>
          <cell r="F248">
            <v>58959.65653978959</v>
          </cell>
          <cell r="G248">
            <v>72996.974792360517</v>
          </cell>
          <cell r="H248">
            <v>6916.2800399999996</v>
          </cell>
          <cell r="I248">
            <v>951442.61202882021</v>
          </cell>
          <cell r="J248">
            <v>1323129.1927604871</v>
          </cell>
          <cell r="K248">
            <v>7745.0587808964074</v>
          </cell>
          <cell r="L248">
            <v>0</v>
          </cell>
          <cell r="M248">
            <v>390.68141902306627</v>
          </cell>
          <cell r="N248">
            <v>285600.00042978115</v>
          </cell>
          <cell r="O248">
            <v>30240.128681228449</v>
          </cell>
          <cell r="P248">
            <v>4597.7400558076988</v>
          </cell>
        </row>
        <row r="251">
          <cell r="A251" t="str">
            <v>tab. 10</v>
          </cell>
          <cell r="D251" t="str">
            <v>výkony podle středisek</v>
          </cell>
          <cell r="K251" t="str">
            <v>simulace</v>
          </cell>
          <cell r="L251" t="str">
            <v>Budget 2001</v>
          </cell>
          <cell r="T251" t="str">
            <v>tab. 10</v>
          </cell>
        </row>
        <row r="252">
          <cell r="H252" t="str">
            <v>dobře</v>
          </cell>
          <cell r="I252" t="str">
            <v>dobře</v>
          </cell>
          <cell r="J252" t="str">
            <v>dobře</v>
          </cell>
          <cell r="K252" t="str">
            <v>dobře</v>
          </cell>
          <cell r="L252" t="str">
            <v>dobře</v>
          </cell>
          <cell r="M252" t="str">
            <v>dobře</v>
          </cell>
          <cell r="N252" t="str">
            <v>dobře</v>
          </cell>
          <cell r="O252" t="str">
            <v>dobře</v>
          </cell>
          <cell r="P252" t="str">
            <v>dobře</v>
          </cell>
          <cell r="Q252" t="str">
            <v>dobře</v>
          </cell>
          <cell r="R252" t="str">
            <v>dobře</v>
          </cell>
          <cell r="S252" t="str">
            <v>dobře</v>
          </cell>
        </row>
        <row r="253">
          <cell r="C253" t="str">
            <v>kmen</v>
          </cell>
          <cell r="D253" t="str">
            <v>vana</v>
          </cell>
          <cell r="E253" t="str">
            <v>tažení</v>
          </cell>
          <cell r="F253" t="str">
            <v>lubrikace</v>
          </cell>
          <cell r="G253" t="str">
            <v>open</v>
          </cell>
          <cell r="H253" t="str">
            <v>textile</v>
          </cell>
          <cell r="I253" t="str">
            <v>TECO-tkan</v>
          </cell>
          <cell r="J253" t="str">
            <v>V-tkaniny</v>
          </cell>
          <cell r="K253" t="str">
            <v>sušení</v>
          </cell>
          <cell r="L253" t="str">
            <v>roving</v>
          </cell>
          <cell r="M253" t="str">
            <v>suché</v>
          </cell>
          <cell r="N253" t="str">
            <v>rohože</v>
          </cell>
          <cell r="O253" t="str">
            <v>ECT</v>
          </cell>
          <cell r="P253" t="str">
            <v>mokré</v>
          </cell>
          <cell r="Q253" t="str">
            <v>open</v>
          </cell>
          <cell r="R253" t="str">
            <v>vlies</v>
          </cell>
          <cell r="S253" t="str">
            <v>SHV</v>
          </cell>
        </row>
        <row r="254">
          <cell r="A254" t="str">
            <v>výrobek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 t="str">
            <v>sekání</v>
          </cell>
          <cell r="N254">
            <v>0</v>
          </cell>
          <cell r="O254">
            <v>0</v>
          </cell>
          <cell r="P254" t="str">
            <v>sekání</v>
          </cell>
          <cell r="Q254">
            <v>0</v>
          </cell>
          <cell r="R254">
            <v>0</v>
          </cell>
          <cell r="S254">
            <v>0</v>
          </cell>
          <cell r="T254" t="str">
            <v>výrobek</v>
          </cell>
        </row>
        <row r="255">
          <cell r="C255" t="str">
            <v>t</v>
          </cell>
          <cell r="D255" t="str">
            <v>t</v>
          </cell>
          <cell r="E255" t="str">
            <v>hod. pecí</v>
          </cell>
          <cell r="F255" t="str">
            <v>t</v>
          </cell>
          <cell r="G255" t="str">
            <v>str.hod.</v>
          </cell>
          <cell r="H255" t="str">
            <v>stroj. hodiny</v>
          </cell>
          <cell r="I255" t="str">
            <v>stroj. hodiny</v>
          </cell>
          <cell r="J255" t="str">
            <v>stroj. hodiny</v>
          </cell>
          <cell r="K255" t="str">
            <v>hod.sušek</v>
          </cell>
          <cell r="L255" t="str">
            <v>stroj. hodiny</v>
          </cell>
          <cell r="M255" t="str">
            <v>str.hod.</v>
          </cell>
          <cell r="N255" t="str">
            <v>stroj. hodiny</v>
          </cell>
          <cell r="O255" t="str">
            <v>str.hod.</v>
          </cell>
          <cell r="P255" t="str">
            <v>str.hod.</v>
          </cell>
          <cell r="Q255" t="str">
            <v>str.hod.</v>
          </cell>
          <cell r="R255" t="str">
            <v>stroj. hodiny</v>
          </cell>
          <cell r="S255" t="str">
            <v>t</v>
          </cell>
        </row>
        <row r="256">
          <cell r="A256" t="str">
            <v xml:space="preserve"> 1- 9 34 Z40  876</v>
          </cell>
          <cell r="C256">
            <v>119.94270520948437</v>
          </cell>
          <cell r="D256">
            <v>96.877722997700531</v>
          </cell>
          <cell r="E256">
            <v>3364.7834326263569</v>
          </cell>
          <cell r="F256">
            <v>0.78731653580724226</v>
          </cell>
          <cell r="G256">
            <v>0</v>
          </cell>
          <cell r="H256">
            <v>3471.9273000000003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81</v>
          </cell>
          <cell r="T256" t="str">
            <v xml:space="preserve"> 1- 9 34 Z40  876</v>
          </cell>
        </row>
        <row r="257">
          <cell r="A257" t="str">
            <v xml:space="preserve"> 2- 9 68 Z15  876s</v>
          </cell>
          <cell r="C257">
            <v>2541.5071405720814</v>
          </cell>
          <cell r="D257">
            <v>2052.77531744007</v>
          </cell>
          <cell r="E257">
            <v>71297.550822809964</v>
          </cell>
          <cell r="F257">
            <v>18.536355838952087</v>
          </cell>
          <cell r="G257">
            <v>0</v>
          </cell>
          <cell r="H257">
            <v>22967.310730000001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1757</v>
          </cell>
          <cell r="T257" t="str">
            <v xml:space="preserve"> 2- 9 68 Z15  876s</v>
          </cell>
        </row>
        <row r="258">
          <cell r="A258" t="str">
            <v xml:space="preserve"> 3- 9 68 Z20  876</v>
          </cell>
          <cell r="C258">
            <v>2123.3712061999772</v>
          </cell>
          <cell r="D258">
            <v>1715.0469232477217</v>
          </cell>
          <cell r="E258">
            <v>59567.476350137935</v>
          </cell>
          <cell r="F258">
            <v>13.93803199101114</v>
          </cell>
          <cell r="G258">
            <v>0</v>
          </cell>
          <cell r="H258">
            <v>26286.428880000003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1461</v>
          </cell>
          <cell r="T258" t="str">
            <v xml:space="preserve"> 3- 9 68 Z20  876</v>
          </cell>
        </row>
        <row r="259">
          <cell r="A259" t="str">
            <v xml:space="preserve"> 4-  9 68 Z28 876</v>
          </cell>
          <cell r="C259">
            <v>733.95103294386627</v>
          </cell>
          <cell r="D259">
            <v>592.81224930876078</v>
          </cell>
          <cell r="E259">
            <v>20589.716329103121</v>
          </cell>
          <cell r="F259">
            <v>4.8177317970298601</v>
          </cell>
          <cell r="G259">
            <v>0</v>
          </cell>
          <cell r="H259">
            <v>11630.5843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505</v>
          </cell>
          <cell r="T259" t="str">
            <v xml:space="preserve"> 4-  9 68 Z28 876</v>
          </cell>
        </row>
        <row r="260">
          <cell r="A260" t="str">
            <v xml:space="preserve"> 5- 9 136 Z28 876</v>
          </cell>
          <cell r="C260">
            <v>324.10114920095481</v>
          </cell>
          <cell r="D260">
            <v>261.77649820961119</v>
          </cell>
          <cell r="E260">
            <v>9092.0925572079141</v>
          </cell>
          <cell r="F260">
            <v>2.1274340410646708</v>
          </cell>
          <cell r="G260">
            <v>0</v>
          </cell>
          <cell r="H260">
            <v>2915.0314699999999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223</v>
          </cell>
          <cell r="T260" t="str">
            <v xml:space="preserve"> 5- 9 136 Z28 876</v>
          </cell>
        </row>
        <row r="261">
          <cell r="A261" t="str">
            <v xml:space="preserve"> 6- 9 204 Z28  876</v>
          </cell>
          <cell r="C261">
            <v>172.50159246335585</v>
          </cell>
          <cell r="D261">
            <v>139.32953623265252</v>
          </cell>
          <cell r="E261">
            <v>2902.698671513594</v>
          </cell>
          <cell r="F261">
            <v>1.09710724090779</v>
          </cell>
          <cell r="G261">
            <v>0</v>
          </cell>
          <cell r="H261">
            <v>1040.34635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115</v>
          </cell>
          <cell r="T261" t="str">
            <v xml:space="preserve"> 6- 9 204 Z28  876</v>
          </cell>
        </row>
        <row r="262">
          <cell r="A262" t="str">
            <v xml:space="preserve"> 7- 11 102 Z28  876</v>
          </cell>
          <cell r="C262">
            <v>12.374300989936852</v>
          </cell>
          <cell r="D262">
            <v>9.9947229095719958</v>
          </cell>
          <cell r="E262">
            <v>347.13943535416479</v>
          </cell>
          <cell r="F262">
            <v>8.5860566679740083E-2</v>
          </cell>
          <cell r="G262">
            <v>0</v>
          </cell>
          <cell r="H262">
            <v>145.16127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9</v>
          </cell>
          <cell r="T262" t="str">
            <v xml:space="preserve"> 7- 11 102 Z28  876</v>
          </cell>
        </row>
        <row r="263">
          <cell r="A263" t="str">
            <v xml:space="preserve"> 8- 11 204 Z28  876s</v>
          </cell>
          <cell r="C263">
            <v>3695.9471053739344</v>
          </cell>
          <cell r="D263">
            <v>2985.2164770105269</v>
          </cell>
          <cell r="E263">
            <v>58533.656411971111</v>
          </cell>
          <cell r="F263">
            <v>26.044371892854493</v>
          </cell>
          <cell r="G263">
            <v>0</v>
          </cell>
          <cell r="H263">
            <v>26683.314839999999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2457</v>
          </cell>
          <cell r="T263" t="str">
            <v xml:space="preserve"> 8- 11 204 Z28  876s</v>
          </cell>
        </row>
        <row r="264">
          <cell r="A264" t="str">
            <v xml:space="preserve"> 9- 13 136 Z20  876s 800</v>
          </cell>
          <cell r="C264">
            <v>1397.1608200990238</v>
          </cell>
          <cell r="D264">
            <v>1128.4867943939814</v>
          </cell>
          <cell r="E264">
            <v>39194.910369689656</v>
          </cell>
          <cell r="F264">
            <v>10.771519301169992</v>
          </cell>
          <cell r="G264">
            <v>0</v>
          </cell>
          <cell r="H264">
            <v>13076.324770000001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1021</v>
          </cell>
          <cell r="T264" t="str">
            <v xml:space="preserve"> 9- 13 136 Z20  876s 800</v>
          </cell>
        </row>
        <row r="265">
          <cell r="A265" t="str">
            <v>10- 13 136 Z20  876s 1200</v>
          </cell>
          <cell r="C265">
            <v>3550.8994386411346</v>
          </cell>
          <cell r="D265">
            <v>2868.0614765904443</v>
          </cell>
          <cell r="E265">
            <v>59751.280762300921</v>
          </cell>
          <cell r="F265">
            <v>27.187272516273328</v>
          </cell>
          <cell r="G265">
            <v>0</v>
          </cell>
          <cell r="H265">
            <v>33004.592490000003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2577</v>
          </cell>
          <cell r="T265" t="str">
            <v>10- 13 136 Z20  876s 1200</v>
          </cell>
        </row>
        <row r="266">
          <cell r="A266" t="str">
            <v>11- 13 136 Z20 876 800</v>
          </cell>
          <cell r="C266">
            <v>4315.9997116850063</v>
          </cell>
          <cell r="D266">
            <v>3486.0329671279792</v>
          </cell>
          <cell r="E266">
            <v>121077.84545741173</v>
          </cell>
          <cell r="F266">
            <v>29.947079947079946</v>
          </cell>
          <cell r="G266">
            <v>0</v>
          </cell>
          <cell r="H266">
            <v>36184.053970000001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3169</v>
          </cell>
          <cell r="T266" t="str">
            <v>11- 13 136 Z20 876 800</v>
          </cell>
        </row>
        <row r="267">
          <cell r="A267" t="str">
            <v>12- 13 136 Z20 876 1200</v>
          </cell>
          <cell r="C267">
            <v>729.58120984306674</v>
          </cell>
          <cell r="D267">
            <v>589.28274319024501</v>
          </cell>
          <cell r="E267">
            <v>12276.723816463438</v>
          </cell>
          <cell r="F267">
            <v>5.0274050274050266</v>
          </cell>
          <cell r="G267">
            <v>0</v>
          </cell>
          <cell r="H267">
            <v>6074.4451600000002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532</v>
          </cell>
          <cell r="T267" t="str">
            <v>12- 13 136 Z20 876 1200</v>
          </cell>
        </row>
        <row r="268">
          <cell r="A268" t="str">
            <v>13- 13 272 Z20  876s</v>
          </cell>
          <cell r="C268">
            <v>2134.9062530767442</v>
          </cell>
          <cell r="D268">
            <v>1724.3637806100862</v>
          </cell>
          <cell r="E268">
            <v>33811.054521766397</v>
          </cell>
          <cell r="F268">
            <v>15.719903751364759</v>
          </cell>
          <cell r="G268">
            <v>0</v>
          </cell>
          <cell r="H268">
            <v>11769.84433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1483</v>
          </cell>
          <cell r="T268" t="str">
            <v>13- 13 272 Z20  876s</v>
          </cell>
        </row>
        <row r="269">
          <cell r="A269" t="str">
            <v>14- 13 272 Z20 876</v>
          </cell>
          <cell r="C269">
            <v>436.19460194352905</v>
          </cell>
          <cell r="D269">
            <v>352.31437998978839</v>
          </cell>
          <cell r="E269">
            <v>6908.125097838988</v>
          </cell>
          <cell r="F269">
            <v>2.8906390782179163</v>
          </cell>
          <cell r="G269">
            <v>0</v>
          </cell>
          <cell r="H269">
            <v>2404.76253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303</v>
          </cell>
          <cell r="T269" t="str">
            <v>14- 13 272 Z20 876</v>
          </cell>
        </row>
        <row r="270">
          <cell r="A270" t="str">
            <v>15- ECT 9 T140 006</v>
          </cell>
          <cell r="C270">
            <v>700.08399973610085</v>
          </cell>
          <cell r="D270">
            <v>565.45784658684863</v>
          </cell>
          <cell r="E270">
            <v>19639.635771467969</v>
          </cell>
          <cell r="F270">
            <v>1.0722664335986016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121.01292607755646</v>
          </cell>
          <cell r="L270">
            <v>0</v>
          </cell>
          <cell r="M270">
            <v>0</v>
          </cell>
          <cell r="N270">
            <v>0</v>
          </cell>
          <cell r="O270">
            <v>184999.97040000002</v>
          </cell>
          <cell r="P270">
            <v>0</v>
          </cell>
          <cell r="Q270">
            <v>0</v>
          </cell>
          <cell r="R270">
            <v>0</v>
          </cell>
          <cell r="S270">
            <v>444</v>
          </cell>
          <cell r="T270" t="str">
            <v>15- ECT 9 T140 006</v>
          </cell>
        </row>
        <row r="271">
          <cell r="A271" t="str">
            <v>16 - ECT 9 T210  006</v>
          </cell>
          <cell r="C271">
            <v>58.874426723210945</v>
          </cell>
          <cell r="D271">
            <v>47.552874464337478</v>
          </cell>
          <cell r="E271">
            <v>1651.6193735804623</v>
          </cell>
          <cell r="F271">
            <v>9.0173567166877605E-2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10.176731151690472</v>
          </cell>
          <cell r="L271">
            <v>0</v>
          </cell>
          <cell r="M271">
            <v>0</v>
          </cell>
          <cell r="N271">
            <v>0</v>
          </cell>
          <cell r="O271">
            <v>13571.4264</v>
          </cell>
          <cell r="P271">
            <v>0</v>
          </cell>
          <cell r="Q271">
            <v>0</v>
          </cell>
          <cell r="R271">
            <v>0</v>
          </cell>
          <cell r="S271">
            <v>38</v>
          </cell>
          <cell r="T271" t="str">
            <v>16 - ECT 9 T210  006</v>
          </cell>
        </row>
        <row r="272">
          <cell r="A272" t="str">
            <v>17 - ECT 9 T420  006</v>
          </cell>
          <cell r="C272">
            <v>136.34077767480429</v>
          </cell>
          <cell r="D272">
            <v>110.12244612793943</v>
          </cell>
          <cell r="E272">
            <v>3824.8027598705444</v>
          </cell>
          <cell r="F272">
            <v>0.20882299764961126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23.567166877598986</v>
          </cell>
          <cell r="L272">
            <v>0</v>
          </cell>
          <cell r="M272">
            <v>0</v>
          </cell>
          <cell r="N272">
            <v>0</v>
          </cell>
          <cell r="O272">
            <v>13538.465600000001</v>
          </cell>
          <cell r="P272">
            <v>0</v>
          </cell>
          <cell r="Q272">
            <v>0</v>
          </cell>
          <cell r="R272">
            <v>0</v>
          </cell>
          <cell r="S272">
            <v>88</v>
          </cell>
          <cell r="T272" t="str">
            <v>17 - ECT 9 T420  006</v>
          </cell>
        </row>
        <row r="273">
          <cell r="A273" t="str">
            <v>18 - ECT 9 T485  006</v>
          </cell>
          <cell r="C273">
            <v>91.452414379941089</v>
          </cell>
          <cell r="D273">
            <v>73.86611509467842</v>
          </cell>
          <cell r="E273">
            <v>2565.5380061827527</v>
          </cell>
          <cell r="F273">
            <v>0.14007084042504253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15.807994847969086</v>
          </cell>
          <cell r="L273">
            <v>0</v>
          </cell>
          <cell r="M273">
            <v>0</v>
          </cell>
          <cell r="N273">
            <v>0</v>
          </cell>
          <cell r="O273">
            <v>10000.000400000001</v>
          </cell>
          <cell r="P273">
            <v>0</v>
          </cell>
          <cell r="Q273">
            <v>0</v>
          </cell>
          <cell r="R273">
            <v>0</v>
          </cell>
          <cell r="S273">
            <v>58</v>
          </cell>
          <cell r="T273" t="str">
            <v>18 - ECT 9 T485  006</v>
          </cell>
        </row>
        <row r="274">
          <cell r="A274" t="str">
            <v>19 - ECT 9 T570  006</v>
          </cell>
          <cell r="C274">
            <v>130.87155850922605</v>
          </cell>
          <cell r="D274">
            <v>105.70495780790188</v>
          </cell>
          <cell r="E274">
            <v>3671.3733536753184</v>
          </cell>
          <cell r="F274">
            <v>0.20044620267721605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22.621785730714382</v>
          </cell>
          <cell r="L274">
            <v>0</v>
          </cell>
          <cell r="M274">
            <v>0</v>
          </cell>
          <cell r="N274">
            <v>0</v>
          </cell>
          <cell r="O274">
            <v>12769.234600000002</v>
          </cell>
          <cell r="P274">
            <v>0</v>
          </cell>
          <cell r="Q274">
            <v>0</v>
          </cell>
          <cell r="R274">
            <v>0</v>
          </cell>
          <cell r="S274">
            <v>83</v>
          </cell>
          <cell r="T274" t="str">
            <v>19 - ECT 9 T570  006</v>
          </cell>
        </row>
        <row r="275">
          <cell r="A275" t="str">
            <v>20 - ECT 9 T630  006</v>
          </cell>
          <cell r="C275">
            <v>20.141251247414271</v>
          </cell>
          <cell r="D275">
            <v>16.268088632536507</v>
          </cell>
          <cell r="E275">
            <v>565.0276804354213</v>
          </cell>
          <cell r="F275">
            <v>3.0848851925510758E-2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3.4815132887362141</v>
          </cell>
          <cell r="L275">
            <v>0</v>
          </cell>
          <cell r="M275">
            <v>0</v>
          </cell>
          <cell r="N275">
            <v>0</v>
          </cell>
          <cell r="O275">
            <v>1710.5257000000001</v>
          </cell>
          <cell r="P275">
            <v>0</v>
          </cell>
          <cell r="Q275">
            <v>0</v>
          </cell>
          <cell r="R275">
            <v>0</v>
          </cell>
          <cell r="S275">
            <v>13</v>
          </cell>
          <cell r="T275" t="str">
            <v>20 - ECT 9 T630  006</v>
          </cell>
        </row>
        <row r="276">
          <cell r="A276" t="str">
            <v>21 - ECT 9 T990  006</v>
          </cell>
          <cell r="C276">
            <v>110.00221835126256</v>
          </cell>
          <cell r="D276">
            <v>88.848791762314761</v>
          </cell>
          <cell r="E276">
            <v>3085.9204085319166</v>
          </cell>
          <cell r="F276">
            <v>0.16848219128548184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19.014418730790091</v>
          </cell>
          <cell r="L276">
            <v>0</v>
          </cell>
          <cell r="M276">
            <v>0</v>
          </cell>
          <cell r="N276">
            <v>0</v>
          </cell>
          <cell r="O276">
            <v>8255.8161</v>
          </cell>
          <cell r="P276">
            <v>0</v>
          </cell>
          <cell r="Q276">
            <v>0</v>
          </cell>
          <cell r="R276">
            <v>0</v>
          </cell>
          <cell r="S276">
            <v>71</v>
          </cell>
          <cell r="T276" t="str">
            <v>21 - ECT 9 T990  006</v>
          </cell>
        </row>
        <row r="277">
          <cell r="A277" t="str">
            <v>22 - ECT 9 T1250  006</v>
          </cell>
          <cell r="C277">
            <v>41.831829513860413</v>
          </cell>
          <cell r="D277">
            <v>33.787568698345055</v>
          </cell>
          <cell r="E277">
            <v>1173.5190285966446</v>
          </cell>
          <cell r="F277">
            <v>6.407069246067619E-2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7.2308352919905987</v>
          </cell>
          <cell r="L277">
            <v>0</v>
          </cell>
          <cell r="M277">
            <v>0</v>
          </cell>
          <cell r="N277">
            <v>0</v>
          </cell>
          <cell r="O277">
            <v>2249.9991</v>
          </cell>
          <cell r="P277">
            <v>0</v>
          </cell>
          <cell r="Q277">
            <v>0</v>
          </cell>
          <cell r="R277">
            <v>0</v>
          </cell>
          <cell r="S277">
            <v>27</v>
          </cell>
          <cell r="T277" t="str">
            <v>22 - ECT 9 T1250  006</v>
          </cell>
        </row>
        <row r="278">
          <cell r="A278" t="str">
            <v>23 - ECT 9 T1285  006</v>
          </cell>
          <cell r="C278">
            <v>108.45289133223069</v>
          </cell>
          <cell r="D278">
            <v>87.597400329042728</v>
          </cell>
          <cell r="E278">
            <v>3042.4567408061148</v>
          </cell>
          <cell r="F278">
            <v>0.16610920267582716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18.746610016271923</v>
          </cell>
          <cell r="L278">
            <v>0</v>
          </cell>
          <cell r="M278">
            <v>0</v>
          </cell>
          <cell r="N278">
            <v>0</v>
          </cell>
          <cell r="O278">
            <v>5691.0567000000001</v>
          </cell>
          <cell r="P278">
            <v>0</v>
          </cell>
          <cell r="Q278">
            <v>0</v>
          </cell>
          <cell r="R278">
            <v>0</v>
          </cell>
          <cell r="S278">
            <v>70</v>
          </cell>
          <cell r="T278" t="str">
            <v>23 - ECT 9 T1285  006</v>
          </cell>
        </row>
        <row r="279">
          <cell r="A279" t="str">
            <v>24 - ECT 9 T1440  006</v>
          </cell>
          <cell r="C279">
            <v>65.071734799338415</v>
          </cell>
          <cell r="D279">
            <v>52.558440197425639</v>
          </cell>
          <cell r="E279">
            <v>1825.4740444836693</v>
          </cell>
          <cell r="F279">
            <v>9.9665521605496299E-2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11.247966009763154</v>
          </cell>
          <cell r="L279">
            <v>0</v>
          </cell>
          <cell r="M279">
            <v>0</v>
          </cell>
          <cell r="N279">
            <v>0</v>
          </cell>
          <cell r="O279">
            <v>3043.4783399999997</v>
          </cell>
          <cell r="P279">
            <v>0</v>
          </cell>
          <cell r="Q279">
            <v>0</v>
          </cell>
          <cell r="R279">
            <v>0</v>
          </cell>
          <cell r="S279">
            <v>42</v>
          </cell>
          <cell r="T279" t="str">
            <v>24 - ECT 9 T1440  006</v>
          </cell>
        </row>
        <row r="280">
          <cell r="A280" t="str">
            <v>25 - ECT 11 T1580  006</v>
          </cell>
          <cell r="C280">
            <v>52.765285711880892</v>
          </cell>
          <cell r="D280">
            <v>42.618521269486195</v>
          </cell>
          <cell r="E280">
            <v>1480.2380759300559</v>
          </cell>
          <cell r="F280">
            <v>8.5427589947568244E-2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9.641113722654131</v>
          </cell>
          <cell r="L280">
            <v>0</v>
          </cell>
          <cell r="M280">
            <v>0</v>
          </cell>
          <cell r="N280">
            <v>0</v>
          </cell>
          <cell r="O280">
            <v>1894.7368799999999</v>
          </cell>
          <cell r="P280">
            <v>0</v>
          </cell>
          <cell r="Q280">
            <v>0</v>
          </cell>
          <cell r="R280">
            <v>0</v>
          </cell>
          <cell r="S280">
            <v>36</v>
          </cell>
          <cell r="T280" t="str">
            <v>25 - ECT 11 T1580  006</v>
          </cell>
        </row>
        <row r="281">
          <cell r="A281" t="str">
            <v>26 - RV 12  224</v>
          </cell>
          <cell r="C281">
            <v>13726.364324686143</v>
          </cell>
          <cell r="D281">
            <v>11086.784465048997</v>
          </cell>
          <cell r="E281">
            <v>217387.9306872352</v>
          </cell>
          <cell r="F281">
            <v>87.053487053487046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2292.4084924084923</v>
          </cell>
          <cell r="L281">
            <v>182307.50664000001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9212</v>
          </cell>
          <cell r="T281" t="str">
            <v>26 - RV 12  224</v>
          </cell>
        </row>
        <row r="282">
          <cell r="A282" t="str">
            <v>27 - RV 13  250</v>
          </cell>
          <cell r="C282">
            <v>3422.3931792556036</v>
          </cell>
          <cell r="D282">
            <v>2764.2669708847511</v>
          </cell>
          <cell r="E282">
            <v>54201.313154602962</v>
          </cell>
          <cell r="F282">
            <v>18.9000189000189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597.24059724059725</v>
          </cell>
          <cell r="L282">
            <v>48416.376000000004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2400</v>
          </cell>
          <cell r="T282" t="str">
            <v>27 - RV 13  250</v>
          </cell>
        </row>
        <row r="283">
          <cell r="A283" t="str">
            <v>28 - RV 13  P 243</v>
          </cell>
          <cell r="C283">
            <v>3598.9653625703713</v>
          </cell>
          <cell r="D283">
            <v>2906.8843233480889</v>
          </cell>
          <cell r="E283">
            <v>56997.731830354678</v>
          </cell>
          <cell r="F283">
            <v>12.455082203542545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628.05414515735811</v>
          </cell>
          <cell r="L283">
            <v>41098.15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2500</v>
          </cell>
          <cell r="T283" t="str">
            <v>28 - RV 13  P 243</v>
          </cell>
        </row>
        <row r="284">
          <cell r="A284" t="str">
            <v>29 - RV 16 2040 (408) 706</v>
          </cell>
          <cell r="C284">
            <v>33.110481335647414</v>
          </cell>
          <cell r="D284">
            <v>26.743335774802418</v>
          </cell>
          <cell r="E284">
            <v>524.37913283926309</v>
          </cell>
          <cell r="F284">
            <v>0.13409088499984101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5.7780981354476939</v>
          </cell>
          <cell r="L284">
            <v>703.14886999999999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23</v>
          </cell>
          <cell r="T284" t="str">
            <v>29 - RV 16 2040 (408) 706</v>
          </cell>
        </row>
        <row r="285">
          <cell r="A285" t="str">
            <v>30 - mok.sek. 13 360</v>
          </cell>
          <cell r="C285">
            <v>858.92483989356924</v>
          </cell>
          <cell r="D285">
            <v>693.75359318203584</v>
          </cell>
          <cell r="E285">
            <v>11562.559886367264</v>
          </cell>
          <cell r="F285">
            <v>0.63245005692050515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695</v>
          </cell>
          <cell r="Q285">
            <v>0</v>
          </cell>
          <cell r="R285">
            <v>0</v>
          </cell>
          <cell r="S285">
            <v>695</v>
          </cell>
          <cell r="T285" t="str">
            <v>30 - mok.sek. 13 360</v>
          </cell>
        </row>
        <row r="286">
          <cell r="A286" t="str">
            <v>31 - kokon  9 68  876</v>
          </cell>
          <cell r="C286">
            <v>59.0255885143116</v>
          </cell>
          <cell r="D286">
            <v>47.674967843009476</v>
          </cell>
          <cell r="E286">
            <v>1655.8599540263783</v>
          </cell>
          <cell r="F286">
            <v>0.38745038745038746</v>
          </cell>
          <cell r="G286">
            <v>0</v>
          </cell>
          <cell r="H286">
            <v>102.5</v>
          </cell>
          <cell r="I286">
            <v>0</v>
          </cell>
          <cell r="J286">
            <v>0</v>
          </cell>
          <cell r="K286">
            <v>10.202860202860203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41</v>
          </cell>
          <cell r="T286" t="str">
            <v>31 - kokon  9 68  876</v>
          </cell>
        </row>
        <row r="287">
          <cell r="A287" t="str">
            <v>32 - kokon  11 204  876</v>
          </cell>
          <cell r="C287">
            <v>408.69972626973964</v>
          </cell>
          <cell r="D287">
            <v>330.10676890806872</v>
          </cell>
          <cell r="E287">
            <v>6472.681743295464</v>
          </cell>
          <cell r="F287">
            <v>2.5919999999999996</v>
          </cell>
          <cell r="G287">
            <v>0</v>
          </cell>
          <cell r="H287">
            <v>720</v>
          </cell>
          <cell r="I287">
            <v>0</v>
          </cell>
          <cell r="J287">
            <v>0</v>
          </cell>
          <cell r="K287">
            <v>68.256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288</v>
          </cell>
          <cell r="T287" t="str">
            <v>32 - kokon  11 204  876</v>
          </cell>
        </row>
        <row r="288">
          <cell r="A288" t="str">
            <v>33 - kokon  13 136  876</v>
          </cell>
          <cell r="C288">
            <v>356.82925984899703</v>
          </cell>
          <cell r="D288">
            <v>288.2109931800349</v>
          </cell>
          <cell r="E288">
            <v>10010.222628539563</v>
          </cell>
          <cell r="F288">
            <v>2.4759024759024757</v>
          </cell>
          <cell r="G288">
            <v>0</v>
          </cell>
          <cell r="H288">
            <v>655</v>
          </cell>
          <cell r="I288">
            <v>0</v>
          </cell>
          <cell r="J288">
            <v>0</v>
          </cell>
          <cell r="K288">
            <v>65.198765198765201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262</v>
          </cell>
          <cell r="T288" t="str">
            <v>33 - kokon  13 136  876</v>
          </cell>
        </row>
        <row r="289">
          <cell r="A289" t="str">
            <v>34 - kokon  13 272  876</v>
          </cell>
          <cell r="C289">
            <v>4667.2837975569419</v>
          </cell>
          <cell r="D289">
            <v>3769.7651232867415</v>
          </cell>
          <cell r="E289">
            <v>73916.963201700812</v>
          </cell>
          <cell r="F289">
            <v>30.929848453507574</v>
          </cell>
          <cell r="G289">
            <v>0</v>
          </cell>
          <cell r="H289">
            <v>8182.5</v>
          </cell>
          <cell r="I289">
            <v>0</v>
          </cell>
          <cell r="J289">
            <v>0</v>
          </cell>
          <cell r="K289">
            <v>814.48600927569953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3273</v>
          </cell>
          <cell r="T289" t="str">
            <v>34 - kokon  13 272  876</v>
          </cell>
        </row>
        <row r="290">
          <cell r="A290" t="str">
            <v>35 - kokon  17,19,22  706</v>
          </cell>
          <cell r="C290">
            <v>366.48126961195425</v>
          </cell>
          <cell r="D290">
            <v>296.00692146557543</v>
          </cell>
          <cell r="E290">
            <v>5804.0572836387337</v>
          </cell>
          <cell r="F290">
            <v>1.4841764841764842</v>
          </cell>
          <cell r="G290">
            <v>0</v>
          </cell>
          <cell r="H290">
            <v>642.5</v>
          </cell>
          <cell r="I290">
            <v>0</v>
          </cell>
          <cell r="J290">
            <v>0</v>
          </cell>
          <cell r="K290">
            <v>63.954513954513949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257</v>
          </cell>
          <cell r="T290" t="str">
            <v>35 - kokon  17,19,22  706</v>
          </cell>
        </row>
        <row r="291">
          <cell r="A291" t="str">
            <v>36 - Rohož RP 34 450/125</v>
          </cell>
          <cell r="C291">
            <v>2765.7820379297505</v>
          </cell>
          <cell r="D291">
            <v>2233.9221520358592</v>
          </cell>
          <cell r="E291">
            <v>43802.395137958025</v>
          </cell>
          <cell r="F291">
            <v>10.182608105356051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482.6556241938768</v>
          </cell>
          <cell r="L291">
            <v>0</v>
          </cell>
          <cell r="M291">
            <v>0</v>
          </cell>
          <cell r="N291">
            <v>1868.5116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1800</v>
          </cell>
          <cell r="T291" t="str">
            <v>36 - Rohož RP 34 450/125</v>
          </cell>
        </row>
        <row r="292">
          <cell r="A292" t="str">
            <v>37 - Rohož RE 34 450/125</v>
          </cell>
          <cell r="C292">
            <v>8191.4721848940517</v>
          </cell>
          <cell r="D292">
            <v>6616.2520837389256</v>
          </cell>
          <cell r="E292">
            <v>129730.43301448874</v>
          </cell>
          <cell r="F292">
            <v>30.158034841796677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1429.4908515011623</v>
          </cell>
          <cell r="L292">
            <v>0</v>
          </cell>
          <cell r="M292">
            <v>0</v>
          </cell>
          <cell r="N292">
            <v>6221.2524000000003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5370</v>
          </cell>
          <cell r="T292" t="str">
            <v>37 - Rohož RE 34 450/125</v>
          </cell>
        </row>
        <row r="293">
          <cell r="A293" t="str">
            <v>38 - Vlies 80/100  2700</v>
          </cell>
          <cell r="C293">
            <v>2550.4608239152881</v>
          </cell>
          <cell r="D293">
            <v>2060.007207476378</v>
          </cell>
          <cell r="E293">
            <v>34333.453457939635</v>
          </cell>
          <cell r="F293">
            <v>1.8779746705877276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2063.7082434835243</v>
          </cell>
          <cell r="Q293">
            <v>0</v>
          </cell>
          <cell r="R293">
            <v>4540.1092199999994</v>
          </cell>
          <cell r="S293">
            <v>2182</v>
          </cell>
          <cell r="T293" t="str">
            <v>38 - Vlies 80/100  2700</v>
          </cell>
        </row>
        <row r="294">
          <cell r="A294" t="str">
            <v>39 - Vlies 80/100  1600</v>
          </cell>
          <cell r="C294">
            <v>1334.8424660454898</v>
          </cell>
          <cell r="D294">
            <v>1078.1522598249421</v>
          </cell>
          <cell r="E294">
            <v>21140.240388724356</v>
          </cell>
          <cell r="F294">
            <v>0.98288133538551115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1080.0892823364734</v>
          </cell>
          <cell r="Q294">
            <v>0</v>
          </cell>
          <cell r="R294">
            <v>2376.1708199999998</v>
          </cell>
          <cell r="S294">
            <v>1142</v>
          </cell>
          <cell r="T294" t="str">
            <v>39 - Vlies 80/100  1600</v>
          </cell>
        </row>
        <row r="295">
          <cell r="A295" t="str">
            <v>40 - Tkanina RT 300/125</v>
          </cell>
          <cell r="C295">
            <v>1012.7013169540514</v>
          </cell>
          <cell r="D295">
            <v>817.95885370378733</v>
          </cell>
          <cell r="E295">
            <v>16038.408896152692</v>
          </cell>
          <cell r="F295">
            <v>4.1012395577793868</v>
          </cell>
          <cell r="G295">
            <v>0</v>
          </cell>
          <cell r="H295">
            <v>0</v>
          </cell>
          <cell r="I295">
            <v>0</v>
          </cell>
          <cell r="J295">
            <v>30423.279899999998</v>
          </cell>
          <cell r="K295">
            <v>176.72614094431174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690</v>
          </cell>
          <cell r="T295" t="str">
            <v>40 - Tkanina RT 300/125</v>
          </cell>
        </row>
        <row r="296">
          <cell r="A296" t="str">
            <v>41 - Tkanina RS 580/125</v>
          </cell>
          <cell r="C296">
            <v>4035.7339467146603</v>
          </cell>
          <cell r="D296">
            <v>3259.6623087614312</v>
          </cell>
          <cell r="E296">
            <v>63914.947230616301</v>
          </cell>
          <cell r="F296">
            <v>16.343922368662501</v>
          </cell>
          <cell r="G296">
            <v>0</v>
          </cell>
          <cell r="H296">
            <v>0</v>
          </cell>
          <cell r="I296">
            <v>0</v>
          </cell>
          <cell r="J296">
            <v>55256.701849999998</v>
          </cell>
          <cell r="K296">
            <v>704.2744729769114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2753</v>
          </cell>
          <cell r="T296" t="str">
            <v>41 - Tkanina RS 580/125</v>
          </cell>
        </row>
        <row r="297">
          <cell r="A297" t="str">
            <v>42- 11 204 Z28  876</v>
          </cell>
          <cell r="C297">
            <v>422.69211695549922</v>
          </cell>
          <cell r="D297">
            <v>341.40842286495672</v>
          </cell>
          <cell r="E297">
            <v>6694.2828012736609</v>
          </cell>
          <cell r="F297">
            <v>2.6807406433777543</v>
          </cell>
          <cell r="G297">
            <v>0</v>
          </cell>
          <cell r="H297">
            <v>2542.0662190000003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281</v>
          </cell>
          <cell r="T297" t="str">
            <v>42- 11 204 Z28  876</v>
          </cell>
        </row>
        <row r="298">
          <cell r="A298" t="str">
            <v>43 -13 544 Z25 876s</v>
          </cell>
          <cell r="C298">
            <v>561.19051602766092</v>
          </cell>
          <cell r="D298">
            <v>453.27357979554171</v>
          </cell>
          <cell r="E298">
            <v>8887.7172508929762</v>
          </cell>
          <cell r="F298">
            <v>4.1322005991690869</v>
          </cell>
          <cell r="G298">
            <v>0</v>
          </cell>
          <cell r="H298">
            <v>2653.7170759999999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388</v>
          </cell>
          <cell r="T298" t="str">
            <v>43 -13 544 Z25 876s</v>
          </cell>
        </row>
        <row r="299">
          <cell r="A299" t="str">
            <v>44 - ECO 11 T220 006</v>
          </cell>
          <cell r="C299">
            <v>223.74773231244981</v>
          </cell>
          <cell r="D299">
            <v>180.72104338876571</v>
          </cell>
          <cell r="E299">
            <v>6276.8524476561161</v>
          </cell>
          <cell r="F299">
            <v>0.36225009056252255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40.882510220627552</v>
          </cell>
          <cell r="L299">
            <v>0</v>
          </cell>
          <cell r="M299">
            <v>0</v>
          </cell>
          <cell r="N299">
            <v>0</v>
          </cell>
          <cell r="O299">
            <v>65217.39</v>
          </cell>
          <cell r="P299">
            <v>0</v>
          </cell>
          <cell r="Q299">
            <v>0</v>
          </cell>
          <cell r="R299">
            <v>0</v>
          </cell>
          <cell r="S299">
            <v>150</v>
          </cell>
          <cell r="T299" t="str">
            <v>44 - ECO 11 T220 006</v>
          </cell>
        </row>
        <row r="300">
          <cell r="A300" t="str">
            <v>45 - ECO 11 T330 006</v>
          </cell>
          <cell r="C300">
            <v>173.03157965496121</v>
          </cell>
          <cell r="D300">
            <v>139.75760688731216</v>
          </cell>
          <cell r="E300">
            <v>4854.0992261873971</v>
          </cell>
          <cell r="F300">
            <v>0.28014007003501745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31.615807903951971</v>
          </cell>
          <cell r="L300">
            <v>0</v>
          </cell>
          <cell r="M300">
            <v>0</v>
          </cell>
          <cell r="N300">
            <v>0</v>
          </cell>
          <cell r="O300">
            <v>29000</v>
          </cell>
          <cell r="P300">
            <v>0</v>
          </cell>
          <cell r="Q300">
            <v>0</v>
          </cell>
          <cell r="R300">
            <v>0</v>
          </cell>
          <cell r="S300">
            <v>116</v>
          </cell>
          <cell r="T300" t="str">
            <v>45 - ECO 11 T330 006</v>
          </cell>
        </row>
        <row r="301">
          <cell r="A301" t="str">
            <v>46 - ECTE 9 T990 006</v>
          </cell>
          <cell r="C301">
            <v>80.565004989657083</v>
          </cell>
          <cell r="D301">
            <v>65.072354530146029</v>
          </cell>
          <cell r="E301">
            <v>2260.1107217416852</v>
          </cell>
          <cell r="F301">
            <v>0.12339540770204303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13.926053154944857</v>
          </cell>
          <cell r="L301">
            <v>0</v>
          </cell>
          <cell r="M301">
            <v>0</v>
          </cell>
          <cell r="N301">
            <v>0</v>
          </cell>
          <cell r="O301">
            <v>6046.5111200000001</v>
          </cell>
          <cell r="P301">
            <v>0</v>
          </cell>
          <cell r="Q301">
            <v>0</v>
          </cell>
          <cell r="R301">
            <v>0</v>
          </cell>
          <cell r="S301">
            <v>52</v>
          </cell>
          <cell r="T301" t="str">
            <v>46 - ECTE 9 T990 006</v>
          </cell>
        </row>
        <row r="302">
          <cell r="A302" t="str">
            <v>47 - EC 11 2500 R73</v>
          </cell>
          <cell r="C302">
            <v>317.8776157368826</v>
          </cell>
          <cell r="D302">
            <v>256.74975023068009</v>
          </cell>
          <cell r="E302">
            <v>5034.3088280525499</v>
          </cell>
          <cell r="F302">
            <v>1.0080001612800256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53.08800849408135</v>
          </cell>
          <cell r="L302">
            <v>0</v>
          </cell>
          <cell r="M302">
            <v>0</v>
          </cell>
          <cell r="N302">
            <v>0</v>
          </cell>
          <cell r="O302">
            <v>9259.2592000000004</v>
          </cell>
          <cell r="P302">
            <v>0</v>
          </cell>
          <cell r="Q302">
            <v>0</v>
          </cell>
          <cell r="R302">
            <v>0</v>
          </cell>
          <cell r="S302">
            <v>200</v>
          </cell>
          <cell r="T302" t="str">
            <v>47 - EC 11 2500 R73</v>
          </cell>
        </row>
        <row r="303">
          <cell r="A303" t="str">
            <v>48 - RV 16 1224 (408) 706</v>
          </cell>
          <cell r="C303">
            <v>24.472964465478523</v>
          </cell>
          <cell r="D303">
            <v>19.766813398767002</v>
          </cell>
          <cell r="E303">
            <v>387.5845764464118</v>
          </cell>
          <cell r="F303">
            <v>9.9110654130317263E-2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4.2707681870700345</v>
          </cell>
          <cell r="L303">
            <v>908.60501799999997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17</v>
          </cell>
          <cell r="T303" t="str">
            <v>48 - RV 16 1224 (408) 706</v>
          </cell>
        </row>
        <row r="304">
          <cell r="C304">
            <v>72996.974792360517</v>
          </cell>
          <cell r="D304">
            <v>58959.65653978959</v>
          </cell>
          <cell r="E304">
            <v>1323129.1927604871</v>
          </cell>
          <cell r="F304">
            <v>390.68141902306627</v>
          </cell>
          <cell r="G304">
            <v>0</v>
          </cell>
          <cell r="H304">
            <v>213152.41168500003</v>
          </cell>
          <cell r="I304">
            <v>0</v>
          </cell>
          <cell r="J304">
            <v>85679.981749999992</v>
          </cell>
          <cell r="K304">
            <v>7745.0587808964074</v>
          </cell>
          <cell r="L304">
            <v>273433.78652800003</v>
          </cell>
          <cell r="M304">
            <v>0</v>
          </cell>
          <cell r="N304">
            <v>8089.7640000000001</v>
          </cell>
          <cell r="O304">
            <v>367247.87053999992</v>
          </cell>
          <cell r="P304">
            <v>3838.7975258199976</v>
          </cell>
          <cell r="Q304">
            <v>0</v>
          </cell>
          <cell r="R304">
            <v>6916.2800399999996</v>
          </cell>
          <cell r="S304">
            <v>50755</v>
          </cell>
        </row>
        <row r="305">
          <cell r="A305" t="str">
            <v>celkem</v>
          </cell>
          <cell r="C305">
            <v>72996.974792360517</v>
          </cell>
          <cell r="D305">
            <v>58959.65653978959</v>
          </cell>
          <cell r="E305">
            <v>1323129.1927604871</v>
          </cell>
          <cell r="F305">
            <v>390.68141902306627</v>
          </cell>
          <cell r="G305">
            <v>1</v>
          </cell>
          <cell r="H305">
            <v>213152.41168500003</v>
          </cell>
          <cell r="I305">
            <v>1</v>
          </cell>
          <cell r="J305">
            <v>85679.981749999992</v>
          </cell>
          <cell r="K305">
            <v>7745.0587808964074</v>
          </cell>
          <cell r="L305">
            <v>273433.78652800003</v>
          </cell>
          <cell r="M305">
            <v>1</v>
          </cell>
          <cell r="N305">
            <v>8089.7640000000001</v>
          </cell>
          <cell r="O305">
            <v>367247.87053999992</v>
          </cell>
          <cell r="P305">
            <v>3838.7975258199976</v>
          </cell>
          <cell r="Q305">
            <v>1</v>
          </cell>
          <cell r="R305">
            <v>6916.2800399999996</v>
          </cell>
          <cell r="S305">
            <v>50755</v>
          </cell>
          <cell r="T305" t="str">
            <v>celkem</v>
          </cell>
        </row>
        <row r="308">
          <cell r="A308" t="str">
            <v>tab. 12</v>
          </cell>
          <cell r="B308" t="str">
            <v>náklady středisek</v>
          </cell>
          <cell r="H308" t="str">
            <v>tis</v>
          </cell>
          <cell r="K308" t="str">
            <v>simulace</v>
          </cell>
          <cell r="L308" t="str">
            <v>Budget 2001</v>
          </cell>
          <cell r="U308" t="str">
            <v>tab. 12</v>
          </cell>
        </row>
        <row r="310">
          <cell r="C310" t="str">
            <v>kmen</v>
          </cell>
          <cell r="D310" t="str">
            <v>vana</v>
          </cell>
          <cell r="E310" t="str">
            <v>tažení</v>
          </cell>
          <cell r="F310" t="str">
            <v>lubrikace</v>
          </cell>
          <cell r="G310" t="str">
            <v>open</v>
          </cell>
          <cell r="H310" t="str">
            <v>textile</v>
          </cell>
          <cell r="I310" t="str">
            <v>TECO-tkan</v>
          </cell>
          <cell r="J310" t="str">
            <v>V-tkaniny</v>
          </cell>
          <cell r="K310" t="str">
            <v>sušení</v>
          </cell>
          <cell r="L310" t="str">
            <v>roving</v>
          </cell>
          <cell r="M310" t="str">
            <v>suché</v>
          </cell>
          <cell r="N310" t="str">
            <v>rohože</v>
          </cell>
          <cell r="O310" t="str">
            <v>ECT</v>
          </cell>
          <cell r="P310" t="str">
            <v>mokré</v>
          </cell>
          <cell r="Q310" t="str">
            <v>open</v>
          </cell>
          <cell r="R310" t="str">
            <v>vlies</v>
          </cell>
          <cell r="S310" t="str">
            <v>SHV</v>
          </cell>
          <cell r="T310" t="str">
            <v>celkem</v>
          </cell>
        </row>
        <row r="311">
          <cell r="A311" t="str">
            <v>položka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 t="str">
            <v>sekání</v>
          </cell>
          <cell r="N311">
            <v>0</v>
          </cell>
          <cell r="O311">
            <v>0</v>
          </cell>
          <cell r="P311" t="str">
            <v>sekání</v>
          </cell>
          <cell r="Q311">
            <v>0</v>
          </cell>
          <cell r="R311">
            <v>0</v>
          </cell>
          <cell r="S311">
            <v>0</v>
          </cell>
          <cell r="U311" t="str">
            <v>Rubriques</v>
          </cell>
        </row>
        <row r="313">
          <cell r="A313" t="str">
            <v>fixní část</v>
          </cell>
          <cell r="U313" t="str">
            <v>fixní část</v>
          </cell>
        </row>
        <row r="314">
          <cell r="U314">
            <v>0</v>
          </cell>
        </row>
        <row r="315">
          <cell r="A315" t="str">
            <v>výrobní práce</v>
          </cell>
          <cell r="C315">
            <v>13748</v>
          </cell>
          <cell r="D315">
            <v>3246.9999999999995</v>
          </cell>
          <cell r="E315">
            <v>7765</v>
          </cell>
          <cell r="F315">
            <v>3993</v>
          </cell>
          <cell r="G315">
            <v>0</v>
          </cell>
          <cell r="H315">
            <v>1102</v>
          </cell>
          <cell r="I315">
            <v>0</v>
          </cell>
          <cell r="J315">
            <v>1782.9999999999998</v>
          </cell>
          <cell r="K315">
            <v>1874.9999999999998</v>
          </cell>
          <cell r="L315">
            <v>1283</v>
          </cell>
          <cell r="M315">
            <v>0</v>
          </cell>
          <cell r="N315">
            <v>694.99999999999989</v>
          </cell>
          <cell r="O315">
            <v>297</v>
          </cell>
          <cell r="P315">
            <v>474</v>
          </cell>
          <cell r="Q315">
            <v>0</v>
          </cell>
          <cell r="R315">
            <v>2657</v>
          </cell>
          <cell r="S315">
            <v>9320</v>
          </cell>
          <cell r="T315">
            <v>48239</v>
          </cell>
          <cell r="U315" t="str">
            <v>výrobní práce</v>
          </cell>
        </row>
        <row r="316">
          <cell r="A316" t="str">
            <v>platy</v>
          </cell>
          <cell r="C316">
            <v>905</v>
          </cell>
          <cell r="D316">
            <v>905</v>
          </cell>
          <cell r="E316">
            <v>1783</v>
          </cell>
          <cell r="F316">
            <v>0</v>
          </cell>
          <cell r="G316">
            <v>0</v>
          </cell>
          <cell r="H316">
            <v>440</v>
          </cell>
          <cell r="I316">
            <v>0</v>
          </cell>
          <cell r="J316">
            <v>107</v>
          </cell>
          <cell r="K316">
            <v>1446</v>
          </cell>
          <cell r="L316">
            <v>778</v>
          </cell>
          <cell r="M316">
            <v>0</v>
          </cell>
          <cell r="N316">
            <v>1457</v>
          </cell>
          <cell r="O316">
            <v>122</v>
          </cell>
          <cell r="P316">
            <v>362</v>
          </cell>
          <cell r="Q316">
            <v>0</v>
          </cell>
          <cell r="R316">
            <v>939</v>
          </cell>
          <cell r="S316">
            <v>707</v>
          </cell>
          <cell r="T316">
            <v>9951</v>
          </cell>
          <cell r="U316" t="str">
            <v>platy</v>
          </cell>
        </row>
        <row r="317">
          <cell r="A317" t="str">
            <v>elektřina</v>
          </cell>
          <cell r="C317">
            <v>0</v>
          </cell>
          <cell r="D317">
            <v>19380.434235775607</v>
          </cell>
          <cell r="E317">
            <v>3101.8685849557119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885.43425332335994</v>
          </cell>
          <cell r="T317">
            <v>23367.737074054679</v>
          </cell>
          <cell r="U317" t="str">
            <v>elektřina</v>
          </cell>
        </row>
        <row r="318">
          <cell r="A318" t="str">
            <v>plyn</v>
          </cell>
          <cell r="C318">
            <v>0</v>
          </cell>
          <cell r="D318">
            <v>58185.656548338942</v>
          </cell>
          <cell r="E318">
            <v>796.66045132844567</v>
          </cell>
          <cell r="F318">
            <v>0</v>
          </cell>
          <cell r="G318">
            <v>0</v>
          </cell>
          <cell r="H318">
            <v>247.48507575910139</v>
          </cell>
          <cell r="I318">
            <v>0</v>
          </cell>
          <cell r="J318">
            <v>377.0665861834521</v>
          </cell>
          <cell r="K318">
            <v>0</v>
          </cell>
          <cell r="L318">
            <v>159.79525426355065</v>
          </cell>
          <cell r="M318">
            <v>0</v>
          </cell>
          <cell r="N318">
            <v>6346.3167131950722</v>
          </cell>
          <cell r="O318">
            <v>238.66783533910137</v>
          </cell>
          <cell r="P318">
            <v>52.971176740516896</v>
          </cell>
          <cell r="Q318">
            <v>0</v>
          </cell>
          <cell r="R318">
            <v>7706.6734277253381</v>
          </cell>
          <cell r="S318">
            <v>246.83847812830138</v>
          </cell>
          <cell r="T318">
            <v>74358.131547001816</v>
          </cell>
          <cell r="U318" t="str">
            <v>plyn</v>
          </cell>
        </row>
        <row r="319">
          <cell r="A319" t="str">
            <v>voda</v>
          </cell>
          <cell r="C319">
            <v>172.96871631713611</v>
          </cell>
          <cell r="D319">
            <v>1096.7858055783208</v>
          </cell>
          <cell r="E319">
            <v>2819.5884350727861</v>
          </cell>
          <cell r="F319">
            <v>839.16991206372836</v>
          </cell>
          <cell r="G319">
            <v>0</v>
          </cell>
          <cell r="H319">
            <v>128.89748573668282</v>
          </cell>
          <cell r="I319">
            <v>0</v>
          </cell>
          <cell r="J319">
            <v>156.52595141492674</v>
          </cell>
          <cell r="K319">
            <v>47.404863171087854</v>
          </cell>
          <cell r="L319">
            <v>41.160279577128669</v>
          </cell>
          <cell r="M319">
            <v>0</v>
          </cell>
          <cell r="N319">
            <v>104.05746078840065</v>
          </cell>
          <cell r="O319">
            <v>83.951030769435675</v>
          </cell>
          <cell r="P319">
            <v>51.090389625093543</v>
          </cell>
          <cell r="Q319">
            <v>0</v>
          </cell>
          <cell r="R319">
            <v>130.66304702060702</v>
          </cell>
          <cell r="S319">
            <v>79.194587749431264</v>
          </cell>
          <cell r="T319">
            <v>5751.4579648847657</v>
          </cell>
          <cell r="U319" t="str">
            <v>voda</v>
          </cell>
        </row>
        <row r="320">
          <cell r="A320" t="str">
            <v>Běžné opravy a ND</v>
          </cell>
          <cell r="C320">
            <v>2443.3468587671141</v>
          </cell>
          <cell r="D320">
            <v>52168.899667360565</v>
          </cell>
          <cell r="E320">
            <v>0</v>
          </cell>
          <cell r="F320">
            <v>1607.2619812348646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4381.7246164491835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6508.698480338564</v>
          </cell>
          <cell r="T320">
            <v>67109.93160415029</v>
          </cell>
          <cell r="U320" t="str">
            <v>Běžné opravy a ND</v>
          </cell>
        </row>
        <row r="321">
          <cell r="A321" t="str">
            <v>ost.služby</v>
          </cell>
          <cell r="C321">
            <v>357.99566250000004</v>
          </cell>
          <cell r="D321">
            <v>20035.184000000001</v>
          </cell>
          <cell r="E321">
            <v>0</v>
          </cell>
          <cell r="F321">
            <v>164.56107500000002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590.44894999999997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5340.8997249999993</v>
          </cell>
          <cell r="T321">
            <v>26489.089412500001</v>
          </cell>
          <cell r="U321" t="str">
            <v>ost.služby</v>
          </cell>
        </row>
        <row r="322">
          <cell r="A322" t="str">
            <v>zásobování rež,mat.ochr.p.</v>
          </cell>
          <cell r="C322">
            <v>564.96754500000009</v>
          </cell>
          <cell r="D322">
            <v>2763.5567400000004</v>
          </cell>
          <cell r="E322">
            <v>0</v>
          </cell>
          <cell r="F322">
            <v>842.17688999999996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406.49144999999999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186.83136000000002</v>
          </cell>
          <cell r="T322">
            <v>4764.0239849999998</v>
          </cell>
          <cell r="U322" t="str">
            <v>zásobování rež,mat.ochr.p.</v>
          </cell>
        </row>
        <row r="323">
          <cell r="A323" t="str">
            <v>odpisy</v>
          </cell>
          <cell r="C323">
            <v>14463.066999999999</v>
          </cell>
          <cell r="D323">
            <v>61226.601999999999</v>
          </cell>
          <cell r="E323">
            <v>53467.851000000002</v>
          </cell>
          <cell r="F323">
            <v>8304.9539999999997</v>
          </cell>
          <cell r="G323">
            <v>0</v>
          </cell>
          <cell r="H323">
            <v>19924.495999999999</v>
          </cell>
          <cell r="I323">
            <v>0</v>
          </cell>
          <cell r="J323">
            <v>4174.7079999999996</v>
          </cell>
          <cell r="K323">
            <v>4805.5789999999997</v>
          </cell>
          <cell r="L323">
            <v>11832.817999999999</v>
          </cell>
          <cell r="M323">
            <v>0</v>
          </cell>
          <cell r="N323">
            <v>10923.934999999999</v>
          </cell>
          <cell r="O323">
            <v>3912.7579999999998</v>
          </cell>
          <cell r="P323">
            <v>5063.2610000000004</v>
          </cell>
          <cell r="R323">
            <v>12601.611000000001</v>
          </cell>
          <cell r="S323">
            <v>15334.909</v>
          </cell>
          <cell r="T323">
            <v>226036.549</v>
          </cell>
          <cell r="U323" t="str">
            <v>odpisy</v>
          </cell>
        </row>
        <row r="324">
          <cell r="U324">
            <v>0</v>
          </cell>
        </row>
        <row r="325">
          <cell r="A325" t="str">
            <v>celkem</v>
          </cell>
          <cell r="C325">
            <v>32655.345782584249</v>
          </cell>
          <cell r="D325">
            <v>219009.11899705342</v>
          </cell>
          <cell r="E325">
            <v>69733.968471356944</v>
          </cell>
          <cell r="F325">
            <v>15751.123858298593</v>
          </cell>
          <cell r="G325">
            <v>0</v>
          </cell>
          <cell r="H325">
            <v>21842.878561495781</v>
          </cell>
          <cell r="I325">
            <v>0</v>
          </cell>
          <cell r="J325">
            <v>6598.3005375983776</v>
          </cell>
          <cell r="K325">
            <v>13552.64887962027</v>
          </cell>
          <cell r="L325">
            <v>14094.773533840678</v>
          </cell>
          <cell r="M325">
            <v>0</v>
          </cell>
          <cell r="N325">
            <v>19526.309173983471</v>
          </cell>
          <cell r="O325">
            <v>4654.3768661085369</v>
          </cell>
          <cell r="P325">
            <v>6003.3225663656103</v>
          </cell>
          <cell r="Q325">
            <v>0</v>
          </cell>
          <cell r="R325">
            <v>24034.947474745946</v>
          </cell>
          <cell r="S325">
            <v>38609.805884539659</v>
          </cell>
          <cell r="T325">
            <v>486066.92058759154</v>
          </cell>
          <cell r="U325" t="str">
            <v>celkem</v>
          </cell>
        </row>
        <row r="326">
          <cell r="A326" t="str">
            <v>variabilní část</v>
          </cell>
          <cell r="U326" t="str">
            <v>variabilní část</v>
          </cell>
        </row>
        <row r="327">
          <cell r="A327" t="str">
            <v>výrobní práce</v>
          </cell>
          <cell r="C327">
            <v>0</v>
          </cell>
          <cell r="D327">
            <v>0</v>
          </cell>
          <cell r="E327">
            <v>12529</v>
          </cell>
          <cell r="F327">
            <v>0</v>
          </cell>
          <cell r="G327">
            <v>0</v>
          </cell>
          <cell r="H327">
            <v>12034.999999999998</v>
          </cell>
          <cell r="I327">
            <v>0</v>
          </cell>
          <cell r="J327">
            <v>5504</v>
          </cell>
          <cell r="K327">
            <v>14024.000000000002</v>
          </cell>
          <cell r="L327">
            <v>14414.000000000004</v>
          </cell>
          <cell r="M327">
            <v>0</v>
          </cell>
          <cell r="N327">
            <v>0</v>
          </cell>
          <cell r="O327">
            <v>2263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60769</v>
          </cell>
          <cell r="U327" t="str">
            <v>výrobní práce</v>
          </cell>
        </row>
        <row r="328">
          <cell r="A328" t="str">
            <v>elektřina</v>
          </cell>
          <cell r="C328">
            <v>1032.6051420838401</v>
          </cell>
          <cell r="D328">
            <v>0</v>
          </cell>
          <cell r="E328">
            <v>12407.474339822847</v>
          </cell>
          <cell r="F328">
            <v>424.91863428144001</v>
          </cell>
          <cell r="G328">
            <v>0</v>
          </cell>
          <cell r="H328">
            <v>4149.5301574760797</v>
          </cell>
          <cell r="I328">
            <v>0</v>
          </cell>
          <cell r="J328">
            <v>2561.5540435898397</v>
          </cell>
          <cell r="K328">
            <v>2244.4192776886402</v>
          </cell>
          <cell r="L328">
            <v>685.69836380240008</v>
          </cell>
          <cell r="M328">
            <v>0</v>
          </cell>
          <cell r="N328">
            <v>1761.1449226467203</v>
          </cell>
          <cell r="O328">
            <v>823.00499294311999</v>
          </cell>
          <cell r="P328">
            <v>139.11816876048002</v>
          </cell>
          <cell r="Q328">
            <v>0</v>
          </cell>
          <cell r="R328">
            <v>3606.1006060539198</v>
          </cell>
          <cell r="S328">
            <v>0</v>
          </cell>
          <cell r="T328">
            <v>29835.568649149322</v>
          </cell>
          <cell r="U328" t="str">
            <v>elektřina</v>
          </cell>
        </row>
        <row r="329">
          <cell r="A329" t="str">
            <v>plyn</v>
          </cell>
          <cell r="C329">
            <v>10307.418952803213</v>
          </cell>
          <cell r="D329">
            <v>58181.315347570591</v>
          </cell>
          <cell r="E329">
            <v>0</v>
          </cell>
          <cell r="F329">
            <v>1006.2876675743101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14312.089394650351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83807.111362598473</v>
          </cell>
          <cell r="U329" t="str">
            <v>plyn</v>
          </cell>
        </row>
        <row r="330">
          <cell r="A330" t="str">
            <v>voda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 t="str">
            <v>voda</v>
          </cell>
        </row>
        <row r="331">
          <cell r="A331" t="str">
            <v>Běžné opravy a ND</v>
          </cell>
          <cell r="C331">
            <v>2443.3468587671141</v>
          </cell>
          <cell r="D331">
            <v>0</v>
          </cell>
          <cell r="E331">
            <v>13302.919551016257</v>
          </cell>
          <cell r="F331">
            <v>0</v>
          </cell>
          <cell r="G331">
            <v>0</v>
          </cell>
          <cell r="H331">
            <v>9208.1169948294846</v>
          </cell>
          <cell r="I331">
            <v>0</v>
          </cell>
          <cell r="J331">
            <v>8907.1831019643541</v>
          </cell>
          <cell r="K331">
            <v>0</v>
          </cell>
          <cell r="L331">
            <v>8403.2094860595771</v>
          </cell>
          <cell r="M331">
            <v>0</v>
          </cell>
          <cell r="N331">
            <v>5813.4004786081196</v>
          </cell>
          <cell r="O331">
            <v>4121.1382752030822</v>
          </cell>
          <cell r="P331">
            <v>861.47770947942411</v>
          </cell>
          <cell r="Q331">
            <v>0</v>
          </cell>
          <cell r="R331">
            <v>7254.4414401453678</v>
          </cell>
          <cell r="S331">
            <v>0</v>
          </cell>
          <cell r="T331">
            <v>60315.233896072779</v>
          </cell>
          <cell r="U331" t="str">
            <v>Běžné opravy a ND</v>
          </cell>
        </row>
        <row r="332">
          <cell r="A332" t="str">
            <v>ost.služby</v>
          </cell>
          <cell r="C332">
            <v>357.99566250000009</v>
          </cell>
          <cell r="D332">
            <v>0</v>
          </cell>
          <cell r="E332">
            <v>8210.1048749999973</v>
          </cell>
          <cell r="F332">
            <v>0</v>
          </cell>
          <cell r="G332">
            <v>0</v>
          </cell>
          <cell r="H332">
            <v>13155</v>
          </cell>
          <cell r="I332">
            <v>0</v>
          </cell>
          <cell r="J332">
            <v>719.84972500000015</v>
          </cell>
          <cell r="K332">
            <v>0</v>
          </cell>
          <cell r="L332">
            <v>1042.64265</v>
          </cell>
          <cell r="M332">
            <v>48.289499999999997</v>
          </cell>
          <cell r="N332">
            <v>4915.0703000000003</v>
          </cell>
          <cell r="O332">
            <v>433.08055000000007</v>
          </cell>
          <cell r="P332">
            <v>109.93605000000002</v>
          </cell>
          <cell r="Q332">
            <v>0</v>
          </cell>
          <cell r="R332">
            <v>5364.6402750000007</v>
          </cell>
          <cell r="S332">
            <v>0</v>
          </cell>
          <cell r="T332">
            <v>34356.609587499996</v>
          </cell>
          <cell r="U332" t="str">
            <v>ost.služby</v>
          </cell>
        </row>
        <row r="333">
          <cell r="A333" t="str">
            <v>zásobování rež,mat.ochr.p.</v>
          </cell>
          <cell r="C333">
            <v>564.96754500000009</v>
          </cell>
          <cell r="D333">
            <v>0</v>
          </cell>
          <cell r="E333">
            <v>9075.8821800000005</v>
          </cell>
          <cell r="F333">
            <v>0</v>
          </cell>
          <cell r="G333">
            <v>0</v>
          </cell>
          <cell r="H333">
            <v>2087.9927699999998</v>
          </cell>
          <cell r="I333">
            <v>0</v>
          </cell>
          <cell r="J333">
            <v>2088.73848</v>
          </cell>
          <cell r="K333">
            <v>0</v>
          </cell>
          <cell r="L333">
            <v>493.92078000000004</v>
          </cell>
          <cell r="M333">
            <v>10.31751</v>
          </cell>
          <cell r="N333">
            <v>997.39586999999983</v>
          </cell>
          <cell r="O333">
            <v>310.34096999999997</v>
          </cell>
          <cell r="P333">
            <v>36.746490000000016</v>
          </cell>
          <cell r="Q333">
            <v>0</v>
          </cell>
          <cell r="R333">
            <v>391.75692000000004</v>
          </cell>
          <cell r="S333">
            <v>0</v>
          </cell>
          <cell r="T333">
            <v>16058.059515000001</v>
          </cell>
          <cell r="U333" t="str">
            <v>zásobování rež,mat.ochr.p.</v>
          </cell>
        </row>
        <row r="335">
          <cell r="A335" t="str">
            <v>celkem</v>
          </cell>
          <cell r="C335">
            <v>14706.334161154165</v>
          </cell>
          <cell r="D335">
            <v>58181.315347570591</v>
          </cell>
          <cell r="E335">
            <v>55525.380945839097</v>
          </cell>
          <cell r="F335">
            <v>1431.2063018557501</v>
          </cell>
          <cell r="G335">
            <v>0</v>
          </cell>
          <cell r="H335">
            <v>40635.639922305563</v>
          </cell>
          <cell r="I335">
            <v>0</v>
          </cell>
          <cell r="J335">
            <v>19781.325350554194</v>
          </cell>
          <cell r="K335">
            <v>30580.50867233899</v>
          </cell>
          <cell r="L335">
            <v>25039.47127986198</v>
          </cell>
          <cell r="M335">
            <v>58.607009999999995</v>
          </cell>
          <cell r="N335">
            <v>13487.01157125484</v>
          </cell>
          <cell r="O335">
            <v>7950.5647881462019</v>
          </cell>
          <cell r="P335">
            <v>1147.2784182399041</v>
          </cell>
          <cell r="Q335">
            <v>0</v>
          </cell>
          <cell r="R335">
            <v>16616.939241199289</v>
          </cell>
          <cell r="S335">
            <v>0</v>
          </cell>
          <cell r="T335">
            <v>285141.58301032061</v>
          </cell>
          <cell r="U335" t="str">
            <v>celkem</v>
          </cell>
        </row>
        <row r="336">
          <cell r="A336" t="str">
            <v>fixní + variabilní</v>
          </cell>
          <cell r="U336" t="str">
            <v>fixní + variabilní</v>
          </cell>
        </row>
        <row r="337">
          <cell r="A337" t="str">
            <v>výrobní práce</v>
          </cell>
          <cell r="C337">
            <v>13748</v>
          </cell>
          <cell r="D337">
            <v>3246.9999999999995</v>
          </cell>
          <cell r="E337">
            <v>20294</v>
          </cell>
          <cell r="F337">
            <v>3993</v>
          </cell>
          <cell r="G337">
            <v>0</v>
          </cell>
          <cell r="H337">
            <v>13136.999999999998</v>
          </cell>
          <cell r="I337">
            <v>0</v>
          </cell>
          <cell r="J337">
            <v>7287</v>
          </cell>
          <cell r="K337">
            <v>15899.000000000002</v>
          </cell>
          <cell r="L337">
            <v>15697.000000000004</v>
          </cell>
          <cell r="M337">
            <v>0</v>
          </cell>
          <cell r="N337">
            <v>694.99999999999989</v>
          </cell>
          <cell r="O337">
            <v>2560</v>
          </cell>
          <cell r="P337">
            <v>474</v>
          </cell>
          <cell r="Q337">
            <v>0</v>
          </cell>
          <cell r="R337">
            <v>2657</v>
          </cell>
          <cell r="S337">
            <v>9320</v>
          </cell>
          <cell r="T337">
            <v>109008</v>
          </cell>
          <cell r="U337" t="str">
            <v>výrobní práce</v>
          </cell>
        </row>
        <row r="338">
          <cell r="A338" t="str">
            <v>platy</v>
          </cell>
          <cell r="C338">
            <v>905</v>
          </cell>
          <cell r="D338">
            <v>905</v>
          </cell>
          <cell r="E338">
            <v>1783</v>
          </cell>
          <cell r="F338">
            <v>0</v>
          </cell>
          <cell r="G338">
            <v>0</v>
          </cell>
          <cell r="H338">
            <v>440</v>
          </cell>
          <cell r="I338">
            <v>0</v>
          </cell>
          <cell r="J338">
            <v>107</v>
          </cell>
          <cell r="K338">
            <v>1446</v>
          </cell>
          <cell r="L338">
            <v>778</v>
          </cell>
          <cell r="M338">
            <v>0</v>
          </cell>
          <cell r="N338">
            <v>1457</v>
          </cell>
          <cell r="O338">
            <v>122</v>
          </cell>
          <cell r="P338">
            <v>362</v>
          </cell>
          <cell r="Q338">
            <v>0</v>
          </cell>
          <cell r="R338">
            <v>939</v>
          </cell>
          <cell r="S338">
            <v>707</v>
          </cell>
          <cell r="T338">
            <v>9951</v>
          </cell>
          <cell r="U338" t="str">
            <v>platy</v>
          </cell>
        </row>
        <row r="339">
          <cell r="A339" t="str">
            <v>elektřina</v>
          </cell>
          <cell r="C339">
            <v>1032.6051420838401</v>
          </cell>
          <cell r="D339">
            <v>19380.434235775607</v>
          </cell>
          <cell r="E339">
            <v>15509.342924778559</v>
          </cell>
          <cell r="F339">
            <v>424.91863428144001</v>
          </cell>
          <cell r="G339">
            <v>0</v>
          </cell>
          <cell r="H339">
            <v>4149.5301574760797</v>
          </cell>
          <cell r="I339">
            <v>0</v>
          </cell>
          <cell r="J339">
            <v>2561.5540435898397</v>
          </cell>
          <cell r="K339">
            <v>2244.4192776886402</v>
          </cell>
          <cell r="L339">
            <v>685.69836380240008</v>
          </cell>
          <cell r="M339">
            <v>0</v>
          </cell>
          <cell r="N339">
            <v>1761.1449226467203</v>
          </cell>
          <cell r="O339">
            <v>823.00499294311999</v>
          </cell>
          <cell r="P339">
            <v>139.11816876048002</v>
          </cell>
          <cell r="Q339">
            <v>0</v>
          </cell>
          <cell r="R339">
            <v>3606.1006060539198</v>
          </cell>
          <cell r="S339">
            <v>885.43425332335994</v>
          </cell>
          <cell r="T339">
            <v>53203.305723204008</v>
          </cell>
          <cell r="U339" t="str">
            <v>elektřina</v>
          </cell>
        </row>
        <row r="340">
          <cell r="A340" t="str">
            <v>plyn</v>
          </cell>
          <cell r="C340">
            <v>10307.418952803213</v>
          </cell>
          <cell r="D340">
            <v>116366.97189590953</v>
          </cell>
          <cell r="E340">
            <v>796.66045132844567</v>
          </cell>
          <cell r="F340">
            <v>1006.2876675743101</v>
          </cell>
          <cell r="G340">
            <v>0</v>
          </cell>
          <cell r="H340">
            <v>247.48507575910139</v>
          </cell>
          <cell r="I340">
            <v>0</v>
          </cell>
          <cell r="J340">
            <v>377.0665861834521</v>
          </cell>
          <cell r="K340">
            <v>14312.089394650351</v>
          </cell>
          <cell r="L340">
            <v>159.79525426355065</v>
          </cell>
          <cell r="M340">
            <v>0</v>
          </cell>
          <cell r="N340">
            <v>6346.3167131950722</v>
          </cell>
          <cell r="O340">
            <v>238.66783533910137</v>
          </cell>
          <cell r="P340">
            <v>52.971176740516896</v>
          </cell>
          <cell r="Q340">
            <v>0</v>
          </cell>
          <cell r="R340">
            <v>7706.6734277253381</v>
          </cell>
          <cell r="S340">
            <v>246.83847812830138</v>
          </cell>
          <cell r="T340">
            <v>158165.24290960029</v>
          </cell>
          <cell r="U340" t="str">
            <v>plyn</v>
          </cell>
        </row>
        <row r="341">
          <cell r="A341" t="str">
            <v>voda</v>
          </cell>
          <cell r="C341">
            <v>172.96871631713611</v>
          </cell>
          <cell r="D341">
            <v>1096.7858055783208</v>
          </cell>
          <cell r="E341">
            <v>2819.5884350727861</v>
          </cell>
          <cell r="F341">
            <v>839.16991206372836</v>
          </cell>
          <cell r="G341">
            <v>0</v>
          </cell>
          <cell r="H341">
            <v>128.89748573668282</v>
          </cell>
          <cell r="I341">
            <v>0</v>
          </cell>
          <cell r="J341">
            <v>156.52595141492674</v>
          </cell>
          <cell r="K341">
            <v>47.404863171087854</v>
          </cell>
          <cell r="L341">
            <v>41.160279577128669</v>
          </cell>
          <cell r="M341">
            <v>0</v>
          </cell>
          <cell r="N341">
            <v>104.05746078840065</v>
          </cell>
          <cell r="O341">
            <v>83.951030769435675</v>
          </cell>
          <cell r="P341">
            <v>51.090389625093543</v>
          </cell>
          <cell r="Q341">
            <v>0</v>
          </cell>
          <cell r="R341">
            <v>130.66304702060702</v>
          </cell>
          <cell r="S341">
            <v>79.194587749431264</v>
          </cell>
          <cell r="T341">
            <v>5751.4579648847657</v>
          </cell>
          <cell r="U341" t="str">
            <v>voda</v>
          </cell>
        </row>
        <row r="342">
          <cell r="A342" t="str">
            <v>Běžné opravy a ND</v>
          </cell>
          <cell r="B342" t="str">
            <v>vč.GO</v>
          </cell>
          <cell r="C342">
            <v>4886.6937175342282</v>
          </cell>
          <cell r="D342">
            <v>52168.899667360565</v>
          </cell>
          <cell r="E342">
            <v>13302.919551016257</v>
          </cell>
          <cell r="F342">
            <v>1607.2619812348646</v>
          </cell>
          <cell r="G342">
            <v>0</v>
          </cell>
          <cell r="H342">
            <v>9208.1169948294846</v>
          </cell>
          <cell r="I342">
            <v>0</v>
          </cell>
          <cell r="J342">
            <v>8907.1831019643541</v>
          </cell>
          <cell r="K342">
            <v>4381.7246164491835</v>
          </cell>
          <cell r="L342">
            <v>8403.2094860595771</v>
          </cell>
          <cell r="M342">
            <v>0</v>
          </cell>
          <cell r="N342">
            <v>5813.4004786081196</v>
          </cell>
          <cell r="O342">
            <v>4121.1382752030822</v>
          </cell>
          <cell r="P342">
            <v>861.47770947942411</v>
          </cell>
          <cell r="Q342">
            <v>0</v>
          </cell>
          <cell r="R342">
            <v>7254.4414401453678</v>
          </cell>
          <cell r="S342">
            <v>6508.698480338564</v>
          </cell>
          <cell r="T342">
            <v>127425.16550022308</v>
          </cell>
          <cell r="U342" t="str">
            <v>Běžné opravy a ND</v>
          </cell>
        </row>
        <row r="343">
          <cell r="A343" t="str">
            <v>ost.služby</v>
          </cell>
          <cell r="C343">
            <v>715.99132500000019</v>
          </cell>
          <cell r="D343">
            <v>20035.184000000001</v>
          </cell>
          <cell r="E343">
            <v>8210.1048749999973</v>
          </cell>
          <cell r="F343">
            <v>164.56107500000002</v>
          </cell>
          <cell r="G343">
            <v>0</v>
          </cell>
          <cell r="H343">
            <v>13155</v>
          </cell>
          <cell r="I343">
            <v>0</v>
          </cell>
          <cell r="J343">
            <v>719.84972500000015</v>
          </cell>
          <cell r="K343">
            <v>590.44894999999997</v>
          </cell>
          <cell r="L343">
            <v>1042.64265</v>
          </cell>
          <cell r="M343">
            <v>48.289499999999997</v>
          </cell>
          <cell r="N343">
            <v>4915.0703000000003</v>
          </cell>
          <cell r="O343">
            <v>433.08055000000007</v>
          </cell>
          <cell r="P343">
            <v>109.93605000000002</v>
          </cell>
          <cell r="Q343">
            <v>0</v>
          </cell>
          <cell r="R343">
            <v>5364.6402750000007</v>
          </cell>
          <cell r="S343">
            <v>5340.8997249999993</v>
          </cell>
          <cell r="T343">
            <v>60845.698999999993</v>
          </cell>
          <cell r="U343" t="str">
            <v>ost.služby</v>
          </cell>
        </row>
        <row r="344">
          <cell r="A344" t="str">
            <v>zásobování rež,mat.ochr.p.</v>
          </cell>
          <cell r="C344">
            <v>1129.9350900000002</v>
          </cell>
          <cell r="D344">
            <v>2763.5567400000004</v>
          </cell>
          <cell r="E344">
            <v>9075.8821800000005</v>
          </cell>
          <cell r="F344">
            <v>842.17688999999996</v>
          </cell>
          <cell r="G344">
            <v>0</v>
          </cell>
          <cell r="H344">
            <v>2087.9927699999998</v>
          </cell>
          <cell r="I344">
            <v>0</v>
          </cell>
          <cell r="J344">
            <v>2088.73848</v>
          </cell>
          <cell r="K344">
            <v>406.49144999999999</v>
          </cell>
          <cell r="L344">
            <v>493.92078000000004</v>
          </cell>
          <cell r="M344">
            <v>10.31751</v>
          </cell>
          <cell r="N344">
            <v>997.39586999999983</v>
          </cell>
          <cell r="O344">
            <v>310.34096999999997</v>
          </cell>
          <cell r="P344">
            <v>36.746490000000016</v>
          </cell>
          <cell r="Q344">
            <v>0</v>
          </cell>
          <cell r="R344">
            <v>391.75692000000004</v>
          </cell>
          <cell r="S344">
            <v>186.83136000000002</v>
          </cell>
          <cell r="T344">
            <v>20822.083500000008</v>
          </cell>
          <cell r="U344" t="str">
            <v>zásobování rež,mat.ochr.p.</v>
          </cell>
        </row>
        <row r="345">
          <cell r="A345" t="str">
            <v>odpisy</v>
          </cell>
          <cell r="C345">
            <v>14463.066999999999</v>
          </cell>
          <cell r="D345">
            <v>61226.601999999999</v>
          </cell>
          <cell r="E345">
            <v>53467.851000000002</v>
          </cell>
          <cell r="F345">
            <v>8304.9539999999997</v>
          </cell>
          <cell r="G345">
            <v>0</v>
          </cell>
          <cell r="H345">
            <v>19924.495999999999</v>
          </cell>
          <cell r="I345">
            <v>0</v>
          </cell>
          <cell r="J345">
            <v>4174.7079999999996</v>
          </cell>
          <cell r="K345">
            <v>4805.5789999999997</v>
          </cell>
          <cell r="L345">
            <v>11832.817999999999</v>
          </cell>
          <cell r="M345">
            <v>0</v>
          </cell>
          <cell r="N345">
            <v>10923.934999999999</v>
          </cell>
          <cell r="O345">
            <v>3912.7579999999998</v>
          </cell>
          <cell r="P345">
            <v>5063.2610000000004</v>
          </cell>
          <cell r="Q345">
            <v>0</v>
          </cell>
          <cell r="R345">
            <v>12601.611000000001</v>
          </cell>
          <cell r="S345">
            <v>15334.909</v>
          </cell>
          <cell r="T345">
            <v>226036.549</v>
          </cell>
          <cell r="U345" t="str">
            <v>odpisy</v>
          </cell>
        </row>
        <row r="347">
          <cell r="A347" t="str">
            <v>celkme</v>
          </cell>
          <cell r="C347">
            <v>47361.679943738418</v>
          </cell>
          <cell r="D347">
            <v>277190.43434462399</v>
          </cell>
          <cell r="E347">
            <v>125259.34941719603</v>
          </cell>
          <cell r="F347">
            <v>17182.330160154343</v>
          </cell>
          <cell r="G347">
            <v>0</v>
          </cell>
          <cell r="H347">
            <v>62478.518483801337</v>
          </cell>
          <cell r="I347">
            <v>0</v>
          </cell>
          <cell r="J347">
            <v>26379.625888152572</v>
          </cell>
          <cell r="K347">
            <v>44133.157551959259</v>
          </cell>
          <cell r="L347">
            <v>39134.244813702659</v>
          </cell>
          <cell r="M347">
            <v>58.607009999999995</v>
          </cell>
          <cell r="N347">
            <v>33013.320745238314</v>
          </cell>
          <cell r="O347">
            <v>12604.941654254739</v>
          </cell>
          <cell r="P347">
            <v>7150.6009846055149</v>
          </cell>
          <cell r="Q347">
            <v>0</v>
          </cell>
          <cell r="R347">
            <v>40651.886715945235</v>
          </cell>
          <cell r="S347">
            <v>38609.805884539659</v>
          </cell>
          <cell r="T347">
            <v>771208.50359791191</v>
          </cell>
          <cell r="U347" t="str">
            <v>celkem</v>
          </cell>
        </row>
        <row r="348">
          <cell r="A348" t="str">
            <v>bez odpisů</v>
          </cell>
          <cell r="C348">
            <v>32898.612943738422</v>
          </cell>
          <cell r="D348">
            <v>215963.83234462398</v>
          </cell>
          <cell r="E348">
            <v>71791.498417196039</v>
          </cell>
          <cell r="F348">
            <v>8877.3761601543429</v>
          </cell>
          <cell r="G348">
            <v>0</v>
          </cell>
          <cell r="H348">
            <v>42554.022483801338</v>
          </cell>
          <cell r="I348">
            <v>0</v>
          </cell>
          <cell r="J348">
            <v>22204.917888152573</v>
          </cell>
          <cell r="K348">
            <v>39327.578551959261</v>
          </cell>
          <cell r="L348">
            <v>27301.426813702659</v>
          </cell>
          <cell r="M348">
            <v>58.607009999999995</v>
          </cell>
          <cell r="N348">
            <v>22089.385745238316</v>
          </cell>
          <cell r="O348">
            <v>8692.1836542547389</v>
          </cell>
          <cell r="P348">
            <v>2087.3399846055145</v>
          </cell>
          <cell r="Q348">
            <v>0</v>
          </cell>
          <cell r="R348">
            <v>28050.275715945234</v>
          </cell>
          <cell r="S348">
            <v>23274.896884539659</v>
          </cell>
          <cell r="T348">
            <v>545171.95459791191</v>
          </cell>
          <cell r="U348" t="str">
            <v>bez odpisů</v>
          </cell>
        </row>
        <row r="351">
          <cell r="A351" t="str">
            <v>tab. 14</v>
          </cell>
          <cell r="D351" t="str">
            <v>přímé náklady</v>
          </cell>
          <cell r="F351" t="str">
            <v>hod</v>
          </cell>
          <cell r="G351">
            <v>46532.642485170923</v>
          </cell>
          <cell r="J351" t="str">
            <v>simulace</v>
          </cell>
          <cell r="K351" t="str">
            <v>Budget 2001</v>
          </cell>
          <cell r="T351" t="str">
            <v>tab. 14</v>
          </cell>
        </row>
        <row r="353">
          <cell r="A353" t="str">
            <v>výrobek</v>
          </cell>
          <cell r="C353" t="str">
            <v>prímá práce</v>
          </cell>
          <cell r="J353" t="str">
            <v>sklářský kmen</v>
          </cell>
          <cell r="R353" t="str">
            <v>platinum</v>
          </cell>
          <cell r="U353" t="str">
            <v>výrobek</v>
          </cell>
        </row>
        <row r="354">
          <cell r="C354" t="str">
            <v>tažení</v>
          </cell>
          <cell r="E354" t="str">
            <v>1. zopracování</v>
          </cell>
          <cell r="G354" t="str">
            <v>2. zpracování</v>
          </cell>
          <cell r="J354" t="str">
            <v>mat. na sklo</v>
          </cell>
          <cell r="L354" t="str">
            <v>lubrikace</v>
          </cell>
          <cell r="N354" t="str">
            <v>pojiva</v>
          </cell>
          <cell r="O354" t="str">
            <v>manžety</v>
          </cell>
          <cell r="P354" t="str">
            <v>balení</v>
          </cell>
          <cell r="Q354" t="str">
            <v>cívky</v>
          </cell>
          <cell r="T354" t="str">
            <v>celkem</v>
          </cell>
        </row>
        <row r="355">
          <cell r="C355" t="str">
            <v>hod.</v>
          </cell>
          <cell r="D355" t="str">
            <v>tis</v>
          </cell>
          <cell r="E355" t="str">
            <v>hod.</v>
          </cell>
          <cell r="F355" t="str">
            <v>tis</v>
          </cell>
          <cell r="G355" t="str">
            <v>hod.</v>
          </cell>
          <cell r="H355" t="str">
            <v>tis</v>
          </cell>
          <cell r="I355" t="str">
            <v>tis</v>
          </cell>
          <cell r="J355" t="str">
            <v>t</v>
          </cell>
          <cell r="K355" t="str">
            <v>tis</v>
          </cell>
          <cell r="L355" t="str">
            <v>ton. cons.</v>
          </cell>
          <cell r="M355" t="str">
            <v>tis</v>
          </cell>
          <cell r="N355" t="str">
            <v>tis</v>
          </cell>
          <cell r="O355" t="str">
            <v>tis</v>
          </cell>
          <cell r="P355" t="str">
            <v>tis</v>
          </cell>
          <cell r="Q355" t="str">
            <v>tis</v>
          </cell>
          <cell r="R355" t="str">
            <v>tis</v>
          </cell>
          <cell r="S355" t="str">
            <v>TCZK</v>
          </cell>
          <cell r="T355" t="str">
            <v>tis</v>
          </cell>
        </row>
        <row r="357">
          <cell r="A357" t="str">
            <v xml:space="preserve"> 1- 9 34 Z40  876</v>
          </cell>
          <cell r="C357">
            <v>384.50793493663087</v>
          </cell>
          <cell r="D357">
            <v>99.972063083524034</v>
          </cell>
          <cell r="E357">
            <v>1505.0509731679501</v>
          </cell>
          <cell r="F357">
            <v>349.1868762846961</v>
          </cell>
          <cell r="G357">
            <v>0</v>
          </cell>
          <cell r="H357">
            <v>0</v>
          </cell>
          <cell r="I357">
            <v>0</v>
          </cell>
          <cell r="J357">
            <v>119.94270520948437</v>
          </cell>
          <cell r="K357">
            <v>481.68870469423717</v>
          </cell>
          <cell r="L357">
            <v>3.3461538348728901</v>
          </cell>
          <cell r="M357">
            <v>359.43276917285243</v>
          </cell>
          <cell r="N357">
            <v>0</v>
          </cell>
          <cell r="O357">
            <v>35.516723726415606</v>
          </cell>
          <cell r="P357">
            <v>162</v>
          </cell>
          <cell r="Q357">
            <v>147.9850136239782</v>
          </cell>
          <cell r="R357">
            <v>119.33653978875974</v>
          </cell>
          <cell r="S357">
            <v>0</v>
          </cell>
          <cell r="T357">
            <v>1755.1186903744631</v>
          </cell>
          <cell r="U357" t="str">
            <v xml:space="preserve"> 1- 9 34 Z40  876</v>
          </cell>
        </row>
        <row r="358">
          <cell r="A358" t="str">
            <v xml:space="preserve"> 2- 9 68 Z15  876s</v>
          </cell>
          <cell r="C358">
            <v>8147.470582235951</v>
          </cell>
          <cell r="D358">
            <v>2118.3423513813473</v>
          </cell>
          <cell r="E358">
            <v>9956.133979313794</v>
          </cell>
          <cell r="F358">
            <v>2309.9226445405934</v>
          </cell>
          <cell r="G358">
            <v>0</v>
          </cell>
          <cell r="H358">
            <v>0</v>
          </cell>
          <cell r="I358">
            <v>0</v>
          </cell>
          <cell r="J358">
            <v>2541.5071405720814</v>
          </cell>
          <cell r="K358">
            <v>10206.667261466075</v>
          </cell>
          <cell r="L358">
            <v>82.74641691569316</v>
          </cell>
          <cell r="M358">
            <v>5512.5464357834189</v>
          </cell>
          <cell r="N358">
            <v>0</v>
          </cell>
          <cell r="O358">
            <v>752.5760470614548</v>
          </cell>
          <cell r="P358">
            <v>3918.11</v>
          </cell>
          <cell r="Q358">
            <v>3209.9959128065398</v>
          </cell>
          <cell r="R358">
            <v>2528.6628934588543</v>
          </cell>
          <cell r="S358">
            <v>0</v>
          </cell>
          <cell r="T358">
            <v>30556.823546498275</v>
          </cell>
          <cell r="U358" t="str">
            <v xml:space="preserve"> 2- 9 68 Z15  876s</v>
          </cell>
        </row>
        <row r="359">
          <cell r="A359" t="str">
            <v xml:space="preserve"> 3- 9 68 Z20  876</v>
          </cell>
          <cell r="C359">
            <v>6807.0257059309324</v>
          </cell>
          <cell r="D359">
            <v>1769.8266835420425</v>
          </cell>
          <cell r="E359">
            <v>11394.943484834521</v>
          </cell>
          <cell r="F359">
            <v>2643.7408379164572</v>
          </cell>
          <cell r="G359">
            <v>0</v>
          </cell>
          <cell r="H359">
            <v>0</v>
          </cell>
          <cell r="I359">
            <v>0</v>
          </cell>
          <cell r="J359">
            <v>2123.3712061999772</v>
          </cell>
          <cell r="K359">
            <v>8527.4375303870474</v>
          </cell>
          <cell r="L359">
            <v>59.237672621068214</v>
          </cell>
          <cell r="M359">
            <v>6363.1147162587722</v>
          </cell>
          <cell r="N359">
            <v>0</v>
          </cell>
          <cell r="O359">
            <v>628.76010981672493</v>
          </cell>
          <cell r="P359">
            <v>2922</v>
          </cell>
          <cell r="Q359">
            <v>2669.2111716621253</v>
          </cell>
          <cell r="R359">
            <v>2112.6401309060452</v>
          </cell>
          <cell r="S359">
            <v>0</v>
          </cell>
          <cell r="T359">
            <v>27636.731180489212</v>
          </cell>
          <cell r="U359" t="str">
            <v xml:space="preserve"> 3- 9 68 Z20  876</v>
          </cell>
        </row>
        <row r="360">
          <cell r="A360" t="str">
            <v xml:space="preserve"> 4-  9 68 Z28 876</v>
          </cell>
          <cell r="C360">
            <v>2352.8733617351959</v>
          </cell>
          <cell r="D360">
            <v>611.74707405115089</v>
          </cell>
          <cell r="E360">
            <v>5041.7594340834503</v>
          </cell>
          <cell r="F360">
            <v>1169.7386063017011</v>
          </cell>
          <cell r="G360">
            <v>0</v>
          </cell>
          <cell r="H360">
            <v>0</v>
          </cell>
          <cell r="I360">
            <v>0</v>
          </cell>
          <cell r="J360">
            <v>733.95103294386627</v>
          </cell>
          <cell r="K360">
            <v>2947.5400087922376</v>
          </cell>
          <cell r="L360">
            <v>20.475718462449997</v>
          </cell>
          <cell r="M360">
            <v>2199.433902608268</v>
          </cell>
          <cell r="N360">
            <v>0</v>
          </cell>
          <cell r="O360">
            <v>217.33323439934705</v>
          </cell>
          <cell r="P360">
            <v>1010</v>
          </cell>
          <cell r="Q360">
            <v>922.62261580381482</v>
          </cell>
          <cell r="R360">
            <v>730.24179747265782</v>
          </cell>
          <cell r="S360">
            <v>0</v>
          </cell>
          <cell r="T360">
            <v>9808.6572394291761</v>
          </cell>
          <cell r="U360" t="str">
            <v xml:space="preserve"> 4-  9 68 Z28 876</v>
          </cell>
        </row>
        <row r="361">
          <cell r="A361" t="str">
            <v xml:space="preserve"> 5- 9 136 Z28 876</v>
          </cell>
          <cell r="C361">
            <v>1038.9916033008888</v>
          </cell>
          <cell r="D361">
            <v>270.13781685823108</v>
          </cell>
          <cell r="E361">
            <v>1263.6413644775048</v>
          </cell>
          <cell r="F361">
            <v>293.17743297242589</v>
          </cell>
          <cell r="G361">
            <v>0</v>
          </cell>
          <cell r="H361">
            <v>0</v>
          </cell>
          <cell r="I361">
            <v>0</v>
          </cell>
          <cell r="J361">
            <v>324.10114920095481</v>
          </cell>
          <cell r="K361">
            <v>1301.5869741795427</v>
          </cell>
          <cell r="L361">
            <v>9.041752905200692</v>
          </cell>
          <cell r="M361">
            <v>971.23516887454218</v>
          </cell>
          <cell r="N361">
            <v>0</v>
          </cell>
          <cell r="O361">
            <v>95.970913408028508</v>
          </cell>
          <cell r="P361">
            <v>446</v>
          </cell>
          <cell r="Q361">
            <v>407.41553133514986</v>
          </cell>
          <cell r="R361">
            <v>322.46320957703512</v>
          </cell>
          <cell r="S361">
            <v>0</v>
          </cell>
          <cell r="T361">
            <v>4107.9870472049552</v>
          </cell>
          <cell r="U361" t="str">
            <v xml:space="preserve"> 5- 9 136 Z28 876</v>
          </cell>
        </row>
        <row r="362">
          <cell r="A362" t="str">
            <v xml:space="preserve"> 6- 9 204 Z28  876</v>
          </cell>
          <cell r="C362">
            <v>331.70356852827877</v>
          </cell>
          <cell r="D362">
            <v>86.242927817352481</v>
          </cell>
          <cell r="E362">
            <v>450.98129978102497</v>
          </cell>
          <cell r="F362">
            <v>104.63217136219561</v>
          </cell>
          <cell r="G362">
            <v>0</v>
          </cell>
          <cell r="H362">
            <v>0</v>
          </cell>
          <cell r="I362">
            <v>0</v>
          </cell>
          <cell r="J362">
            <v>172.50159246335585</v>
          </cell>
          <cell r="K362">
            <v>692.76467031691254</v>
          </cell>
          <cell r="L362">
            <v>4.6627873726371289</v>
          </cell>
          <cell r="M362">
            <v>500.86118574247695</v>
          </cell>
          <cell r="N362">
            <v>0</v>
          </cell>
          <cell r="O362">
            <v>49.491726645395865</v>
          </cell>
          <cell r="P362">
            <v>230</v>
          </cell>
          <cell r="Q362">
            <v>210.10217983651228</v>
          </cell>
          <cell r="R362">
            <v>426.6671262130356</v>
          </cell>
          <cell r="S362">
            <v>0</v>
          </cell>
          <cell r="T362">
            <v>2300.7619879338818</v>
          </cell>
          <cell r="U362" t="str">
            <v xml:space="preserve"> 6- 9 204 Z28  876</v>
          </cell>
        </row>
        <row r="363">
          <cell r="A363" t="str">
            <v xml:space="preserve"> 7- 11 102 Z28  876</v>
          </cell>
          <cell r="C363">
            <v>39.669081263548897</v>
          </cell>
          <cell r="D363">
            <v>10.313961128522713</v>
          </cell>
          <cell r="E363">
            <v>62.926176674204996</v>
          </cell>
          <cell r="F363">
            <v>14.599502250182301</v>
          </cell>
          <cell r="G363">
            <v>0</v>
          </cell>
          <cell r="H363">
            <v>0</v>
          </cell>
          <cell r="I363">
            <v>0</v>
          </cell>
          <cell r="J363">
            <v>12.374300989936852</v>
          </cell>
          <cell r="K363">
            <v>49.695069032576505</v>
          </cell>
          <cell r="L363">
            <v>0.36491379438029703</v>
          </cell>
          <cell r="M363">
            <v>39.197831927672112</v>
          </cell>
          <cell r="N363">
            <v>0</v>
          </cell>
          <cell r="O363">
            <v>3.8732655635527196</v>
          </cell>
          <cell r="P363">
            <v>18</v>
          </cell>
          <cell r="Q363">
            <v>16.442779291553137</v>
          </cell>
          <cell r="R363">
            <v>12.311763853121088</v>
          </cell>
          <cell r="S363">
            <v>0</v>
          </cell>
          <cell r="T363">
            <v>164.43417304718059</v>
          </cell>
          <cell r="U363" t="str">
            <v xml:space="preserve"> 7- 11 102 Z28  876</v>
          </cell>
        </row>
        <row r="364">
          <cell r="A364" t="str">
            <v xml:space="preserve"> 8- 11 204 Z28  876s</v>
          </cell>
          <cell r="C364">
            <v>6688.8867595528691</v>
          </cell>
          <cell r="D364">
            <v>1739.1105574837459</v>
          </cell>
          <cell r="E364">
            <v>11566.990174963859</v>
          </cell>
          <cell r="F364">
            <v>2683.6573904933648</v>
          </cell>
          <cell r="G364">
            <v>0</v>
          </cell>
          <cell r="H364">
            <v>0</v>
          </cell>
          <cell r="I364">
            <v>0</v>
          </cell>
          <cell r="J364">
            <v>3695.9471053739344</v>
          </cell>
          <cell r="K364">
            <v>14842.886615710668</v>
          </cell>
          <cell r="L364">
            <v>116.26225098812795</v>
          </cell>
          <cell r="M364">
            <v>7745.3632578888464</v>
          </cell>
          <cell r="N364">
            <v>0</v>
          </cell>
          <cell r="O364">
            <v>1057.4014988498925</v>
          </cell>
          <cell r="P364">
            <v>5479.11</v>
          </cell>
          <cell r="Q364">
            <v>4488.8787465940059</v>
          </cell>
          <cell r="R364">
            <v>2159.2114093122882</v>
          </cell>
          <cell r="S364">
            <v>0</v>
          </cell>
          <cell r="T364">
            <v>40195.619476332809</v>
          </cell>
          <cell r="U364" t="str">
            <v xml:space="preserve"> 8- 11 204 Z28  876s</v>
          </cell>
        </row>
        <row r="365">
          <cell r="A365" t="str">
            <v xml:space="preserve"> 9- 13 136 Z20  876s 800</v>
          </cell>
          <cell r="C365">
            <v>4478.9670265679897</v>
          </cell>
          <cell r="D365">
            <v>1164.5314269076775</v>
          </cell>
          <cell r="E365">
            <v>5668.4756390344555</v>
          </cell>
          <cell r="F365">
            <v>1315.1430330123842</v>
          </cell>
          <cell r="G365">
            <v>0</v>
          </cell>
          <cell r="H365">
            <v>0</v>
          </cell>
          <cell r="I365">
            <v>0</v>
          </cell>
          <cell r="J365">
            <v>1397.1608200990238</v>
          </cell>
          <cell r="K365">
            <v>5610.9838819094794</v>
          </cell>
          <cell r="L365">
            <v>48.084134478961104</v>
          </cell>
          <cell r="M365">
            <v>3203.3534987961139</v>
          </cell>
          <cell r="N365">
            <v>0</v>
          </cell>
          <cell r="O365">
            <v>437.32368362750174</v>
          </cell>
          <cell r="P365">
            <v>2276.83</v>
          </cell>
          <cell r="Q365">
            <v>1865.3419618528612</v>
          </cell>
          <cell r="R365">
            <v>1390.0998606612975</v>
          </cell>
          <cell r="S365">
            <v>0</v>
          </cell>
          <cell r="T365">
            <v>17263.607346767316</v>
          </cell>
          <cell r="U365" t="str">
            <v xml:space="preserve"> 9- 13 136 Z20  876s 800</v>
          </cell>
        </row>
        <row r="366">
          <cell r="A366" t="str">
            <v>10- 13 136 Z20  876s 1200</v>
          </cell>
          <cell r="C366">
            <v>6828.0298080873281</v>
          </cell>
          <cell r="D366">
            <v>1775.2877501027053</v>
          </cell>
          <cell r="E366">
            <v>14307.210305378836</v>
          </cell>
          <cell r="F366">
            <v>3319.4158629509434</v>
          </cell>
          <cell r="G366">
            <v>0</v>
          </cell>
          <cell r="H366">
            <v>0</v>
          </cell>
          <cell r="I366">
            <v>0</v>
          </cell>
          <cell r="J366">
            <v>3550.8994386411346</v>
          </cell>
          <cell r="K366">
            <v>14260.376636588411</v>
          </cell>
          <cell r="L366">
            <v>121.36416704435138</v>
          </cell>
          <cell r="M366">
            <v>8085.2516810945981</v>
          </cell>
          <cell r="N366">
            <v>0</v>
          </cell>
          <cell r="O366">
            <v>1103.8032641606972</v>
          </cell>
          <cell r="P366">
            <v>5746.71</v>
          </cell>
          <cell r="Q366">
            <v>4708.1158038147141</v>
          </cell>
          <cell r="R366">
            <v>8782.650152664979</v>
          </cell>
          <cell r="S366">
            <v>0</v>
          </cell>
          <cell r="T366">
            <v>47781.611151377045</v>
          </cell>
          <cell r="U366" t="str">
            <v>10- 13 136 Z20  876s 1200</v>
          </cell>
        </row>
        <row r="367">
          <cell r="A367" t="str">
            <v>11- 13 136 Z20 876 800</v>
          </cell>
          <cell r="C367">
            <v>13836.073927369362</v>
          </cell>
          <cell r="D367">
            <v>3597.3792211160339</v>
          </cell>
          <cell r="E367">
            <v>15685.479831536255</v>
          </cell>
          <cell r="F367">
            <v>3639.1881757147266</v>
          </cell>
          <cell r="G367">
            <v>0</v>
          </cell>
          <cell r="H367">
            <v>0</v>
          </cell>
          <cell r="I367">
            <v>0</v>
          </cell>
          <cell r="J367">
            <v>4315.9997116850063</v>
          </cell>
          <cell r="K367">
            <v>17333.011682129869</v>
          </cell>
          <cell r="L367">
            <v>127.27731712813952</v>
          </cell>
          <cell r="M367">
            <v>13671.708117985052</v>
          </cell>
          <cell r="N367">
            <v>0</v>
          </cell>
          <cell r="O367">
            <v>1350.9460509460509</v>
          </cell>
          <cell r="P367">
            <v>6338</v>
          </cell>
          <cell r="Q367">
            <v>5789.6852861035422</v>
          </cell>
          <cell r="R367">
            <v>4294.187549148638</v>
          </cell>
          <cell r="S367">
            <v>0</v>
          </cell>
          <cell r="T367">
            <v>56014.10608314391</v>
          </cell>
          <cell r="U367" t="str">
            <v>11- 13 136 Z20 876 800</v>
          </cell>
        </row>
        <row r="368">
          <cell r="A368" t="str">
            <v>12- 13 136 Z20 876 1200</v>
          </cell>
          <cell r="C368">
            <v>1402.9127927473064</v>
          </cell>
          <cell r="D368">
            <v>364.75732611429964</v>
          </cell>
          <cell r="E368">
            <v>2633.22034407614</v>
          </cell>
          <cell r="F368">
            <v>610.9334520291053</v>
          </cell>
          <cell r="G368">
            <v>0</v>
          </cell>
          <cell r="H368">
            <v>0</v>
          </cell>
          <cell r="I368">
            <v>0</v>
          </cell>
          <cell r="J368">
            <v>729.58120984306674</v>
          </cell>
          <cell r="K368">
            <v>2929.990842917658</v>
          </cell>
          <cell r="L368">
            <v>21.366845286263874</v>
          </cell>
          <cell r="M368">
            <v>2295.1557963925679</v>
          </cell>
          <cell r="N368">
            <v>0</v>
          </cell>
          <cell r="O368">
            <v>226.79182679182679</v>
          </cell>
          <cell r="P368">
            <v>1064</v>
          </cell>
          <cell r="Q368">
            <v>971.95095367847421</v>
          </cell>
          <cell r="R368">
            <v>1804.5164710329861</v>
          </cell>
          <cell r="S368">
            <v>0</v>
          </cell>
          <cell r="T368">
            <v>10268.096668956918</v>
          </cell>
          <cell r="U368" t="str">
            <v>12- 13 136 Z20 876 1200</v>
          </cell>
        </row>
        <row r="369">
          <cell r="A369" t="str">
            <v>13- 13 272 Z20  876s</v>
          </cell>
          <cell r="C369">
            <v>3863.7312066312379</v>
          </cell>
          <cell r="D369">
            <v>1004.5701137241218</v>
          </cell>
          <cell r="E369">
            <v>5102.1274733781947</v>
          </cell>
          <cell r="F369">
            <v>1183.744595098475</v>
          </cell>
          <cell r="G369">
            <v>0</v>
          </cell>
          <cell r="H369">
            <v>0</v>
          </cell>
          <cell r="I369">
            <v>0</v>
          </cell>
          <cell r="J369">
            <v>2134.9062530767442</v>
          </cell>
          <cell r="K369">
            <v>8573.7621632936753</v>
          </cell>
          <cell r="L369">
            <v>70.173755887421137</v>
          </cell>
          <cell r="M369">
            <v>4674.958775518583</v>
          </cell>
          <cell r="N369">
            <v>0</v>
          </cell>
          <cell r="O369">
            <v>638.22809230540929</v>
          </cell>
          <cell r="P369">
            <v>3307.09</v>
          </cell>
          <cell r="Q369">
            <v>2709.4046321525889</v>
          </cell>
          <cell r="R369">
            <v>1247.2348245333101</v>
          </cell>
          <cell r="S369">
            <v>0</v>
          </cell>
          <cell r="T369">
            <v>23338.993196626165</v>
          </cell>
          <cell r="U369" t="str">
            <v>13- 13 272 Z20  876s</v>
          </cell>
        </row>
        <row r="370">
          <cell r="A370" t="str">
            <v>14- 13 272 Z20 876</v>
          </cell>
          <cell r="C370">
            <v>789.42046905547215</v>
          </cell>
          <cell r="D370">
            <v>205.24932195442275</v>
          </cell>
          <cell r="E370">
            <v>1042.444116273495</v>
          </cell>
          <cell r="F370">
            <v>241.85745941661355</v>
          </cell>
          <cell r="G370">
            <v>0</v>
          </cell>
          <cell r="H370">
            <v>0</v>
          </cell>
          <cell r="I370">
            <v>0</v>
          </cell>
          <cell r="J370">
            <v>436.19460194352905</v>
          </cell>
          <cell r="K370">
            <v>1751.7531594591935</v>
          </cell>
          <cell r="L370">
            <v>12.285431077469999</v>
          </cell>
          <cell r="M370">
            <v>1319.6603415649608</v>
          </cell>
          <cell r="N370">
            <v>0</v>
          </cell>
          <cell r="O370">
            <v>130.39994063960825</v>
          </cell>
          <cell r="P370">
            <v>606</v>
          </cell>
          <cell r="Q370">
            <v>553.5735694822888</v>
          </cell>
          <cell r="R370">
            <v>254.82950224787118</v>
          </cell>
          <cell r="S370">
            <v>0</v>
          </cell>
          <cell r="T370">
            <v>5063.3232947649585</v>
          </cell>
          <cell r="U370" t="str">
            <v>14- 13 272 Z20 876</v>
          </cell>
        </row>
        <row r="371">
          <cell r="A371" t="str">
            <v>15- ECT 9 T140 006</v>
          </cell>
          <cell r="C371">
            <v>2244.3036660758853</v>
          </cell>
          <cell r="D371">
            <v>583.51895317973026</v>
          </cell>
          <cell r="E371">
            <v>6770.073916788001</v>
          </cell>
          <cell r="F371">
            <v>1470.8662591613611</v>
          </cell>
          <cell r="G371">
            <v>0</v>
          </cell>
          <cell r="H371">
            <v>0</v>
          </cell>
          <cell r="I371">
            <v>0</v>
          </cell>
          <cell r="J371">
            <v>700.08399973610085</v>
          </cell>
          <cell r="K371">
            <v>2811.530342100184</v>
          </cell>
          <cell r="L371">
            <v>3.9852612953288942</v>
          </cell>
          <cell r="M371">
            <v>340.49028368830699</v>
          </cell>
          <cell r="N371">
            <v>0</v>
          </cell>
          <cell r="O371">
            <v>214.45328671972032</v>
          </cell>
          <cell r="P371">
            <v>790.32</v>
          </cell>
          <cell r="Q371">
            <v>620.74615384615379</v>
          </cell>
          <cell r="R371">
            <v>696.54592118850212</v>
          </cell>
          <cell r="S371">
            <v>0</v>
          </cell>
          <cell r="T371">
            <v>7528.4711998839584</v>
          </cell>
          <cell r="U371" t="str">
            <v>15- ECT 9 T140 006</v>
          </cell>
        </row>
        <row r="372">
          <cell r="A372" t="str">
            <v>16 - ECT 9 T210  006</v>
          </cell>
          <cell r="C372">
            <v>188.73748262040846</v>
          </cell>
          <cell r="D372">
            <v>49.071745481306202</v>
          </cell>
          <cell r="E372">
            <v>496.64634910800004</v>
          </cell>
          <cell r="F372">
            <v>107.90138580720409</v>
          </cell>
          <cell r="G372">
            <v>0</v>
          </cell>
          <cell r="H372">
            <v>0</v>
          </cell>
          <cell r="I372">
            <v>0</v>
          </cell>
          <cell r="J372">
            <v>58.874426723210945</v>
          </cell>
          <cell r="K372">
            <v>236.43910897614793</v>
          </cell>
          <cell r="L372">
            <v>0.3351454599635677</v>
          </cell>
          <cell r="M372">
            <v>28.633950018182123</v>
          </cell>
          <cell r="N372">
            <v>0</v>
          </cell>
          <cell r="O372">
            <v>18.034713433375519</v>
          </cell>
          <cell r="P372">
            <v>67.64</v>
          </cell>
          <cell r="Q372">
            <v>65.776190476190465</v>
          </cell>
          <cell r="R372">
            <v>58.576887647514198</v>
          </cell>
          <cell r="S372">
            <v>0</v>
          </cell>
          <cell r="T372">
            <v>632.07398183992063</v>
          </cell>
          <cell r="U372" t="str">
            <v>16 - ECT 9 T210  006</v>
          </cell>
        </row>
        <row r="373">
          <cell r="A373" t="str">
            <v>17 - ECT 9 T420  006</v>
          </cell>
          <cell r="C373">
            <v>437.0762755419986</v>
          </cell>
          <cell r="D373">
            <v>113.63983164091964</v>
          </cell>
          <cell r="E373">
            <v>495.4401486320001</v>
          </cell>
          <cell r="F373">
            <v>107.63932669178834</v>
          </cell>
          <cell r="G373">
            <v>0</v>
          </cell>
          <cell r="H373">
            <v>0</v>
          </cell>
          <cell r="I373">
            <v>0</v>
          </cell>
          <cell r="J373">
            <v>136.34077767480429</v>
          </cell>
          <cell r="K373">
            <v>547.54319973423731</v>
          </cell>
          <cell r="L373">
            <v>0.77612632833668294</v>
          </cell>
          <cell r="M373">
            <v>66.310200042105947</v>
          </cell>
          <cell r="N373">
            <v>0</v>
          </cell>
          <cell r="O373">
            <v>41.764599529922258</v>
          </cell>
          <cell r="P373">
            <v>156.64000000000001</v>
          </cell>
          <cell r="Q373">
            <v>118.47407407407405</v>
          </cell>
          <cell r="R373">
            <v>135.65173981529603</v>
          </cell>
          <cell r="S373">
            <v>0</v>
          </cell>
          <cell r="T373">
            <v>1287.6629715283436</v>
          </cell>
          <cell r="U373" t="str">
            <v>17 - ECT 9 T420  006</v>
          </cell>
        </row>
        <row r="374">
          <cell r="A374" t="str">
            <v>18 - ECT 9 T485  006</v>
          </cell>
          <cell r="C374">
            <v>293.17480322612914</v>
          </cell>
          <cell r="D374">
            <v>76.225448838793568</v>
          </cell>
          <cell r="E374">
            <v>365.95001463800003</v>
          </cell>
          <cell r="F374">
            <v>79.506300180251884</v>
          </cell>
          <cell r="G374">
            <v>0</v>
          </cell>
          <cell r="H374">
            <v>0</v>
          </cell>
          <cell r="I374">
            <v>0</v>
          </cell>
          <cell r="J374">
            <v>91.452414379941089</v>
          </cell>
          <cell r="K374">
            <v>367.27198162569965</v>
          </cell>
          <cell r="L374">
            <v>0.52059719623665723</v>
          </cell>
          <cell r="M374">
            <v>44.478460481805854</v>
          </cell>
          <cell r="N374">
            <v>0</v>
          </cell>
          <cell r="O374">
            <v>28.014168085008507</v>
          </cell>
          <cell r="P374">
            <v>103.24</v>
          </cell>
          <cell r="Q374">
            <v>78.085185185185182</v>
          </cell>
          <cell r="R374">
            <v>90.990232948047577</v>
          </cell>
          <cell r="S374">
            <v>0</v>
          </cell>
          <cell r="T374">
            <v>867.81177734479206</v>
          </cell>
          <cell r="U374" t="str">
            <v>18 - ECT 9 T485  006</v>
          </cell>
        </row>
        <row r="375">
          <cell r="A375" t="str">
            <v>19 - ECT 9 T570  006</v>
          </cell>
          <cell r="C375">
            <v>419.54325289256411</v>
          </cell>
          <cell r="D375">
            <v>109.08124575206666</v>
          </cell>
          <cell r="E375">
            <v>467.29014018700008</v>
          </cell>
          <cell r="F375">
            <v>101.52345585702763</v>
          </cell>
          <cell r="G375">
            <v>0</v>
          </cell>
          <cell r="H375">
            <v>0</v>
          </cell>
          <cell r="I375">
            <v>0</v>
          </cell>
          <cell r="J375">
            <v>130.87155850922605</v>
          </cell>
          <cell r="K375">
            <v>525.57887025746675</v>
          </cell>
          <cell r="L375">
            <v>0.74499253944211297</v>
          </cell>
          <cell r="M375">
            <v>63.650210689480794</v>
          </cell>
          <cell r="N375">
            <v>0</v>
          </cell>
          <cell r="O375">
            <v>40.08924053544321</v>
          </cell>
          <cell r="P375">
            <v>147.74</v>
          </cell>
          <cell r="Q375">
            <v>75.426249999999996</v>
          </cell>
          <cell r="R375">
            <v>130.21016094289567</v>
          </cell>
          <cell r="S375">
            <v>0</v>
          </cell>
          <cell r="T375">
            <v>1193.2994340343807</v>
          </cell>
          <cell r="U375" t="str">
            <v>19 - ECT 9 T570  006</v>
          </cell>
        </row>
        <row r="376">
          <cell r="A376" t="str">
            <v>20 - ECT 9 T630  006</v>
          </cell>
          <cell r="C376">
            <v>64.568086159613429</v>
          </cell>
          <cell r="D376">
            <v>16.787702401499494</v>
          </cell>
          <cell r="E376">
            <v>62.596687991500012</v>
          </cell>
          <cell r="F376">
            <v>13.599756433033292</v>
          </cell>
          <cell r="G376">
            <v>0</v>
          </cell>
          <cell r="H376">
            <v>0</v>
          </cell>
          <cell r="I376">
            <v>0</v>
          </cell>
          <cell r="J376">
            <v>20.141251247414271</v>
          </cell>
          <cell r="K376">
            <v>80.88706359710325</v>
          </cell>
          <cell r="L376">
            <v>0.11465502577700999</v>
          </cell>
          <cell r="M376">
            <v>9.7958250062201984</v>
          </cell>
          <cell r="N376">
            <v>0</v>
          </cell>
          <cell r="O376">
            <v>6.1697703851021517</v>
          </cell>
          <cell r="P376">
            <v>23.14</v>
          </cell>
          <cell r="Q376">
            <v>18.902000000000001</v>
          </cell>
          <cell r="R376">
            <v>20.039461563623277</v>
          </cell>
          <cell r="S376">
            <v>0</v>
          </cell>
          <cell r="T376">
            <v>189.32157938658162</v>
          </cell>
          <cell r="U376" t="str">
            <v>20 - ECT 9 T630  006</v>
          </cell>
        </row>
        <row r="377">
          <cell r="A377" t="str">
            <v>21 - ECT 9 T990  006</v>
          </cell>
          <cell r="C377">
            <v>352.64108594865797</v>
          </cell>
          <cell r="D377">
            <v>91.686682346651068</v>
          </cell>
          <cell r="E377">
            <v>302.1215901795</v>
          </cell>
          <cell r="F377">
            <v>65.638936682398167</v>
          </cell>
          <cell r="G377">
            <v>0</v>
          </cell>
          <cell r="H377">
            <v>0</v>
          </cell>
          <cell r="I377">
            <v>0</v>
          </cell>
          <cell r="J377">
            <v>110.00221835126256</v>
          </cell>
          <cell r="K377">
            <v>441.76780887648698</v>
          </cell>
          <cell r="L377">
            <v>0.62619283308982387</v>
          </cell>
          <cell r="M377">
            <v>53.50027503397186</v>
          </cell>
          <cell r="N377">
            <v>0</v>
          </cell>
          <cell r="O377">
            <v>33.696438257096368</v>
          </cell>
          <cell r="P377">
            <v>126.38</v>
          </cell>
          <cell r="Q377">
            <v>114.70444444444445</v>
          </cell>
          <cell r="R377">
            <v>109.44629007825021</v>
          </cell>
          <cell r="S377">
            <v>0</v>
          </cell>
          <cell r="T377">
            <v>1036.8208757192988</v>
          </cell>
          <cell r="U377" t="str">
            <v>21 - ECT 9 T990  006</v>
          </cell>
        </row>
        <row r="378">
          <cell r="A378" t="str">
            <v>22 - ECT 9 T1250  006</v>
          </cell>
          <cell r="C378">
            <v>134.1029481776587</v>
          </cell>
          <cell r="D378">
            <v>34.866766526191263</v>
          </cell>
          <cell r="E378">
            <v>82.338717064500003</v>
          </cell>
          <cell r="F378">
            <v>17.888909669433268</v>
          </cell>
          <cell r="G378">
            <v>0</v>
          </cell>
          <cell r="H378">
            <v>0</v>
          </cell>
          <cell r="I378">
            <v>0</v>
          </cell>
          <cell r="J378">
            <v>41.831829513860413</v>
          </cell>
          <cell r="K378">
            <v>167.9962090093683</v>
          </cell>
          <cell r="L378">
            <v>0.2381296689214823</v>
          </cell>
          <cell r="M378">
            <v>20.345175012918872</v>
          </cell>
          <cell r="N378">
            <v>0</v>
          </cell>
          <cell r="O378">
            <v>12.814138492135239</v>
          </cell>
          <cell r="P378">
            <v>48.06</v>
          </cell>
          <cell r="Q378">
            <v>39.258000000000003</v>
          </cell>
          <cell r="R378">
            <v>41.620420170602209</v>
          </cell>
          <cell r="S378">
            <v>0</v>
          </cell>
          <cell r="T378">
            <v>382.84961888064913</v>
          </cell>
          <cell r="U378" t="str">
            <v>22 - ECT 9 T1250  006</v>
          </cell>
        </row>
        <row r="379">
          <cell r="A379" t="str">
            <v>23 - ECT 9 T1285  006</v>
          </cell>
          <cell r="C379">
            <v>347.67431009022613</v>
          </cell>
          <cell r="D379">
            <v>90.395320623458801</v>
          </cell>
          <cell r="E379">
            <v>208.26421993650001</v>
          </cell>
          <cell r="F379">
            <v>45.247484423403989</v>
          </cell>
          <cell r="G379">
            <v>0</v>
          </cell>
          <cell r="H379">
            <v>0</v>
          </cell>
          <cell r="I379">
            <v>0</v>
          </cell>
          <cell r="J379">
            <v>108.45289133223069</v>
          </cell>
          <cell r="K379">
            <v>435.54572706132518</v>
          </cell>
          <cell r="L379">
            <v>0.61737321572236148</v>
          </cell>
          <cell r="M379">
            <v>52.746750033493377</v>
          </cell>
          <cell r="N379">
            <v>0</v>
          </cell>
          <cell r="O379">
            <v>33.221840535165434</v>
          </cell>
          <cell r="P379">
            <v>124.60000000000001</v>
          </cell>
          <cell r="Q379">
            <v>63.612499999999997</v>
          </cell>
          <cell r="R379">
            <v>107.90479303489457</v>
          </cell>
          <cell r="S379">
            <v>0</v>
          </cell>
          <cell r="T379">
            <v>953.27441571174143</v>
          </cell>
          <cell r="U379" t="str">
            <v>23 - ECT 9 T1285  006</v>
          </cell>
        </row>
        <row r="380">
          <cell r="A380" t="str">
            <v>24 - ECT 9 T1440  006</v>
          </cell>
          <cell r="C380">
            <v>208.60458605413575</v>
          </cell>
          <cell r="D380">
            <v>54.237192374075299</v>
          </cell>
          <cell r="E380">
            <v>111.3760898523</v>
          </cell>
          <cell r="F380">
            <v>24.197569281310699</v>
          </cell>
          <cell r="G380">
            <v>0</v>
          </cell>
          <cell r="H380">
            <v>0</v>
          </cell>
          <cell r="I380">
            <v>0</v>
          </cell>
          <cell r="J380">
            <v>65.071734799338415</v>
          </cell>
          <cell r="K380">
            <v>261.32743623679511</v>
          </cell>
          <cell r="L380">
            <v>0.37042392943341695</v>
          </cell>
          <cell r="M380">
            <v>31.648050020096029</v>
          </cell>
          <cell r="N380">
            <v>0</v>
          </cell>
          <cell r="O380">
            <v>19.933104321099261</v>
          </cell>
          <cell r="P380">
            <v>74.760000000000005</v>
          </cell>
          <cell r="Q380">
            <v>66.378260869565224</v>
          </cell>
          <cell r="R380">
            <v>64.74287582093676</v>
          </cell>
          <cell r="S380">
            <v>0</v>
          </cell>
          <cell r="T380">
            <v>597.22448892387843</v>
          </cell>
          <cell r="U380" t="str">
            <v>24 - ECT 9 T1440  006</v>
          </cell>
        </row>
        <row r="381">
          <cell r="A381" t="str">
            <v>25 - ECT 11 T1580  006</v>
          </cell>
          <cell r="C381">
            <v>169.15302193644641</v>
          </cell>
          <cell r="D381">
            <v>43.979785703476068</v>
          </cell>
          <cell r="E381">
            <v>69.337896123600004</v>
          </cell>
          <cell r="F381">
            <v>15.064351311813336</v>
          </cell>
          <cell r="G381">
            <v>0</v>
          </cell>
          <cell r="H381">
            <v>0</v>
          </cell>
          <cell r="I381">
            <v>0</v>
          </cell>
          <cell r="J381">
            <v>52.765285711880892</v>
          </cell>
          <cell r="K381">
            <v>211.90485976605657</v>
          </cell>
          <cell r="L381">
            <v>0.31750622522864302</v>
          </cell>
          <cell r="M381">
            <v>27.126900017225161</v>
          </cell>
          <cell r="N381">
            <v>0</v>
          </cell>
          <cell r="O381">
            <v>17.085517989513651</v>
          </cell>
          <cell r="P381">
            <v>64.08</v>
          </cell>
          <cell r="Q381">
            <v>56.895652173913049</v>
          </cell>
          <cell r="R381">
            <v>52.498620960928868</v>
          </cell>
          <cell r="S381">
            <v>0</v>
          </cell>
          <cell r="T381">
            <v>488.63568792292671</v>
          </cell>
          <cell r="U381" t="str">
            <v>25 - ECT 11 T1580  006</v>
          </cell>
        </row>
        <row r="382">
          <cell r="A382" t="str">
            <v>26 - RV 12  224</v>
          </cell>
          <cell r="C382">
            <v>24841.831868939254</v>
          </cell>
          <cell r="D382">
            <v>6458.8762859242061</v>
          </cell>
          <cell r="E382">
            <v>24642.268672770169</v>
          </cell>
          <cell r="F382">
            <v>5840.4640981332577</v>
          </cell>
          <cell r="G382">
            <v>0</v>
          </cell>
          <cell r="H382">
            <v>0</v>
          </cell>
          <cell r="I382">
            <v>0</v>
          </cell>
          <cell r="J382">
            <v>13726.364324686143</v>
          </cell>
          <cell r="K382">
            <v>55124.941864296306</v>
          </cell>
          <cell r="L382">
            <v>335.73792685212328</v>
          </cell>
          <cell r="M382">
            <v>36566.077102557487</v>
          </cell>
          <cell r="N382">
            <v>0</v>
          </cell>
          <cell r="O382">
            <v>4062.4960624960627</v>
          </cell>
          <cell r="P382">
            <v>9212</v>
          </cell>
          <cell r="Q382">
            <v>0</v>
          </cell>
          <cell r="R382">
            <v>8019.0872902768087</v>
          </cell>
          <cell r="S382">
            <v>0</v>
          </cell>
          <cell r="T382">
            <v>125283.94270368411</v>
          </cell>
          <cell r="U382" t="str">
            <v>26 - RV 12  224</v>
          </cell>
        </row>
        <row r="383">
          <cell r="A383" t="str">
            <v>27 - RV 13  250</v>
          </cell>
          <cell r="C383">
            <v>6193.8116996917297</v>
          </cell>
          <cell r="D383">
            <v>1610.3910419198498</v>
          </cell>
          <cell r="E383">
            <v>6544.3786026312009</v>
          </cell>
          <cell r="F383">
            <v>1551.083172609621</v>
          </cell>
          <cell r="G383">
            <v>0</v>
          </cell>
          <cell r="H383">
            <v>0</v>
          </cell>
          <cell r="I383">
            <v>0</v>
          </cell>
          <cell r="J383">
            <v>3422.3931792556036</v>
          </cell>
          <cell r="K383">
            <v>13744.296783958713</v>
          </cell>
          <cell r="L383">
            <v>66.276090135458716</v>
          </cell>
          <cell r="M383">
            <v>5056.7072774800763</v>
          </cell>
          <cell r="N383">
            <v>0</v>
          </cell>
          <cell r="O383">
            <v>1058.4010584010584</v>
          </cell>
          <cell r="P383">
            <v>2400</v>
          </cell>
          <cell r="Q383">
            <v>0</v>
          </cell>
          <cell r="R383">
            <v>1999.3983109381138</v>
          </cell>
          <cell r="T383">
            <v>27420.277645307437</v>
          </cell>
          <cell r="U383" t="str">
            <v>27 - RV 13  250</v>
          </cell>
        </row>
        <row r="384">
          <cell r="A384" t="str">
            <v>28 - RV 13  P 243</v>
          </cell>
          <cell r="C384">
            <v>6513.3702067283166</v>
          </cell>
          <cell r="D384">
            <v>1693.4762537493625</v>
          </cell>
          <cell r="E384">
            <v>5555.1835079050006</v>
          </cell>
          <cell r="F384">
            <v>1316.6340432085642</v>
          </cell>
          <cell r="G384">
            <v>0</v>
          </cell>
          <cell r="H384">
            <v>0</v>
          </cell>
          <cell r="I384">
            <v>0</v>
          </cell>
          <cell r="J384">
            <v>3598.9653625703713</v>
          </cell>
          <cell r="K384">
            <v>14453.408906428987</v>
          </cell>
          <cell r="L384">
            <v>41.393271381344817</v>
          </cell>
          <cell r="M384">
            <v>5394.7507027154234</v>
          </cell>
          <cell r="N384">
            <v>0</v>
          </cell>
          <cell r="O384">
            <v>1113.0073458484826</v>
          </cell>
          <cell r="P384">
            <v>2500</v>
          </cell>
          <cell r="Q384">
            <v>0</v>
          </cell>
          <cell r="R384">
            <v>2102.5536489098276</v>
          </cell>
          <cell r="T384">
            <v>28573.830900860648</v>
          </cell>
          <cell r="U384" t="str">
            <v>28 - RV 13  P 243</v>
          </cell>
        </row>
        <row r="385">
          <cell r="A385" t="str">
            <v>29 - RV 16 2040 (408) 706</v>
          </cell>
          <cell r="C385">
            <v>59.923005901900524</v>
          </cell>
          <cell r="D385">
            <v>15.579981534494136</v>
          </cell>
          <cell r="E385">
            <v>95.043718664368996</v>
          </cell>
          <cell r="F385">
            <v>22.526311760642095</v>
          </cell>
          <cell r="G385">
            <v>0</v>
          </cell>
          <cell r="H385">
            <v>0</v>
          </cell>
          <cell r="I385">
            <v>0</v>
          </cell>
          <cell r="J385">
            <v>33.110481335647414</v>
          </cell>
          <cell r="K385">
            <v>132.97136193914668</v>
          </cell>
          <cell r="L385">
            <v>0.65509506607989587</v>
          </cell>
          <cell r="M385">
            <v>92.870462624958293</v>
          </cell>
          <cell r="N385">
            <v>0</v>
          </cell>
          <cell r="O385">
            <v>10.239667581806041</v>
          </cell>
          <cell r="P385">
            <v>23</v>
          </cell>
          <cell r="Q385">
            <v>0</v>
          </cell>
          <cell r="R385">
            <v>19.34349356997042</v>
          </cell>
          <cell r="T385">
            <v>316.53127901101766</v>
          </cell>
          <cell r="U385" t="str">
            <v>29 - RV 16 2040 (408) 706</v>
          </cell>
        </row>
        <row r="386">
          <cell r="A386" t="str">
            <v>30 - mok.sek. 13 360</v>
          </cell>
          <cell r="C386">
            <v>1321.30228096671</v>
          </cell>
          <cell r="D386">
            <v>343.53859305134461</v>
          </cell>
          <cell r="E386">
            <v>4258.2055774999999</v>
          </cell>
          <cell r="F386">
            <v>817.61805293577493</v>
          </cell>
          <cell r="G386">
            <v>0</v>
          </cell>
          <cell r="H386">
            <v>0</v>
          </cell>
          <cell r="I386">
            <v>0</v>
          </cell>
          <cell r="J386">
            <v>858.92483989356924</v>
          </cell>
          <cell r="K386">
            <v>3449.4335677641757</v>
          </cell>
          <cell r="L386">
            <v>0.80953607285824658</v>
          </cell>
          <cell r="M386">
            <v>238.6795680411611</v>
          </cell>
          <cell r="N386">
            <v>0</v>
          </cell>
          <cell r="O386">
            <v>265.62902390661219</v>
          </cell>
          <cell r="P386">
            <v>625.5</v>
          </cell>
          <cell r="Q386">
            <v>0</v>
          </cell>
          <cell r="R386">
            <v>891.6986868434218</v>
          </cell>
          <cell r="T386">
            <v>6632.0974925424907</v>
          </cell>
          <cell r="U386" t="str">
            <v>30 - mok.sek. 13 360</v>
          </cell>
        </row>
        <row r="387">
          <cell r="A387" t="str">
            <v>31 - kokon  9 68  876</v>
          </cell>
          <cell r="C387">
            <v>189.22207155840118</v>
          </cell>
          <cell r="D387">
            <v>49.197738605184306</v>
          </cell>
          <cell r="E387">
            <v>44.43287875</v>
          </cell>
          <cell r="F387">
            <v>10.308872198787499</v>
          </cell>
          <cell r="G387">
            <v>0</v>
          </cell>
          <cell r="H387">
            <v>0</v>
          </cell>
          <cell r="I387">
            <v>0</v>
          </cell>
          <cell r="J387">
            <v>59.0255885143116</v>
          </cell>
          <cell r="K387">
            <v>237.04617321759028</v>
          </cell>
          <cell r="L387">
            <v>1.646692963791013</v>
          </cell>
          <cell r="M387">
            <v>176.88230761672048</v>
          </cell>
          <cell r="N387">
            <v>0</v>
          </cell>
          <cell r="O387">
            <v>18.08101808101808</v>
          </cell>
          <cell r="P387">
            <v>10.758400000000002</v>
          </cell>
          <cell r="Q387">
            <v>0</v>
          </cell>
          <cell r="R387">
            <v>58.727285498444083</v>
          </cell>
          <cell r="T387">
            <v>561.00179521774487</v>
          </cell>
          <cell r="U387" t="str">
            <v>31 - kokon  9 68  876</v>
          </cell>
        </row>
        <row r="388">
          <cell r="A388" t="str">
            <v>32 - kokon  11 204  876</v>
          </cell>
          <cell r="C388">
            <v>739.66052806969458</v>
          </cell>
          <cell r="D388">
            <v>192.31173729812059</v>
          </cell>
          <cell r="E388">
            <v>312.11387999999999</v>
          </cell>
          <cell r="F388">
            <v>72.413541298799998</v>
          </cell>
          <cell r="G388">
            <v>0</v>
          </cell>
          <cell r="H388">
            <v>0</v>
          </cell>
          <cell r="I388">
            <v>0</v>
          </cell>
          <cell r="J388">
            <v>408.69972626973964</v>
          </cell>
          <cell r="K388">
            <v>1641.3340137020118</v>
          </cell>
          <cell r="L388">
            <v>11.016192783373707</v>
          </cell>
          <cell r="M388">
            <v>1183.3229651918907</v>
          </cell>
          <cell r="N388">
            <v>0</v>
          </cell>
          <cell r="O388">
            <v>120.96</v>
          </cell>
          <cell r="P388">
            <v>75.571200000000005</v>
          </cell>
          <cell r="Q388">
            <v>0</v>
          </cell>
          <cell r="R388">
            <v>238.76670492965508</v>
          </cell>
          <cell r="T388">
            <v>3524.6801624204777</v>
          </cell>
          <cell r="U388" t="str">
            <v>32 - kokon  11 204  876</v>
          </cell>
        </row>
        <row r="389">
          <cell r="A389" t="str">
            <v>33 - kokon  13 136  876</v>
          </cell>
          <cell r="C389">
            <v>1143.9101826982558</v>
          </cell>
          <cell r="D389">
            <v>297.41664750154649</v>
          </cell>
          <cell r="E389">
            <v>283.93693249999995</v>
          </cell>
          <cell r="F389">
            <v>65.876207709324987</v>
          </cell>
          <cell r="G389">
            <v>0</v>
          </cell>
          <cell r="H389">
            <v>0</v>
          </cell>
          <cell r="I389">
            <v>0</v>
          </cell>
          <cell r="J389">
            <v>356.82925984899703</v>
          </cell>
          <cell r="K389">
            <v>1433.0227392609736</v>
          </cell>
          <cell r="L389">
            <v>10.522769671054766</v>
          </cell>
          <cell r="M389">
            <v>1130.3210876970918</v>
          </cell>
          <cell r="N389">
            <v>0</v>
          </cell>
          <cell r="O389">
            <v>115.54211554211554</v>
          </cell>
          <cell r="P389">
            <v>68.748800000000003</v>
          </cell>
          <cell r="Q389">
            <v>0</v>
          </cell>
          <cell r="R389">
            <v>355.02591917858734</v>
          </cell>
          <cell r="T389">
            <v>3465.9535168896396</v>
          </cell>
          <cell r="U389" t="str">
            <v>33 - kokon  13 136  876</v>
          </cell>
        </row>
        <row r="390">
          <cell r="A390" t="str">
            <v>34 - kokon  13 272  876</v>
          </cell>
          <cell r="C390">
            <v>8446.8018363037991</v>
          </cell>
          <cell r="D390">
            <v>2196.1684774389878</v>
          </cell>
          <cell r="E390">
            <v>3547.0441987499999</v>
          </cell>
          <cell r="F390">
            <v>822.94972455198752</v>
          </cell>
          <cell r="G390">
            <v>0</v>
          </cell>
          <cell r="H390">
            <v>0</v>
          </cell>
          <cell r="I390">
            <v>0</v>
          </cell>
          <cell r="J390">
            <v>4667.2837975569419</v>
          </cell>
          <cell r="K390">
            <v>18743.765058150704</v>
          </cell>
          <cell r="L390">
            <v>131.45415637514375</v>
          </cell>
          <cell r="M390">
            <v>14120.37036456034</v>
          </cell>
          <cell r="N390">
            <v>0</v>
          </cell>
          <cell r="O390">
            <v>1443.3929278303535</v>
          </cell>
          <cell r="P390">
            <v>858.8352000000001</v>
          </cell>
          <cell r="Q390">
            <v>0</v>
          </cell>
          <cell r="R390">
            <v>2726.6765835285769</v>
          </cell>
          <cell r="T390">
            <v>40912.158336060958</v>
          </cell>
          <cell r="U390" t="str">
            <v>34 - kokon  13 272  876</v>
          </cell>
        </row>
        <row r="391">
          <cell r="A391" t="str">
            <v>35 - kokon  17,19,22  706</v>
          </cell>
          <cell r="C391">
            <v>663.2540028419894</v>
          </cell>
          <cell r="D391">
            <v>172.44604073891725</v>
          </cell>
          <cell r="E391">
            <v>278.51828875000001</v>
          </cell>
          <cell r="F391">
            <v>64.619028172887496</v>
          </cell>
          <cell r="G391">
            <v>0</v>
          </cell>
          <cell r="H391">
            <v>0</v>
          </cell>
          <cell r="I391">
            <v>0</v>
          </cell>
          <cell r="J391">
            <v>366.48126961195425</v>
          </cell>
          <cell r="K391">
            <v>1471.7851139489123</v>
          </cell>
          <cell r="L391">
            <v>7.2508783276132025</v>
          </cell>
          <cell r="M391">
            <v>1027.9308448349611</v>
          </cell>
          <cell r="N391">
            <v>0</v>
          </cell>
          <cell r="O391">
            <v>113.33711333711334</v>
          </cell>
          <cell r="P391">
            <v>67.436800000000005</v>
          </cell>
          <cell r="Q391">
            <v>0</v>
          </cell>
          <cell r="R391">
            <v>214.1022357962897</v>
          </cell>
          <cell r="T391">
            <v>3131.6571768290814</v>
          </cell>
          <cell r="U391" t="str">
            <v>35 - kokon  17,19,22  706</v>
          </cell>
        </row>
        <row r="392">
          <cell r="A392" t="str">
            <v>36 - Rohož RP 34 450/125</v>
          </cell>
          <cell r="C392">
            <v>5005.4836624740428</v>
          </cell>
          <cell r="D392">
            <v>1301.4257522432511</v>
          </cell>
          <cell r="E392">
            <v>15521.312172731759</v>
          </cell>
          <cell r="F392">
            <v>3430.8308426606277</v>
          </cell>
          <cell r="G392">
            <v>0</v>
          </cell>
          <cell r="H392">
            <v>0</v>
          </cell>
          <cell r="I392">
            <v>0</v>
          </cell>
          <cell r="J392">
            <v>2765.7820379297505</v>
          </cell>
          <cell r="K392">
            <v>11107.3530065055</v>
          </cell>
          <cell r="L392">
            <v>31.891908812991691</v>
          </cell>
          <cell r="M392">
            <v>3861.6148759094281</v>
          </cell>
          <cell r="N392">
            <v>7321.6799999999994</v>
          </cell>
          <cell r="O392">
            <v>855.33908084990833</v>
          </cell>
          <cell r="P392">
            <v>3960.0000000000005</v>
          </cell>
          <cell r="Q392">
            <v>669.3559322033899</v>
          </cell>
          <cell r="R392">
            <v>1615.7991339447772</v>
          </cell>
          <cell r="T392">
            <v>34123.398624316891</v>
          </cell>
          <cell r="U392" t="str">
            <v>36 - Rohož RP 34 450/125</v>
          </cell>
        </row>
        <row r="393">
          <cell r="A393" t="str">
            <v>37 - Rohož RE 34 450/125</v>
          </cell>
          <cell r="C393">
            <v>14824.84144838429</v>
          </cell>
          <cell r="D393">
            <v>3854.4587765799156</v>
          </cell>
          <cell r="E393">
            <v>51678.566301518636</v>
          </cell>
          <cell r="F393">
            <v>11423.030295287679</v>
          </cell>
          <cell r="G393">
            <v>0</v>
          </cell>
          <cell r="H393">
            <v>0</v>
          </cell>
          <cell r="I393">
            <v>0</v>
          </cell>
          <cell r="J393">
            <v>8191.4721848940517</v>
          </cell>
          <cell r="K393">
            <v>32896.870379812666</v>
          </cell>
          <cell r="L393">
            <v>94.454906562465126</v>
          </cell>
          <cell r="M393">
            <v>11437.022300015611</v>
          </cell>
          <cell r="N393">
            <v>21466.252800000002</v>
          </cell>
          <cell r="O393">
            <v>2533.2749267109207</v>
          </cell>
          <cell r="P393">
            <v>11814.000000000002</v>
          </cell>
          <cell r="Q393">
            <v>2142.1418181818185</v>
          </cell>
          <cell r="R393">
            <v>4785.5447322204072</v>
          </cell>
          <cell r="T393">
            <v>102352.59602880903</v>
          </cell>
          <cell r="U393" t="str">
            <v>37 - Rohož RE 34 450/125</v>
          </cell>
        </row>
        <row r="394">
          <cell r="A394" t="str">
            <v>38 - Vlies 80/100  2700</v>
          </cell>
          <cell r="C394">
            <v>3923.4279271432856</v>
          </cell>
          <cell r="D394">
            <v>1020.0912610572543</v>
          </cell>
          <cell r="E394">
            <v>12644.163960768736</v>
          </cell>
          <cell r="F394">
            <v>2427.8059221072049</v>
          </cell>
          <cell r="G394">
            <v>19850.770391829265</v>
          </cell>
          <cell r="H394">
            <v>4675.8489657953842</v>
          </cell>
          <cell r="I394">
            <v>0</v>
          </cell>
          <cell r="J394">
            <v>2550.4608239152881</v>
          </cell>
          <cell r="K394">
            <v>10242.625164235558</v>
          </cell>
          <cell r="L394">
            <v>2.4038075783522914</v>
          </cell>
          <cell r="M394">
            <v>708.72660736349781</v>
          </cell>
          <cell r="N394">
            <v>20314.812760000001</v>
          </cell>
          <cell r="O394">
            <v>788.74936164684561</v>
          </cell>
          <cell r="P394">
            <v>2727.5</v>
          </cell>
          <cell r="Q394">
            <v>857.79874999999993</v>
          </cell>
          <cell r="R394">
            <v>2647.7783176146809</v>
          </cell>
          <cell r="T394">
            <v>46411.737109820409</v>
          </cell>
          <cell r="U394" t="str">
            <v>38 - Vlies 80/100  2700</v>
          </cell>
        </row>
        <row r="395">
          <cell r="A395" t="str">
            <v>39 - Vlies 80/100  1600</v>
          </cell>
          <cell r="C395">
            <v>2415.7840582291651</v>
          </cell>
          <cell r="D395">
            <v>628.10385513958283</v>
          </cell>
          <cell r="E395">
            <v>6617.6146852419324</v>
          </cell>
          <cell r="F395">
            <v>1270.6481957133033</v>
          </cell>
          <cell r="G395">
            <v>10389.358289399184</v>
          </cell>
          <cell r="H395">
            <v>2447.213345067978</v>
          </cell>
          <cell r="I395">
            <v>0</v>
          </cell>
          <cell r="J395">
            <v>1334.8424660454898</v>
          </cell>
          <cell r="K395">
            <v>5360.7139952140269</v>
          </cell>
          <cell r="L395">
            <v>1.2580881092934542</v>
          </cell>
          <cell r="M395">
            <v>370.92840770353553</v>
          </cell>
          <cell r="N395">
            <v>10632.225560000001</v>
          </cell>
          <cell r="O395">
            <v>412.81016086191465</v>
          </cell>
          <cell r="P395">
            <v>1427.5</v>
          </cell>
          <cell r="Q395">
            <v>448.94875000000002</v>
          </cell>
          <cell r="R395">
            <v>779.82909390916939</v>
          </cell>
          <cell r="T395">
            <v>23778.921363609516</v>
          </cell>
          <cell r="U395" t="str">
            <v>39 - Vlies 80/100  1600</v>
          </cell>
        </row>
        <row r="396">
          <cell r="A396" t="str">
            <v>40 - Tkanina RT 300/125</v>
          </cell>
          <cell r="C396">
            <v>1832.7763458807322</v>
          </cell>
          <cell r="D396">
            <v>476.52184992899038</v>
          </cell>
          <cell r="E396">
            <v>18493.031031126207</v>
          </cell>
          <cell r="F396">
            <v>4248.5889490909349</v>
          </cell>
          <cell r="G396">
            <v>0</v>
          </cell>
          <cell r="H396">
            <v>0</v>
          </cell>
          <cell r="I396">
            <v>0</v>
          </cell>
          <cell r="J396">
            <v>1012.7013169540514</v>
          </cell>
          <cell r="K396">
            <v>4066.9983618743013</v>
          </cell>
          <cell r="L396">
            <v>20.036443373993652</v>
          </cell>
          <cell r="M396">
            <v>2840.4942455705</v>
          </cell>
          <cell r="N396">
            <v>0</v>
          </cell>
          <cell r="O396">
            <v>313.18556623042588</v>
          </cell>
          <cell r="P396">
            <v>524.4</v>
          </cell>
          <cell r="Q396">
            <v>619.4666666666667</v>
          </cell>
          <cell r="R396">
            <v>591.63082572620772</v>
          </cell>
          <cell r="T396">
            <v>13681.286465088031</v>
          </cell>
          <cell r="U396" t="str">
            <v>40 - Tkanina RT 300/125</v>
          </cell>
        </row>
        <row r="397">
          <cell r="A397" t="str">
            <v>41 - Tkanina RS 580/125</v>
          </cell>
          <cell r="C397">
            <v>7303.8294628208932</v>
          </cell>
          <cell r="D397">
            <v>1898.9956603334322</v>
          </cell>
          <cell r="E397">
            <v>33588.222747467109</v>
          </cell>
          <cell r="F397">
            <v>7716.5582940030936</v>
          </cell>
          <cell r="G397">
            <v>0</v>
          </cell>
          <cell r="H397">
            <v>0</v>
          </cell>
          <cell r="I397">
            <v>0</v>
          </cell>
          <cell r="J397">
            <v>4035.7339467146603</v>
          </cell>
          <cell r="K397">
            <v>16207.467172666611</v>
          </cell>
          <cell r="L397">
            <v>79.847585208108399</v>
          </cell>
          <cell r="M397">
            <v>11319.703905170927</v>
          </cell>
          <cell r="N397">
            <v>0</v>
          </cell>
          <cell r="O397">
            <v>1248.0813445160454</v>
          </cell>
          <cell r="P397">
            <v>2092.2800000000002</v>
          </cell>
          <cell r="Q397">
            <v>2471.5822222222223</v>
          </cell>
          <cell r="R397">
            <v>2357.7184776332383</v>
          </cell>
          <cell r="T397">
            <v>45312.387076545565</v>
          </cell>
          <cell r="U397" t="str">
            <v>41 - Tkanina RS 580/125</v>
          </cell>
        </row>
        <row r="398">
          <cell r="A398" t="str">
            <v>42- 11 204 Z28  876</v>
          </cell>
          <cell r="C398">
            <v>764.98381168930666</v>
          </cell>
          <cell r="D398">
            <v>198.89579103921974</v>
          </cell>
          <cell r="E398">
            <v>1101.9640983736385</v>
          </cell>
          <cell r="F398">
            <v>255.66669046366789</v>
          </cell>
          <cell r="G398">
            <v>0</v>
          </cell>
          <cell r="H398">
            <v>0</v>
          </cell>
          <cell r="I398">
            <v>0</v>
          </cell>
          <cell r="J398">
            <v>422.69211695549922</v>
          </cell>
          <cell r="K398">
            <v>1697.5273147721155</v>
          </cell>
          <cell r="L398">
            <v>11.39334711793002</v>
          </cell>
          <cell r="M398">
            <v>1223.8356354290825</v>
          </cell>
          <cell r="N398">
            <v>0</v>
          </cell>
          <cell r="O398">
            <v>120.93118902348537</v>
          </cell>
          <cell r="P398">
            <v>562</v>
          </cell>
          <cell r="Q398">
            <v>513.38010899182564</v>
          </cell>
          <cell r="R398">
            <v>246.94120763515048</v>
          </cell>
          <cell r="T398">
            <v>4819.1779373545487</v>
          </cell>
          <cell r="U398" t="str">
            <v>42- 11 204 Z28  876</v>
          </cell>
        </row>
        <row r="399">
          <cell r="A399" t="str">
            <v>43 -13 544 Z25 876s</v>
          </cell>
          <cell r="C399">
            <v>1015.6367786719942</v>
          </cell>
          <cell r="D399">
            <v>264.06556245471853</v>
          </cell>
          <cell r="E399">
            <v>1150.3637958508539</v>
          </cell>
          <cell r="F399">
            <v>266.8959042753566</v>
          </cell>
          <cell r="G399">
            <v>0</v>
          </cell>
          <cell r="H399">
            <v>0</v>
          </cell>
          <cell r="I399">
            <v>0</v>
          </cell>
          <cell r="J399">
            <v>561.19051602766092</v>
          </cell>
          <cell r="K399">
            <v>2253.7355004619262</v>
          </cell>
          <cell r="L399">
            <v>18.446171217732317</v>
          </cell>
          <cell r="M399">
            <v>1228.8794994442346</v>
          </cell>
          <cell r="N399">
            <v>0</v>
          </cell>
          <cell r="O399">
            <v>167.76734432626492</v>
          </cell>
          <cell r="P399">
            <v>865.24</v>
          </cell>
          <cell r="Q399">
            <v>708.86648501362401</v>
          </cell>
          <cell r="R399">
            <v>327.85343795719194</v>
          </cell>
          <cell r="T399">
            <v>6083.3037339333159</v>
          </cell>
          <cell r="U399" t="str">
            <v>43 -13 544 Z25 876s</v>
          </cell>
        </row>
        <row r="400">
          <cell r="A400" t="str">
            <v>44 - ECO 11 T220 006</v>
          </cell>
          <cell r="C400">
            <v>717.28229197394455</v>
          </cell>
          <cell r="D400">
            <v>186.49339591322558</v>
          </cell>
          <cell r="E400">
            <v>2386.6303870500001</v>
          </cell>
          <cell r="F400">
            <v>518.51931789048297</v>
          </cell>
          <cell r="G400">
            <v>0</v>
          </cell>
          <cell r="H400">
            <v>0</v>
          </cell>
          <cell r="I400">
            <v>0</v>
          </cell>
          <cell r="J400">
            <v>223.74773231244981</v>
          </cell>
          <cell r="K400">
            <v>898.56865548947542</v>
          </cell>
          <cell r="L400">
            <v>1.3463643175914581</v>
          </cell>
          <cell r="M400">
            <v>115.0298398205021</v>
          </cell>
          <cell r="N400">
            <v>0</v>
          </cell>
          <cell r="O400">
            <v>72.450018112504523</v>
          </cell>
          <cell r="P400">
            <v>267</v>
          </cell>
          <cell r="Q400">
            <v>311.57142857142856</v>
          </cell>
          <cell r="R400">
            <v>222.61695793099423</v>
          </cell>
          <cell r="T400">
            <v>2592.2496137286139</v>
          </cell>
          <cell r="U400" t="str">
            <v>44 - ECO 11 T220 006</v>
          </cell>
        </row>
        <row r="401">
          <cell r="A401" t="str">
            <v>45 - ECO 11 T330 006</v>
          </cell>
          <cell r="C401">
            <v>554.69830579318386</v>
          </cell>
          <cell r="D401">
            <v>144.22155950622781</v>
          </cell>
          <cell r="E401">
            <v>1061.2550000000001</v>
          </cell>
          <cell r="F401">
            <v>230.56826130000002</v>
          </cell>
          <cell r="G401">
            <v>0</v>
          </cell>
          <cell r="H401">
            <v>0</v>
          </cell>
          <cell r="I401">
            <v>0</v>
          </cell>
          <cell r="J401">
            <v>173.03157965496121</v>
          </cell>
          <cell r="K401">
            <v>694.89309357852767</v>
          </cell>
          <cell r="L401">
            <v>1.041188405604061</v>
          </cell>
          <cell r="M401">
            <v>88.956409461188301</v>
          </cell>
          <cell r="N401">
            <v>0</v>
          </cell>
          <cell r="O401">
            <v>56.028014007003499</v>
          </cell>
          <cell r="P401">
            <v>206.48</v>
          </cell>
          <cell r="Q401">
            <v>210.82999999999998</v>
          </cell>
          <cell r="R401">
            <v>172.1571141333022</v>
          </cell>
          <cell r="T401">
            <v>1804.1344519862489</v>
          </cell>
          <cell r="U401" t="str">
            <v>45 - ECO 11 T330 006</v>
          </cell>
        </row>
        <row r="402">
          <cell r="A402" t="str">
            <v>46 - ECTE 9 T990 006</v>
          </cell>
          <cell r="C402">
            <v>258.27234463845372</v>
          </cell>
          <cell r="D402">
            <v>67.150809605997978</v>
          </cell>
          <cell r="E402">
            <v>221.27207443640003</v>
          </cell>
          <cell r="F402">
            <v>48.073570892052267</v>
          </cell>
          <cell r="G402">
            <v>0</v>
          </cell>
          <cell r="H402">
            <v>0</v>
          </cell>
          <cell r="I402">
            <v>0</v>
          </cell>
          <cell r="J402">
            <v>80.565004989657083</v>
          </cell>
          <cell r="K402">
            <v>323.548254388413</v>
          </cell>
          <cell r="L402">
            <v>0.45862010310803997</v>
          </cell>
          <cell r="M402">
            <v>39.183300024880793</v>
          </cell>
          <cell r="N402">
            <v>0</v>
          </cell>
          <cell r="O402">
            <v>24.679081540408607</v>
          </cell>
          <cell r="P402">
            <v>92.56</v>
          </cell>
          <cell r="Q402">
            <v>68.734545454545454</v>
          </cell>
          <cell r="R402">
            <v>80.157846254493109</v>
          </cell>
          <cell r="T402">
            <v>744.08740816079103</v>
          </cell>
          <cell r="U402" t="str">
            <v>46 - ECTE 9 T990 006</v>
          </cell>
        </row>
        <row r="403">
          <cell r="A403" t="str">
            <v>47 - EC 11 2500 R73</v>
          </cell>
          <cell r="C403">
            <v>575.29161387864269</v>
          </cell>
          <cell r="D403">
            <v>149.57581960844712</v>
          </cell>
          <cell r="E403">
            <v>338.84259042400004</v>
          </cell>
          <cell r="F403">
            <v>73.616941195518251</v>
          </cell>
          <cell r="G403">
            <v>0</v>
          </cell>
          <cell r="H403">
            <v>0</v>
          </cell>
          <cell r="I403">
            <v>0</v>
          </cell>
          <cell r="J403">
            <v>317.8776157368826</v>
          </cell>
          <cell r="K403">
            <v>1276.5933260231634</v>
          </cell>
          <cell r="L403">
            <v>4.4038435817923185</v>
          </cell>
          <cell r="M403">
            <v>500.66192316657839</v>
          </cell>
          <cell r="N403">
            <v>0</v>
          </cell>
          <cell r="O403">
            <v>94.080015052802395</v>
          </cell>
          <cell r="P403">
            <v>356</v>
          </cell>
          <cell r="Q403">
            <v>207.71428571428572</v>
          </cell>
          <cell r="R403">
            <v>185.70746688070415</v>
          </cell>
          <cell r="T403">
            <v>2843.9497776415001</v>
          </cell>
          <cell r="U403" t="str">
            <v>47 - EC 11 2500 R73</v>
          </cell>
        </row>
        <row r="404">
          <cell r="A404" t="str">
            <v>48 - RV 16 1224 (408) 706</v>
          </cell>
          <cell r="C404">
            <v>44.290917405752552</v>
          </cell>
          <cell r="D404">
            <v>11.515638525495664</v>
          </cell>
          <cell r="E404">
            <v>122.8149590965366</v>
          </cell>
          <cell r="F404">
            <v>29.108373455470137</v>
          </cell>
          <cell r="G404">
            <v>0</v>
          </cell>
          <cell r="H404">
            <v>0</v>
          </cell>
          <cell r="I404">
            <v>0</v>
          </cell>
          <cell r="J404">
            <v>24.472964465478523</v>
          </cell>
          <cell r="K404">
            <v>98.283180563717096</v>
          </cell>
          <cell r="L404">
            <v>0.48420070101557516</v>
          </cell>
          <cell r="M404">
            <v>68.643385418447423</v>
          </cell>
          <cell r="N404">
            <v>0</v>
          </cell>
          <cell r="O404">
            <v>7.5684499517696819</v>
          </cell>
          <cell r="P404">
            <v>17</v>
          </cell>
          <cell r="Q404">
            <v>0</v>
          </cell>
          <cell r="R404">
            <v>14.29736481258683</v>
          </cell>
          <cell r="T404">
            <v>246.41639272748685</v>
          </cell>
          <cell r="U404" t="str">
            <v>48 - RV 16 1224 (408) 706</v>
          </cell>
        </row>
        <row r="405">
          <cell r="A405">
            <v>0</v>
          </cell>
        </row>
        <row r="406">
          <cell r="A406" t="str">
            <v>celkem</v>
          </cell>
          <cell r="C406">
            <v>151199.52999935043</v>
          </cell>
          <cell r="D406">
            <v>39311.877799831134</v>
          </cell>
          <cell r="E406">
            <v>285600.00042978115</v>
          </cell>
          <cell r="F406">
            <v>64452.416386757926</v>
          </cell>
          <cell r="G406">
            <v>30240.128681228449</v>
          </cell>
          <cell r="H406">
            <v>7123.0623108633627</v>
          </cell>
          <cell r="I406">
            <v>0</v>
          </cell>
          <cell r="J406">
            <v>72996.974792360517</v>
          </cell>
          <cell r="K406">
            <v>293155.12079637201</v>
          </cell>
          <cell r="L406">
            <v>1579.564806233338</v>
          </cell>
          <cell r="M406">
            <v>156471.59257747102</v>
          </cell>
          <cell r="N406">
            <v>59734.971120000002</v>
          </cell>
          <cell r="O406">
            <v>22209.724082080407</v>
          </cell>
          <cell r="P406">
            <v>76004.260399999999</v>
          </cell>
          <cell r="Q406">
            <v>39219.375862127476</v>
          </cell>
          <cell r="R406">
            <v>58346.692771164977</v>
          </cell>
          <cell r="S406">
            <v>0</v>
          </cell>
          <cell r="T406">
            <v>816029.09410666826</v>
          </cell>
          <cell r="U406" t="str">
            <v>celkem</v>
          </cell>
          <cell r="V406">
            <v>816029.09410666837</v>
          </cell>
        </row>
        <row r="408">
          <cell r="A408" t="str">
            <v>tab. 16</v>
          </cell>
          <cell r="D408" t="str">
            <v>výrobní náklady</v>
          </cell>
          <cell r="F408">
            <v>110887.35649745242</v>
          </cell>
          <cell r="G408" t="str">
            <v>simulace</v>
          </cell>
          <cell r="H408" t="str">
            <v>Budget 2001</v>
          </cell>
        </row>
        <row r="410">
          <cell r="D410" t="str">
            <v>Kč/kg</v>
          </cell>
          <cell r="H410" t="str">
            <v>mil</v>
          </cell>
          <cell r="K410" t="str">
            <v>nákladová střediska</v>
          </cell>
        </row>
        <row r="411">
          <cell r="A411" t="str">
            <v>výrobek</v>
          </cell>
        </row>
        <row r="412">
          <cell r="C412" t="str">
            <v xml:space="preserve">přímé </v>
          </cell>
          <cell r="D412" t="str">
            <v>nákladová</v>
          </cell>
          <cell r="E412" t="str">
            <v>VR</v>
          </cell>
          <cell r="F412" t="str">
            <v>celkem</v>
          </cell>
          <cell r="G412" t="str">
            <v>direct</v>
          </cell>
          <cell r="H412" t="str">
            <v>cost</v>
          </cell>
          <cell r="I412" t="str">
            <v>VR</v>
          </cell>
          <cell r="J412" t="str">
            <v>celkem</v>
          </cell>
          <cell r="K412" t="str">
            <v xml:space="preserve">fixní </v>
          </cell>
          <cell r="L412" t="str">
            <v>variabilní</v>
          </cell>
          <cell r="M412" t="str">
            <v xml:space="preserve">fixní </v>
          </cell>
          <cell r="N412" t="str">
            <v>variabilní</v>
          </cell>
        </row>
        <row r="413">
          <cell r="C413" t="str">
            <v>náklady</v>
          </cell>
          <cell r="D413" t="str">
            <v>střediska</v>
          </cell>
          <cell r="G413" t="str">
            <v>cost</v>
          </cell>
          <cell r="H413" t="str">
            <v>centers</v>
          </cell>
          <cell r="K413" t="str">
            <v>část</v>
          </cell>
          <cell r="L413" t="str">
            <v>část</v>
          </cell>
          <cell r="M413" t="str">
            <v>část</v>
          </cell>
          <cell r="N413" t="str">
            <v>část</v>
          </cell>
        </row>
        <row r="414">
          <cell r="K414" t="str">
            <v>/ KG</v>
          </cell>
          <cell r="L414" t="str">
            <v>/ KG</v>
          </cell>
          <cell r="M414" t="str">
            <v>CZK</v>
          </cell>
          <cell r="N414" t="str">
            <v>CZK</v>
          </cell>
        </row>
        <row r="415">
          <cell r="A415" t="str">
            <v xml:space="preserve"> 1- 9 34 Z40  876</v>
          </cell>
          <cell r="C415">
            <v>21.668131979931644</v>
          </cell>
          <cell r="D415">
            <v>24.268420854730532</v>
          </cell>
          <cell r="E415">
            <v>2.3349952704121377</v>
          </cell>
          <cell r="F415">
            <v>48.271548105074316</v>
          </cell>
          <cell r="G415">
            <v>1.7551186903744631</v>
          </cell>
          <cell r="H415">
            <v>1.9657420892331732</v>
          </cell>
          <cell r="I415">
            <v>0.18913461690338315</v>
          </cell>
          <cell r="J415">
            <v>3.9099953965110195</v>
          </cell>
          <cell r="K415">
            <v>12.839487198122006</v>
          </cell>
          <cell r="L415">
            <v>11.428933656608532</v>
          </cell>
          <cell r="M415">
            <v>1039.9984630478825</v>
          </cell>
          <cell r="N415">
            <v>925.74362618529108</v>
          </cell>
        </row>
        <row r="416">
          <cell r="A416" t="str">
            <v xml:space="preserve"> 2- 9 68 Z15  876s</v>
          </cell>
          <cell r="C416">
            <v>17.391476122082114</v>
          </cell>
          <cell r="D416">
            <v>15.32918474956381</v>
          </cell>
          <cell r="E416">
            <v>1.3979728188381724</v>
          </cell>
          <cell r="F416">
            <v>34.118633690484096</v>
          </cell>
          <cell r="G416">
            <v>30.556823546498276</v>
          </cell>
          <cell r="H416">
            <v>26.933377604983612</v>
          </cell>
          <cell r="I416">
            <v>2.4562382426986686</v>
          </cell>
          <cell r="J416">
            <v>59.946439394180551</v>
          </cell>
          <cell r="K416">
            <v>9.6512458319412886</v>
          </cell>
          <cell r="L416">
            <v>5.6779389176225203</v>
          </cell>
          <cell r="M416">
            <v>16957.238926720845</v>
          </cell>
          <cell r="N416">
            <v>9976.1386782627687</v>
          </cell>
        </row>
        <row r="417">
          <cell r="A417" t="str">
            <v xml:space="preserve"> 3- 9 68 Z20  876</v>
          </cell>
          <cell r="C417">
            <v>18.916311554065171</v>
          </cell>
          <cell r="D417">
            <v>16.77570828100469</v>
          </cell>
          <cell r="E417">
            <v>1.5504685707193624</v>
          </cell>
          <cell r="F417">
            <v>37.242488405789217</v>
          </cell>
          <cell r="G417">
            <v>27.636731180489214</v>
          </cell>
          <cell r="H417">
            <v>24.50930979854785</v>
          </cell>
          <cell r="I417">
            <v>2.2652345818209882</v>
          </cell>
          <cell r="J417">
            <v>54.411275560858058</v>
          </cell>
          <cell r="K417">
            <v>10.148542271217242</v>
          </cell>
          <cell r="L417">
            <v>6.6271660097874481</v>
          </cell>
          <cell r="M417">
            <v>14827.020258248389</v>
          </cell>
          <cell r="N417">
            <v>9682.2895402994618</v>
          </cell>
        </row>
        <row r="418">
          <cell r="A418" t="str">
            <v xml:space="preserve"> 4-  9 68 Z28 876</v>
          </cell>
          <cell r="C418">
            <v>19.423083642434008</v>
          </cell>
          <cell r="D418">
            <v>18.252658538696576</v>
          </cell>
          <cell r="E418">
            <v>1.7058333502781213</v>
          </cell>
          <cell r="F418">
            <v>39.381575531408707</v>
          </cell>
          <cell r="G418">
            <v>9.8086572394291753</v>
          </cell>
          <cell r="H418">
            <v>9.2175925620417711</v>
          </cell>
          <cell r="I418">
            <v>0.86144584189045126</v>
          </cell>
          <cell r="J418">
            <v>19.887695643361397</v>
          </cell>
          <cell r="K418">
            <v>10.664893265175238</v>
          </cell>
          <cell r="L418">
            <v>7.5877652735213426</v>
          </cell>
          <cell r="M418">
            <v>5385.7710989134948</v>
          </cell>
          <cell r="N418">
            <v>3831.8214631282781</v>
          </cell>
        </row>
        <row r="419">
          <cell r="A419" t="str">
            <v xml:space="preserve"> 5- 9 136 Z28 876</v>
          </cell>
          <cell r="C419">
            <v>18.421466579394419</v>
          </cell>
          <cell r="D419">
            <v>15.333518725518431</v>
          </cell>
          <cell r="E419">
            <v>1.398760372556868</v>
          </cell>
          <cell r="F419">
            <v>35.153745677469715</v>
          </cell>
          <cell r="G419">
            <v>4.1079870472049551</v>
          </cell>
          <cell r="H419">
            <v>3.4193746757906101</v>
          </cell>
          <cell r="I419">
            <v>0.31192356308018154</v>
          </cell>
          <cell r="J419">
            <v>7.8392852860757465</v>
          </cell>
          <cell r="K419">
            <v>9.6443438348969046</v>
          </cell>
          <cell r="L419">
            <v>5.6891748906215263</v>
          </cell>
          <cell r="M419">
            <v>2150.6886751820098</v>
          </cell>
          <cell r="N419">
            <v>1268.6860006086004</v>
          </cell>
        </row>
        <row r="420">
          <cell r="A420" t="str">
            <v xml:space="preserve"> 6- 9 204 Z28  876</v>
          </cell>
          <cell r="C420">
            <v>20.006625982033757</v>
          </cell>
          <cell r="D420">
            <v>12.890706458573348</v>
          </cell>
          <cell r="E420">
            <v>1.139591770435477</v>
          </cell>
          <cell r="F420">
            <v>34.036924211042582</v>
          </cell>
          <cell r="G420">
            <v>2.3007619879338819</v>
          </cell>
          <cell r="H420">
            <v>1.482431242735935</v>
          </cell>
          <cell r="I420">
            <v>0.13105305360007985</v>
          </cell>
          <cell r="J420">
            <v>3.9142462842698968</v>
          </cell>
          <cell r="K420">
            <v>8.5741187443780671</v>
          </cell>
          <cell r="L420">
            <v>4.3165877141952782</v>
          </cell>
          <cell r="M420">
            <v>986.02365560347778</v>
          </cell>
          <cell r="N420">
            <v>496.40758713245702</v>
          </cell>
        </row>
        <row r="421">
          <cell r="A421" t="str">
            <v xml:space="preserve"> 7- 11 102 Z28  876</v>
          </cell>
          <cell r="C421">
            <v>18.270463671908953</v>
          </cell>
          <cell r="D421">
            <v>15.672503050679243</v>
          </cell>
          <cell r="E421">
            <v>1.4442696373594439</v>
          </cell>
          <cell r="F421">
            <v>35.387236359947643</v>
          </cell>
          <cell r="G421">
            <v>0.16443417304718058</v>
          </cell>
          <cell r="H421">
            <v>0.14105252745611319</v>
          </cell>
          <cell r="I421">
            <v>1.2998426736234995E-2</v>
          </cell>
          <cell r="J421">
            <v>0.31848512723952871</v>
          </cell>
          <cell r="K421">
            <v>9.5711912012607367</v>
          </cell>
          <cell r="L421">
            <v>6.1013118494185061</v>
          </cell>
          <cell r="M421">
            <v>86.140720811346625</v>
          </cell>
          <cell r="N421">
            <v>54.911806644766557</v>
          </cell>
        </row>
        <row r="422">
          <cell r="A422" t="str">
            <v xml:space="preserve"> 8- 11 204 Z28  876s</v>
          </cell>
          <cell r="C422">
            <v>16.35963348650094</v>
          </cell>
          <cell r="D422">
            <v>13.353568073409816</v>
          </cell>
          <cell r="E422">
            <v>1.1868300963955027</v>
          </cell>
          <cell r="F422">
            <v>30.900031656306261</v>
          </cell>
          <cell r="G422">
            <v>40.195619476332809</v>
          </cell>
          <cell r="H422">
            <v>32.809716756367919</v>
          </cell>
          <cell r="I422">
            <v>2.9160415468437502</v>
          </cell>
          <cell r="J422">
            <v>75.921377779544471</v>
          </cell>
          <cell r="K422">
            <v>8.742604100143776</v>
          </cell>
          <cell r="L422">
            <v>4.6109639732660419</v>
          </cell>
          <cell r="M422">
            <v>21480.578274053256</v>
          </cell>
          <cell r="N422">
            <v>11329.138482314665</v>
          </cell>
        </row>
        <row r="423">
          <cell r="A423" t="str">
            <v xml:space="preserve"> 9- 13 136 Z20  876s 800</v>
          </cell>
          <cell r="C423">
            <v>16.908528253444974</v>
          </cell>
          <cell r="D423">
            <v>14.697134415259343</v>
          </cell>
          <cell r="E423">
            <v>1.3412901239425894</v>
          </cell>
          <cell r="F423">
            <v>32.946952792646911</v>
          </cell>
          <cell r="G423">
            <v>17.263607346767316</v>
          </cell>
          <cell r="H423">
            <v>15.005774237979789</v>
          </cell>
          <cell r="I423">
            <v>1.3694572165453838</v>
          </cell>
          <cell r="J423">
            <v>33.638838801292493</v>
          </cell>
          <cell r="K423">
            <v>9.2395073014424813</v>
          </cell>
          <cell r="L423">
            <v>5.4576271138168639</v>
          </cell>
          <cell r="M423">
            <v>9433.5369547727732</v>
          </cell>
          <cell r="N423">
            <v>5572.2372832070178</v>
          </cell>
        </row>
        <row r="424">
          <cell r="A424" t="str">
            <v>10- 13 136 Z20  876s 1200</v>
          </cell>
          <cell r="C424">
            <v>18.541564280705103</v>
          </cell>
          <cell r="D424">
            <v>13.300160316924593</v>
          </cell>
          <cell r="E424">
            <v>1.1965036937161575</v>
          </cell>
          <cell r="F424">
            <v>33.038228291345852</v>
          </cell>
          <cell r="G424">
            <v>47.781611151377042</v>
          </cell>
          <cell r="H424">
            <v>34.274513136714674</v>
          </cell>
          <cell r="I424">
            <v>3.0833900187065377</v>
          </cell>
          <cell r="J424">
            <v>85.139514306798262</v>
          </cell>
          <cell r="K424">
            <v>8.4710221878914975</v>
          </cell>
          <cell r="L424">
            <v>4.8291381290330966</v>
          </cell>
          <cell r="M424">
            <v>21829.824178196388</v>
          </cell>
          <cell r="N424">
            <v>12444.688958518291</v>
          </cell>
        </row>
        <row r="425">
          <cell r="A425" t="str">
            <v>11- 13 136 Z20 876 800</v>
          </cell>
          <cell r="C425">
            <v>17.675640922418399</v>
          </cell>
          <cell r="D425">
            <v>14.195526906323385</v>
          </cell>
          <cell r="E425">
            <v>1.2906382946152499</v>
          </cell>
          <cell r="F425">
            <v>33.161806123357032</v>
          </cell>
          <cell r="G425">
            <v>56.014106083143908</v>
          </cell>
          <cell r="H425">
            <v>44.985624766138812</v>
          </cell>
          <cell r="I425">
            <v>4.0900327556357272</v>
          </cell>
          <cell r="J425">
            <v>105.08976360491845</v>
          </cell>
          <cell r="K425">
            <v>9.0208751082505003</v>
          </cell>
          <cell r="L425">
            <v>5.1746517980728877</v>
          </cell>
          <cell r="M425">
            <v>28587.153218045834</v>
          </cell>
          <cell r="N425">
            <v>16398.471548092981</v>
          </cell>
        </row>
        <row r="426">
          <cell r="A426" t="str">
            <v>12- 13 136 Z20 876 1200</v>
          </cell>
          <cell r="C426">
            <v>19.300933588264883</v>
          </cell>
          <cell r="D426">
            <v>12.805159448542724</v>
          </cell>
          <cell r="E426">
            <v>1.1465367602937344</v>
          </cell>
          <cell r="F426">
            <v>33.252629797101342</v>
          </cell>
          <cell r="G426">
            <v>10.268096668956918</v>
          </cell>
          <cell r="H426">
            <v>6.8123448266247291</v>
          </cell>
          <cell r="I426">
            <v>0.6099575564762667</v>
          </cell>
          <cell r="J426">
            <v>17.690399052057913</v>
          </cell>
          <cell r="K426">
            <v>8.2560228888492588</v>
          </cell>
          <cell r="L426">
            <v>4.5491365596934665</v>
          </cell>
          <cell r="M426">
            <v>4392.2041768678055</v>
          </cell>
          <cell r="N426">
            <v>2420.1406497569242</v>
          </cell>
        </row>
        <row r="427">
          <cell r="A427" t="str">
            <v>13- 13 272 Z20  876s</v>
          </cell>
          <cell r="C427">
            <v>15.737689276214544</v>
          </cell>
          <cell r="D427">
            <v>12.112145033926481</v>
          </cell>
          <cell r="E427">
            <v>1.0641897574711758</v>
          </cell>
          <cell r="F427">
            <v>28.914024067612203</v>
          </cell>
          <cell r="G427">
            <v>23.338993196626166</v>
          </cell>
          <cell r="H427">
            <v>17.962311085312972</v>
          </cell>
          <cell r="I427">
            <v>1.5781934103297537</v>
          </cell>
          <cell r="J427">
            <v>42.879497692268892</v>
          </cell>
          <cell r="K427">
            <v>7.7387248732837728</v>
          </cell>
          <cell r="L427">
            <v>3.9460565678939967</v>
          </cell>
          <cell r="M427">
            <v>11476.528987079835</v>
          </cell>
          <cell r="N427">
            <v>5852.001890186797</v>
          </cell>
        </row>
        <row r="428">
          <cell r="A428" t="str">
            <v>14- 13 272 Z20 876</v>
          </cell>
          <cell r="C428">
            <v>16.710637936518015</v>
          </cell>
          <cell r="D428">
            <v>12.065525488457228</v>
          </cell>
          <cell r="E428">
            <v>1.0605385230031346</v>
          </cell>
          <cell r="F428">
            <v>29.83670194797838</v>
          </cell>
          <cell r="G428">
            <v>5.0633232947649587</v>
          </cell>
          <cell r="H428">
            <v>3.6558542230025401</v>
          </cell>
          <cell r="I428">
            <v>0.32134317246994976</v>
          </cell>
          <cell r="J428">
            <v>9.0405206902374484</v>
          </cell>
          <cell r="K428">
            <v>8.1233521067576149</v>
          </cell>
          <cell r="L428">
            <v>3.9421733816996136</v>
          </cell>
          <cell r="M428">
            <v>2461.3756883475576</v>
          </cell>
          <cell r="N428">
            <v>1194.4785346549829</v>
          </cell>
        </row>
        <row r="429">
          <cell r="A429" t="str">
            <v>15- ECT 9 T140 006</v>
          </cell>
          <cell r="C429">
            <v>16.956016215954861</v>
          </cell>
          <cell r="D429">
            <v>27.919110162511039</v>
          </cell>
          <cell r="E429">
            <v>2.5490050386715453</v>
          </cell>
          <cell r="F429">
            <v>47.424131417137446</v>
          </cell>
          <cell r="G429">
            <v>7.5284711998839589</v>
          </cell>
          <cell r="H429">
            <v>12.396084912154901</v>
          </cell>
          <cell r="I429">
            <v>1.131758237170166</v>
          </cell>
          <cell r="J429">
            <v>21.056314349209028</v>
          </cell>
          <cell r="K429">
            <v>14.383021774061156</v>
          </cell>
          <cell r="L429">
            <v>13.536088388449889</v>
          </cell>
          <cell r="M429">
            <v>6386.0616676831532</v>
          </cell>
          <cell r="N429">
            <v>6010.0232444717503</v>
          </cell>
        </row>
        <row r="430">
          <cell r="A430" t="str">
            <v>16 - ECT 9 T210  006</v>
          </cell>
          <cell r="C430">
            <v>16.633525837892648</v>
          </cell>
          <cell r="D430">
            <v>25.652350902735481</v>
          </cell>
          <cell r="E430">
            <v>2.3326166843654059</v>
          </cell>
          <cell r="F430">
            <v>44.618493424993531</v>
          </cell>
          <cell r="G430">
            <v>0.63207398183992058</v>
          </cell>
          <cell r="H430">
            <v>0.97478933430394832</v>
          </cell>
          <cell r="I430">
            <v>8.863943400588542E-2</v>
          </cell>
          <cell r="J430">
            <v>1.6955027501497544</v>
          </cell>
          <cell r="K430">
            <v>13.48347685369858</v>
          </cell>
          <cell r="L430">
            <v>12.168874049036901</v>
          </cell>
          <cell r="M430">
            <v>512.37212044054604</v>
          </cell>
          <cell r="N430">
            <v>462.41721386340225</v>
          </cell>
        </row>
        <row r="431">
          <cell r="A431" t="str">
            <v>17 - ECT 9 T420  006</v>
          </cell>
          <cell r="C431">
            <v>14.632533767367541</v>
          </cell>
          <cell r="D431">
            <v>18.674660936173083</v>
          </cell>
          <cell r="E431">
            <v>1.6595341079286288</v>
          </cell>
          <cell r="F431">
            <v>34.966728811469252</v>
          </cell>
          <cell r="G431">
            <v>1.2876629715283436</v>
          </cell>
          <cell r="H431">
            <v>1.6433701623832313</v>
          </cell>
          <cell r="I431">
            <v>0.14603900149771934</v>
          </cell>
          <cell r="J431">
            <v>3.0770721354092943</v>
          </cell>
          <cell r="K431">
            <v>10.906963637686722</v>
          </cell>
          <cell r="L431">
            <v>7.7676972984863601</v>
          </cell>
          <cell r="M431">
            <v>959.8128001164315</v>
          </cell>
          <cell r="N431">
            <v>683.55736226679971</v>
          </cell>
        </row>
        <row r="432">
          <cell r="A432" t="str">
            <v>18 - ECT 9 T485  006</v>
          </cell>
          <cell r="C432">
            <v>14.96227202318607</v>
          </cell>
          <cell r="D432">
            <v>19.535692476899118</v>
          </cell>
          <cell r="E432">
            <v>1.7403230246787043</v>
          </cell>
          <cell r="F432">
            <v>36.238287524763891</v>
          </cell>
          <cell r="G432">
            <v>0.86781177734479209</v>
          </cell>
          <cell r="H432">
            <v>1.1330701636601488</v>
          </cell>
          <cell r="I432">
            <v>0.10093873543136485</v>
          </cell>
          <cell r="J432">
            <v>2.1018206764363057</v>
          </cell>
          <cell r="K432">
            <v>11.287443356872176</v>
          </cell>
          <cell r="L432">
            <v>8.2482491200269443</v>
          </cell>
          <cell r="M432">
            <v>654.67171469858624</v>
          </cell>
          <cell r="N432">
            <v>478.39844896156279</v>
          </cell>
        </row>
        <row r="433">
          <cell r="A433" t="str">
            <v>19 - ECT 9 T570  006</v>
          </cell>
          <cell r="C433">
            <v>14.377101614872057</v>
          </cell>
          <cell r="D433">
            <v>18.898402152205325</v>
          </cell>
          <cell r="E433">
            <v>1.6788486662966779</v>
          </cell>
          <cell r="F433">
            <v>34.954352433374062</v>
          </cell>
          <cell r="G433">
            <v>1.1932994340343808</v>
          </cell>
          <cell r="H433">
            <v>1.5685673786330421</v>
          </cell>
          <cell r="I433">
            <v>0.13934443930262427</v>
          </cell>
          <cell r="J433">
            <v>2.901211251970047</v>
          </cell>
          <cell r="K433">
            <v>11.052123795258153</v>
          </cell>
          <cell r="L433">
            <v>7.8462783569471783</v>
          </cell>
          <cell r="M433">
            <v>917.32627500642661</v>
          </cell>
          <cell r="N433">
            <v>651.24110362661577</v>
          </cell>
        </row>
        <row r="434">
          <cell r="A434" t="str">
            <v>20 - ECT 9 T630  006</v>
          </cell>
          <cell r="C434">
            <v>14.563198414352431</v>
          </cell>
          <cell r="D434">
            <v>17.910386886373754</v>
          </cell>
          <cell r="E434">
            <v>1.5858106336831637</v>
          </cell>
          <cell r="F434">
            <v>34.059395934409352</v>
          </cell>
          <cell r="G434">
            <v>0.18932157938658162</v>
          </cell>
          <cell r="H434">
            <v>0.23283502952285878</v>
          </cell>
          <cell r="I434">
            <v>2.0615538237881127E-2</v>
          </cell>
          <cell r="J434">
            <v>0.44277214714732155</v>
          </cell>
          <cell r="K434">
            <v>10.624755313814603</v>
          </cell>
          <cell r="L434">
            <v>7.2856315725591489</v>
          </cell>
          <cell r="M434">
            <v>138.12181907958984</v>
          </cell>
          <cell r="N434">
            <v>94.713210443268935</v>
          </cell>
        </row>
        <row r="435">
          <cell r="A435" t="str">
            <v>21 - ECT 9 T990  006</v>
          </cell>
          <cell r="C435">
            <v>14.603110925623925</v>
          </cell>
          <cell r="D435">
            <v>17.385256308929701</v>
          </cell>
          <cell r="E435">
            <v>1.5351554392383602</v>
          </cell>
          <cell r="F435">
            <v>33.523522673791987</v>
          </cell>
          <cell r="G435">
            <v>1.0368208757192987</v>
          </cell>
          <cell r="H435">
            <v>1.234353197934009</v>
          </cell>
          <cell r="I435">
            <v>0.10899603618592357</v>
          </cell>
          <cell r="J435">
            <v>2.3801701098392312</v>
          </cell>
          <cell r="K435">
            <v>10.430850758094843</v>
          </cell>
          <cell r="L435">
            <v>6.9544055508348634</v>
          </cell>
          <cell r="M435">
            <v>740.59040382473381</v>
          </cell>
          <cell r="N435">
            <v>493.76279410927532</v>
          </cell>
        </row>
        <row r="436">
          <cell r="A436" t="str">
            <v>22 - ECT 9 T1250  006</v>
          </cell>
          <cell r="C436">
            <v>14.179615514098115</v>
          </cell>
          <cell r="D436">
            <v>16.254467215062068</v>
          </cell>
          <cell r="E436">
            <v>1.4260771568333874</v>
          </cell>
          <cell r="F436">
            <v>31.860159885993568</v>
          </cell>
          <cell r="G436">
            <v>0.38284961888064911</v>
          </cell>
          <cell r="H436">
            <v>0.43887061480667583</v>
          </cell>
          <cell r="I436">
            <v>3.8504083234501461E-2</v>
          </cell>
          <cell r="J436">
            <v>0.86022431692182644</v>
          </cell>
          <cell r="K436">
            <v>10.013306691385989</v>
          </cell>
          <cell r="L436">
            <v>6.2411605236760819</v>
          </cell>
          <cell r="M436">
            <v>270.35928066742167</v>
          </cell>
          <cell r="N436">
            <v>168.51133413925422</v>
          </cell>
        </row>
        <row r="437">
          <cell r="A437" t="str">
            <v>23 - ECT 9 T1285  006</v>
          </cell>
          <cell r="C437">
            <v>13.618205938739164</v>
          </cell>
          <cell r="D437">
            <v>16.184706653005748</v>
          </cell>
          <cell r="E437">
            <v>1.4193479070290029</v>
          </cell>
          <cell r="F437">
            <v>31.222260498773917</v>
          </cell>
          <cell r="G437">
            <v>0.95327441571174143</v>
          </cell>
          <cell r="H437">
            <v>1.1329294657104023</v>
          </cell>
          <cell r="I437">
            <v>9.9354353492030215E-2</v>
          </cell>
          <cell r="J437">
            <v>2.1855582349141738</v>
          </cell>
          <cell r="K437">
            <v>9.9875475918909054</v>
          </cell>
          <cell r="L437">
            <v>6.1971590611148457</v>
          </cell>
          <cell r="M437">
            <v>699.12833143236332</v>
          </cell>
          <cell r="N437">
            <v>433.80113427803917</v>
          </cell>
        </row>
        <row r="438">
          <cell r="A438" t="str">
            <v>24 - ECT 9 T1440  006</v>
          </cell>
          <cell r="C438">
            <v>14.219630688663772</v>
          </cell>
          <cell r="D438">
            <v>15.881395503964837</v>
          </cell>
          <cell r="E438">
            <v>1.3900898788510858</v>
          </cell>
          <cell r="F438">
            <v>31.491116071479695</v>
          </cell>
          <cell r="G438">
            <v>0.59722448892387847</v>
          </cell>
          <cell r="H438">
            <v>0.66701861116652317</v>
          </cell>
          <cell r="I438">
            <v>5.8383774911745602E-2</v>
          </cell>
          <cell r="J438">
            <v>1.3226268750021473</v>
          </cell>
          <cell r="K438">
            <v>9.8755498981251186</v>
          </cell>
          <cell r="L438">
            <v>6.0058456058397205</v>
          </cell>
          <cell r="M438">
            <v>414.773095721255</v>
          </cell>
          <cell r="N438">
            <v>252.24551544526827</v>
          </cell>
        </row>
        <row r="439">
          <cell r="A439" t="str">
            <v>25 - ECT 11 T1580  006</v>
          </cell>
          <cell r="C439">
            <v>13.573213553414631</v>
          </cell>
          <cell r="D439">
            <v>14.606809046602322</v>
          </cell>
          <cell r="E439">
            <v>1.2724561807451249</v>
          </cell>
          <cell r="F439">
            <v>29.452478780762078</v>
          </cell>
          <cell r="G439">
            <v>0.48863568792292672</v>
          </cell>
          <cell r="H439">
            <v>0.5258451256776836</v>
          </cell>
          <cell r="I439">
            <v>4.58084225068245E-2</v>
          </cell>
          <cell r="J439">
            <v>1.0602892361074348</v>
          </cell>
          <cell r="K439">
            <v>9.2122587460319263</v>
          </cell>
          <cell r="L439">
            <v>5.394550300570403</v>
          </cell>
          <cell r="M439">
            <v>331.64131485714933</v>
          </cell>
          <cell r="N439">
            <v>194.2038108205345</v>
          </cell>
        </row>
        <row r="440">
          <cell r="A440" t="str">
            <v>26 - RV 12  224</v>
          </cell>
          <cell r="C440">
            <v>13.600080623500228</v>
          </cell>
          <cell r="D440">
            <v>14.285697220139056</v>
          </cell>
          <cell r="E440">
            <v>1.2234214399450345</v>
          </cell>
          <cell r="F440">
            <v>29.109199283584317</v>
          </cell>
          <cell r="G440">
            <v>125.2839427036841</v>
          </cell>
          <cell r="H440">
            <v>131.59984279192099</v>
          </cell>
          <cell r="I440">
            <v>11.270158304773659</v>
          </cell>
          <cell r="J440">
            <v>268.15394380037873</v>
          </cell>
          <cell r="K440">
            <v>8.9781176948353956</v>
          </cell>
          <cell r="L440">
            <v>5.3075795253036633</v>
          </cell>
          <cell r="M440">
            <v>82706.420204823662</v>
          </cell>
          <cell r="N440">
            <v>48893.422587097346</v>
          </cell>
        </row>
        <row r="441">
          <cell r="A441" t="str">
            <v>27 - RV 13  250</v>
          </cell>
          <cell r="C441">
            <v>11.425115685544764</v>
          </cell>
          <cell r="D441">
            <v>13.890447016823293</v>
          </cell>
          <cell r="E441">
            <v>1.1910665338870419</v>
          </cell>
          <cell r="F441">
            <v>26.506629236255097</v>
          </cell>
          <cell r="G441">
            <v>27.420277645307436</v>
          </cell>
          <cell r="H441">
            <v>33.337072840375903</v>
          </cell>
          <cell r="I441">
            <v>2.8585596813289005</v>
          </cell>
          <cell r="J441">
            <v>63.615910167012238</v>
          </cell>
          <cell r="K441">
            <v>8.6600712396876212</v>
          </cell>
          <cell r="L441">
            <v>5.2303757771356745</v>
          </cell>
          <cell r="M441">
            <v>20784.17097525029</v>
          </cell>
          <cell r="N441">
            <v>12552.901865125619</v>
          </cell>
        </row>
        <row r="442">
          <cell r="A442" t="str">
            <v>28 - RV 13  P 243</v>
          </cell>
          <cell r="C442">
            <v>11.429532360344261</v>
          </cell>
          <cell r="D442">
            <v>13.323069126785242</v>
          </cell>
          <cell r="E442">
            <v>1.1377609127128181</v>
          </cell>
          <cell r="F442">
            <v>25.890362399842321</v>
          </cell>
          <cell r="G442">
            <v>28.573830900860649</v>
          </cell>
          <cell r="H442">
            <v>33.307672816963105</v>
          </cell>
          <cell r="I442">
            <v>2.8444022817820453</v>
          </cell>
          <cell r="J442">
            <v>64.7259059996058</v>
          </cell>
          <cell r="K442">
            <v>8.4132870504747608</v>
          </cell>
          <cell r="L442">
            <v>4.9097820763104822</v>
          </cell>
          <cell r="M442">
            <v>21033.217626186903</v>
          </cell>
          <cell r="N442">
            <v>12274.455190776205</v>
          </cell>
        </row>
        <row r="443">
          <cell r="A443" t="str">
            <v>29 - RV 16 2040 (408) 706</v>
          </cell>
          <cell r="C443">
            <v>13.76222952221816</v>
          </cell>
          <cell r="D443">
            <v>15.383018885224974</v>
          </cell>
          <cell r="E443">
            <v>1.3345552059193182</v>
          </cell>
          <cell r="F443">
            <v>30.479803613362453</v>
          </cell>
          <cell r="G443">
            <v>0.31653127901101769</v>
          </cell>
          <cell r="H443">
            <v>0.35380943436017437</v>
          </cell>
          <cell r="I443">
            <v>3.0694769736144316E-2</v>
          </cell>
          <cell r="J443">
            <v>0.70103548310733632</v>
          </cell>
          <cell r="K443">
            <v>9.1759647524955419</v>
          </cell>
          <cell r="L443">
            <v>6.2070541327294304</v>
          </cell>
          <cell r="M443">
            <v>211.04718930739745</v>
          </cell>
          <cell r="N443">
            <v>142.7622450527769</v>
          </cell>
        </row>
        <row r="444">
          <cell r="A444" t="str">
            <v>30 - mok.sek. 13 360</v>
          </cell>
          <cell r="C444">
            <v>9.5425863202050234</v>
          </cell>
          <cell r="D444">
            <v>9.7332132993433707</v>
          </cell>
          <cell r="E444">
            <v>0.8931547214467157</v>
          </cell>
          <cell r="F444">
            <v>20.168954340995111</v>
          </cell>
          <cell r="G444">
            <v>6.6320974925424911</v>
          </cell>
          <cell r="H444">
            <v>6.7645832430436421</v>
          </cell>
          <cell r="I444">
            <v>0.62074253140546742</v>
          </cell>
          <cell r="J444">
            <v>14.017423266991601</v>
          </cell>
          <cell r="K444">
            <v>7.4988378046069624</v>
          </cell>
          <cell r="L444">
            <v>2.2343754947364083</v>
          </cell>
          <cell r="M444">
            <v>5211.6922742018387</v>
          </cell>
          <cell r="N444">
            <v>1552.8909688418037</v>
          </cell>
        </row>
        <row r="445">
          <cell r="A445" t="str">
            <v>31 - kokon  9 68  876</v>
          </cell>
          <cell r="C445">
            <v>13.682970615066948</v>
          </cell>
          <cell r="D445">
            <v>13.551331302766025</v>
          </cell>
          <cell r="E445">
            <v>1.1750097263837029</v>
          </cell>
          <cell r="F445">
            <v>28.409311644216675</v>
          </cell>
          <cell r="G445">
            <v>0.56100179521774485</v>
          </cell>
          <cell r="H445">
            <v>0.55560458341340702</v>
          </cell>
          <cell r="I445">
            <v>4.8175398781731819E-2</v>
          </cell>
          <cell r="J445">
            <v>1.1647817774128835</v>
          </cell>
          <cell r="K445">
            <v>8.9252180238950576</v>
          </cell>
          <cell r="L445">
            <v>4.62611327887097</v>
          </cell>
          <cell r="M445">
            <v>365.93393897969736</v>
          </cell>
          <cell r="N445">
            <v>189.67064443370975</v>
          </cell>
        </row>
        <row r="446">
          <cell r="A446" t="str">
            <v>32 - kokon  11 204  876</v>
          </cell>
          <cell r="C446">
            <v>12.238472786182212</v>
          </cell>
          <cell r="D446">
            <v>11.676902709331243</v>
          </cell>
          <cell r="E446">
            <v>0.98652333749847687</v>
          </cell>
          <cell r="F446">
            <v>24.901898833011931</v>
          </cell>
          <cell r="G446">
            <v>3.5246801624204775</v>
          </cell>
          <cell r="H446">
            <v>3.3629479802873981</v>
          </cell>
          <cell r="I446">
            <v>0.28411872119956133</v>
          </cell>
          <cell r="J446">
            <v>7.1717468639074369</v>
          </cell>
          <cell r="K446">
            <v>7.871439501369685</v>
          </cell>
          <cell r="L446">
            <v>3.8054632079615596</v>
          </cell>
          <cell r="M446">
            <v>2266.9745763944693</v>
          </cell>
          <cell r="N446">
            <v>1095.9734038929291</v>
          </cell>
        </row>
        <row r="447">
          <cell r="A447" t="str">
            <v>33 - kokon  13 136  876</v>
          </cell>
          <cell r="C447">
            <v>13.228830217136029</v>
          </cell>
          <cell r="D447">
            <v>12.999481573296286</v>
          </cell>
          <cell r="E447">
            <v>1.1267164300039103</v>
          </cell>
          <cell r="F447">
            <v>27.355028220436225</v>
          </cell>
          <cell r="G447">
            <v>3.4659535168896394</v>
          </cell>
          <cell r="H447">
            <v>3.4058641722036267</v>
          </cell>
          <cell r="I447">
            <v>0.29519970466102452</v>
          </cell>
          <cell r="J447">
            <v>7.1670173937542909</v>
          </cell>
          <cell r="K447">
            <v>8.5424354240363947</v>
          </cell>
          <cell r="L447">
            <v>4.4570461492598916</v>
          </cell>
          <cell r="M447">
            <v>2238.1180810975352</v>
          </cell>
          <cell r="N447">
            <v>1167.7460911060916</v>
          </cell>
        </row>
        <row r="448">
          <cell r="A448" t="str">
            <v>34 - kokon  13 272  876</v>
          </cell>
          <cell r="C448">
            <v>12.499895611384343</v>
          </cell>
          <cell r="D448">
            <v>11.805237511451613</v>
          </cell>
          <cell r="E448">
            <v>0.99682875960902062</v>
          </cell>
          <cell r="F448">
            <v>25.301961882444974</v>
          </cell>
          <cell r="G448">
            <v>40.912158336060955</v>
          </cell>
          <cell r="H448">
            <v>38.638542374981128</v>
          </cell>
          <cell r="I448">
            <v>3.2626205302003246</v>
          </cell>
          <cell r="J448">
            <v>82.813321241242406</v>
          </cell>
          <cell r="K448">
            <v>7.9398629439009767</v>
          </cell>
          <cell r="L448">
            <v>3.8653745675506364</v>
          </cell>
          <cell r="M448">
            <v>25987.171415387897</v>
          </cell>
          <cell r="N448">
            <v>12651.370959593232</v>
          </cell>
        </row>
        <row r="449">
          <cell r="A449" t="str">
            <v>35 - kokon  17,19,22  706</v>
          </cell>
          <cell r="C449">
            <v>12.18543648571627</v>
          </cell>
          <cell r="D449">
            <v>11.64362015938171</v>
          </cell>
          <cell r="E449">
            <v>0.98417097266346754</v>
          </cell>
          <cell r="F449">
            <v>24.813227617761445</v>
          </cell>
          <cell r="G449">
            <v>3.1316571768290813</v>
          </cell>
          <cell r="H449">
            <v>2.9924103809610996</v>
          </cell>
          <cell r="I449">
            <v>0.25293193997451113</v>
          </cell>
          <cell r="J449">
            <v>6.3769994977646913</v>
          </cell>
          <cell r="K449">
            <v>7.7917048914932359</v>
          </cell>
          <cell r="L449">
            <v>3.8519152678884758</v>
          </cell>
          <cell r="M449">
            <v>2002.4681571137617</v>
          </cell>
          <cell r="N449">
            <v>989.94222384733825</v>
          </cell>
        </row>
        <row r="450">
          <cell r="A450" t="str">
            <v>36 - Rohož RP 34 450/125</v>
          </cell>
          <cell r="C450">
            <v>18.957443680176052</v>
          </cell>
          <cell r="D450">
            <v>15.909024412037159</v>
          </cell>
          <cell r="E450">
            <v>1.451897220833239</v>
          </cell>
          <cell r="F450">
            <v>36.318365313046449</v>
          </cell>
          <cell r="G450">
            <v>34.123398624316891</v>
          </cell>
          <cell r="H450">
            <v>28.636243941666887</v>
          </cell>
          <cell r="I450">
            <v>2.6134149974998304</v>
          </cell>
          <cell r="J450">
            <v>65.373057563483613</v>
          </cell>
          <cell r="K450">
            <v>10.543492501412015</v>
          </cell>
          <cell r="L450">
            <v>5.3655319106251493</v>
          </cell>
          <cell r="M450">
            <v>18978.286502541625</v>
          </cell>
          <cell r="N450">
            <v>9657.9574391252681</v>
          </cell>
        </row>
        <row r="451">
          <cell r="A451" t="str">
            <v>37 - Rohož RE 34 450/125</v>
          </cell>
          <cell r="C451">
            <v>19.060073748381569</v>
          </cell>
          <cell r="D451">
            <v>16.321543896438442</v>
          </cell>
          <cell r="E451">
            <v>1.5011179449159491</v>
          </cell>
          <cell r="F451">
            <v>36.882735589735958</v>
          </cell>
          <cell r="G451">
            <v>102.35259602880903</v>
          </cell>
          <cell r="H451">
            <v>87.646690723874428</v>
          </cell>
          <cell r="I451">
            <v>8.0610033641986458</v>
          </cell>
          <cell r="J451">
            <v>198.06029011688213</v>
          </cell>
          <cell r="K451">
            <v>10.781521712635618</v>
          </cell>
          <cell r="L451">
            <v>5.5400221838028214</v>
          </cell>
          <cell r="M451">
            <v>57896.771596853265</v>
          </cell>
          <cell r="N451">
            <v>29749.919127021152</v>
          </cell>
        </row>
        <row r="452">
          <cell r="A452" t="str">
            <v>38 - Vlies 80/100  2700</v>
          </cell>
          <cell r="C452">
            <v>21.270273652529976</v>
          </cell>
          <cell r="D452">
            <v>21.476600578138417</v>
          </cell>
          <cell r="E452">
            <v>1.9736339612446814</v>
          </cell>
          <cell r="F452">
            <v>44.720508191913076</v>
          </cell>
          <cell r="G452">
            <v>46.411737109820407</v>
          </cell>
          <cell r="H452">
            <v>46.861942461498025</v>
          </cell>
          <cell r="I452">
            <v>4.306469303435895</v>
          </cell>
          <cell r="J452">
            <v>97.580148874754329</v>
          </cell>
          <cell r="K452">
            <v>14.364277054280279</v>
          </cell>
          <cell r="L452">
            <v>7.1123235238581346</v>
          </cell>
          <cell r="M452">
            <v>31342.85253243957</v>
          </cell>
          <cell r="N452">
            <v>15519.089929058449</v>
          </cell>
        </row>
        <row r="453">
          <cell r="A453" t="str">
            <v>39 - Vlies 80/100  1600</v>
          </cell>
          <cell r="C453">
            <v>20.822172822775407</v>
          </cell>
          <cell r="D453">
            <v>21.739471759380859</v>
          </cell>
          <cell r="E453">
            <v>2.0006834100840361</v>
          </cell>
          <cell r="F453">
            <v>44.562327992240299</v>
          </cell>
          <cell r="G453">
            <v>23.778921363609516</v>
          </cell>
          <cell r="H453">
            <v>24.826476749212944</v>
          </cell>
          <cell r="I453">
            <v>2.2847804543159693</v>
          </cell>
          <cell r="J453">
            <v>50.890178567138427</v>
          </cell>
          <cell r="K453">
            <v>14.510621824152382</v>
          </cell>
          <cell r="L453">
            <v>7.2288499352284763</v>
          </cell>
          <cell r="M453">
            <v>16571.130123182022</v>
          </cell>
          <cell r="N453">
            <v>8255.3466260309197</v>
          </cell>
        </row>
        <row r="454">
          <cell r="A454" t="str">
            <v>40 - Tkanina RT 300/125</v>
          </cell>
          <cell r="C454">
            <v>19.827951398678305</v>
          </cell>
          <cell r="D454">
            <v>24.782744249984745</v>
          </cell>
          <cell r="E454">
            <v>2.4773131913778692</v>
          </cell>
          <cell r="F454">
            <v>47.088008840040921</v>
          </cell>
          <cell r="G454">
            <v>13.68128646508803</v>
          </cell>
          <cell r="H454">
            <v>17.100093532489474</v>
          </cell>
          <cell r="I454">
            <v>1.7093461020507299</v>
          </cell>
          <cell r="J454">
            <v>32.490726099628233</v>
          </cell>
          <cell r="K454">
            <v>11.12910946915569</v>
          </cell>
          <cell r="L454">
            <v>13.653634780829055</v>
          </cell>
          <cell r="M454">
            <v>7679.0855337174262</v>
          </cell>
          <cell r="N454">
            <v>9421.0079987720474</v>
          </cell>
        </row>
        <row r="455">
          <cell r="A455" t="str">
            <v>41 - Tkanina RS 580/125</v>
          </cell>
          <cell r="C455">
            <v>16.459276090281715</v>
          </cell>
          <cell r="D455">
            <v>17.374849878295137</v>
          </cell>
          <cell r="E455">
            <v>1.6343470680929031</v>
          </cell>
          <cell r="F455">
            <v>35.468473036669756</v>
          </cell>
          <cell r="G455">
            <v>45.312387076545562</v>
          </cell>
          <cell r="H455">
            <v>47.832961714946507</v>
          </cell>
          <cell r="I455">
            <v>4.4993574784597623</v>
          </cell>
          <cell r="J455">
            <v>97.644706269951826</v>
          </cell>
          <cell r="K455">
            <v>9.2710061338996823</v>
          </cell>
          <cell r="L455">
            <v>8.1038437443954532</v>
          </cell>
          <cell r="M455">
            <v>25523.079886625826</v>
          </cell>
          <cell r="N455">
            <v>22309.881828320682</v>
          </cell>
        </row>
        <row r="456">
          <cell r="A456" t="str">
            <v>42- 11 204 Z28  876</v>
          </cell>
          <cell r="C456">
            <v>17.150099421190564</v>
          </cell>
          <cell r="D456">
            <v>12.775286487782976</v>
          </cell>
          <cell r="E456">
            <v>1.127253002218235</v>
          </cell>
          <cell r="F456">
            <v>31.052638911191774</v>
          </cell>
          <cell r="G456">
            <v>4.8191779373545485</v>
          </cell>
          <cell r="H456">
            <v>3.5898555030670161</v>
          </cell>
          <cell r="I456">
            <v>0.31675809362332408</v>
          </cell>
          <cell r="J456">
            <v>8.7257915340448893</v>
          </cell>
          <cell r="K456">
            <v>8.5139727891404462</v>
          </cell>
          <cell r="L456">
            <v>4.2613136986425308</v>
          </cell>
          <cell r="M456">
            <v>2392.4263537484653</v>
          </cell>
          <cell r="N456">
            <v>1197.4291493185513</v>
          </cell>
        </row>
        <row r="457">
          <cell r="A457" t="str">
            <v>43 -13 544 Z25 876s</v>
          </cell>
          <cell r="C457">
            <v>15.678617870962155</v>
          </cell>
          <cell r="D457">
            <v>11.833099161653196</v>
          </cell>
          <cell r="E457">
            <v>1.0339435492657814</v>
          </cell>
          <cell r="F457">
            <v>28.545660581881133</v>
          </cell>
          <cell r="G457">
            <v>6.0833037339333158</v>
          </cell>
          <cell r="H457">
            <v>4.5912424747214402</v>
          </cell>
          <cell r="I457">
            <v>0.40117009711512314</v>
          </cell>
          <cell r="J457">
            <v>11.07571630576988</v>
          </cell>
          <cell r="K457">
            <v>8.0847215449206065</v>
          </cell>
          <cell r="L457">
            <v>3.7483776167325931</v>
          </cell>
          <cell r="M457">
            <v>3136.8719594291952</v>
          </cell>
          <cell r="N457">
            <v>1454.3705152922462</v>
          </cell>
        </row>
        <row r="458">
          <cell r="A458" t="str">
            <v>44 - ECO 11 T220 006</v>
          </cell>
          <cell r="C458">
            <v>17.281664091524092</v>
          </cell>
          <cell r="D458">
            <v>27.936420029385669</v>
          </cell>
          <cell r="E458">
            <v>2.5560852213199574</v>
          </cell>
          <cell r="F458">
            <v>47.774169342229726</v>
          </cell>
          <cell r="G458">
            <v>2.592249613728614</v>
          </cell>
          <cell r="H458">
            <v>4.1904630044078504</v>
          </cell>
          <cell r="I458">
            <v>0.38341278319799366</v>
          </cell>
          <cell r="J458">
            <v>7.1661254013344582</v>
          </cell>
          <cell r="K458">
            <v>14.193332172638049</v>
          </cell>
          <cell r="L458">
            <v>13.74308785674762</v>
          </cell>
          <cell r="M458">
            <v>2128.9998258957075</v>
          </cell>
          <cell r="N458">
            <v>2061.4631785121428</v>
          </cell>
        </row>
        <row r="459">
          <cell r="A459" t="str">
            <v>45 - ECO 11 T330 006</v>
          </cell>
          <cell r="C459">
            <v>15.552883206778008</v>
          </cell>
          <cell r="D459">
            <v>21.594180690334674</v>
          </cell>
          <cell r="E459">
            <v>1.9442995422250466</v>
          </cell>
          <cell r="F459">
            <v>39.091363439337727</v>
          </cell>
          <cell r="G459">
            <v>1.804134451986249</v>
          </cell>
          <cell r="H459">
            <v>2.5049249600788226</v>
          </cell>
          <cell r="I459">
            <v>0.22553874689810541</v>
          </cell>
          <cell r="J459">
            <v>4.5345981589631768</v>
          </cell>
          <cell r="K459">
            <v>11.851459209740332</v>
          </cell>
          <cell r="L459">
            <v>9.7427214805943514</v>
          </cell>
          <cell r="M459">
            <v>1374.7692683298785</v>
          </cell>
          <cell r="N459">
            <v>1130.1556917489447</v>
          </cell>
        </row>
        <row r="460">
          <cell r="A460" t="str">
            <v>46 - ECTE 9 T990 006</v>
          </cell>
          <cell r="C460">
            <v>14.309373233861365</v>
          </cell>
          <cell r="D460">
            <v>17.385254936021362</v>
          </cell>
          <cell r="E460">
            <v>1.5351553068047483</v>
          </cell>
          <cell r="F460">
            <v>33.229783476687473</v>
          </cell>
          <cell r="G460">
            <v>0.744087408160791</v>
          </cell>
          <cell r="H460">
            <v>0.90403325667311074</v>
          </cell>
          <cell r="I460">
            <v>7.9828075953846916E-2</v>
          </cell>
          <cell r="J460">
            <v>1.7279487407877487</v>
          </cell>
          <cell r="K460">
            <v>10.430850251148199</v>
          </cell>
          <cell r="L460">
            <v>6.9544046848731593</v>
          </cell>
          <cell r="M460">
            <v>542.40421305970631</v>
          </cell>
          <cell r="N460">
            <v>361.62904361340429</v>
          </cell>
        </row>
        <row r="461">
          <cell r="A461" t="str">
            <v>47 - EC 11 2500 R73</v>
          </cell>
          <cell r="C461">
            <v>14.2197488882075</v>
          </cell>
          <cell r="D461">
            <v>13.533474102861113</v>
          </cell>
          <cell r="E461">
            <v>1.147341358321631</v>
          </cell>
          <cell r="F461">
            <v>28.900564349390244</v>
          </cell>
          <cell r="G461">
            <v>2.8439497776414999</v>
          </cell>
          <cell r="H461">
            <v>2.7066948205722228</v>
          </cell>
          <cell r="I461">
            <v>0.22946827166432618</v>
          </cell>
          <cell r="J461">
            <v>5.7801128698780486</v>
          </cell>
          <cell r="K461">
            <v>8.8213430322942799</v>
          </cell>
          <cell r="L461">
            <v>4.7121310705668336</v>
          </cell>
          <cell r="M461">
            <v>1764.2686064588561</v>
          </cell>
          <cell r="N461">
            <v>942.42621411336677</v>
          </cell>
        </row>
        <row r="462">
          <cell r="A462" t="str">
            <v>48 - RV 16 1224 (408) 706</v>
          </cell>
          <cell r="C462">
            <v>14.495081925146286</v>
          </cell>
          <cell r="D462">
            <v>18.657017488760136</v>
          </cell>
          <cell r="E462">
            <v>1.6483710605323225</v>
          </cell>
          <cell r="F462">
            <v>34.80047047443874</v>
          </cell>
          <cell r="G462">
            <v>0.24641639272748686</v>
          </cell>
          <cell r="H462">
            <v>0.31716929730892229</v>
          </cell>
          <cell r="I462">
            <v>2.8022308029049481E-2</v>
          </cell>
          <cell r="J462">
            <v>0.59160799806545861</v>
          </cell>
          <cell r="K462">
            <v>10.355143476567427</v>
          </cell>
          <cell r="L462">
            <v>8.301874012192707</v>
          </cell>
          <cell r="M462">
            <v>176.03743910164627</v>
          </cell>
          <cell r="N462">
            <v>141.13185820727603</v>
          </cell>
        </row>
        <row r="463">
          <cell r="A463">
            <v>0</v>
          </cell>
        </row>
        <row r="464">
          <cell r="A464" t="str">
            <v>celkem</v>
          </cell>
          <cell r="G464">
            <v>816.02909410666803</v>
          </cell>
          <cell r="H464">
            <v>771.14989658791217</v>
          </cell>
          <cell r="I464">
            <v>69.081000000000003</v>
          </cell>
          <cell r="J464">
            <v>1656.2599906945804</v>
          </cell>
        </row>
        <row r="469">
          <cell r="A469" t="str">
            <v>tab. 13</v>
          </cell>
          <cell r="D469" t="str">
            <v>fyzická spotřeba</v>
          </cell>
          <cell r="I469" t="str">
            <v>simulace</v>
          </cell>
          <cell r="J469" t="str">
            <v>Budget 2001</v>
          </cell>
          <cell r="U469" t="str">
            <v>tab. 13</v>
          </cell>
        </row>
        <row r="472">
          <cell r="C472" t="str">
            <v>kmen</v>
          </cell>
          <cell r="D472" t="str">
            <v>vana</v>
          </cell>
          <cell r="E472" t="str">
            <v>tažení</v>
          </cell>
          <cell r="F472" t="str">
            <v>lubrikace</v>
          </cell>
          <cell r="G472" t="str">
            <v>open</v>
          </cell>
          <cell r="H472" t="str">
            <v>textile</v>
          </cell>
          <cell r="I472" t="str">
            <v>TECO-tkan</v>
          </cell>
          <cell r="J472" t="str">
            <v>V-tkaniny</v>
          </cell>
          <cell r="K472" t="str">
            <v>sušení</v>
          </cell>
          <cell r="L472" t="str">
            <v>roving</v>
          </cell>
          <cell r="M472" t="str">
            <v>suché</v>
          </cell>
          <cell r="N472" t="str">
            <v>rohože</v>
          </cell>
          <cell r="O472" t="str">
            <v>ECT</v>
          </cell>
          <cell r="P472" t="str">
            <v>mokré</v>
          </cell>
          <cell r="Q472" t="str">
            <v>open</v>
          </cell>
          <cell r="R472" t="str">
            <v>vlies</v>
          </cell>
          <cell r="S472" t="str">
            <v>SHV</v>
          </cell>
        </row>
        <row r="473">
          <cell r="A473" t="str">
            <v>nákladová střediska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 t="str">
            <v>sekání</v>
          </cell>
          <cell r="N473">
            <v>0</v>
          </cell>
          <cell r="O473">
            <v>0</v>
          </cell>
          <cell r="P473" t="str">
            <v>sekání</v>
          </cell>
          <cell r="Q473">
            <v>0</v>
          </cell>
          <cell r="R473">
            <v>0</v>
          </cell>
          <cell r="S473">
            <v>0</v>
          </cell>
          <cell r="U473" t="str">
            <v>nákladová střediska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 t="str">
            <v>celkem</v>
          </cell>
        </row>
        <row r="475">
          <cell r="A475" t="str">
            <v>položka</v>
          </cell>
          <cell r="B475" t="str">
            <v>jednotka</v>
          </cell>
          <cell r="U475" t="str">
            <v>položka</v>
          </cell>
        </row>
        <row r="478">
          <cell r="A478" t="str">
            <v>fixní část</v>
          </cell>
          <cell r="U478" t="str">
            <v>fixní část</v>
          </cell>
        </row>
        <row r="479">
          <cell r="U479">
            <v>0</v>
          </cell>
        </row>
        <row r="480">
          <cell r="A480" t="str">
            <v>výrobní práce</v>
          </cell>
          <cell r="B480" t="str">
            <v>hod</v>
          </cell>
          <cell r="C480">
            <v>56450</v>
          </cell>
          <cell r="D480">
            <v>14784</v>
          </cell>
          <cell r="E480">
            <v>37800</v>
          </cell>
          <cell r="F480">
            <v>17304</v>
          </cell>
          <cell r="G480">
            <v>0</v>
          </cell>
          <cell r="H480">
            <v>4872</v>
          </cell>
          <cell r="I480">
            <v>0</v>
          </cell>
          <cell r="J480">
            <v>7896</v>
          </cell>
          <cell r="K480">
            <v>8904</v>
          </cell>
          <cell r="L480">
            <v>5544</v>
          </cell>
          <cell r="M480">
            <v>0</v>
          </cell>
          <cell r="N480">
            <v>3360</v>
          </cell>
          <cell r="O480">
            <v>1512</v>
          </cell>
          <cell r="P480">
            <v>2184</v>
          </cell>
          <cell r="Q480">
            <v>0</v>
          </cell>
          <cell r="R480">
            <v>11928</v>
          </cell>
          <cell r="S480">
            <v>45192</v>
          </cell>
          <cell r="T480">
            <v>217730</v>
          </cell>
          <cell r="U480" t="str">
            <v>výrobní práce</v>
          </cell>
        </row>
        <row r="481">
          <cell r="A481" t="str">
            <v>elektřina</v>
          </cell>
          <cell r="B481" t="str">
            <v>Mwh</v>
          </cell>
          <cell r="C481">
            <v>0</v>
          </cell>
          <cell r="D481">
            <v>18635.032919015004</v>
          </cell>
          <cell r="E481">
            <v>2982.5659470727996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851.37908973399988</v>
          </cell>
          <cell r="T481">
            <v>22468.977955821803</v>
          </cell>
          <cell r="U481" t="str">
            <v>elektřina</v>
          </cell>
        </row>
        <row r="482">
          <cell r="A482" t="str">
            <v>plyn</v>
          </cell>
          <cell r="B482" t="str">
            <v>Mwh</v>
          </cell>
          <cell r="C482">
            <v>0</v>
          </cell>
          <cell r="D482">
            <v>99485.850941435987</v>
          </cell>
          <cell r="E482">
            <v>1362.1302501924151</v>
          </cell>
          <cell r="F482">
            <v>0</v>
          </cell>
          <cell r="G482">
            <v>0</v>
          </cell>
          <cell r="H482">
            <v>423.15004792882803</v>
          </cell>
          <cell r="I482">
            <v>0</v>
          </cell>
          <cell r="J482">
            <v>644.70854869324205</v>
          </cell>
          <cell r="K482">
            <v>0</v>
          </cell>
          <cell r="L482">
            <v>273.21796796441396</v>
          </cell>
          <cell r="M482">
            <v>0</v>
          </cell>
          <cell r="N482">
            <v>10850.93399318346</v>
          </cell>
          <cell r="O482">
            <v>408.07432792882804</v>
          </cell>
          <cell r="P482">
            <v>90.570131988138002</v>
          </cell>
          <cell r="Q482">
            <v>0</v>
          </cell>
          <cell r="R482">
            <v>13176.872263150497</v>
          </cell>
          <cell r="S482">
            <v>422.04449512882803</v>
          </cell>
          <cell r="T482">
            <v>127137.55296759463</v>
          </cell>
          <cell r="U482" t="str">
            <v>plyn</v>
          </cell>
        </row>
        <row r="483">
          <cell r="A483" t="str">
            <v>voda</v>
          </cell>
          <cell r="B483" t="str">
            <v>m3</v>
          </cell>
          <cell r="C483">
            <v>18291.192223773571</v>
          </cell>
          <cell r="D483">
            <v>196269.65444492822</v>
          </cell>
          <cell r="E483">
            <v>382099.66817193327</v>
          </cell>
          <cell r="F483">
            <v>81877.465863743186</v>
          </cell>
          <cell r="G483">
            <v>0</v>
          </cell>
          <cell r="H483">
            <v>10815.580061832718</v>
          </cell>
          <cell r="I483">
            <v>0</v>
          </cell>
          <cell r="J483">
            <v>13150.788957183278</v>
          </cell>
          <cell r="K483">
            <v>6224.8563589431842</v>
          </cell>
          <cell r="L483">
            <v>3467.5730891302796</v>
          </cell>
          <cell r="M483">
            <v>0</v>
          </cell>
          <cell r="N483">
            <v>10906.314619203058</v>
          </cell>
          <cell r="O483">
            <v>7053.9825029819576</v>
          </cell>
          <cell r="P483">
            <v>4279.0114508194738</v>
          </cell>
          <cell r="Q483">
            <v>0</v>
          </cell>
          <cell r="R483">
            <v>15661.060484052039</v>
          </cell>
          <cell r="S483">
            <v>6660.4396728087831</v>
          </cell>
          <cell r="T483">
            <v>756757.58790133276</v>
          </cell>
          <cell r="U483" t="str">
            <v>voda</v>
          </cell>
        </row>
        <row r="484">
          <cell r="A484" t="str">
            <v>Běžné opravy a ND</v>
          </cell>
          <cell r="B484" t="str">
            <v>tis.Kč</v>
          </cell>
          <cell r="C484">
            <v>2443.3468587671141</v>
          </cell>
          <cell r="D484">
            <v>52168.899667360565</v>
          </cell>
          <cell r="E484">
            <v>0</v>
          </cell>
          <cell r="F484">
            <v>1607.2619812348646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4381.7246164491835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6508.698480338564</v>
          </cell>
          <cell r="T484">
            <v>67109.93160415029</v>
          </cell>
          <cell r="U484" t="str">
            <v>Běžné opravy a ND</v>
          </cell>
        </row>
        <row r="485">
          <cell r="A485" t="str">
            <v>ost.služby</v>
          </cell>
          <cell r="B485" t="str">
            <v>tis.Kč</v>
          </cell>
          <cell r="C485">
            <v>357.99566250000004</v>
          </cell>
          <cell r="D485">
            <v>20035.184000000001</v>
          </cell>
          <cell r="E485">
            <v>0</v>
          </cell>
          <cell r="F485">
            <v>164.56107500000002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590.44894999999997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5340.8997249999993</v>
          </cell>
          <cell r="T485">
            <v>26489.089412500001</v>
          </cell>
          <cell r="U485" t="str">
            <v>ost.služby</v>
          </cell>
        </row>
        <row r="486">
          <cell r="A486" t="str">
            <v>zásobování rež,mat.ochr.p.</v>
          </cell>
          <cell r="B486" t="str">
            <v>tis</v>
          </cell>
          <cell r="C486">
            <v>564.96754500000009</v>
          </cell>
          <cell r="D486">
            <v>2763.5567400000004</v>
          </cell>
          <cell r="E486">
            <v>0</v>
          </cell>
          <cell r="F486">
            <v>842.17688999999996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406.49144999999999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186.83136000000002</v>
          </cell>
          <cell r="T486">
            <v>4764.0239849999998</v>
          </cell>
          <cell r="U486" t="str">
            <v>zásobování rež,mat.ochr.p.</v>
          </cell>
        </row>
        <row r="488">
          <cell r="A488" t="str">
            <v>variabilní část</v>
          </cell>
          <cell r="U488" t="str">
            <v>variabilní část</v>
          </cell>
        </row>
        <row r="490">
          <cell r="A490" t="str">
            <v>výrobní práce</v>
          </cell>
          <cell r="B490" t="str">
            <v>hod</v>
          </cell>
          <cell r="C490">
            <v>0</v>
          </cell>
          <cell r="D490">
            <v>0</v>
          </cell>
          <cell r="E490">
            <v>53760.995494529066</v>
          </cell>
          <cell r="F490">
            <v>0</v>
          </cell>
          <cell r="G490">
            <v>0</v>
          </cell>
          <cell r="H490">
            <v>57119.126720455621</v>
          </cell>
          <cell r="I490">
            <v>0</v>
          </cell>
          <cell r="J490">
            <v>23520.362377676171</v>
          </cell>
          <cell r="K490">
            <v>67200.153337486234</v>
          </cell>
          <cell r="L490">
            <v>67201.268124388094</v>
          </cell>
          <cell r="M490">
            <v>0</v>
          </cell>
          <cell r="N490">
            <v>0</v>
          </cell>
          <cell r="O490">
            <v>10080.178173719376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278882.08422825456</v>
          </cell>
          <cell r="U490" t="str">
            <v>výrobní práce</v>
          </cell>
        </row>
        <row r="491">
          <cell r="A491" t="str">
            <v>elektřina</v>
          </cell>
          <cell r="B491" t="str">
            <v>Mwh</v>
          </cell>
          <cell r="C491">
            <v>992.88955969599999</v>
          </cell>
          <cell r="D491">
            <v>0</v>
          </cell>
          <cell r="E491">
            <v>11930.263788291199</v>
          </cell>
          <cell r="F491">
            <v>408.575609886</v>
          </cell>
          <cell r="G491">
            <v>0</v>
          </cell>
          <cell r="H491">
            <v>3989.9328437269996</v>
          </cell>
          <cell r="I491">
            <v>0</v>
          </cell>
          <cell r="J491">
            <v>2463.0327342209998</v>
          </cell>
          <cell r="K491">
            <v>2158.095459316</v>
          </cell>
          <cell r="L491">
            <v>659.32534981000003</v>
          </cell>
          <cell r="M491">
            <v>0</v>
          </cell>
          <cell r="N491">
            <v>1693.4085794680002</v>
          </cell>
          <cell r="O491">
            <v>791.350954753</v>
          </cell>
          <cell r="P491">
            <v>133.76746996200001</v>
          </cell>
          <cell r="Q491">
            <v>0</v>
          </cell>
          <cell r="R491">
            <v>3467.4044288979999</v>
          </cell>
          <cell r="S491">
            <v>0</v>
          </cell>
          <cell r="T491">
            <v>28688.046778028194</v>
          </cell>
          <cell r="U491" t="str">
            <v>elektřina</v>
          </cell>
        </row>
        <row r="492">
          <cell r="A492" t="str">
            <v>plyn</v>
          </cell>
          <cell r="B492" t="str">
            <v>Mwh</v>
          </cell>
          <cell r="C492">
            <v>17623.627649154481</v>
          </cell>
          <cell r="D492">
            <v>99478.428355215132</v>
          </cell>
          <cell r="E492">
            <v>0</v>
          </cell>
          <cell r="F492">
            <v>1720.5509199218793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24470.814228826282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143293.42115311779</v>
          </cell>
          <cell r="U492" t="str">
            <v>plyn</v>
          </cell>
        </row>
        <row r="493">
          <cell r="A493" t="str">
            <v>voda</v>
          </cell>
          <cell r="B493" t="str">
            <v>m3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 t="str">
            <v>voda</v>
          </cell>
        </row>
        <row r="494">
          <cell r="A494" t="str">
            <v>Běžné opravy a ND</v>
          </cell>
          <cell r="B494" t="str">
            <v>hod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 t="str">
            <v>Běžné opravy a ND</v>
          </cell>
        </row>
        <row r="495">
          <cell r="A495" t="str">
            <v>ost.služby</v>
          </cell>
          <cell r="B495" t="str">
            <v>hod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 t="str">
            <v>ost.služby</v>
          </cell>
        </row>
        <row r="496">
          <cell r="A496" t="str">
            <v>zásobování rež,mat.ochr.p.</v>
          </cell>
          <cell r="B496" t="str">
            <v>tis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 t="str">
            <v>zásobování rež,mat.ochr.p.</v>
          </cell>
        </row>
        <row r="498">
          <cell r="A498" t="str">
            <v>fixní + variabilní</v>
          </cell>
          <cell r="U498" t="str">
            <v>fixní + variabilní</v>
          </cell>
        </row>
        <row r="500">
          <cell r="A500" t="str">
            <v>výrobní práce</v>
          </cell>
          <cell r="B500" t="str">
            <v>hod</v>
          </cell>
          <cell r="C500">
            <v>56450</v>
          </cell>
          <cell r="D500">
            <v>14784</v>
          </cell>
          <cell r="E500">
            <v>91560.995494529066</v>
          </cell>
          <cell r="F500">
            <v>17304</v>
          </cell>
          <cell r="G500">
            <v>0</v>
          </cell>
          <cell r="H500">
            <v>61991.126720455621</v>
          </cell>
          <cell r="I500">
            <v>0</v>
          </cell>
          <cell r="J500">
            <v>31416.362377676171</v>
          </cell>
          <cell r="K500">
            <v>76104.153337486234</v>
          </cell>
          <cell r="L500">
            <v>72745.268124388094</v>
          </cell>
          <cell r="M500">
            <v>0</v>
          </cell>
          <cell r="N500">
            <v>3360</v>
          </cell>
          <cell r="O500">
            <v>11592.178173719376</v>
          </cell>
          <cell r="P500">
            <v>2184</v>
          </cell>
          <cell r="Q500">
            <v>0</v>
          </cell>
          <cell r="R500">
            <v>11928</v>
          </cell>
          <cell r="S500">
            <v>45192</v>
          </cell>
          <cell r="T500">
            <v>496612.08422825456</v>
          </cell>
          <cell r="U500" t="str">
            <v>výrobní práce</v>
          </cell>
        </row>
        <row r="501">
          <cell r="A501" t="str">
            <v>elektřina</v>
          </cell>
          <cell r="B501" t="str">
            <v>Mwh</v>
          </cell>
          <cell r="C501">
            <v>992.88955969599999</v>
          </cell>
          <cell r="D501">
            <v>18635.032919015004</v>
          </cell>
          <cell r="E501">
            <v>14912.829735363997</v>
          </cell>
          <cell r="F501">
            <v>408.575609886</v>
          </cell>
          <cell r="G501">
            <v>0</v>
          </cell>
          <cell r="H501">
            <v>3989.9328437269996</v>
          </cell>
          <cell r="I501">
            <v>0</v>
          </cell>
          <cell r="J501">
            <v>2463.0327342209998</v>
          </cell>
          <cell r="K501">
            <v>2158.095459316</v>
          </cell>
          <cell r="L501">
            <v>659.32534981000003</v>
          </cell>
          <cell r="M501">
            <v>0</v>
          </cell>
          <cell r="N501">
            <v>1693.4085794680002</v>
          </cell>
          <cell r="O501">
            <v>791.350954753</v>
          </cell>
          <cell r="P501">
            <v>133.76746996200001</v>
          </cell>
          <cell r="Q501">
            <v>0</v>
          </cell>
          <cell r="R501">
            <v>3467.4044288979999</v>
          </cell>
          <cell r="S501">
            <v>851.37908973399988</v>
          </cell>
          <cell r="T501">
            <v>51157.024733849998</v>
          </cell>
          <cell r="U501" t="str">
            <v>elektřina</v>
          </cell>
        </row>
        <row r="502">
          <cell r="A502" t="str">
            <v>plyn</v>
          </cell>
          <cell r="B502" t="str">
            <v>Mwh</v>
          </cell>
          <cell r="C502">
            <v>17623.627649154481</v>
          </cell>
          <cell r="D502">
            <v>198964.27929665113</v>
          </cell>
          <cell r="E502">
            <v>1362.1302501924151</v>
          </cell>
          <cell r="F502">
            <v>1720.5509199218793</v>
          </cell>
          <cell r="G502">
            <v>0</v>
          </cell>
          <cell r="H502">
            <v>423.15004792882803</v>
          </cell>
          <cell r="I502">
            <v>0</v>
          </cell>
          <cell r="J502">
            <v>644.70854869324205</v>
          </cell>
          <cell r="K502">
            <v>24470.814228826282</v>
          </cell>
          <cell r="L502">
            <v>273.21796796441396</v>
          </cell>
          <cell r="M502">
            <v>0</v>
          </cell>
          <cell r="N502">
            <v>10850.93399318346</v>
          </cell>
          <cell r="O502">
            <v>408.07432792882804</v>
          </cell>
          <cell r="P502">
            <v>90.570131988138002</v>
          </cell>
          <cell r="Q502">
            <v>0</v>
          </cell>
          <cell r="R502">
            <v>13176.872263150497</v>
          </cell>
          <cell r="S502">
            <v>422.04449512882803</v>
          </cell>
          <cell r="T502">
            <v>270430.97412071249</v>
          </cell>
          <cell r="U502" t="str">
            <v>plyn</v>
          </cell>
        </row>
        <row r="503">
          <cell r="A503" t="str">
            <v>voda</v>
          </cell>
          <cell r="B503" t="str">
            <v>t</v>
          </cell>
          <cell r="C503">
            <v>18291.192223773571</v>
          </cell>
          <cell r="D503">
            <v>196269.65444492822</v>
          </cell>
          <cell r="E503">
            <v>382099.66817193327</v>
          </cell>
          <cell r="F503">
            <v>81877.465863743186</v>
          </cell>
          <cell r="G503">
            <v>0</v>
          </cell>
          <cell r="H503">
            <v>10815.580061832718</v>
          </cell>
          <cell r="I503">
            <v>0</v>
          </cell>
          <cell r="J503">
            <v>13150.788957183278</v>
          </cell>
          <cell r="K503">
            <v>6224.8563589431842</v>
          </cell>
          <cell r="L503">
            <v>3467.5730891302796</v>
          </cell>
          <cell r="M503">
            <v>0</v>
          </cell>
          <cell r="N503">
            <v>10906.314619203058</v>
          </cell>
          <cell r="O503">
            <v>7053.9825029819576</v>
          </cell>
          <cell r="P503">
            <v>4279.0114508194738</v>
          </cell>
          <cell r="Q503">
            <v>0</v>
          </cell>
          <cell r="R503">
            <v>15661.060484052039</v>
          </cell>
          <cell r="S503">
            <v>6660.4396728087831</v>
          </cell>
          <cell r="T503">
            <v>756757.58790133276</v>
          </cell>
          <cell r="U503" t="str">
            <v>voda</v>
          </cell>
        </row>
        <row r="504">
          <cell r="A504" t="str">
            <v>Běžné opravy a ND</v>
          </cell>
          <cell r="B504" t="str">
            <v>hod</v>
          </cell>
          <cell r="C504">
            <v>2443.3468587671141</v>
          </cell>
          <cell r="D504">
            <v>52168.899667360565</v>
          </cell>
          <cell r="E504">
            <v>0</v>
          </cell>
          <cell r="F504">
            <v>1607.2619812348646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4381.7246164491835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6508.698480338564</v>
          </cell>
          <cell r="T504">
            <v>67109.93160415029</v>
          </cell>
          <cell r="U504" t="str">
            <v>Běžné opravy a ND</v>
          </cell>
        </row>
        <row r="505">
          <cell r="A505" t="str">
            <v>ost.služby</v>
          </cell>
          <cell r="B505" t="str">
            <v>hod</v>
          </cell>
          <cell r="C505">
            <v>357.99566250000004</v>
          </cell>
          <cell r="D505">
            <v>20035.184000000001</v>
          </cell>
          <cell r="E505">
            <v>0</v>
          </cell>
          <cell r="F505">
            <v>164.56107500000002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590.44894999999997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5340.8997249999993</v>
          </cell>
          <cell r="T505">
            <v>26489.089412500001</v>
          </cell>
          <cell r="U505" t="str">
            <v>ost.služby</v>
          </cell>
        </row>
        <row r="506">
          <cell r="A506" t="str">
            <v>zásobování rež,mat.ochr.p.</v>
          </cell>
          <cell r="B506" t="str">
            <v>tis</v>
          </cell>
          <cell r="C506">
            <v>564.96754500000009</v>
          </cell>
          <cell r="D506">
            <v>2763.5567400000004</v>
          </cell>
          <cell r="E506">
            <v>0</v>
          </cell>
          <cell r="F506">
            <v>842.17688999999996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406.49144999999999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186.83136000000002</v>
          </cell>
          <cell r="T506">
            <v>4764.0239849999998</v>
          </cell>
          <cell r="U506" t="str">
            <v>zásobování rež,mat.ochr.p.</v>
          </cell>
        </row>
        <row r="509">
          <cell r="A509" t="str">
            <v>tab. 15</v>
          </cell>
          <cell r="D509" t="str">
            <v>rozpočet celkových nákladů středisek mezi výrobky (vč. odpisů)</v>
          </cell>
          <cell r="O509" t="str">
            <v>tis</v>
          </cell>
          <cell r="P509" t="str">
            <v>tab. 15</v>
          </cell>
          <cell r="T509" t="str">
            <v>simulace</v>
          </cell>
          <cell r="U509" t="str">
            <v>Budget 2001</v>
          </cell>
        </row>
        <row r="511">
          <cell r="C511" t="str">
            <v>kmen</v>
          </cell>
          <cell r="D511" t="str">
            <v>vana</v>
          </cell>
          <cell r="E511" t="str">
            <v>tažení</v>
          </cell>
          <cell r="F511" t="str">
            <v>lubrikace</v>
          </cell>
          <cell r="G511" t="str">
            <v>open</v>
          </cell>
          <cell r="H511" t="str">
            <v>textile</v>
          </cell>
          <cell r="I511" t="str">
            <v>TECO-tkan</v>
          </cell>
          <cell r="J511" t="str">
            <v>V-tkaniny</v>
          </cell>
          <cell r="K511" t="str">
            <v>sušení</v>
          </cell>
          <cell r="L511" t="str">
            <v>roving</v>
          </cell>
          <cell r="M511" t="str">
            <v>suché</v>
          </cell>
          <cell r="N511" t="str">
            <v>rohože</v>
          </cell>
          <cell r="O511" t="str">
            <v>ECT</v>
          </cell>
          <cell r="P511" t="str">
            <v>mokré</v>
          </cell>
          <cell r="Q511" t="str">
            <v>open</v>
          </cell>
          <cell r="R511" t="str">
            <v>vlies</v>
          </cell>
          <cell r="S511" t="str">
            <v>SHV</v>
          </cell>
          <cell r="T511" t="str">
            <v>Celkem</v>
          </cell>
        </row>
        <row r="512">
          <cell r="A512" t="str">
            <v>výrobek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 t="str">
            <v>sekání</v>
          </cell>
          <cell r="N512">
            <v>0</v>
          </cell>
          <cell r="O512">
            <v>0</v>
          </cell>
          <cell r="P512" t="str">
            <v>sekání</v>
          </cell>
          <cell r="Q512">
            <v>0</v>
          </cell>
          <cell r="R512">
            <v>0</v>
          </cell>
          <cell r="S512">
            <v>0</v>
          </cell>
          <cell r="T512" t="str">
            <v>tis</v>
          </cell>
          <cell r="U512" t="str">
            <v>výrobek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</row>
        <row r="515">
          <cell r="H515" t="str">
            <v>tyto vzorce jsou všude dobře - není třeba měnit</v>
          </cell>
        </row>
        <row r="516">
          <cell r="A516" t="str">
            <v xml:space="preserve"> 1- 9 34 Z40  876</v>
          </cell>
          <cell r="C516">
            <v>77.820869041168493</v>
          </cell>
          <cell r="D516">
            <v>455.45682746520646</v>
          </cell>
          <cell r="E516">
            <v>318.54076382458879</v>
          </cell>
          <cell r="F516">
            <v>34.6265064067209</v>
          </cell>
          <cell r="G516">
            <v>0</v>
          </cell>
          <cell r="H516">
            <v>1017.6796606366037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61.617461858885079</v>
          </cell>
          <cell r="T516">
            <v>1965.7420892331731</v>
          </cell>
          <cell r="U516" t="str">
            <v xml:space="preserve"> 1- 9 34 Z40  876</v>
          </cell>
        </row>
        <row r="517">
          <cell r="A517" t="str">
            <v xml:space="preserve"> 2- 9 68 Z15  876s</v>
          </cell>
          <cell r="C517">
            <v>1648.9730993495639</v>
          </cell>
          <cell r="D517">
            <v>9650.8310130526934</v>
          </cell>
          <cell r="E517">
            <v>6749.6695560561775</v>
          </cell>
          <cell r="F517">
            <v>815.23658531652632</v>
          </cell>
          <cell r="G517">
            <v>0</v>
          </cell>
          <cell r="H517">
            <v>6732.1009254548117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1336.5664257538406</v>
          </cell>
          <cell r="T517">
            <v>26933.377604983612</v>
          </cell>
          <cell r="U517" t="str">
            <v xml:space="preserve"> 2- 9 68 Z15  876s</v>
          </cell>
        </row>
        <row r="518">
          <cell r="A518" t="str">
            <v xml:space="preserve"> 3- 9 68 Z20  876</v>
          </cell>
          <cell r="C518">
            <v>1377.6793867945041</v>
          </cell>
          <cell r="D518">
            <v>8063.049031766689</v>
          </cell>
          <cell r="E518">
            <v>5639.1948532822889</v>
          </cell>
          <cell r="F518">
            <v>613.00040337522978</v>
          </cell>
          <cell r="G518">
            <v>0</v>
          </cell>
          <cell r="H518">
            <v>7704.9896816522105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1111.3964416769272</v>
          </cell>
          <cell r="T518">
            <v>24509.309798547849</v>
          </cell>
          <cell r="U518" t="str">
            <v xml:space="preserve"> 3- 9 68 Z20  876</v>
          </cell>
        </row>
        <row r="519">
          <cell r="A519" t="str">
            <v xml:space="preserve"> 4-  9 68 Z28 876</v>
          </cell>
          <cell r="C519">
            <v>476.19992493581424</v>
          </cell>
          <cell r="D519">
            <v>2787.0224237112784</v>
          </cell>
          <cell r="E519">
            <v>1949.2083510660891</v>
          </cell>
          <cell r="F519">
            <v>211.88583415776253</v>
          </cell>
          <cell r="G519">
            <v>0</v>
          </cell>
          <cell r="H519">
            <v>3409.1177783098774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384.15824986095021</v>
          </cell>
          <cell r="T519">
            <v>9217.5925620417711</v>
          </cell>
          <cell r="U519" t="str">
            <v xml:space="preserve"> 4-  9 68 Z28 876</v>
          </cell>
        </row>
        <row r="520">
          <cell r="A520" t="str">
            <v xml:space="preserve"> 5- 9 136 Z28 876</v>
          </cell>
          <cell r="C520">
            <v>210.28234309046849</v>
          </cell>
          <cell r="D520">
            <v>1230.704951460624</v>
          </cell>
          <cell r="E520">
            <v>860.7395292826493</v>
          </cell>
          <cell r="F520">
            <v>93.565427756794136</v>
          </cell>
          <cell r="G520">
            <v>0</v>
          </cell>
          <cell r="H520">
            <v>854.44422673672341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169.63819746335028</v>
          </cell>
          <cell r="T520">
            <v>3419.3746757906101</v>
          </cell>
          <cell r="U520" t="str">
            <v xml:space="preserve"> 5- 9 136 Z28 876</v>
          </cell>
        </row>
        <row r="521">
          <cell r="A521" t="str">
            <v xml:space="preserve"> 6- 9 204 Z28  876</v>
          </cell>
          <cell r="C521">
            <v>111.92196985250524</v>
          </cell>
          <cell r="D521">
            <v>655.03798583528521</v>
          </cell>
          <cell r="E521">
            <v>274.7956504454279</v>
          </cell>
          <cell r="F521">
            <v>48.251229560678595</v>
          </cell>
          <cell r="G521">
            <v>0</v>
          </cell>
          <cell r="H521">
            <v>304.94282539053432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87.481581651503504</v>
          </cell>
          <cell r="T521">
            <v>1482.431242735935</v>
          </cell>
          <cell r="U521" t="str">
            <v xml:space="preserve"> 6- 9 204 Z28  876</v>
          </cell>
        </row>
        <row r="522">
          <cell r="A522" t="str">
            <v xml:space="preserve"> 7- 11 102 Z28  876</v>
          </cell>
          <cell r="C522">
            <v>8.0286571420245956</v>
          </cell>
          <cell r="D522">
            <v>46.98876735465312</v>
          </cell>
          <cell r="E522">
            <v>32.863351566445751</v>
          </cell>
          <cell r="F522">
            <v>3.7761831830096293</v>
          </cell>
          <cell r="G522">
            <v>0</v>
          </cell>
          <cell r="H522">
            <v>42.549183558992837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6.8463846509872308</v>
          </cell>
          <cell r="T522">
            <v>141.05252745611318</v>
          </cell>
          <cell r="U522" t="str">
            <v xml:space="preserve"> 7- 11 102 Z28  876</v>
          </cell>
        </row>
        <row r="523">
          <cell r="A523" t="str">
            <v xml:space="preserve"> 8- 11 204 Z28  876s</v>
          </cell>
          <cell r="C523">
            <v>2397.9934016666421</v>
          </cell>
          <cell r="D523">
            <v>14034.570423876983</v>
          </cell>
          <cell r="E523">
            <v>5541.3241286562743</v>
          </cell>
          <cell r="F523">
            <v>1145.4422321795876</v>
          </cell>
          <cell r="G523">
            <v>0</v>
          </cell>
          <cell r="H523">
            <v>7821.3235602689174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1869.0630097195142</v>
          </cell>
          <cell r="T523">
            <v>32809.716756367918</v>
          </cell>
          <cell r="U523" t="str">
            <v xml:space="preserve"> 8- 11 204 Z28  876s</v>
          </cell>
        </row>
        <row r="524">
          <cell r="A524" t="str">
            <v xml:space="preserve"> 9- 13 136 Z20  876s 800</v>
          </cell>
          <cell r="C524">
            <v>906.5017253069268</v>
          </cell>
          <cell r="D524">
            <v>5305.4200626005959</v>
          </cell>
          <cell r="E524">
            <v>3710.543913803102</v>
          </cell>
          <cell r="F524">
            <v>473.7358675055147</v>
          </cell>
          <cell r="G524">
            <v>0</v>
          </cell>
          <cell r="H524">
            <v>3832.8883655794334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776.68430318421815</v>
          </cell>
          <cell r="T524">
            <v>15005.774237979789</v>
          </cell>
          <cell r="U524" t="str">
            <v xml:space="preserve"> 9- 13 136 Z20  876s 800</v>
          </cell>
        </row>
        <row r="525">
          <cell r="A525" t="str">
            <v>10- 13 136 Z20  876s 1200</v>
          </cell>
          <cell r="C525">
            <v>2303.8840062029844</v>
          </cell>
          <cell r="D525">
            <v>13483.782862382766</v>
          </cell>
          <cell r="E525">
            <v>5656.5954376043019</v>
          </cell>
          <cell r="F525">
            <v>1195.7074736157799</v>
          </cell>
          <cell r="G525">
            <v>0</v>
          </cell>
          <cell r="H525">
            <v>9674.1952185094997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1960.348138399344</v>
          </cell>
          <cell r="T525">
            <v>34274.513136714675</v>
          </cell>
          <cell r="U525" t="str">
            <v>10- 13 136 Z20  876s 1200</v>
          </cell>
        </row>
        <row r="526">
          <cell r="A526" t="str">
            <v>11- 13 136 Z20 876 800</v>
          </cell>
          <cell r="C526">
            <v>2800.2940883994734</v>
          </cell>
          <cell r="D526">
            <v>16389.08787817934</v>
          </cell>
          <cell r="E526">
            <v>11462.321467784719</v>
          </cell>
          <cell r="F526">
            <v>1317.0849442237868</v>
          </cell>
          <cell r="G526">
            <v>0</v>
          </cell>
          <cell r="H526">
            <v>10606.148280998324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2410.6881065531707</v>
          </cell>
          <cell r="T526">
            <v>44985.624766138812</v>
          </cell>
          <cell r="U526" t="str">
            <v>11- 13 136 Z20 876 800</v>
          </cell>
        </row>
        <row r="527">
          <cell r="A527" t="str">
            <v>12- 13 136 Z20 876 1200</v>
          </cell>
          <cell r="C527">
            <v>473.3647093162694</v>
          </cell>
          <cell r="D527">
            <v>2770.4289529987559</v>
          </cell>
          <cell r="E527">
            <v>1162.2254626674041</v>
          </cell>
          <cell r="F527">
            <v>221.10734942475685</v>
          </cell>
          <cell r="G527">
            <v>0</v>
          </cell>
          <cell r="H527">
            <v>1780.5209484036316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404.69740381391188</v>
          </cell>
          <cell r="T527">
            <v>6812.3448266247287</v>
          </cell>
          <cell r="U527" t="str">
            <v>12- 13 136 Z20 876 1200</v>
          </cell>
        </row>
        <row r="528">
          <cell r="A528" t="str">
            <v>13- 13 272 Z20  876s</v>
          </cell>
          <cell r="C528">
            <v>1385.1635215804656</v>
          </cell>
          <cell r="D528">
            <v>8106.8509107219688</v>
          </cell>
          <cell r="E528">
            <v>3200.8595348651265</v>
          </cell>
          <cell r="F528">
            <v>691.36785930904693</v>
          </cell>
          <cell r="G528">
            <v>0</v>
          </cell>
          <cell r="H528">
            <v>3449.9372102348034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1128.1320486015627</v>
          </cell>
          <cell r="T528">
            <v>17962.311085312973</v>
          </cell>
          <cell r="U528" t="str">
            <v>13- 13 272 Z20  876s</v>
          </cell>
        </row>
        <row r="529">
          <cell r="A529" t="str">
            <v>14- 13 272 Z20 876</v>
          </cell>
          <cell r="C529">
            <v>283.01048350565145</v>
          </cell>
          <cell r="D529">
            <v>1656.3559176997685</v>
          </cell>
          <cell r="E529">
            <v>653.9854612704878</v>
          </cell>
          <cell r="F529">
            <v>127.13150049465753</v>
          </cell>
          <cell r="G529">
            <v>0</v>
          </cell>
          <cell r="H529">
            <v>704.87591011540485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230.49494991657011</v>
          </cell>
          <cell r="T529">
            <v>3655.85422300254</v>
          </cell>
          <cell r="U529" t="str">
            <v>14- 13 272 Z20 876</v>
          </cell>
        </row>
        <row r="530">
          <cell r="A530" t="str">
            <v>15- ECT 9 T140 006</v>
          </cell>
          <cell r="C530">
            <v>454.22641723919099</v>
          </cell>
          <cell r="D530">
            <v>2658.4195922716563</v>
          </cell>
          <cell r="E530">
            <v>1859.2651518725024</v>
          </cell>
          <cell r="F530">
            <v>47.158720595961107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689.5599741060031</v>
          </cell>
          <cell r="L530">
            <v>0</v>
          </cell>
          <cell r="M530">
            <v>0</v>
          </cell>
          <cell r="N530">
            <v>0</v>
          </cell>
          <cell r="O530">
            <v>6349.7000799542184</v>
          </cell>
          <cell r="P530">
            <v>0</v>
          </cell>
          <cell r="Q530">
            <v>0</v>
          </cell>
          <cell r="R530">
            <v>0</v>
          </cell>
          <cell r="S530">
            <v>337.75497611537008</v>
          </cell>
          <cell r="T530">
            <v>12396.084912154902</v>
          </cell>
          <cell r="U530" t="str">
            <v>15- ECT 9 T140 006</v>
          </cell>
        </row>
        <row r="531">
          <cell r="A531" t="str">
            <v>16 - ECT 9 T210  006</v>
          </cell>
          <cell r="C531">
            <v>38.198730334611284</v>
          </cell>
          <cell r="D531">
            <v>223.56307177959224</v>
          </cell>
          <cell r="E531">
            <v>156.35719425697465</v>
          </cell>
          <cell r="F531">
            <v>3.9658707257041748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57.989395818311053</v>
          </cell>
          <cell r="L531">
            <v>0</v>
          </cell>
          <cell r="M531">
            <v>0</v>
          </cell>
          <cell r="N531">
            <v>0</v>
          </cell>
          <cell r="O531">
            <v>465.80811397347543</v>
          </cell>
          <cell r="P531">
            <v>0</v>
          </cell>
          <cell r="Q531">
            <v>0</v>
          </cell>
          <cell r="R531">
            <v>0</v>
          </cell>
          <cell r="S531">
            <v>28.906957415279422</v>
          </cell>
          <cell r="T531">
            <v>974.78933430394829</v>
          </cell>
          <cell r="U531" t="str">
            <v>16 - ECT 9 T210  006</v>
          </cell>
        </row>
        <row r="532">
          <cell r="A532" t="str">
            <v>17 - ECT 9 T420  006</v>
          </cell>
          <cell r="C532">
            <v>88.460217616994541</v>
          </cell>
          <cell r="D532">
            <v>517.72500833168726</v>
          </cell>
          <cell r="E532">
            <v>362.09034459509922</v>
          </cell>
          <cell r="F532">
            <v>9.1841216805780874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134.29123242135191</v>
          </cell>
          <cell r="L532">
            <v>0</v>
          </cell>
          <cell r="M532">
            <v>0</v>
          </cell>
          <cell r="N532">
            <v>0</v>
          </cell>
          <cell r="O532">
            <v>464.67681003897843</v>
          </cell>
          <cell r="P532">
            <v>0</v>
          </cell>
          <cell r="Q532">
            <v>0</v>
          </cell>
          <cell r="R532">
            <v>0</v>
          </cell>
          <cell r="S532">
            <v>66.94242769854182</v>
          </cell>
          <cell r="T532">
            <v>1643.3701623832312</v>
          </cell>
          <cell r="U532" t="str">
            <v>17 - ECT 9 T420  006</v>
          </cell>
        </row>
        <row r="533">
          <cell r="A533" t="str">
            <v>18 - ECT 9 T485  006</v>
          </cell>
          <cell r="C533">
            <v>59.33588333304747</v>
          </cell>
          <cell r="D533">
            <v>347.27102781927039</v>
          </cell>
          <cell r="E533">
            <v>242.87697929866025</v>
          </cell>
          <cell r="F533">
            <v>6.160373411184108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90.0776542751085</v>
          </cell>
          <cell r="L533">
            <v>0</v>
          </cell>
          <cell r="M533">
            <v>0</v>
          </cell>
          <cell r="N533">
            <v>0</v>
          </cell>
          <cell r="O533">
            <v>343.22709999429389</v>
          </cell>
          <cell r="P533">
            <v>0</v>
          </cell>
          <cell r="Q533">
            <v>0</v>
          </cell>
          <cell r="R533">
            <v>0</v>
          </cell>
          <cell r="S533">
            <v>44.121145528584378</v>
          </cell>
          <cell r="T533">
            <v>1133.0701636601489</v>
          </cell>
          <cell r="U533" t="str">
            <v>18 - ECT 9 T485  006</v>
          </cell>
        </row>
        <row r="534">
          <cell r="A534" t="str">
            <v>19 - ECT 9 T570  006</v>
          </cell>
          <cell r="C534">
            <v>84.911695114533444</v>
          </cell>
          <cell r="D534">
            <v>496.95681567240416</v>
          </cell>
          <cell r="E534">
            <v>347.56533244463446</v>
          </cell>
          <cell r="F534">
            <v>8.8157067780738103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128.90422939368975</v>
          </cell>
          <cell r="L534">
            <v>0</v>
          </cell>
          <cell r="M534">
            <v>0</v>
          </cell>
          <cell r="N534">
            <v>0</v>
          </cell>
          <cell r="O534">
            <v>438.27471855949102</v>
          </cell>
          <cell r="P534">
            <v>0</v>
          </cell>
          <cell r="Q534">
            <v>0</v>
          </cell>
          <cell r="R534">
            <v>0</v>
          </cell>
          <cell r="S534">
            <v>63.138880670215578</v>
          </cell>
          <cell r="T534">
            <v>1568.5673786330422</v>
          </cell>
          <cell r="U534" t="str">
            <v>19 - ECT 9 T570  006</v>
          </cell>
        </row>
        <row r="535">
          <cell r="A535" t="str">
            <v>20 - ECT 9 T630  006</v>
          </cell>
          <cell r="C535">
            <v>13.06798669341965</v>
          </cell>
          <cell r="D535">
            <v>76.482103503544721</v>
          </cell>
          <cell r="E535">
            <v>53.490619087912386</v>
          </cell>
          <cell r="F535">
            <v>1.3567452482672175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19.838477516790622</v>
          </cell>
          <cell r="L535">
            <v>0</v>
          </cell>
          <cell r="M535">
            <v>0</v>
          </cell>
          <cell r="N535">
            <v>0</v>
          </cell>
          <cell r="O535">
            <v>58.709875199275949</v>
          </cell>
          <cell r="P535">
            <v>0</v>
          </cell>
          <cell r="Q535">
            <v>0</v>
          </cell>
          <cell r="R535">
            <v>0</v>
          </cell>
          <cell r="S535">
            <v>9.8892222736482225</v>
          </cell>
          <cell r="T535">
            <v>232.83502952285878</v>
          </cell>
          <cell r="U535" t="str">
            <v>20 - ECT 9 T630  006</v>
          </cell>
        </row>
        <row r="536">
          <cell r="A536" t="str">
            <v>21 - ECT 9 T990  006</v>
          </cell>
          <cell r="C536">
            <v>71.371311940984242</v>
          </cell>
          <cell r="D536">
            <v>417.70994990397492</v>
          </cell>
          <cell r="E536">
            <v>292.14107348013687</v>
          </cell>
          <cell r="F536">
            <v>7.4099163559209575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108.34860797631801</v>
          </cell>
          <cell r="L536">
            <v>0</v>
          </cell>
          <cell r="M536">
            <v>0</v>
          </cell>
          <cell r="N536">
            <v>0</v>
          </cell>
          <cell r="O536">
            <v>283.36197047444131</v>
          </cell>
          <cell r="P536">
            <v>0</v>
          </cell>
          <cell r="Q536">
            <v>0</v>
          </cell>
          <cell r="R536">
            <v>0</v>
          </cell>
          <cell r="S536">
            <v>54.010367802232601</v>
          </cell>
          <cell r="T536">
            <v>1234.3531979340089</v>
          </cell>
          <cell r="U536" t="str">
            <v>21 - ECT 9 T990  006</v>
          </cell>
        </row>
        <row r="537">
          <cell r="A537" t="str">
            <v>22 - ECT 9 T1250  006</v>
          </cell>
          <cell r="C537">
            <v>27.141203132486968</v>
          </cell>
          <cell r="D537">
            <v>158.84744573813134</v>
          </cell>
          <cell r="E537">
            <v>111.09590118258728</v>
          </cell>
          <cell r="F537">
            <v>2.8178555156319134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41.202991765642061</v>
          </cell>
          <cell r="L537">
            <v>0</v>
          </cell>
          <cell r="M537">
            <v>0</v>
          </cell>
          <cell r="N537">
            <v>0</v>
          </cell>
          <cell r="O537">
            <v>77.226063519234586</v>
          </cell>
          <cell r="P537">
            <v>0</v>
          </cell>
          <cell r="Q537">
            <v>0</v>
          </cell>
          <cell r="R537">
            <v>0</v>
          </cell>
          <cell r="S537">
            <v>20.539153952961694</v>
          </cell>
          <cell r="T537">
            <v>438.8706148066758</v>
          </cell>
          <cell r="U537" t="str">
            <v>22 - ECT 9 T1250  006</v>
          </cell>
        </row>
        <row r="538">
          <cell r="A538" t="str">
            <v>23 - ECT 9 T1285  006</v>
          </cell>
          <cell r="C538">
            <v>70.366082195336574</v>
          </cell>
          <cell r="D538">
            <v>411.82671117293307</v>
          </cell>
          <cell r="E538">
            <v>288.02641047337437</v>
          </cell>
          <cell r="F538">
            <v>7.3055513368234788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106.8225712442572</v>
          </cell>
          <cell r="L538">
            <v>0</v>
          </cell>
          <cell r="M538">
            <v>0</v>
          </cell>
          <cell r="N538">
            <v>0</v>
          </cell>
          <cell r="O538">
            <v>195.33248089111038</v>
          </cell>
          <cell r="P538">
            <v>0</v>
          </cell>
          <cell r="Q538">
            <v>0</v>
          </cell>
          <cell r="R538">
            <v>0</v>
          </cell>
          <cell r="S538">
            <v>53.249658396567355</v>
          </cell>
          <cell r="T538">
            <v>1132.9294657104024</v>
          </cell>
          <cell r="U538" t="str">
            <v>23 - ECT 9 T1285  006</v>
          </cell>
        </row>
        <row r="539">
          <cell r="A539" t="str">
            <v>24 - ECT 9 T1440  006</v>
          </cell>
          <cell r="C539">
            <v>42.219649317201942</v>
          </cell>
          <cell r="D539">
            <v>247.09602670375986</v>
          </cell>
          <cell r="E539">
            <v>172.81584628402467</v>
          </cell>
          <cell r="F539">
            <v>4.383330802094088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64.09354274655432</v>
          </cell>
          <cell r="L539">
            <v>0</v>
          </cell>
          <cell r="M539">
            <v>0</v>
          </cell>
          <cell r="N539">
            <v>0</v>
          </cell>
          <cell r="O539">
            <v>104.46042027494794</v>
          </cell>
          <cell r="P539">
            <v>0</v>
          </cell>
          <cell r="Q539">
            <v>0</v>
          </cell>
          <cell r="R539">
            <v>0</v>
          </cell>
          <cell r="S539">
            <v>31.949795037940412</v>
          </cell>
          <cell r="T539">
            <v>667.01861116652321</v>
          </cell>
          <cell r="U539" t="str">
            <v>24 - ECT 9 T1440  006</v>
          </cell>
        </row>
        <row r="540">
          <cell r="A540" t="str">
            <v>25 - ECT 11 T1580  006</v>
          </cell>
          <cell r="C540">
            <v>34.235015644614826</v>
          </cell>
          <cell r="D540">
            <v>200.36491246929222</v>
          </cell>
          <cell r="E540">
            <v>140.13269406196557</v>
          </cell>
          <cell r="F540">
            <v>3.7571406875092173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54.937322354189412</v>
          </cell>
          <cell r="L540">
            <v>0</v>
          </cell>
          <cell r="M540">
            <v>0</v>
          </cell>
          <cell r="N540">
            <v>0</v>
          </cell>
          <cell r="O540">
            <v>65.032501856163563</v>
          </cell>
          <cell r="P540">
            <v>0</v>
          </cell>
          <cell r="Q540">
            <v>0</v>
          </cell>
          <cell r="R540">
            <v>0</v>
          </cell>
          <cell r="S540">
            <v>27.385538603948923</v>
          </cell>
          <cell r="T540">
            <v>525.84512567768365</v>
          </cell>
          <cell r="U540" t="str">
            <v>25 - ECT 11 T1580  006</v>
          </cell>
        </row>
        <row r="541">
          <cell r="A541" t="str">
            <v>26 - RV 12  224</v>
          </cell>
          <cell r="C541">
            <v>8905.8988510982872</v>
          </cell>
          <cell r="D541">
            <v>52122.939340364217</v>
          </cell>
          <cell r="E541">
            <v>20579.903246048882</v>
          </cell>
          <cell r="F541">
            <v>3828.6483137234218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13062.680094624655</v>
          </cell>
          <cell r="L541">
            <v>26092.117901073292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7007.6550449882634</v>
          </cell>
          <cell r="T541">
            <v>131599.84279192099</v>
          </cell>
          <cell r="U541" t="str">
            <v>26 - RV 12  224</v>
          </cell>
        </row>
        <row r="542">
          <cell r="A542" t="str">
            <v>27 - RV 13  250</v>
          </cell>
          <cell r="C542">
            <v>2220.5069574266904</v>
          </cell>
          <cell r="D542">
            <v>12995.807765381815</v>
          </cell>
          <cell r="E542">
            <v>5131.1854204793899</v>
          </cell>
          <cell r="F542">
            <v>831.23063693517622</v>
          </cell>
          <cell r="H542">
            <v>0</v>
          </cell>
          <cell r="I542">
            <v>0</v>
          </cell>
          <cell r="J542">
            <v>0</v>
          </cell>
          <cell r="K542">
            <v>3403.2166985561412</v>
          </cell>
          <cell r="L542">
            <v>6929.422788000099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1825.7025735965949</v>
          </cell>
          <cell r="T542">
            <v>33337.072840375906</v>
          </cell>
          <cell r="U542" t="str">
            <v>27 - RV 13  250</v>
          </cell>
        </row>
        <row r="543">
          <cell r="A543" t="str">
            <v>28 - RV 13  P 243</v>
          </cell>
          <cell r="C543">
            <v>2335.0699959212166</v>
          </cell>
          <cell r="D543">
            <v>13666.302951318221</v>
          </cell>
          <cell r="E543">
            <v>5395.9196474462678</v>
          </cell>
          <cell r="F543">
            <v>547.77965926374259</v>
          </cell>
          <cell r="H543">
            <v>0</v>
          </cell>
          <cell r="I543">
            <v>0</v>
          </cell>
          <cell r="J543">
            <v>0</v>
          </cell>
          <cell r="K543">
            <v>3578.7995060487733</v>
          </cell>
          <cell r="L543">
            <v>5882.027542801763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1901.7735141631199</v>
          </cell>
          <cell r="T543">
            <v>33307.672816963102</v>
          </cell>
          <cell r="U543" t="str">
            <v>28 - RV 13  P 243</v>
          </cell>
        </row>
        <row r="544">
          <cell r="A544" t="str">
            <v>29 - RV 16 2040 (408) 706</v>
          </cell>
          <cell r="C544">
            <v>21.482643962475191</v>
          </cell>
          <cell r="D544">
            <v>125.72998715212763</v>
          </cell>
          <cell r="E544">
            <v>49.64246075650567</v>
          </cell>
          <cell r="F544">
            <v>5.8973725018607182</v>
          </cell>
          <cell r="H544">
            <v>0</v>
          </cell>
          <cell r="I544">
            <v>0</v>
          </cell>
          <cell r="J544">
            <v>0</v>
          </cell>
          <cell r="K544">
            <v>32.924955455648707</v>
          </cell>
          <cell r="L544">
            <v>100.63569820125568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17.496316330300701</v>
          </cell>
          <cell r="T544">
            <v>353.80943436017435</v>
          </cell>
          <cell r="U544" t="str">
            <v>29 - RV 16 2040 (408) 706</v>
          </cell>
        </row>
        <row r="545">
          <cell r="A545" t="str">
            <v>30 - mok.sek. 13 360</v>
          </cell>
          <cell r="C545">
            <v>557.28505843537175</v>
          </cell>
          <cell r="D545">
            <v>3261.5837864064729</v>
          </cell>
          <cell r="E545">
            <v>1094.6162603683904</v>
          </cell>
          <cell r="F545">
            <v>27.815414705389223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1294.5896861906704</v>
          </cell>
          <cell r="Q545">
            <v>0</v>
          </cell>
          <cell r="R545">
            <v>0</v>
          </cell>
          <cell r="S545">
            <v>528.6930369373473</v>
          </cell>
          <cell r="T545">
            <v>6764.5832430436421</v>
          </cell>
          <cell r="U545" t="str">
            <v>30 - mok.sek. 13 360</v>
          </cell>
        </row>
        <row r="546">
          <cell r="A546" t="str">
            <v>31 - kokon  9 68  876</v>
          </cell>
          <cell r="C546">
            <v>38.296806678051489</v>
          </cell>
          <cell r="D546">
            <v>224.13707642362971</v>
          </cell>
          <cell r="E546">
            <v>156.75864586934406</v>
          </cell>
          <cell r="F546">
            <v>17.040228057171113</v>
          </cell>
          <cell r="H546">
            <v>30.044455485934822</v>
          </cell>
          <cell r="I546">
            <v>0</v>
          </cell>
          <cell r="J546">
            <v>0</v>
          </cell>
          <cell r="K546">
            <v>58.13828526700074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31.189085632275166</v>
          </cell>
          <cell r="T546">
            <v>555.604583413407</v>
          </cell>
          <cell r="U546" t="str">
            <v>31 - kokon  9 68  876</v>
          </cell>
        </row>
        <row r="547">
          <cell r="A547" t="str">
            <v>32 - kokon  11 204  876</v>
          </cell>
          <cell r="C547">
            <v>265.17134009650329</v>
          </cell>
          <cell r="D547">
            <v>1551.9499946879191</v>
          </cell>
          <cell r="E547">
            <v>612.76246385149227</v>
          </cell>
          <cell r="F547">
            <v>113.99723049662252</v>
          </cell>
          <cell r="H547">
            <v>211.04397999876167</v>
          </cell>
          <cell r="I547">
            <v>0</v>
          </cell>
          <cell r="J547">
            <v>0</v>
          </cell>
          <cell r="K547">
            <v>388.93866232450773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219.08430883159139</v>
          </cell>
          <cell r="T547">
            <v>3362.947980287398</v>
          </cell>
          <cell r="U547" t="str">
            <v>32 - kokon  11 204  876</v>
          </cell>
        </row>
        <row r="548">
          <cell r="A548" t="str">
            <v>33 - kokon  13 136  876</v>
          </cell>
          <cell r="C548">
            <v>231.51689844135754</v>
          </cell>
          <cell r="D548">
            <v>1354.9829675238207</v>
          </cell>
          <cell r="E548">
            <v>947.65800711883765</v>
          </cell>
          <cell r="F548">
            <v>108.89121343850809</v>
          </cell>
          <cell r="H548">
            <v>191.99139847109569</v>
          </cell>
          <cell r="I548">
            <v>0</v>
          </cell>
          <cell r="J548">
            <v>0</v>
          </cell>
          <cell r="K548">
            <v>371.5178229257121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199.30586428429496</v>
          </cell>
          <cell r="T548">
            <v>3405.8641722036268</v>
          </cell>
          <cell r="U548" t="str">
            <v>33 - kokon  13 136  876</v>
          </cell>
        </row>
        <row r="549">
          <cell r="A549" t="str">
            <v>34 - kokon  13 272  876</v>
          </cell>
          <cell r="C549">
            <v>3028.2131835636269</v>
          </cell>
          <cell r="D549">
            <v>17723.014230855897</v>
          </cell>
          <cell r="E549">
            <v>6997.6467696423124</v>
          </cell>
          <cell r="F549">
            <v>1360.307509020103</v>
          </cell>
          <cell r="H549">
            <v>2398.4268976942603</v>
          </cell>
          <cell r="I549">
            <v>0</v>
          </cell>
          <cell r="J549">
            <v>0</v>
          </cell>
          <cell r="K549">
            <v>4641.1318994625699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2489.8018847423564</v>
          </cell>
          <cell r="T549">
            <v>38638.542374981131</v>
          </cell>
          <cell r="U549" t="str">
            <v>34 - kokon  13 272  876</v>
          </cell>
        </row>
        <row r="550">
          <cell r="A550" t="str">
            <v>35 - kokon  17,19,22  706</v>
          </cell>
          <cell r="C550">
            <v>237.77928669110813</v>
          </cell>
          <cell r="D550">
            <v>1391.6344148763026</v>
          </cell>
          <cell r="E550">
            <v>549.46443877633465</v>
          </cell>
          <cell r="F550">
            <v>65.274694739326208</v>
          </cell>
          <cell r="H550">
            <v>188.32744048500606</v>
          </cell>
          <cell r="I550">
            <v>0</v>
          </cell>
          <cell r="J550">
            <v>0</v>
          </cell>
          <cell r="K550">
            <v>364.42778813705343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195.50231725596871</v>
          </cell>
          <cell r="T550">
            <v>2992.4103809610997</v>
          </cell>
          <cell r="U550" t="str">
            <v>35 - kokon  17,19,22  706</v>
          </cell>
        </row>
        <row r="551">
          <cell r="A551" t="str">
            <v>36 - Rohož RP 34 450/125</v>
          </cell>
          <cell r="C551">
            <v>1794.4864708047924</v>
          </cell>
          <cell r="D551">
            <v>10502.467075889563</v>
          </cell>
          <cell r="E551">
            <v>4146.730000302221</v>
          </cell>
          <cell r="F551">
            <v>447.83530989315227</v>
          </cell>
          <cell r="H551">
            <v>0</v>
          </cell>
          <cell r="I551">
            <v>0</v>
          </cell>
          <cell r="J551">
            <v>0</v>
          </cell>
          <cell r="K551">
            <v>2750.2847051888002</v>
          </cell>
          <cell r="L551">
            <v>0</v>
          </cell>
          <cell r="M551">
            <v>0</v>
          </cell>
          <cell r="N551">
            <v>7625.1634493909141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1369.2769301974463</v>
          </cell>
          <cell r="T551">
            <v>28636.243941666886</v>
          </cell>
          <cell r="U551" t="str">
            <v>36 - Rohož RP 34 450/125</v>
          </cell>
        </row>
        <row r="552">
          <cell r="A552" t="str">
            <v>37 - Rohož RE 34 450/125</v>
          </cell>
          <cell r="C552">
            <v>5314.7666049523705</v>
          </cell>
          <cell r="D552">
            <v>31105.367576004221</v>
          </cell>
          <cell r="E552">
            <v>12281.453487624436</v>
          </cell>
          <cell r="F552">
            <v>1326.3628276178508</v>
          </cell>
          <cell r="H552">
            <v>0</v>
          </cell>
          <cell r="I552">
            <v>0</v>
          </cell>
          <cell r="J552">
            <v>0</v>
          </cell>
          <cell r="K552">
            <v>8145.57342340576</v>
          </cell>
          <cell r="L552">
            <v>0</v>
          </cell>
          <cell r="M552">
            <v>0</v>
          </cell>
          <cell r="N552">
            <v>25388.157295847403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4085.0095084223813</v>
          </cell>
          <cell r="T552">
            <v>87646.690723874432</v>
          </cell>
          <cell r="U552" t="str">
            <v>37 - Rohož RE 34 450/125</v>
          </cell>
        </row>
        <row r="553">
          <cell r="A553" t="str">
            <v>38 - Vlies 80/100  2700</v>
          </cell>
          <cell r="C553">
            <v>1654.7824015298911</v>
          </cell>
          <cell r="D553">
            <v>9684.8307148478343</v>
          </cell>
          <cell r="E553">
            <v>3250.314532335763</v>
          </cell>
          <cell r="F553">
            <v>82.594101616438252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3844.1084997416333</v>
          </cell>
          <cell r="Q553">
            <v>0</v>
          </cell>
          <cell r="R553">
            <v>26685.444288264891</v>
          </cell>
          <cell r="S553">
            <v>1659.8679231615708</v>
          </cell>
          <cell r="T553">
            <v>46861.942461498023</v>
          </cell>
          <cell r="U553" t="str">
            <v>38 - Vlies 80/100  2700</v>
          </cell>
        </row>
        <row r="554">
          <cell r="A554" t="str">
            <v>39 - Vlies 80/100  1600</v>
          </cell>
          <cell r="C554">
            <v>866.0685162910795</v>
          </cell>
          <cell r="D554">
            <v>5068.7794117122939</v>
          </cell>
          <cell r="E554">
            <v>2001.3259265258216</v>
          </cell>
          <cell r="F554">
            <v>43.227527060482359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2011.9027986732108</v>
          </cell>
          <cell r="Q554">
            <v>0</v>
          </cell>
          <cell r="R554">
            <v>13966.442427680342</v>
          </cell>
          <cell r="S554">
            <v>868.73014126971316</v>
          </cell>
          <cell r="T554">
            <v>24826.476749212943</v>
          </cell>
          <cell r="U554" t="str">
            <v>39 - Vlies 80/100  1600</v>
          </cell>
        </row>
        <row r="555">
          <cell r="A555" t="str">
            <v>40 - Tkanina RT 300/125</v>
          </cell>
          <cell r="C555">
            <v>657.0578546386522</v>
          </cell>
          <cell r="D555">
            <v>3845.5171424068931</v>
          </cell>
          <cell r="E555">
            <v>1518.3405180772227</v>
          </cell>
          <cell r="F555">
            <v>180.37420956405981</v>
          </cell>
          <cell r="H555">
            <v>0</v>
          </cell>
          <cell r="I555">
            <v>0</v>
          </cell>
          <cell r="J555">
            <v>9366.8874066088574</v>
          </cell>
          <cell r="K555">
            <v>1007.0269112847665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524.88948990902111</v>
          </cell>
          <cell r="T555">
            <v>17100.093532489474</v>
          </cell>
          <cell r="U555" t="str">
            <v>40 - Tkanina RT 300/125</v>
          </cell>
        </row>
        <row r="556">
          <cell r="A556" t="str">
            <v>41 - Tkanina RS 580/125</v>
          </cell>
          <cell r="C556">
            <v>2618.4528888501777</v>
          </cell>
          <cell r="D556">
            <v>15324.838443938557</v>
          </cell>
          <cell r="E556">
            <v>6050.7656787757451</v>
          </cell>
          <cell r="F556">
            <v>718.81245581764051</v>
          </cell>
          <cell r="H556">
            <v>0</v>
          </cell>
          <cell r="I556">
            <v>0</v>
          </cell>
          <cell r="J556">
            <v>17012.738481543714</v>
          </cell>
          <cell r="K556">
            <v>4013.120772224238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2094.2329937964273</v>
          </cell>
          <cell r="T556">
            <v>47832.961714946505</v>
          </cell>
          <cell r="U556" t="str">
            <v>41 - Tkanina RS 580/125</v>
          </cell>
        </row>
        <row r="557">
          <cell r="A557" t="str">
            <v>42- 11 204 Z28  876</v>
          </cell>
          <cell r="C557">
            <v>274.24984137949133</v>
          </cell>
          <cell r="D557">
            <v>1605.0831123648898</v>
          </cell>
          <cell r="E557">
            <v>633.74121974652292</v>
          </cell>
          <cell r="F557">
            <v>117.9000806422832</v>
          </cell>
          <cell r="H557">
            <v>745.12190594189417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213.75934299193466</v>
          </cell>
          <cell r="T557">
            <v>3589.8555030670159</v>
          </cell>
          <cell r="U557" t="str">
            <v>42- 11 204 Z28  876</v>
          </cell>
        </row>
        <row r="558">
          <cell r="A558" t="str">
            <v>43 -13 544 Z25 876s</v>
          </cell>
          <cell r="C558">
            <v>364.1099604903776</v>
          </cell>
          <cell r="D558">
            <v>2131.0012275203321</v>
          </cell>
          <cell r="E558">
            <v>841.39151848671236</v>
          </cell>
          <cell r="F558">
            <v>181.73588895129635</v>
          </cell>
          <cell r="H558">
            <v>777.84862987460599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295.15524939811621</v>
          </cell>
          <cell r="T558">
            <v>4591.24247472144</v>
          </cell>
          <cell r="U558" t="str">
            <v>43 -13 544 Z25 876s</v>
          </cell>
        </row>
        <row r="559">
          <cell r="A559" t="str">
            <v>44 - ECO 11 T220 006</v>
          </cell>
          <cell r="C559">
            <v>145.17133779944726</v>
          </cell>
          <cell r="D559">
            <v>849.63426607376869</v>
          </cell>
          <cell r="E559">
            <v>594.22349554603454</v>
          </cell>
          <cell r="F559">
            <v>15.931908592314148</v>
          </cell>
          <cell r="H559">
            <v>0</v>
          </cell>
          <cell r="I559">
            <v>0</v>
          </cell>
          <cell r="J559">
            <v>0</v>
          </cell>
          <cell r="K559">
            <v>232.95811119431104</v>
          </cell>
          <cell r="L559">
            <v>0</v>
          </cell>
          <cell r="M559">
            <v>0</v>
          </cell>
          <cell r="N559">
            <v>0</v>
          </cell>
          <cell r="O559">
            <v>2238.4374743521871</v>
          </cell>
          <cell r="P559">
            <v>0</v>
          </cell>
          <cell r="Q559">
            <v>0</v>
          </cell>
          <cell r="R559">
            <v>0</v>
          </cell>
          <cell r="S559">
            <v>114.10641084978718</v>
          </cell>
          <cell r="T559">
            <v>4190.4630044078503</v>
          </cell>
          <cell r="U559" t="str">
            <v>44 - ECO 11 T220 006</v>
          </cell>
        </row>
        <row r="560">
          <cell r="A560" t="str">
            <v>45 - ECO 11 T330 006</v>
          </cell>
          <cell r="C560">
            <v>112.2658345649059</v>
          </cell>
          <cell r="D560">
            <v>657.0504990970478</v>
          </cell>
          <cell r="E560">
            <v>459.53283655560011</v>
          </cell>
          <cell r="F560">
            <v>12.320675978056276</v>
          </cell>
          <cell r="H560">
            <v>0</v>
          </cell>
          <cell r="I560">
            <v>0</v>
          </cell>
          <cell r="J560">
            <v>0</v>
          </cell>
          <cell r="K560">
            <v>180.15427265693387</v>
          </cell>
          <cell r="L560">
            <v>0</v>
          </cell>
          <cell r="M560">
            <v>0</v>
          </cell>
          <cell r="N560">
            <v>0</v>
          </cell>
          <cell r="O560">
            <v>995.35855016911023</v>
          </cell>
          <cell r="P560">
            <v>0</v>
          </cell>
          <cell r="Q560">
            <v>0</v>
          </cell>
          <cell r="R560">
            <v>0</v>
          </cell>
          <cell r="S560">
            <v>88.242291057168757</v>
          </cell>
          <cell r="T560">
            <v>2504.9249600788226</v>
          </cell>
          <cell r="U560" t="str">
            <v>45 - ECO 11 T330 006</v>
          </cell>
        </row>
        <row r="561">
          <cell r="A561" t="str">
            <v>46 - ECTE 9 T990 006</v>
          </cell>
          <cell r="C561">
            <v>52.2719467736786</v>
          </cell>
          <cell r="D561">
            <v>305.92841401417888</v>
          </cell>
          <cell r="E561">
            <v>213.96247635164954</v>
          </cell>
          <cell r="F561">
            <v>5.4269809930688702</v>
          </cell>
          <cell r="H561">
            <v>0</v>
          </cell>
          <cell r="I561">
            <v>0</v>
          </cell>
          <cell r="J561">
            <v>0</v>
          </cell>
          <cell r="K561">
            <v>79.353910067162488</v>
          </cell>
          <cell r="L561">
            <v>0</v>
          </cell>
          <cell r="M561">
            <v>0</v>
          </cell>
          <cell r="N561">
            <v>0</v>
          </cell>
          <cell r="O561">
            <v>207.53263937877944</v>
          </cell>
          <cell r="P561">
            <v>0</v>
          </cell>
          <cell r="Q561">
            <v>0</v>
          </cell>
          <cell r="R561">
            <v>0</v>
          </cell>
          <cell r="S561">
            <v>39.55688909459289</v>
          </cell>
          <cell r="T561">
            <v>904.03325667311071</v>
          </cell>
          <cell r="U561" t="str">
            <v>46 - ECTE 9 T990 006</v>
          </cell>
        </row>
        <row r="562">
          <cell r="A562" t="str">
            <v>47 - EC 11 2500 R73</v>
          </cell>
          <cell r="C562">
            <v>206.244408629719</v>
          </cell>
          <cell r="D562">
            <v>1207.0724112221892</v>
          </cell>
          <cell r="E562">
            <v>476.59310369494597</v>
          </cell>
          <cell r="F562">
            <v>44.332263397404233</v>
          </cell>
          <cell r="H562">
            <v>0</v>
          </cell>
          <cell r="I562">
            <v>0</v>
          </cell>
          <cell r="J562">
            <v>0</v>
          </cell>
          <cell r="K562">
            <v>302.50789687588059</v>
          </cell>
          <cell r="L562">
            <v>0</v>
          </cell>
          <cell r="M562">
            <v>0</v>
          </cell>
          <cell r="N562">
            <v>0</v>
          </cell>
          <cell r="O562">
            <v>317.80285561903435</v>
          </cell>
          <cell r="P562">
            <v>0</v>
          </cell>
          <cell r="Q562">
            <v>0</v>
          </cell>
          <cell r="R562">
            <v>0</v>
          </cell>
          <cell r="S562">
            <v>152.14188113304959</v>
          </cell>
          <cell r="T562">
            <v>2706.6948205722229</v>
          </cell>
          <cell r="U562" t="str">
            <v>47 - EC 11 2500 R73</v>
          </cell>
        </row>
        <row r="563">
          <cell r="A563" t="str">
            <v>48 - RV 16 1224 (408) 706</v>
          </cell>
          <cell r="C563">
            <v>15.878475972264269</v>
          </cell>
          <cell r="D563">
            <v>92.930860068963895</v>
          </cell>
          <cell r="E563">
            <v>36.692253602634622</v>
          </cell>
          <cell r="F563">
            <v>4.3589275013753133</v>
          </cell>
          <cell r="H563">
            <v>0</v>
          </cell>
          <cell r="I563">
            <v>0</v>
          </cell>
          <cell r="J563">
            <v>0</v>
          </cell>
          <cell r="K563">
            <v>24.335836641131653</v>
          </cell>
          <cell r="L563">
            <v>130.0408836262433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12.932059896309214</v>
          </cell>
          <cell r="T563">
            <v>317.1692973089223</v>
          </cell>
          <cell r="U563" t="str">
            <v>48 - RV 16 1224 (408) 706</v>
          </cell>
        </row>
        <row r="564">
          <cell r="A564">
            <v>0</v>
          </cell>
        </row>
        <row r="565">
          <cell r="A565" t="str">
            <v>celkem</v>
          </cell>
          <cell r="C565">
            <v>47361.679943738411</v>
          </cell>
          <cell r="D565">
            <v>277190.43434462394</v>
          </cell>
          <cell r="E565">
            <v>125259.349417196</v>
          </cell>
          <cell r="F565">
            <v>17182.330160154346</v>
          </cell>
          <cell r="G565">
            <v>0</v>
          </cell>
          <cell r="H565">
            <v>62478.518483801337</v>
          </cell>
          <cell r="I565">
            <v>0</v>
          </cell>
          <cell r="J565">
            <v>26379.625888152572</v>
          </cell>
          <cell r="K565">
            <v>44133.157551959266</v>
          </cell>
          <cell r="L565">
            <v>39134.244813702659</v>
          </cell>
          <cell r="M565">
            <v>0</v>
          </cell>
          <cell r="N565">
            <v>33013.320745238314</v>
          </cell>
          <cell r="O565">
            <v>12604.941654254744</v>
          </cell>
          <cell r="P565">
            <v>7150.6009846055149</v>
          </cell>
          <cell r="Q565">
            <v>0</v>
          </cell>
          <cell r="R565">
            <v>40651.886715945235</v>
          </cell>
          <cell r="S565">
            <v>38609.805884539659</v>
          </cell>
          <cell r="T565">
            <v>771149.89658791199</v>
          </cell>
          <cell r="U565" t="str">
            <v>celkem</v>
          </cell>
        </row>
        <row r="569">
          <cell r="A569" t="str">
            <v>Tab. 33</v>
          </cell>
          <cell r="C569" t="str">
            <v>průběh výroby středisky</v>
          </cell>
          <cell r="H569" t="str">
            <v>HOTOVO!!</v>
          </cell>
          <cell r="P569" t="str">
            <v>simulace</v>
          </cell>
          <cell r="Q569" t="str">
            <v>Budget 2001</v>
          </cell>
          <cell r="T569" t="str">
            <v>Tab. 33</v>
          </cell>
        </row>
        <row r="571">
          <cell r="C571" t="str">
            <v>kmen</v>
          </cell>
          <cell r="D571" t="str">
            <v>vana</v>
          </cell>
          <cell r="E571" t="str">
            <v>tažení</v>
          </cell>
          <cell r="F571" t="str">
            <v>lubrikace</v>
          </cell>
          <cell r="G571" t="str">
            <v>open</v>
          </cell>
          <cell r="H571" t="str">
            <v>textile</v>
          </cell>
          <cell r="I571" t="str">
            <v>TECO-tkan</v>
          </cell>
          <cell r="J571" t="str">
            <v>V-tkaniny</v>
          </cell>
          <cell r="K571" t="str">
            <v>sušení</v>
          </cell>
          <cell r="L571" t="str">
            <v>roving</v>
          </cell>
          <cell r="M571" t="str">
            <v>suché</v>
          </cell>
          <cell r="N571" t="str">
            <v>rohože</v>
          </cell>
          <cell r="O571" t="str">
            <v>ECT</v>
          </cell>
          <cell r="P571" t="str">
            <v>mokré</v>
          </cell>
          <cell r="Q571" t="str">
            <v>open</v>
          </cell>
          <cell r="R571" t="str">
            <v>vlies</v>
          </cell>
          <cell r="S571" t="str">
            <v>SHV</v>
          </cell>
        </row>
        <row r="572">
          <cell r="A572" t="str">
            <v>výrobek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 t="str">
            <v>sekání</v>
          </cell>
          <cell r="N572">
            <v>0</v>
          </cell>
          <cell r="O572">
            <v>0</v>
          </cell>
          <cell r="P572" t="str">
            <v>sekání</v>
          </cell>
          <cell r="Q572">
            <v>0</v>
          </cell>
          <cell r="R572">
            <v>0</v>
          </cell>
          <cell r="S572">
            <v>0</v>
          </cell>
          <cell r="T572" t="str">
            <v>výrobek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</row>
        <row r="576">
          <cell r="A576" t="str">
            <v xml:space="preserve"> 1- 9 34 Z40  876</v>
          </cell>
          <cell r="C576">
            <v>1</v>
          </cell>
          <cell r="D576">
            <v>1</v>
          </cell>
          <cell r="E576">
            <v>1</v>
          </cell>
          <cell r="F576">
            <v>1</v>
          </cell>
          <cell r="H576">
            <v>1</v>
          </cell>
          <cell r="S576">
            <v>1</v>
          </cell>
          <cell r="T576" t="str">
            <v xml:space="preserve"> 1- 9 34 Z40  876</v>
          </cell>
        </row>
        <row r="577">
          <cell r="A577" t="str">
            <v xml:space="preserve"> 2- 9 68 Z15  876s</v>
          </cell>
          <cell r="C577">
            <v>1</v>
          </cell>
          <cell r="D577">
            <v>1</v>
          </cell>
          <cell r="E577">
            <v>1</v>
          </cell>
          <cell r="F577">
            <v>1</v>
          </cell>
          <cell r="H577">
            <v>1</v>
          </cell>
          <cell r="S577">
            <v>1</v>
          </cell>
          <cell r="T577" t="str">
            <v xml:space="preserve"> 2- 9 68 Z15  876s</v>
          </cell>
        </row>
        <row r="578">
          <cell r="A578" t="str">
            <v xml:space="preserve"> 3- 9 68 Z20  876</v>
          </cell>
          <cell r="C578">
            <v>1</v>
          </cell>
          <cell r="D578">
            <v>1</v>
          </cell>
          <cell r="E578">
            <v>1</v>
          </cell>
          <cell r="F578">
            <v>1</v>
          </cell>
          <cell r="H578">
            <v>1</v>
          </cell>
          <cell r="S578">
            <v>1</v>
          </cell>
          <cell r="T578" t="str">
            <v xml:space="preserve"> 3- 9 68 Z20  876</v>
          </cell>
        </row>
        <row r="579">
          <cell r="A579" t="str">
            <v xml:space="preserve"> 4-  9 68 Z28 876</v>
          </cell>
          <cell r="C579">
            <v>1</v>
          </cell>
          <cell r="D579">
            <v>1</v>
          </cell>
          <cell r="E579">
            <v>1</v>
          </cell>
          <cell r="F579">
            <v>1</v>
          </cell>
          <cell r="H579">
            <v>1</v>
          </cell>
          <cell r="L579">
            <v>0</v>
          </cell>
          <cell r="S579">
            <v>1</v>
          </cell>
          <cell r="T579" t="str">
            <v xml:space="preserve"> 4-  9 68 Z28 876</v>
          </cell>
        </row>
        <row r="580">
          <cell r="A580" t="str">
            <v xml:space="preserve"> 5- 9 136 Z28 876</v>
          </cell>
          <cell r="C580">
            <v>1</v>
          </cell>
          <cell r="D580">
            <v>1</v>
          </cell>
          <cell r="E580">
            <v>1</v>
          </cell>
          <cell r="F580">
            <v>1</v>
          </cell>
          <cell r="H580">
            <v>1</v>
          </cell>
          <cell r="L580">
            <v>0</v>
          </cell>
          <cell r="S580">
            <v>1</v>
          </cell>
          <cell r="T580" t="str">
            <v xml:space="preserve"> 5- 9 136 Z28 876</v>
          </cell>
        </row>
        <row r="581">
          <cell r="A581" t="str">
            <v xml:space="preserve"> 6- 9 204 Z28  876</v>
          </cell>
          <cell r="C581">
            <v>1</v>
          </cell>
          <cell r="D581">
            <v>1</v>
          </cell>
          <cell r="E581">
            <v>1</v>
          </cell>
          <cell r="F581">
            <v>1</v>
          </cell>
          <cell r="H581">
            <v>1</v>
          </cell>
          <cell r="S581">
            <v>1</v>
          </cell>
          <cell r="T581" t="str">
            <v xml:space="preserve"> 6- 9 204 Z28  876</v>
          </cell>
        </row>
        <row r="582">
          <cell r="A582" t="str">
            <v xml:space="preserve"> 7- 11 102 Z28  876</v>
          </cell>
          <cell r="C582">
            <v>1</v>
          </cell>
          <cell r="D582">
            <v>1</v>
          </cell>
          <cell r="E582">
            <v>1</v>
          </cell>
          <cell r="F582">
            <v>1</v>
          </cell>
          <cell r="H582">
            <v>1</v>
          </cell>
          <cell r="M582">
            <v>0</v>
          </cell>
          <cell r="S582">
            <v>1</v>
          </cell>
          <cell r="T582" t="str">
            <v xml:space="preserve"> 7- 11 102 Z28  876</v>
          </cell>
        </row>
        <row r="583">
          <cell r="A583" t="str">
            <v xml:space="preserve"> 8- 11 204 Z28  876s</v>
          </cell>
          <cell r="C583">
            <v>1</v>
          </cell>
          <cell r="D583">
            <v>1</v>
          </cell>
          <cell r="E583">
            <v>1</v>
          </cell>
          <cell r="F583">
            <v>1</v>
          </cell>
          <cell r="H583">
            <v>1</v>
          </cell>
          <cell r="S583">
            <v>1</v>
          </cell>
          <cell r="T583" t="str">
            <v xml:space="preserve"> 8- 11 204 Z28  876s</v>
          </cell>
        </row>
        <row r="584">
          <cell r="A584" t="str">
            <v xml:space="preserve"> 9- 13 136 Z20  876s 800</v>
          </cell>
          <cell r="C584">
            <v>1</v>
          </cell>
          <cell r="D584">
            <v>1</v>
          </cell>
          <cell r="E584">
            <v>1</v>
          </cell>
          <cell r="F584">
            <v>1</v>
          </cell>
          <cell r="H584">
            <v>1</v>
          </cell>
          <cell r="S584">
            <v>1</v>
          </cell>
          <cell r="T584" t="str">
            <v xml:space="preserve"> 9- 13 136 Z20  876s 800</v>
          </cell>
        </row>
        <row r="585">
          <cell r="A585" t="str">
            <v>10- 13 136 Z20  876s 1200</v>
          </cell>
          <cell r="C585">
            <v>1</v>
          </cell>
          <cell r="D585">
            <v>1</v>
          </cell>
          <cell r="E585">
            <v>1</v>
          </cell>
          <cell r="F585">
            <v>1</v>
          </cell>
          <cell r="H585">
            <v>1</v>
          </cell>
          <cell r="P585">
            <v>0</v>
          </cell>
          <cell r="S585">
            <v>1</v>
          </cell>
          <cell r="T585" t="str">
            <v>10- 13 136 Z20  876s 1200</v>
          </cell>
        </row>
        <row r="586">
          <cell r="A586" t="str">
            <v>11- 13 136 Z20 876 800</v>
          </cell>
          <cell r="C586">
            <v>1</v>
          </cell>
          <cell r="D586">
            <v>1</v>
          </cell>
          <cell r="E586">
            <v>1</v>
          </cell>
          <cell r="F586">
            <v>1</v>
          </cell>
          <cell r="H586">
            <v>1</v>
          </cell>
          <cell r="S586">
            <v>1</v>
          </cell>
          <cell r="T586" t="str">
            <v>11- 13 136 Z20 876 800</v>
          </cell>
        </row>
        <row r="587">
          <cell r="A587" t="str">
            <v>12- 13 136 Z20 876 1200</v>
          </cell>
          <cell r="C587">
            <v>1</v>
          </cell>
          <cell r="D587">
            <v>1</v>
          </cell>
          <cell r="E587">
            <v>1</v>
          </cell>
          <cell r="F587">
            <v>1</v>
          </cell>
          <cell r="H587">
            <v>1</v>
          </cell>
          <cell r="S587">
            <v>1</v>
          </cell>
          <cell r="T587" t="str">
            <v>12- 13 136 Z20 876 1200</v>
          </cell>
        </row>
        <row r="588">
          <cell r="A588" t="str">
            <v>13- 13 272 Z20  876s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H588">
            <v>1</v>
          </cell>
          <cell r="S588">
            <v>1</v>
          </cell>
          <cell r="T588" t="str">
            <v>13- 13 272 Z20  876s</v>
          </cell>
        </row>
        <row r="589">
          <cell r="A589" t="str">
            <v>14- 13 272 Z20 876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H589">
            <v>1</v>
          </cell>
          <cell r="S589">
            <v>1</v>
          </cell>
          <cell r="T589" t="str">
            <v>14- 13 272 Z20 876</v>
          </cell>
        </row>
        <row r="590">
          <cell r="A590" t="str">
            <v>15- ECT 9 T140 006</v>
          </cell>
          <cell r="C590">
            <v>1</v>
          </cell>
          <cell r="D590">
            <v>1</v>
          </cell>
          <cell r="E590">
            <v>1</v>
          </cell>
          <cell r="F590">
            <v>1</v>
          </cell>
          <cell r="K590">
            <v>1</v>
          </cell>
          <cell r="O590">
            <v>1</v>
          </cell>
          <cell r="S590">
            <v>1</v>
          </cell>
          <cell r="T590" t="str">
            <v>15- ECT 9 T140 006</v>
          </cell>
        </row>
        <row r="591">
          <cell r="A591" t="str">
            <v>16 - ECT 9 T210  006</v>
          </cell>
          <cell r="C591">
            <v>1</v>
          </cell>
          <cell r="D591">
            <v>1</v>
          </cell>
          <cell r="E591">
            <v>1</v>
          </cell>
          <cell r="F591">
            <v>1</v>
          </cell>
          <cell r="K591">
            <v>1</v>
          </cell>
          <cell r="O591">
            <v>1</v>
          </cell>
          <cell r="S591">
            <v>1</v>
          </cell>
          <cell r="T591" t="str">
            <v>16 - ECT 9 T210  006</v>
          </cell>
        </row>
        <row r="592">
          <cell r="A592" t="str">
            <v>17 - ECT 9 T420  006</v>
          </cell>
          <cell r="C592">
            <v>1</v>
          </cell>
          <cell r="D592">
            <v>1</v>
          </cell>
          <cell r="E592">
            <v>1</v>
          </cell>
          <cell r="F592">
            <v>1</v>
          </cell>
          <cell r="K592">
            <v>1</v>
          </cell>
          <cell r="O592">
            <v>1</v>
          </cell>
          <cell r="S592">
            <v>1</v>
          </cell>
          <cell r="T592" t="str">
            <v>17 - ECT 9 T420  006</v>
          </cell>
        </row>
        <row r="593">
          <cell r="A593" t="str">
            <v>18 - ECT 9 T485  006</v>
          </cell>
          <cell r="C593">
            <v>1</v>
          </cell>
          <cell r="D593">
            <v>1</v>
          </cell>
          <cell r="E593">
            <v>1</v>
          </cell>
          <cell r="F593">
            <v>1</v>
          </cell>
          <cell r="K593">
            <v>1</v>
          </cell>
          <cell r="O593">
            <v>1</v>
          </cell>
          <cell r="S593">
            <v>1</v>
          </cell>
          <cell r="T593" t="str">
            <v>18 - ECT 9 T485  006</v>
          </cell>
        </row>
        <row r="594">
          <cell r="A594" t="str">
            <v>19 - ECT 9 T570  006</v>
          </cell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K594">
            <v>1</v>
          </cell>
          <cell r="O594">
            <v>1</v>
          </cell>
          <cell r="S594">
            <v>1</v>
          </cell>
          <cell r="T594" t="str">
            <v>19 - ECT 9 T570  006</v>
          </cell>
        </row>
        <row r="595">
          <cell r="A595" t="str">
            <v>20 - ECT 9 T630  006</v>
          </cell>
          <cell r="C595">
            <v>1</v>
          </cell>
          <cell r="D595">
            <v>1</v>
          </cell>
          <cell r="E595">
            <v>1</v>
          </cell>
          <cell r="F595">
            <v>1</v>
          </cell>
          <cell r="K595">
            <v>1</v>
          </cell>
          <cell r="O595">
            <v>1</v>
          </cell>
          <cell r="S595">
            <v>1</v>
          </cell>
          <cell r="T595" t="str">
            <v>20 - ECT 9 T630  006</v>
          </cell>
        </row>
        <row r="596">
          <cell r="A596" t="str">
            <v>21 - ECT 9 T990  006</v>
          </cell>
          <cell r="C596">
            <v>1</v>
          </cell>
          <cell r="D596">
            <v>1</v>
          </cell>
          <cell r="E596">
            <v>1</v>
          </cell>
          <cell r="F596">
            <v>1</v>
          </cell>
          <cell r="K596">
            <v>1</v>
          </cell>
          <cell r="O596">
            <v>1</v>
          </cell>
          <cell r="S596">
            <v>1</v>
          </cell>
          <cell r="T596" t="str">
            <v>21 - ECT 9 T990  006</v>
          </cell>
        </row>
        <row r="597">
          <cell r="A597" t="str">
            <v>22 - ECT 9 T1250  006</v>
          </cell>
          <cell r="C597">
            <v>1</v>
          </cell>
          <cell r="D597">
            <v>1</v>
          </cell>
          <cell r="E597">
            <v>1</v>
          </cell>
          <cell r="F597">
            <v>1</v>
          </cell>
          <cell r="K597">
            <v>1</v>
          </cell>
          <cell r="O597">
            <v>1</v>
          </cell>
          <cell r="S597">
            <v>1</v>
          </cell>
          <cell r="T597" t="str">
            <v>22 - ECT 9 T1250  006</v>
          </cell>
        </row>
        <row r="598">
          <cell r="A598" t="str">
            <v>23 - ECT 9 T1285  006</v>
          </cell>
          <cell r="C598">
            <v>1</v>
          </cell>
          <cell r="D598">
            <v>1</v>
          </cell>
          <cell r="E598">
            <v>1</v>
          </cell>
          <cell r="F598">
            <v>1</v>
          </cell>
          <cell r="K598">
            <v>1</v>
          </cell>
          <cell r="O598">
            <v>1</v>
          </cell>
          <cell r="S598">
            <v>1</v>
          </cell>
          <cell r="T598" t="str">
            <v>23 - ECT 9 T1285  006</v>
          </cell>
        </row>
        <row r="599">
          <cell r="A599" t="str">
            <v>24 - ECT 9 T1440  006</v>
          </cell>
          <cell r="C599">
            <v>1</v>
          </cell>
          <cell r="D599">
            <v>1</v>
          </cell>
          <cell r="E599">
            <v>1</v>
          </cell>
          <cell r="F599">
            <v>1</v>
          </cell>
          <cell r="K599">
            <v>1</v>
          </cell>
          <cell r="O599">
            <v>1</v>
          </cell>
          <cell r="S599">
            <v>1</v>
          </cell>
          <cell r="T599" t="str">
            <v>24 - ECT 9 T1440  006</v>
          </cell>
        </row>
        <row r="600">
          <cell r="A600" t="str">
            <v>25 - ECT 11 T1580  006</v>
          </cell>
          <cell r="C600">
            <v>1</v>
          </cell>
          <cell r="D600">
            <v>1</v>
          </cell>
          <cell r="E600">
            <v>1</v>
          </cell>
          <cell r="F600">
            <v>1</v>
          </cell>
          <cell r="K600">
            <v>1</v>
          </cell>
          <cell r="O600">
            <v>1</v>
          </cell>
          <cell r="S600">
            <v>1</v>
          </cell>
          <cell r="T600" t="str">
            <v>25 - ECT 11 T1580  006</v>
          </cell>
        </row>
        <row r="601">
          <cell r="A601" t="str">
            <v>26 - RV 12  224</v>
          </cell>
          <cell r="C601">
            <v>1</v>
          </cell>
          <cell r="D601">
            <v>1</v>
          </cell>
          <cell r="E601">
            <v>1</v>
          </cell>
          <cell r="F601">
            <v>1</v>
          </cell>
          <cell r="K601">
            <v>1</v>
          </cell>
          <cell r="L601">
            <v>1</v>
          </cell>
          <cell r="S601">
            <v>1</v>
          </cell>
          <cell r="T601" t="str">
            <v>26 - RV 12  224</v>
          </cell>
        </row>
        <row r="602">
          <cell r="A602" t="str">
            <v>27 - RV 13  250</v>
          </cell>
          <cell r="C602">
            <v>1</v>
          </cell>
          <cell r="D602">
            <v>1</v>
          </cell>
          <cell r="E602">
            <v>1</v>
          </cell>
          <cell r="F602">
            <v>1</v>
          </cell>
          <cell r="K602">
            <v>1</v>
          </cell>
          <cell r="L602">
            <v>1</v>
          </cell>
          <cell r="S602">
            <v>1</v>
          </cell>
          <cell r="T602" t="str">
            <v>27 - RV 13  250</v>
          </cell>
        </row>
        <row r="603">
          <cell r="A603" t="str">
            <v>28 - RV 13  P 243</v>
          </cell>
          <cell r="C603">
            <v>1</v>
          </cell>
          <cell r="D603">
            <v>1</v>
          </cell>
          <cell r="E603">
            <v>1</v>
          </cell>
          <cell r="F603">
            <v>1</v>
          </cell>
          <cell r="K603">
            <v>1</v>
          </cell>
          <cell r="L603">
            <v>1</v>
          </cell>
          <cell r="S603">
            <v>1</v>
          </cell>
          <cell r="T603" t="str">
            <v>28 - RV 13  P 243</v>
          </cell>
        </row>
        <row r="604">
          <cell r="A604" t="str">
            <v>29 - RV 16 2040 (408) 706</v>
          </cell>
          <cell r="C604">
            <v>1</v>
          </cell>
          <cell r="D604">
            <v>1</v>
          </cell>
          <cell r="E604">
            <v>1</v>
          </cell>
          <cell r="F604">
            <v>1</v>
          </cell>
          <cell r="K604">
            <v>1</v>
          </cell>
          <cell r="L604">
            <v>1</v>
          </cell>
          <cell r="S604">
            <v>1</v>
          </cell>
          <cell r="T604" t="str">
            <v>29 - RV 16 2040 (408) 706</v>
          </cell>
        </row>
        <row r="605">
          <cell r="A605" t="str">
            <v>30 - mok.sek. 13 360</v>
          </cell>
          <cell r="C605">
            <v>1</v>
          </cell>
          <cell r="D605">
            <v>1</v>
          </cell>
          <cell r="E605">
            <v>1</v>
          </cell>
          <cell r="F605">
            <v>1</v>
          </cell>
          <cell r="L605">
            <v>0</v>
          </cell>
          <cell r="P605">
            <v>1</v>
          </cell>
          <cell r="S605">
            <v>1</v>
          </cell>
          <cell r="T605" t="str">
            <v>30 - mok.sek. 13 360</v>
          </cell>
        </row>
        <row r="606">
          <cell r="A606" t="str">
            <v>31 - kokon  9 68  876</v>
          </cell>
          <cell r="C606">
            <v>1</v>
          </cell>
          <cell r="D606">
            <v>1</v>
          </cell>
          <cell r="E606">
            <v>1</v>
          </cell>
          <cell r="F606">
            <v>1</v>
          </cell>
          <cell r="H606">
            <v>1</v>
          </cell>
          <cell r="K606">
            <v>1</v>
          </cell>
          <cell r="L606">
            <v>0</v>
          </cell>
          <cell r="P606">
            <v>0</v>
          </cell>
          <cell r="S606">
            <v>1</v>
          </cell>
          <cell r="T606" t="str">
            <v>31 - kokon  9 68  876</v>
          </cell>
        </row>
        <row r="607">
          <cell r="A607" t="str">
            <v>32 - kokon  11 204  876</v>
          </cell>
          <cell r="C607">
            <v>1</v>
          </cell>
          <cell r="D607">
            <v>1</v>
          </cell>
          <cell r="E607">
            <v>1</v>
          </cell>
          <cell r="F607">
            <v>1</v>
          </cell>
          <cell r="H607">
            <v>1</v>
          </cell>
          <cell r="K607">
            <v>1</v>
          </cell>
          <cell r="L607">
            <v>0</v>
          </cell>
          <cell r="S607">
            <v>1</v>
          </cell>
          <cell r="T607" t="str">
            <v>32 - kokon  11 204  876</v>
          </cell>
        </row>
        <row r="608">
          <cell r="A608" t="str">
            <v>33 - kokon  13 136  876</v>
          </cell>
          <cell r="C608">
            <v>1</v>
          </cell>
          <cell r="D608">
            <v>1</v>
          </cell>
          <cell r="E608">
            <v>1</v>
          </cell>
          <cell r="F608">
            <v>1</v>
          </cell>
          <cell r="H608">
            <v>1</v>
          </cell>
          <cell r="K608">
            <v>1</v>
          </cell>
          <cell r="L608">
            <v>0</v>
          </cell>
          <cell r="S608">
            <v>1</v>
          </cell>
          <cell r="T608" t="str">
            <v>33 - kokon  13 136  876</v>
          </cell>
        </row>
        <row r="609">
          <cell r="A609" t="str">
            <v>34 - kokon  13 272  876</v>
          </cell>
          <cell r="C609">
            <v>1</v>
          </cell>
          <cell r="D609">
            <v>1</v>
          </cell>
          <cell r="E609">
            <v>1</v>
          </cell>
          <cell r="F609">
            <v>1</v>
          </cell>
          <cell r="H609">
            <v>1</v>
          </cell>
          <cell r="K609">
            <v>1</v>
          </cell>
          <cell r="L609">
            <v>0</v>
          </cell>
          <cell r="S609">
            <v>1</v>
          </cell>
          <cell r="T609" t="str">
            <v>34 - kokon  13 272  876</v>
          </cell>
        </row>
        <row r="610">
          <cell r="A610" t="str">
            <v>35 - kokon  17,19,22  706</v>
          </cell>
          <cell r="C610">
            <v>1</v>
          </cell>
          <cell r="D610">
            <v>1</v>
          </cell>
          <cell r="E610">
            <v>1</v>
          </cell>
          <cell r="F610">
            <v>1</v>
          </cell>
          <cell r="H610">
            <v>1</v>
          </cell>
          <cell r="K610">
            <v>1</v>
          </cell>
          <cell r="L610">
            <v>0</v>
          </cell>
          <cell r="S610">
            <v>1</v>
          </cell>
          <cell r="T610" t="str">
            <v>35 - kokon  17,19,22  706</v>
          </cell>
        </row>
        <row r="611">
          <cell r="A611" t="str">
            <v>36 - Rohož RP 34 450/125</v>
          </cell>
          <cell r="C611">
            <v>1</v>
          </cell>
          <cell r="D611">
            <v>1</v>
          </cell>
          <cell r="E611">
            <v>1</v>
          </cell>
          <cell r="F611">
            <v>1</v>
          </cell>
          <cell r="J611">
            <v>0</v>
          </cell>
          <cell r="K611">
            <v>1</v>
          </cell>
          <cell r="N611">
            <v>1</v>
          </cell>
          <cell r="S611">
            <v>1</v>
          </cell>
          <cell r="T611" t="str">
            <v>36 - Rohož RP 34 450/125</v>
          </cell>
        </row>
        <row r="612">
          <cell r="A612" t="str">
            <v>37 - Rohož RE 34 450/125</v>
          </cell>
          <cell r="C612">
            <v>1</v>
          </cell>
          <cell r="D612">
            <v>1</v>
          </cell>
          <cell r="E612">
            <v>1</v>
          </cell>
          <cell r="F612">
            <v>1</v>
          </cell>
          <cell r="K612">
            <v>1</v>
          </cell>
          <cell r="N612">
            <v>1</v>
          </cell>
          <cell r="S612">
            <v>1</v>
          </cell>
          <cell r="T612" t="str">
            <v>37 - Rohož RE 34 450/125</v>
          </cell>
        </row>
        <row r="613">
          <cell r="A613" t="str">
            <v>38 - Vlies 80/100  2700</v>
          </cell>
          <cell r="C613">
            <v>1</v>
          </cell>
          <cell r="D613">
            <v>1</v>
          </cell>
          <cell r="E613">
            <v>1</v>
          </cell>
          <cell r="F613">
            <v>1</v>
          </cell>
          <cell r="P613">
            <v>1</v>
          </cell>
          <cell r="R613">
            <v>1</v>
          </cell>
          <cell r="S613">
            <v>1</v>
          </cell>
          <cell r="T613" t="str">
            <v>38 - Vlies 80/100  2700</v>
          </cell>
        </row>
        <row r="614">
          <cell r="A614" t="str">
            <v>39 - Vlies 80/100  1600</v>
          </cell>
          <cell r="C614">
            <v>1</v>
          </cell>
          <cell r="D614">
            <v>1</v>
          </cell>
          <cell r="E614">
            <v>1</v>
          </cell>
          <cell r="F614">
            <v>1</v>
          </cell>
          <cell r="I614">
            <v>0</v>
          </cell>
          <cell r="P614">
            <v>1</v>
          </cell>
          <cell r="R614">
            <v>1</v>
          </cell>
          <cell r="S614">
            <v>1</v>
          </cell>
          <cell r="T614" t="str">
            <v>39 - Vlies 80/100  1600</v>
          </cell>
        </row>
        <row r="615">
          <cell r="A615" t="str">
            <v>40 - Tkanina RT 300/125</v>
          </cell>
          <cell r="C615">
            <v>1</v>
          </cell>
          <cell r="D615">
            <v>1</v>
          </cell>
          <cell r="E615">
            <v>1</v>
          </cell>
          <cell r="F615">
            <v>1</v>
          </cell>
          <cell r="I615">
            <v>0</v>
          </cell>
          <cell r="J615">
            <v>1</v>
          </cell>
          <cell r="K615">
            <v>1</v>
          </cell>
          <cell r="S615">
            <v>1</v>
          </cell>
          <cell r="T615" t="str">
            <v>40 - Tkanina RT 300/125</v>
          </cell>
        </row>
        <row r="616">
          <cell r="A616" t="str">
            <v>41 - Tkanina RS 580/125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J616">
            <v>1</v>
          </cell>
          <cell r="K616">
            <v>1</v>
          </cell>
          <cell r="S616">
            <v>1</v>
          </cell>
          <cell r="T616" t="str">
            <v>41 - Tkanina RS 580/125</v>
          </cell>
        </row>
        <row r="617">
          <cell r="A617" t="str">
            <v>42- 11 204 Z28  876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H617">
            <v>1</v>
          </cell>
          <cell r="S617">
            <v>1</v>
          </cell>
          <cell r="T617" t="str">
            <v>42- 11 204 Z28  876</v>
          </cell>
        </row>
        <row r="618">
          <cell r="A618" t="str">
            <v>43 -13 544 Z25 876s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H618">
            <v>1</v>
          </cell>
          <cell r="S618">
            <v>1</v>
          </cell>
          <cell r="T618" t="str">
            <v>43 -13 544 Z25 876s</v>
          </cell>
        </row>
        <row r="619">
          <cell r="A619" t="str">
            <v>44 - ECO 11 T220 006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K619">
            <v>1</v>
          </cell>
          <cell r="O619">
            <v>1</v>
          </cell>
          <cell r="S619">
            <v>1</v>
          </cell>
          <cell r="T619" t="str">
            <v>44 - ECO 11 T220 006</v>
          </cell>
        </row>
        <row r="620">
          <cell r="A620" t="str">
            <v>45 - ECO 11 T330 006</v>
          </cell>
          <cell r="C620">
            <v>1</v>
          </cell>
          <cell r="D620">
            <v>1</v>
          </cell>
          <cell r="E620">
            <v>1</v>
          </cell>
          <cell r="F620">
            <v>1</v>
          </cell>
          <cell r="K620">
            <v>1</v>
          </cell>
          <cell r="O620">
            <v>1</v>
          </cell>
          <cell r="S620">
            <v>1</v>
          </cell>
          <cell r="T620" t="str">
            <v>45 - ECO 11 T330 006</v>
          </cell>
        </row>
        <row r="621">
          <cell r="A621" t="str">
            <v>46 - ECTE 9 T990 006</v>
          </cell>
          <cell r="C621">
            <v>1</v>
          </cell>
          <cell r="D621">
            <v>1</v>
          </cell>
          <cell r="E621">
            <v>1</v>
          </cell>
          <cell r="F621">
            <v>1</v>
          </cell>
          <cell r="K621">
            <v>1</v>
          </cell>
          <cell r="O621">
            <v>1</v>
          </cell>
          <cell r="S621">
            <v>1</v>
          </cell>
          <cell r="T621" t="str">
            <v>46 - ECTE 9 T990 006</v>
          </cell>
        </row>
        <row r="622">
          <cell r="A622" t="str">
            <v>47 - EC 11 2500 R73</v>
          </cell>
          <cell r="C622">
            <v>1</v>
          </cell>
          <cell r="D622">
            <v>1</v>
          </cell>
          <cell r="E622">
            <v>1</v>
          </cell>
          <cell r="F622">
            <v>1</v>
          </cell>
          <cell r="K622">
            <v>1</v>
          </cell>
          <cell r="O622">
            <v>1</v>
          </cell>
          <cell r="S622">
            <v>1</v>
          </cell>
          <cell r="T622" t="str">
            <v>47 - EC 11 2500 R73</v>
          </cell>
        </row>
        <row r="623">
          <cell r="A623" t="str">
            <v>48 - RV 16 1224 (408) 706</v>
          </cell>
          <cell r="C623">
            <v>1</v>
          </cell>
          <cell r="D623">
            <v>1</v>
          </cell>
          <cell r="E623">
            <v>1</v>
          </cell>
          <cell r="F623">
            <v>1</v>
          </cell>
          <cell r="K623">
            <v>1</v>
          </cell>
          <cell r="L623">
            <v>1</v>
          </cell>
          <cell r="S623">
            <v>1</v>
          </cell>
          <cell r="T623" t="str">
            <v>48 - RV 16 1224 (408) 706</v>
          </cell>
        </row>
        <row r="624">
          <cell r="A624">
            <v>0</v>
          </cell>
          <cell r="T624">
            <v>0</v>
          </cell>
        </row>
        <row r="628">
          <cell r="A628" t="str">
            <v>tab. 34</v>
          </cell>
          <cell r="D628" t="str">
            <v>přímá práce v nákl. střediscích (počet lidí)</v>
          </cell>
          <cell r="N628" t="str">
            <v>simulace</v>
          </cell>
          <cell r="O628" t="str">
            <v>Budget 2001</v>
          </cell>
          <cell r="T628" t="str">
            <v>tab. 34</v>
          </cell>
        </row>
        <row r="630">
          <cell r="C630" t="str">
            <v>kmen</v>
          </cell>
          <cell r="D630" t="str">
            <v>vana</v>
          </cell>
          <cell r="E630" t="str">
            <v>tažení</v>
          </cell>
          <cell r="F630" t="str">
            <v>lubrikace</v>
          </cell>
          <cell r="G630" t="str">
            <v>open</v>
          </cell>
          <cell r="H630" t="str">
            <v>textile</v>
          </cell>
          <cell r="I630" t="str">
            <v>TECO-tkan</v>
          </cell>
          <cell r="J630" t="str">
            <v>V-tkaniny</v>
          </cell>
          <cell r="K630" t="str">
            <v>sušení</v>
          </cell>
          <cell r="L630" t="str">
            <v>roving</v>
          </cell>
          <cell r="M630" t="str">
            <v>suché</v>
          </cell>
          <cell r="N630" t="str">
            <v>rohože</v>
          </cell>
          <cell r="O630" t="str">
            <v>ECT</v>
          </cell>
          <cell r="P630" t="str">
            <v>mokré</v>
          </cell>
          <cell r="Q630" t="str">
            <v>open</v>
          </cell>
          <cell r="R630" t="str">
            <v>vlies</v>
          </cell>
          <cell r="S630" t="str">
            <v>SHV</v>
          </cell>
        </row>
        <row r="631">
          <cell r="A631" t="str">
            <v>výrobek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 t="str">
            <v>sekání</v>
          </cell>
          <cell r="N631">
            <v>0</v>
          </cell>
          <cell r="O631">
            <v>0</v>
          </cell>
          <cell r="P631" t="str">
            <v>sekání</v>
          </cell>
          <cell r="Q631">
            <v>0</v>
          </cell>
          <cell r="R631">
            <v>0</v>
          </cell>
          <cell r="S631">
            <v>0</v>
          </cell>
          <cell r="T631" t="str">
            <v>výrobek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</row>
        <row r="634">
          <cell r="P634">
            <v>0</v>
          </cell>
        </row>
        <row r="635">
          <cell r="A635" t="str">
            <v xml:space="preserve"> 1- 9 34 Z40  876</v>
          </cell>
          <cell r="C635">
            <v>0</v>
          </cell>
          <cell r="D635">
            <v>0</v>
          </cell>
          <cell r="E635">
            <v>0.22887377079561361</v>
          </cell>
          <cell r="F635">
            <v>0</v>
          </cell>
          <cell r="G635">
            <v>0</v>
          </cell>
          <cell r="H635">
            <v>0.89586367450473225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 t="str">
            <v xml:space="preserve"> 1- 9 34 Z40  876</v>
          </cell>
        </row>
        <row r="636">
          <cell r="A636" t="str">
            <v xml:space="preserve"> 2- 9 68 Z15  876s</v>
          </cell>
          <cell r="C636">
            <v>0</v>
          </cell>
          <cell r="D636">
            <v>0</v>
          </cell>
          <cell r="E636">
            <v>4.8496848703785425</v>
          </cell>
          <cell r="F636">
            <v>0</v>
          </cell>
          <cell r="G636">
            <v>0</v>
          </cell>
          <cell r="H636">
            <v>5.9262702257820203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 t="str">
            <v xml:space="preserve"> 2- 9 68 Z15  876s</v>
          </cell>
        </row>
        <row r="637">
          <cell r="A637" t="str">
            <v xml:space="preserve"> 3- 9 68 Z20  876</v>
          </cell>
          <cell r="C637">
            <v>0</v>
          </cell>
          <cell r="D637">
            <v>0</v>
          </cell>
          <cell r="E637">
            <v>4.0518010154350792</v>
          </cell>
          <cell r="F637">
            <v>0</v>
          </cell>
          <cell r="G637">
            <v>0</v>
          </cell>
          <cell r="H637">
            <v>6.7827044552586431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 t="str">
            <v xml:space="preserve"> 3- 9 68 Z20  876</v>
          </cell>
        </row>
        <row r="638">
          <cell r="A638" t="str">
            <v xml:space="preserve"> 4-  9 68 Z28 876</v>
          </cell>
          <cell r="C638">
            <v>0</v>
          </cell>
          <cell r="D638">
            <v>0</v>
          </cell>
          <cell r="E638">
            <v>1.4005198581757119</v>
          </cell>
          <cell r="F638">
            <v>0</v>
          </cell>
          <cell r="G638">
            <v>0</v>
          </cell>
          <cell r="H638">
            <v>3.00104728219253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 t="str">
            <v xml:space="preserve"> 4-  9 68 Z28 876</v>
          </cell>
        </row>
        <row r="639">
          <cell r="A639" t="str">
            <v xml:space="preserve"> 5- 9 136 Z28 876</v>
          </cell>
          <cell r="C639">
            <v>0</v>
          </cell>
          <cell r="D639">
            <v>0</v>
          </cell>
          <cell r="E639">
            <v>0.6184473829171957</v>
          </cell>
          <cell r="F639">
            <v>0</v>
          </cell>
          <cell r="G639">
            <v>0</v>
          </cell>
          <cell r="H639">
            <v>0.7521674788556576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 t="str">
            <v xml:space="preserve"> 5- 9 136 Z28 876</v>
          </cell>
        </row>
        <row r="640">
          <cell r="A640" t="str">
            <v xml:space="preserve"> 6- 9 204 Z28  876</v>
          </cell>
          <cell r="C640">
            <v>0</v>
          </cell>
          <cell r="D640">
            <v>0</v>
          </cell>
          <cell r="E640">
            <v>0.19744260031445166</v>
          </cell>
          <cell r="F640">
            <v>0</v>
          </cell>
          <cell r="G640">
            <v>0</v>
          </cell>
          <cell r="H640">
            <v>0.26844124986965773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 t="str">
            <v xml:space="preserve"> 6- 9 204 Z28  876</v>
          </cell>
        </row>
        <row r="641">
          <cell r="A641" t="str">
            <v xml:space="preserve"> 7- 11 102 Z28  876</v>
          </cell>
          <cell r="C641">
            <v>0</v>
          </cell>
          <cell r="D641">
            <v>0</v>
          </cell>
          <cell r="E641">
            <v>2.3612548371160058E-2</v>
          </cell>
          <cell r="F641">
            <v>0</v>
          </cell>
          <cell r="G641">
            <v>0</v>
          </cell>
          <cell r="H641">
            <v>3.7456057544169641E-2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 t="str">
            <v xml:space="preserve"> 7- 11 102 Z28  876</v>
          </cell>
        </row>
        <row r="642">
          <cell r="A642" t="str">
            <v xml:space="preserve"> 8- 11 204 Z28  876s</v>
          </cell>
          <cell r="C642">
            <v>0</v>
          </cell>
          <cell r="D642">
            <v>0</v>
          </cell>
          <cell r="E642">
            <v>3.9814802140195651</v>
          </cell>
          <cell r="F642">
            <v>0</v>
          </cell>
          <cell r="G642">
            <v>0</v>
          </cell>
          <cell r="H642">
            <v>6.8851131993832499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 t="str">
            <v xml:space="preserve"> 8- 11 204 Z28  876s</v>
          </cell>
        </row>
        <row r="643">
          <cell r="A643" t="str">
            <v xml:space="preserve"> 9- 13 136 Z20  876s 800</v>
          </cell>
          <cell r="C643">
            <v>0</v>
          </cell>
          <cell r="D643">
            <v>0</v>
          </cell>
          <cell r="E643">
            <v>2.6660518015285652</v>
          </cell>
          <cell r="F643">
            <v>0</v>
          </cell>
          <cell r="G643">
            <v>0</v>
          </cell>
          <cell r="H643">
            <v>3.374092642282414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 t="str">
            <v xml:space="preserve"> 9- 13 136 Z20  876s 800</v>
          </cell>
        </row>
        <row r="644">
          <cell r="A644" t="str">
            <v>10- 13 136 Z20  876s 1200</v>
          </cell>
          <cell r="C644">
            <v>0</v>
          </cell>
          <cell r="D644">
            <v>0</v>
          </cell>
          <cell r="E644">
            <v>4.0643034571948382</v>
          </cell>
          <cell r="F644">
            <v>0</v>
          </cell>
          <cell r="G644">
            <v>0</v>
          </cell>
          <cell r="H644">
            <v>8.5161966103445454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 t="str">
            <v>10- 13 136 Z20  876s 1200</v>
          </cell>
        </row>
        <row r="645">
          <cell r="A645" t="str">
            <v>11- 13 136 Z20 876 800</v>
          </cell>
          <cell r="C645">
            <v>0</v>
          </cell>
          <cell r="D645">
            <v>0</v>
          </cell>
          <cell r="E645">
            <v>8.2357582901008097</v>
          </cell>
          <cell r="F645">
            <v>0</v>
          </cell>
          <cell r="G645">
            <v>0</v>
          </cell>
          <cell r="H645">
            <v>9.3365951378191987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 t="str">
            <v>11- 13 136 Z20 876 800</v>
          </cell>
        </row>
        <row r="646">
          <cell r="A646" t="str">
            <v>12- 13 136 Z20 876 1200</v>
          </cell>
          <cell r="C646">
            <v>0</v>
          </cell>
          <cell r="D646">
            <v>0</v>
          </cell>
          <cell r="E646">
            <v>0.83506713854006331</v>
          </cell>
          <cell r="F646">
            <v>0</v>
          </cell>
          <cell r="G646">
            <v>0</v>
          </cell>
          <cell r="H646">
            <v>1.5673930619500833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 t="str">
            <v>12- 13 136 Z20 876 1200</v>
          </cell>
        </row>
        <row r="647">
          <cell r="A647" t="str">
            <v>13- 13 272 Z20  876s</v>
          </cell>
          <cell r="C647">
            <v>0</v>
          </cell>
          <cell r="D647">
            <v>0</v>
          </cell>
          <cell r="E647">
            <v>2.2998400039471654</v>
          </cell>
          <cell r="F647">
            <v>0</v>
          </cell>
          <cell r="G647">
            <v>0</v>
          </cell>
          <cell r="H647">
            <v>3.0369806389155922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 t="str">
            <v>13- 13 272 Z20  876s</v>
          </cell>
        </row>
        <row r="648">
          <cell r="A648" t="str">
            <v>14- 13 272 Z20 876</v>
          </cell>
          <cell r="C648">
            <v>0</v>
          </cell>
          <cell r="D648">
            <v>0</v>
          </cell>
          <cell r="E648">
            <v>0.46989313634254293</v>
          </cell>
          <cell r="F648">
            <v>0</v>
          </cell>
          <cell r="G648">
            <v>0</v>
          </cell>
          <cell r="H648">
            <v>0.62050245016279459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 t="str">
            <v>14- 13 272 Z20 876</v>
          </cell>
        </row>
        <row r="649">
          <cell r="A649" t="str">
            <v>15- ECT 9 T140 006</v>
          </cell>
          <cell r="C649">
            <v>0</v>
          </cell>
          <cell r="D649">
            <v>0</v>
          </cell>
          <cell r="E649">
            <v>1.3358950393308842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4.0298059028500006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 t="str">
            <v>15- ECT 9 T140 006</v>
          </cell>
        </row>
        <row r="650">
          <cell r="A650" t="str">
            <v>16 - ECT 9 T210  006</v>
          </cell>
          <cell r="C650">
            <v>0</v>
          </cell>
          <cell r="D650">
            <v>0</v>
          </cell>
          <cell r="E650">
            <v>0.11234373965500503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0.29562282685000002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 t="str">
            <v>16 - ECT 9 T210  006</v>
          </cell>
        </row>
        <row r="651">
          <cell r="A651" t="str">
            <v>17 - ECT 9 T420  006</v>
          </cell>
          <cell r="C651">
            <v>0</v>
          </cell>
          <cell r="D651">
            <v>0</v>
          </cell>
          <cell r="E651">
            <v>0.26016444972738012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0.29490485037619052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 t="str">
            <v>17 - ECT 9 T420  006</v>
          </cell>
        </row>
        <row r="652">
          <cell r="A652" t="str">
            <v>18 - ECT 9 T485  006</v>
          </cell>
          <cell r="C652">
            <v>0</v>
          </cell>
          <cell r="D652">
            <v>0</v>
          </cell>
          <cell r="E652">
            <v>0.1745088114441245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0.21782738966547621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 t="str">
            <v>18 - ECT 9 T485  006</v>
          </cell>
        </row>
        <row r="653">
          <cell r="A653" t="str">
            <v>19 - ECT 9 T570  006</v>
          </cell>
          <cell r="C653">
            <v>0</v>
          </cell>
          <cell r="D653">
            <v>0</v>
          </cell>
          <cell r="E653">
            <v>0.24972812672176437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0.27814889296845241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 t="str">
            <v>19 - ECT 9 T570  006</v>
          </cell>
        </row>
        <row r="654">
          <cell r="A654" t="str">
            <v>20 - ECT 9 T630  006</v>
          </cell>
          <cell r="C654">
            <v>0</v>
          </cell>
          <cell r="D654">
            <v>0</v>
          </cell>
          <cell r="E654">
            <v>3.8433384618817519E-2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3.725993332827382E-2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 t="str">
            <v>20 - ECT 9 T630  006</v>
          </cell>
        </row>
        <row r="655">
          <cell r="A655" t="str">
            <v>21 - ECT 9 T990  006</v>
          </cell>
          <cell r="C655">
            <v>0</v>
          </cell>
          <cell r="D655">
            <v>0</v>
          </cell>
          <cell r="E655">
            <v>0.2099054083027726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0.17983427986875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 t="str">
            <v>21 - ECT 9 T990  006</v>
          </cell>
        </row>
        <row r="656">
          <cell r="A656" t="str">
            <v>22 - ECT 9 T1250  006</v>
          </cell>
          <cell r="C656">
            <v>0</v>
          </cell>
          <cell r="D656">
            <v>0</v>
          </cell>
          <cell r="E656">
            <v>7.9823183439082568E-2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4.9011141109821431E-2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 t="str">
            <v>22 - ECT 9 T1250  006</v>
          </cell>
        </row>
        <row r="657">
          <cell r="A657" t="str">
            <v>23 - ECT 9 T1285  006</v>
          </cell>
          <cell r="C657">
            <v>0</v>
          </cell>
          <cell r="D657">
            <v>0</v>
          </cell>
          <cell r="E657">
            <v>0.20694899410132508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0.12396679758125001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 t="str">
            <v>23 - ECT 9 T1285  006</v>
          </cell>
        </row>
        <row r="658">
          <cell r="A658" t="str">
            <v>24 - ECT 9 T1440  006</v>
          </cell>
          <cell r="C658">
            <v>0</v>
          </cell>
          <cell r="D658">
            <v>0</v>
          </cell>
          <cell r="E658">
            <v>0.12416939646079508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6.6295291578749999E-2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 t="str">
            <v>24 - ECT 9 T1440  006</v>
          </cell>
        </row>
        <row r="659">
          <cell r="A659" t="str">
            <v>25 - ECT 11 T1580  006</v>
          </cell>
          <cell r="C659">
            <v>0</v>
          </cell>
          <cell r="D659">
            <v>0</v>
          </cell>
          <cell r="E659">
            <v>0.1006863225812181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4.1272557216428571E-2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 t="str">
            <v>25 - ECT 11 T1580  006</v>
          </cell>
        </row>
        <row r="660">
          <cell r="A660" t="str">
            <v>26 - RV 12  224</v>
          </cell>
          <cell r="C660">
            <v>0</v>
          </cell>
          <cell r="D660">
            <v>0</v>
          </cell>
          <cell r="E660">
            <v>14.786804683892413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14.668017067125101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 t="str">
            <v>26 - RV 12  224</v>
          </cell>
        </row>
        <row r="661">
          <cell r="A661" t="str">
            <v>27 - RV 13  250</v>
          </cell>
          <cell r="E661">
            <v>3.6867926783879343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3.8954634539471433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 t="str">
            <v>27 - RV 13  250</v>
          </cell>
        </row>
        <row r="662">
          <cell r="A662" t="str">
            <v>28 - RV 13  P 243</v>
          </cell>
          <cell r="E662">
            <v>3.8770060754335218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3.3066568499434528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 t="str">
            <v>28 - RV 13  P 243</v>
          </cell>
        </row>
        <row r="663">
          <cell r="A663" t="str">
            <v>29 - RV 16 2040 (408) 706</v>
          </cell>
          <cell r="E663">
            <v>3.5668455893988406E-2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5.6573642062124403E-2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 t="str">
            <v>29 - RV 16 2040 (408) 706</v>
          </cell>
        </row>
        <row r="664">
          <cell r="A664" t="str">
            <v>30 - mok.sek. 13 360</v>
          </cell>
          <cell r="E664">
            <v>0.78648945295637496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2.5346461770833333</v>
          </cell>
          <cell r="Q664">
            <v>0</v>
          </cell>
          <cell r="R664">
            <v>0</v>
          </cell>
          <cell r="S664">
            <v>0</v>
          </cell>
          <cell r="T664" t="str">
            <v>30 - mok.sek. 13 360</v>
          </cell>
        </row>
        <row r="665">
          <cell r="A665" t="str">
            <v>31 - kokon  9 68  876</v>
          </cell>
          <cell r="E665">
            <v>0.11263218545142928</v>
          </cell>
          <cell r="H665">
            <v>2.6448142113095239E-2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 t="str">
            <v>31 - kokon  9 68  876</v>
          </cell>
        </row>
        <row r="666">
          <cell r="A666" t="str">
            <v>32 - kokon  11 204  876</v>
          </cell>
          <cell r="E666">
            <v>0.44027412385100867</v>
          </cell>
          <cell r="H666">
            <v>0.18578207142857142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 t="str">
            <v>32 - kokon  11 204  876</v>
          </cell>
        </row>
        <row r="667">
          <cell r="A667" t="str">
            <v>33 - kokon  13 136  876</v>
          </cell>
          <cell r="E667">
            <v>0.68089891827277127</v>
          </cell>
          <cell r="H667">
            <v>0.16901007886904759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 t="str">
            <v>33 - kokon  13 136  876</v>
          </cell>
        </row>
        <row r="668">
          <cell r="A668" t="str">
            <v>34 - kokon  13 272  876</v>
          </cell>
          <cell r="E668">
            <v>5.0278582358951187</v>
          </cell>
          <cell r="H668">
            <v>2.1113358325892855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 t="str">
            <v>34 - kokon  13 272  876</v>
          </cell>
        </row>
        <row r="669">
          <cell r="A669" t="str">
            <v>35 - kokon  17,19,22  706</v>
          </cell>
          <cell r="E669">
            <v>0.394794049310708</v>
          </cell>
          <cell r="H669">
            <v>0.16578469568452381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 t="str">
            <v>35 - kokon  17,19,22  706</v>
          </cell>
        </row>
        <row r="670">
          <cell r="A670" t="str">
            <v>36 - Rohož RP 34 450/125</v>
          </cell>
          <cell r="E670">
            <v>2.9794545609964542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9.238876293292714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 t="str">
            <v>36 - Rohož RP 34 450/125</v>
          </cell>
        </row>
        <row r="671">
          <cell r="A671" t="str">
            <v>37 - Rohož RE 34 450/125</v>
          </cell>
          <cell r="E671">
            <v>8.8243103859430292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30.76105136995157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 t="str">
            <v>37 - Rohož RE 34 450/125</v>
          </cell>
        </row>
        <row r="672">
          <cell r="A672" t="str">
            <v>38 - Vlies 80/100  2700</v>
          </cell>
          <cell r="E672">
            <v>2.3353737661567178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7.5262880718861522</v>
          </cell>
          <cell r="Q672">
            <v>0</v>
          </cell>
          <cell r="R672">
            <v>11.815934757041228</v>
          </cell>
          <cell r="S672">
            <v>0</v>
          </cell>
          <cell r="T672" t="str">
            <v>38 - Vlies 80/100  2700</v>
          </cell>
        </row>
        <row r="673">
          <cell r="A673" t="str">
            <v>39 - Vlies 80/100  1600</v>
          </cell>
          <cell r="E673">
            <v>1.437966701326884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3.9390563602630548</v>
          </cell>
          <cell r="Q673">
            <v>0</v>
          </cell>
          <cell r="R673">
            <v>6.1841418389280856</v>
          </cell>
          <cell r="S673">
            <v>0</v>
          </cell>
          <cell r="T673" t="str">
            <v>39 - Vlies 80/100  1600</v>
          </cell>
        </row>
        <row r="674">
          <cell r="A674" t="str">
            <v>40 - Tkanina RT 300/125</v>
          </cell>
          <cell r="E674">
            <v>1.0909383011194835</v>
          </cell>
          <cell r="H674">
            <v>0</v>
          </cell>
          <cell r="I674">
            <v>0</v>
          </cell>
          <cell r="J674">
            <v>11.007756566146552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 t="str">
            <v>40 - Tkanina RT 300/125</v>
          </cell>
        </row>
        <row r="675">
          <cell r="A675" t="str">
            <v>41 - Tkanina RS 580/125</v>
          </cell>
          <cell r="E675">
            <v>4.3475175373933892</v>
          </cell>
          <cell r="H675">
            <v>0</v>
          </cell>
          <cell r="I675">
            <v>0</v>
          </cell>
          <cell r="J675">
            <v>19.992989730635184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 t="str">
            <v>41 - Tkanina RS 580/125</v>
          </cell>
        </row>
        <row r="676">
          <cell r="A676" t="str">
            <v>42- 11 204 Z28  876</v>
          </cell>
          <cell r="E676">
            <v>0.45534750695792064</v>
          </cell>
          <cell r="H676">
            <v>0.6559310109366896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 t="str">
            <v>42- 11 204 Z28  876</v>
          </cell>
        </row>
        <row r="677">
          <cell r="A677" t="str">
            <v>43 -13 544 Z25 876s</v>
          </cell>
          <cell r="E677">
            <v>0.60454570159047272</v>
          </cell>
          <cell r="H677">
            <v>0.68474035467312733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 t="str">
            <v>43 -13 544 Z25 876s</v>
          </cell>
        </row>
        <row r="678">
          <cell r="A678" t="str">
            <v>44 - ECO 11 T220 006</v>
          </cell>
          <cell r="E678">
            <v>0.42695374522258606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1.420613325625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 t="str">
            <v>44 - ECO 11 T220 006</v>
          </cell>
        </row>
        <row r="679">
          <cell r="A679" t="str">
            <v>45 - ECO 11 T330 006</v>
          </cell>
          <cell r="E679">
            <v>0.33017756297213324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0.63169940476190478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 t="str">
            <v>45 - ECO 11 T330 006</v>
          </cell>
        </row>
        <row r="680">
          <cell r="A680" t="str">
            <v>46 - ECTE 9 T990 006</v>
          </cell>
          <cell r="E680">
            <v>0.15373353847527008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0.13170956811690479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 t="str">
            <v>46 - ECTE 9 T990 006</v>
          </cell>
        </row>
        <row r="681">
          <cell r="A681" t="str">
            <v>47 - EC 11 2500 R73</v>
          </cell>
          <cell r="E681">
            <v>0.34243548445157301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0.20169201810952384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 t="str">
            <v>47 - EC 11 2500 R73</v>
          </cell>
        </row>
        <row r="682">
          <cell r="A682" t="str">
            <v>48 - RV 16 1224 (408) 706</v>
          </cell>
          <cell r="E682">
            <v>2.6363641312947949E-2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7.3104142319367016E-2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 t="str">
            <v>48 - RV 16 1224 (408) 706</v>
          </cell>
        </row>
        <row r="684">
          <cell r="O684">
            <v>0</v>
          </cell>
        </row>
        <row r="685">
          <cell r="A685" t="str">
            <v>celkem</v>
          </cell>
          <cell r="C685">
            <v>0</v>
          </cell>
          <cell r="D685">
            <v>0</v>
          </cell>
          <cell r="E685">
            <v>89.999720237708615</v>
          </cell>
          <cell r="F685">
            <v>0</v>
          </cell>
          <cell r="G685">
            <v>0</v>
          </cell>
          <cell r="H685">
            <v>54.999856351159622</v>
          </cell>
          <cell r="I685">
            <v>0</v>
          </cell>
          <cell r="J685">
            <v>31.000746296781735</v>
          </cell>
          <cell r="K685">
            <v>0</v>
          </cell>
          <cell r="L685">
            <v>21.999815155397183</v>
          </cell>
          <cell r="M685">
            <v>0</v>
          </cell>
          <cell r="N685">
            <v>39.999927663244286</v>
          </cell>
          <cell r="O685">
            <v>7.9996641800067287</v>
          </cell>
          <cell r="P685">
            <v>13.99999060923254</v>
          </cell>
          <cell r="Q685">
            <v>0</v>
          </cell>
          <cell r="R685">
            <v>18.000076595969315</v>
          </cell>
          <cell r="S685">
            <v>0</v>
          </cell>
          <cell r="T685" t="str">
            <v>celkem</v>
          </cell>
        </row>
        <row r="687">
          <cell r="A687" t="str">
            <v xml:space="preserve"> </v>
          </cell>
          <cell r="C687" t="str">
            <v>vypočtený počet lidí</v>
          </cell>
          <cell r="I687" t="str">
            <v>simulace</v>
          </cell>
          <cell r="K687" t="str">
            <v>Budget 2001</v>
          </cell>
          <cell r="X687" t="str">
            <v xml:space="preserve"> </v>
          </cell>
        </row>
        <row r="689">
          <cell r="C689" t="str">
            <v>kmen</v>
          </cell>
          <cell r="D689" t="str">
            <v>vana</v>
          </cell>
          <cell r="E689" t="str">
            <v>tažení</v>
          </cell>
          <cell r="F689" t="str">
            <v>lubrikace</v>
          </cell>
          <cell r="G689" t="str">
            <v>open</v>
          </cell>
          <cell r="H689" t="str">
            <v>textile</v>
          </cell>
          <cell r="I689" t="str">
            <v>TECO-tkan</v>
          </cell>
          <cell r="J689" t="str">
            <v>V-tkaniny</v>
          </cell>
          <cell r="K689" t="str">
            <v>sušení</v>
          </cell>
          <cell r="L689" t="str">
            <v>roving</v>
          </cell>
          <cell r="M689" t="str">
            <v>suché</v>
          </cell>
          <cell r="N689" t="str">
            <v>rohože</v>
          </cell>
          <cell r="O689" t="str">
            <v>ECT</v>
          </cell>
          <cell r="P689" t="str">
            <v>mokré</v>
          </cell>
          <cell r="Q689" t="str">
            <v>open</v>
          </cell>
          <cell r="R689" t="str">
            <v>vlies</v>
          </cell>
          <cell r="S689" t="str">
            <v>SHV</v>
          </cell>
          <cell r="T689" t="str">
            <v>opravy</v>
          </cell>
          <cell r="U689" t="str">
            <v>ostatní oddělení</v>
          </cell>
          <cell r="V689" t="str">
            <v>POH</v>
          </cell>
          <cell r="W689" t="str">
            <v>celkem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 t="str">
            <v>sekání</v>
          </cell>
          <cell r="N690">
            <v>0</v>
          </cell>
          <cell r="O690">
            <v>0</v>
          </cell>
          <cell r="P690" t="str">
            <v>sekání</v>
          </cell>
          <cell r="Q690">
            <v>0</v>
          </cell>
          <cell r="R690">
            <v>0</v>
          </cell>
          <cell r="S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</row>
        <row r="692">
          <cell r="A692" t="str">
            <v>hodinová práce</v>
          </cell>
          <cell r="X692" t="str">
            <v>hodinová práce</v>
          </cell>
        </row>
        <row r="693">
          <cell r="A693" t="str">
            <v>přímá</v>
          </cell>
          <cell r="C693">
            <v>0</v>
          </cell>
          <cell r="D693">
            <v>0</v>
          </cell>
          <cell r="E693">
            <v>89.999720237708615</v>
          </cell>
          <cell r="F693">
            <v>0</v>
          </cell>
          <cell r="G693">
            <v>0</v>
          </cell>
          <cell r="H693">
            <v>54.999856351159622</v>
          </cell>
          <cell r="I693">
            <v>0</v>
          </cell>
          <cell r="J693">
            <v>31.000746296781735</v>
          </cell>
          <cell r="K693">
            <v>0</v>
          </cell>
          <cell r="L693">
            <v>21.999815155397183</v>
          </cell>
          <cell r="M693">
            <v>0</v>
          </cell>
          <cell r="N693">
            <v>39.999927663244286</v>
          </cell>
          <cell r="O693">
            <v>7.9996641800067287</v>
          </cell>
          <cell r="P693">
            <v>13.99999060923254</v>
          </cell>
          <cell r="Q693">
            <v>0</v>
          </cell>
          <cell r="R693">
            <v>18.000076595969315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277.99979708950002</v>
          </cell>
          <cell r="X693" t="str">
            <v>přímá</v>
          </cell>
        </row>
        <row r="694">
          <cell r="A694" t="str">
            <v>variabilní</v>
          </cell>
          <cell r="C694">
            <v>0</v>
          </cell>
          <cell r="D694">
            <v>0</v>
          </cell>
          <cell r="E694">
            <v>32.0005925562673</v>
          </cell>
          <cell r="F694">
            <v>0</v>
          </cell>
          <cell r="G694">
            <v>0</v>
          </cell>
          <cell r="H694">
            <v>33.999480190747391</v>
          </cell>
          <cell r="I694">
            <v>0</v>
          </cell>
          <cell r="J694">
            <v>14.000215700997721</v>
          </cell>
          <cell r="K694">
            <v>40.000091272313234</v>
          </cell>
          <cell r="L694">
            <v>40.000754835945294</v>
          </cell>
          <cell r="M694">
            <v>0</v>
          </cell>
          <cell r="N694">
            <v>0</v>
          </cell>
          <cell r="O694">
            <v>6.0001060557853432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166.00124061205628</v>
          </cell>
          <cell r="X694" t="str">
            <v>variabilní</v>
          </cell>
        </row>
        <row r="695">
          <cell r="A695" t="str">
            <v>fixní</v>
          </cell>
          <cell r="C695">
            <v>33.601190476190474</v>
          </cell>
          <cell r="D695">
            <v>8.8000000000000007</v>
          </cell>
          <cell r="E695">
            <v>22.5</v>
          </cell>
          <cell r="F695">
            <v>10.3</v>
          </cell>
          <cell r="G695">
            <v>0</v>
          </cell>
          <cell r="H695">
            <v>2.9</v>
          </cell>
          <cell r="I695">
            <v>0</v>
          </cell>
          <cell r="J695">
            <v>4.7</v>
          </cell>
          <cell r="K695">
            <v>5.3</v>
          </cell>
          <cell r="L695">
            <v>3.3</v>
          </cell>
          <cell r="M695">
            <v>0</v>
          </cell>
          <cell r="N695">
            <v>2</v>
          </cell>
          <cell r="O695">
            <v>0.9</v>
          </cell>
          <cell r="P695">
            <v>1.3</v>
          </cell>
          <cell r="Q695">
            <v>0</v>
          </cell>
          <cell r="R695">
            <v>7.1</v>
          </cell>
          <cell r="S695">
            <v>26.9</v>
          </cell>
          <cell r="U695">
            <v>0</v>
          </cell>
          <cell r="V695">
            <v>11</v>
          </cell>
          <cell r="W695">
            <v>140.60119047619048</v>
          </cell>
          <cell r="X695" t="str">
            <v>fixní</v>
          </cell>
        </row>
        <row r="696">
          <cell r="X696">
            <v>0</v>
          </cell>
        </row>
        <row r="697">
          <cell r="A697" t="str">
            <v>celkem hodinová</v>
          </cell>
          <cell r="C697">
            <v>33.601190476190474</v>
          </cell>
          <cell r="D697">
            <v>8.8000000000000007</v>
          </cell>
          <cell r="E697">
            <v>144.50031279397592</v>
          </cell>
          <cell r="F697">
            <v>10.3</v>
          </cell>
          <cell r="G697">
            <v>0</v>
          </cell>
          <cell r="H697">
            <v>91.899336541907019</v>
          </cell>
          <cell r="I697">
            <v>0</v>
          </cell>
          <cell r="J697">
            <v>49.700961997779459</v>
          </cell>
          <cell r="K697">
            <v>45.300091272313232</v>
          </cell>
          <cell r="L697">
            <v>65.300569991342471</v>
          </cell>
          <cell r="M697">
            <v>0</v>
          </cell>
          <cell r="N697">
            <v>41.999927663244286</v>
          </cell>
          <cell r="O697">
            <v>14.899770235792072</v>
          </cell>
          <cell r="P697">
            <v>15.299990609232541</v>
          </cell>
          <cell r="Q697">
            <v>0</v>
          </cell>
          <cell r="R697">
            <v>25.100076595969313</v>
          </cell>
          <cell r="S697">
            <v>26.9</v>
          </cell>
          <cell r="T697">
            <v>0</v>
          </cell>
          <cell r="U697">
            <v>0</v>
          </cell>
          <cell r="V697">
            <v>11</v>
          </cell>
          <cell r="W697">
            <v>584.60222817774684</v>
          </cell>
          <cell r="X697" t="str">
            <v>celkem hodinová</v>
          </cell>
        </row>
        <row r="699">
          <cell r="A699" t="str">
            <v>platy</v>
          </cell>
          <cell r="C699">
            <v>1.3</v>
          </cell>
          <cell r="D699">
            <v>1.3</v>
          </cell>
          <cell r="E699">
            <v>2.8</v>
          </cell>
          <cell r="F699">
            <v>0</v>
          </cell>
          <cell r="G699">
            <v>0</v>
          </cell>
          <cell r="H699">
            <v>0.6</v>
          </cell>
          <cell r="I699">
            <v>0</v>
          </cell>
          <cell r="J699">
            <v>0.1</v>
          </cell>
          <cell r="K699">
            <v>2</v>
          </cell>
          <cell r="L699">
            <v>1.1000000000000001</v>
          </cell>
          <cell r="M699">
            <v>0</v>
          </cell>
          <cell r="N699">
            <v>2.4</v>
          </cell>
          <cell r="O699">
            <v>0.2</v>
          </cell>
          <cell r="P699">
            <v>0.6</v>
          </cell>
          <cell r="Q699">
            <v>0</v>
          </cell>
          <cell r="R699">
            <v>1.6</v>
          </cell>
          <cell r="S699">
            <v>1</v>
          </cell>
          <cell r="V699">
            <v>23</v>
          </cell>
          <cell r="W699">
            <v>38</v>
          </cell>
          <cell r="X699" t="str">
            <v>platy</v>
          </cell>
        </row>
        <row r="701">
          <cell r="A701" t="str">
            <v>Celkem</v>
          </cell>
          <cell r="C701">
            <v>34.901190476190472</v>
          </cell>
          <cell r="D701">
            <v>10.100000000000001</v>
          </cell>
          <cell r="E701">
            <v>147.30031279397593</v>
          </cell>
          <cell r="F701">
            <v>10.3</v>
          </cell>
          <cell r="G701">
            <v>0</v>
          </cell>
          <cell r="H701">
            <v>92.499336541907013</v>
          </cell>
          <cell r="I701">
            <v>0</v>
          </cell>
          <cell r="J701">
            <v>49.80096199777946</v>
          </cell>
          <cell r="K701">
            <v>47.300091272313232</v>
          </cell>
          <cell r="L701">
            <v>66.400569991342465</v>
          </cell>
          <cell r="M701">
            <v>0</v>
          </cell>
          <cell r="N701">
            <v>44.399927663244284</v>
          </cell>
          <cell r="O701">
            <v>15.099770235792072</v>
          </cell>
          <cell r="P701">
            <v>15.899990609232541</v>
          </cell>
          <cell r="Q701">
            <v>0</v>
          </cell>
          <cell r="R701">
            <v>26.700076595969314</v>
          </cell>
          <cell r="S701">
            <v>27.9</v>
          </cell>
          <cell r="T701">
            <v>0</v>
          </cell>
          <cell r="U701">
            <v>0</v>
          </cell>
          <cell r="V701">
            <v>34</v>
          </cell>
          <cell r="W701">
            <v>622.60222817774684</v>
          </cell>
          <cell r="X701" t="str">
            <v>celkem</v>
          </cell>
        </row>
        <row r="703">
          <cell r="A703" t="str">
            <v>tab. 11</v>
          </cell>
          <cell r="D703" t="str">
            <v>hodnocení využití kapacity</v>
          </cell>
          <cell r="N703" t="str">
            <v>simulace</v>
          </cell>
          <cell r="O703" t="str">
            <v>Budget 2001</v>
          </cell>
          <cell r="T703" t="str">
            <v>tab. 11</v>
          </cell>
        </row>
        <row r="705">
          <cell r="C705" t="str">
            <v>kmen</v>
          </cell>
          <cell r="D705" t="str">
            <v>vana</v>
          </cell>
          <cell r="E705" t="str">
            <v>tažení</v>
          </cell>
          <cell r="F705" t="str">
            <v>lubrikace</v>
          </cell>
          <cell r="G705" t="str">
            <v>open</v>
          </cell>
          <cell r="H705" t="str">
            <v>textile</v>
          </cell>
          <cell r="I705" t="str">
            <v>TECO-tkan</v>
          </cell>
          <cell r="J705" t="str">
            <v>V-tkaniny</v>
          </cell>
          <cell r="K705" t="str">
            <v>sušení</v>
          </cell>
          <cell r="L705" t="str">
            <v>roving</v>
          </cell>
          <cell r="M705" t="str">
            <v>suché</v>
          </cell>
          <cell r="N705" t="str">
            <v>rohože</v>
          </cell>
          <cell r="O705" t="str">
            <v>ECT</v>
          </cell>
          <cell r="P705" t="str">
            <v>mokré</v>
          </cell>
          <cell r="Q705" t="str">
            <v>open</v>
          </cell>
          <cell r="R705" t="str">
            <v>vlies</v>
          </cell>
          <cell r="S705" t="str">
            <v>SHV</v>
          </cell>
        </row>
        <row r="706">
          <cell r="C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 t="str">
            <v>sekání</v>
          </cell>
          <cell r="N706">
            <v>0</v>
          </cell>
          <cell r="O706">
            <v>0</v>
          </cell>
          <cell r="P706" t="str">
            <v>sekání</v>
          </cell>
          <cell r="Q706">
            <v>0</v>
          </cell>
          <cell r="R706">
            <v>0</v>
          </cell>
          <cell r="S706">
            <v>0</v>
          </cell>
        </row>
        <row r="707">
          <cell r="C707" t="str">
            <v>t</v>
          </cell>
          <cell r="D707" t="str">
            <v>m2*365</v>
          </cell>
          <cell r="E707" t="str">
            <v>hod. pecí</v>
          </cell>
          <cell r="F707" t="str">
            <v>l</v>
          </cell>
          <cell r="H707" t="str">
            <v>stroj. hodiny</v>
          </cell>
          <cell r="J707" t="str">
            <v>stroj. hodiny</v>
          </cell>
          <cell r="K707" t="str">
            <v>hodiny topení</v>
          </cell>
          <cell r="L707" t="str">
            <v>hod. práce</v>
          </cell>
          <cell r="M707" t="str">
            <v>hod. práce</v>
          </cell>
          <cell r="N707" t="str">
            <v>stroj. hodiny</v>
          </cell>
          <cell r="O707" t="str">
            <v>machine hours</v>
          </cell>
          <cell r="P707" t="str">
            <v>machine hours</v>
          </cell>
          <cell r="R707" t="str">
            <v>machine hours</v>
          </cell>
          <cell r="S707" t="str">
            <v xml:space="preserve">tonnes </v>
          </cell>
        </row>
        <row r="708">
          <cell r="A708" t="str">
            <v>Dosaž.výkon</v>
          </cell>
          <cell r="D708" t="str">
            <v>60tV3+80tV4</v>
          </cell>
          <cell r="E708" t="str">
            <v>68pV3+78pV4</v>
          </cell>
          <cell r="H708">
            <v>0</v>
          </cell>
          <cell r="J708">
            <v>0</v>
          </cell>
          <cell r="L708">
            <v>0</v>
          </cell>
          <cell r="N708">
            <v>0</v>
          </cell>
          <cell r="O708">
            <v>0</v>
          </cell>
          <cell r="R708">
            <v>0</v>
          </cell>
        </row>
        <row r="709">
          <cell r="A709" t="str">
            <v>kapacita</v>
          </cell>
          <cell r="T709" t="str">
            <v>kapacita</v>
          </cell>
        </row>
        <row r="710">
          <cell r="A710" t="str">
            <v>možná</v>
          </cell>
          <cell r="C710">
            <v>0</v>
          </cell>
          <cell r="D710">
            <v>0</v>
          </cell>
          <cell r="E710">
            <v>0</v>
          </cell>
          <cell r="N710">
            <v>0</v>
          </cell>
          <cell r="O710">
            <v>0</v>
          </cell>
          <cell r="R710">
            <v>0</v>
          </cell>
          <cell r="T710" t="str">
            <v>možná</v>
          </cell>
        </row>
        <row r="711">
          <cell r="A711" t="str">
            <v>využitá</v>
          </cell>
          <cell r="C711">
            <v>72996.974792360517</v>
          </cell>
          <cell r="D711">
            <v>58959.65653978959</v>
          </cell>
          <cell r="E711">
            <v>1323129.1927604871</v>
          </cell>
          <cell r="F711">
            <v>390.68141902306627</v>
          </cell>
          <cell r="G711">
            <v>0</v>
          </cell>
          <cell r="H711">
            <v>213152.41168500003</v>
          </cell>
          <cell r="I711">
            <v>0</v>
          </cell>
          <cell r="J711">
            <v>85679.981749999992</v>
          </cell>
          <cell r="K711">
            <v>7745.0587808964074</v>
          </cell>
          <cell r="L711">
            <v>273433.78652800003</v>
          </cell>
          <cell r="M711">
            <v>0</v>
          </cell>
          <cell r="N711">
            <v>8089.7640000000001</v>
          </cell>
          <cell r="O711">
            <v>367247.87053999992</v>
          </cell>
          <cell r="P711">
            <v>3838.7975258199976</v>
          </cell>
          <cell r="Q711">
            <v>0</v>
          </cell>
          <cell r="R711">
            <v>6916.2800399999996</v>
          </cell>
          <cell r="S711">
            <v>50755</v>
          </cell>
          <cell r="T711" t="str">
            <v>využitá</v>
          </cell>
        </row>
        <row r="713">
          <cell r="A713" t="str">
            <v>hodnocení využití</v>
          </cell>
          <cell r="C713" t="e">
            <v>#DIV/0!</v>
          </cell>
          <cell r="D713" t="e">
            <v>#DIV/0!</v>
          </cell>
          <cell r="E713" t="e">
            <v>#DIV/0!</v>
          </cell>
          <cell r="F713" t="e">
            <v>#DIV/0!</v>
          </cell>
          <cell r="G713" t="e">
            <v>#DIV/0!</v>
          </cell>
          <cell r="H713" t="e">
            <v>#DIV/0!</v>
          </cell>
          <cell r="I713" t="e">
            <v>#DIV/0!</v>
          </cell>
          <cell r="J713" t="e">
            <v>#DIV/0!</v>
          </cell>
          <cell r="K713" t="e">
            <v>#DIV/0!</v>
          </cell>
          <cell r="L713" t="e">
            <v>#DIV/0!</v>
          </cell>
          <cell r="M713" t="e">
            <v>#DIV/0!</v>
          </cell>
          <cell r="N713" t="e">
            <v>#DIV/0!</v>
          </cell>
          <cell r="O713" t="e">
            <v>#DIV/0!</v>
          </cell>
          <cell r="P713" t="e">
            <v>#DIV/0!</v>
          </cell>
          <cell r="Q713" t="e">
            <v>#DIV/0!</v>
          </cell>
          <cell r="R713" t="e">
            <v>#DIV/0!</v>
          </cell>
          <cell r="S713" t="e">
            <v>#DIV/0!</v>
          </cell>
          <cell r="T713" t="str">
            <v>hodnocení využití</v>
          </cell>
        </row>
        <row r="717">
          <cell r="A717" t="str">
            <v>tab.116</v>
          </cell>
          <cell r="E717" t="str">
            <v>závodová spotřeba</v>
          </cell>
          <cell r="H717" t="str">
            <v>simulace</v>
          </cell>
          <cell r="I717" t="str">
            <v>Budget 2001</v>
          </cell>
        </row>
        <row r="720">
          <cell r="D720" t="str">
            <v>spotřeba ve fyzických jednotkách</v>
          </cell>
          <cell r="I720" t="str">
            <v>náklady</v>
          </cell>
        </row>
        <row r="721">
          <cell r="A721" t="str">
            <v>položka</v>
          </cell>
          <cell r="I721" t="str">
            <v>celkem</v>
          </cell>
          <cell r="J721" t="str">
            <v>na kg</v>
          </cell>
          <cell r="K721" t="str">
            <v>%</v>
          </cell>
          <cell r="L721" t="str">
            <v>%</v>
          </cell>
        </row>
        <row r="722">
          <cell r="C722" t="str">
            <v>jednotka</v>
          </cell>
          <cell r="D722" t="str">
            <v>celkem</v>
          </cell>
          <cell r="F722" t="str">
            <v>jednotka</v>
          </cell>
          <cell r="G722" t="str">
            <v>na kg</v>
          </cell>
          <cell r="I722" t="str">
            <v>tis</v>
          </cell>
          <cell r="J722">
            <v>0</v>
          </cell>
          <cell r="K722" t="str">
            <v>full cost</v>
          </cell>
          <cell r="L722" t="str">
            <v>std cost</v>
          </cell>
        </row>
        <row r="724">
          <cell r="A724" t="str">
            <v>suroviny pro kmen</v>
          </cell>
          <cell r="C724" t="str">
            <v>t</v>
          </cell>
          <cell r="D724">
            <v>72996.974792360517</v>
          </cell>
          <cell r="F724" t="str">
            <v>kg</v>
          </cell>
          <cell r="G724">
            <v>2.8211391224100684</v>
          </cell>
          <cell r="I724">
            <v>293155.12079637201</v>
          </cell>
          <cell r="J724">
            <v>11.329666504207614</v>
          </cell>
          <cell r="K724">
            <v>17.699198765421269</v>
          </cell>
          <cell r="L724">
            <v>21.536504183225546</v>
          </cell>
        </row>
        <row r="725">
          <cell r="A725" t="str">
            <v>suroviny pro lubrikace</v>
          </cell>
          <cell r="C725" t="str">
            <v>t</v>
          </cell>
          <cell r="D725">
            <v>1579.564806233338</v>
          </cell>
          <cell r="F725" t="str">
            <v>kg</v>
          </cell>
          <cell r="G725">
            <v>6.1045982849597606E-2</v>
          </cell>
          <cell r="I725">
            <v>156471.59257747102</v>
          </cell>
          <cell r="J725">
            <v>6.0472113073418754</v>
          </cell>
          <cell r="K725">
            <v>9.4469501697510463</v>
          </cell>
          <cell r="L725">
            <v>11.495112549786892</v>
          </cell>
        </row>
        <row r="726">
          <cell r="A726" t="str">
            <v>pojivo</v>
          </cell>
          <cell r="C726" t="str">
            <v>tis</v>
          </cell>
          <cell r="F726">
            <v>0</v>
          </cell>
          <cell r="I726">
            <v>59734.971120000002</v>
          </cell>
          <cell r="J726">
            <v>2.3085979176811593</v>
          </cell>
          <cell r="K726">
            <v>3.6064903939848341</v>
          </cell>
          <cell r="L726">
            <v>4.3884017850888535</v>
          </cell>
        </row>
        <row r="727">
          <cell r="A727" t="str">
            <v>manžety</v>
          </cell>
          <cell r="C727" t="str">
            <v>tis</v>
          </cell>
          <cell r="F727">
            <v>0</v>
          </cell>
          <cell r="I727">
            <v>22209.724082080407</v>
          </cell>
          <cell r="J727">
            <v>0.85834682442822829</v>
          </cell>
          <cell r="K727">
            <v>1.3409089358085995</v>
          </cell>
          <cell r="L727">
            <v>1.6316270181555341</v>
          </cell>
        </row>
        <row r="728">
          <cell r="A728" t="str">
            <v>platina</v>
          </cell>
          <cell r="C728" t="str">
            <v>tis</v>
          </cell>
          <cell r="F728">
            <v>0</v>
          </cell>
          <cell r="I728">
            <v>58346.692771164977</v>
          </cell>
          <cell r="J728">
            <v>2.2549446481609654</v>
          </cell>
          <cell r="K728">
            <v>3.5226732859260959</v>
          </cell>
          <cell r="L728">
            <v>4.2864125638671808</v>
          </cell>
        </row>
        <row r="729">
          <cell r="A729" t="str">
            <v>cívky</v>
          </cell>
          <cell r="C729" t="str">
            <v>tis</v>
          </cell>
          <cell r="F729">
            <v>0</v>
          </cell>
          <cell r="I729">
            <v>39219.375862127476</v>
          </cell>
          <cell r="J729">
            <v>1.5157246710000958</v>
          </cell>
          <cell r="K729">
            <v>2.3678642452291419</v>
          </cell>
          <cell r="L729">
            <v>2.8812331506393951</v>
          </cell>
        </row>
        <row r="730">
          <cell r="A730" t="str">
            <v>balení</v>
          </cell>
          <cell r="C730" t="str">
            <v>tis</v>
          </cell>
          <cell r="F730">
            <v>0</v>
          </cell>
          <cell r="I730">
            <v>76004.260399999999</v>
          </cell>
          <cell r="J730">
            <v>2.9373627207729469</v>
          </cell>
          <cell r="K730">
            <v>4.5887464226587191</v>
          </cell>
          <cell r="L730">
            <v>5.5836175319091375</v>
          </cell>
        </row>
        <row r="731">
          <cell r="C731" t="str">
            <v>tis</v>
          </cell>
          <cell r="F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</row>
        <row r="732">
          <cell r="A732" t="str">
            <v>výrobní práce</v>
          </cell>
          <cell r="C732" t="str">
            <v>hod</v>
          </cell>
          <cell r="D732">
            <v>963651.74333861459</v>
          </cell>
          <cell r="F732" t="str">
            <v>hod</v>
          </cell>
          <cell r="G732">
            <v>3.7242579452700077E-2</v>
          </cell>
          <cell r="I732">
            <v>219895.35649745242</v>
          </cell>
          <cell r="J732">
            <v>8.4983712656020263</v>
          </cell>
          <cell r="K732">
            <v>13.276150904916225</v>
          </cell>
          <cell r="L732">
            <v>16.154509776988572</v>
          </cell>
        </row>
        <row r="733">
          <cell r="A733" t="str">
            <v>platy</v>
          </cell>
          <cell r="C733" t="str">
            <v>tis</v>
          </cell>
          <cell r="F733">
            <v>0</v>
          </cell>
          <cell r="I733">
            <v>9951</v>
          </cell>
          <cell r="J733">
            <v>0.38457971014492753</v>
          </cell>
          <cell r="K733">
            <v>0.60079021112186126</v>
          </cell>
          <cell r="L733">
            <v>0.73104557254566516</v>
          </cell>
        </row>
        <row r="734">
          <cell r="A734" t="str">
            <v>elektřina</v>
          </cell>
          <cell r="C734" t="str">
            <v>Mwh</v>
          </cell>
          <cell r="D734">
            <v>51157.024733849998</v>
          </cell>
          <cell r="F734" t="str">
            <v>kWh</v>
          </cell>
          <cell r="G734">
            <v>1.9770830815014493</v>
          </cell>
          <cell r="I734">
            <v>53203.305723204008</v>
          </cell>
          <cell r="J734">
            <v>2.0561664047615076</v>
          </cell>
          <cell r="K734">
            <v>3.2121420236985894</v>
          </cell>
          <cell r="L734">
            <v>3.9085560339404823</v>
          </cell>
        </row>
        <row r="735">
          <cell r="A735" t="str">
            <v>plyn</v>
          </cell>
          <cell r="C735" t="str">
            <v>MWh</v>
          </cell>
          <cell r="D735">
            <v>270430.97412071249</v>
          </cell>
          <cell r="F735" t="str">
            <v>kg</v>
          </cell>
          <cell r="G735">
            <v>10.451438613360869</v>
          </cell>
          <cell r="I735">
            <v>158165.24290960029</v>
          </cell>
          <cell r="J735">
            <v>6.1126663926415574</v>
          </cell>
          <cell r="K735">
            <v>9.5492040679126937</v>
          </cell>
          <cell r="L735">
            <v>11.619535781295644</v>
          </cell>
        </row>
        <row r="736">
          <cell r="A736" t="str">
            <v>topný olej</v>
          </cell>
          <cell r="C736" t="str">
            <v>t</v>
          </cell>
          <cell r="D736">
            <v>756757.58790133276</v>
          </cell>
          <cell r="F736" t="str">
            <v>kg</v>
          </cell>
          <cell r="G736">
            <v>29.246670063819625</v>
          </cell>
          <cell r="I736">
            <v>5751.4579648847657</v>
          </cell>
          <cell r="J736">
            <v>0.22227856869119866</v>
          </cell>
          <cell r="K736">
            <v>0.34724345743961699</v>
          </cell>
          <cell r="L736">
            <v>0.4225281761543071</v>
          </cell>
        </row>
        <row r="737">
          <cell r="A737" t="str">
            <v>práce na opravách</v>
          </cell>
          <cell r="C737" t="str">
            <v>hod</v>
          </cell>
          <cell r="D737">
            <v>67109.93160415029</v>
          </cell>
          <cell r="F737" t="str">
            <v>hod</v>
          </cell>
          <cell r="G737">
            <v>2.593620545087934E-3</v>
          </cell>
          <cell r="I737">
            <v>127425.16550022308</v>
          </cell>
          <cell r="J737">
            <v>4.9246440773033076</v>
          </cell>
          <cell r="K737">
            <v>7.6932762619954911</v>
          </cell>
          <cell r="L737">
            <v>9.3612303356282514</v>
          </cell>
        </row>
        <row r="738">
          <cell r="A738" t="str">
            <v>prác ostatních oddělení</v>
          </cell>
          <cell r="C738" t="str">
            <v>hod</v>
          </cell>
          <cell r="D738">
            <v>26489.089412500001</v>
          </cell>
          <cell r="F738" t="str">
            <v>hod</v>
          </cell>
          <cell r="G738">
            <v>1.0237329241545893E-3</v>
          </cell>
          <cell r="I738">
            <v>60845.698999999993</v>
          </cell>
          <cell r="J738">
            <v>2.3515245990338163</v>
          </cell>
          <cell r="K738">
            <v>3.6735504319231449</v>
          </cell>
          <cell r="L738">
            <v>4.4700008906035773</v>
          </cell>
        </row>
        <row r="739">
          <cell r="A739" t="str">
            <v>dodávky</v>
          </cell>
          <cell r="C739" t="str">
            <v>tis</v>
          </cell>
          <cell r="F739">
            <v>0</v>
          </cell>
          <cell r="I739">
            <v>20822.083500000008</v>
          </cell>
          <cell r="J739">
            <v>0.804718202898551</v>
          </cell>
          <cell r="K739">
            <v>1.2571303328270551</v>
          </cell>
          <cell r="L739">
            <v>1.5296846501709529</v>
          </cell>
        </row>
        <row r="740">
          <cell r="L740">
            <v>0</v>
          </cell>
        </row>
        <row r="741">
          <cell r="A741" t="str">
            <v>celkem bez odpisů a režie</v>
          </cell>
          <cell r="I741">
            <v>1361201.0487045806</v>
          </cell>
          <cell r="J741">
            <v>52.606803814669775</v>
          </cell>
          <cell r="K741">
            <v>82.182319910614396</v>
          </cell>
          <cell r="L741">
            <v>100</v>
          </cell>
        </row>
        <row r="743">
          <cell r="A743" t="str">
            <v>odpisy</v>
          </cell>
          <cell r="I743">
            <v>226036.549</v>
          </cell>
          <cell r="J743">
            <v>8.7357120386473426</v>
          </cell>
          <cell r="K743">
            <v>13.646924529692184</v>
          </cell>
        </row>
        <row r="744">
          <cell r="A744" t="str">
            <v>VR</v>
          </cell>
          <cell r="I744">
            <v>69081</v>
          </cell>
          <cell r="J744">
            <v>2.6697971014492752</v>
          </cell>
          <cell r="K744">
            <v>4.1707555596934274</v>
          </cell>
        </row>
        <row r="746">
          <cell r="A746" t="str">
            <v>celkové úplné náklady</v>
          </cell>
          <cell r="I746">
            <v>1656318.5977045805</v>
          </cell>
          <cell r="J746">
            <v>64.012312954766386</v>
          </cell>
          <cell r="K746">
            <v>100.00000000000001</v>
          </cell>
        </row>
        <row r="753">
          <cell r="A753" t="str">
            <v>tab. 22</v>
          </cell>
          <cell r="C753" t="str">
            <v>rozpouštění práce nákladových středisek do výrobků</v>
          </cell>
          <cell r="O753" t="str">
            <v>in MCZK</v>
          </cell>
          <cell r="Q753" t="str">
            <v>simulace</v>
          </cell>
          <cell r="S753" t="str">
            <v>Budget 2001</v>
          </cell>
          <cell r="W753" t="str">
            <v>tab. 22</v>
          </cell>
        </row>
        <row r="755">
          <cell r="C755" t="str">
            <v>kmen</v>
          </cell>
          <cell r="D755" t="str">
            <v>vana</v>
          </cell>
          <cell r="E755" t="str">
            <v>tažení</v>
          </cell>
          <cell r="F755" t="str">
            <v>lubrikace</v>
          </cell>
          <cell r="G755" t="str">
            <v>open</v>
          </cell>
          <cell r="H755" t="str">
            <v>textile</v>
          </cell>
          <cell r="I755" t="str">
            <v>TECO-tkan</v>
          </cell>
          <cell r="J755" t="str">
            <v>V-tkaniny</v>
          </cell>
          <cell r="K755" t="str">
            <v>sušení</v>
          </cell>
          <cell r="L755" t="str">
            <v>roving</v>
          </cell>
          <cell r="M755" t="str">
            <v>suché</v>
          </cell>
          <cell r="N755" t="str">
            <v>rohože</v>
          </cell>
          <cell r="O755" t="str">
            <v>ECT</v>
          </cell>
          <cell r="P755" t="str">
            <v>mokré</v>
          </cell>
          <cell r="Q755" t="str">
            <v>open</v>
          </cell>
          <cell r="R755" t="str">
            <v>vlies</v>
          </cell>
          <cell r="S755" t="str">
            <v>SHV</v>
          </cell>
          <cell r="T755" t="str">
            <v>celkem práce</v>
          </cell>
        </row>
        <row r="756">
          <cell r="A756" t="str">
            <v>výrobek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 t="str">
            <v>sekání</v>
          </cell>
          <cell r="N756">
            <v>0</v>
          </cell>
          <cell r="O756">
            <v>0</v>
          </cell>
          <cell r="P756" t="str">
            <v>sekání</v>
          </cell>
          <cell r="Q756">
            <v>0</v>
          </cell>
          <cell r="R756">
            <v>0</v>
          </cell>
          <cell r="S756">
            <v>0</v>
          </cell>
          <cell r="W756" t="str">
            <v>výrobek</v>
          </cell>
        </row>
        <row r="757">
          <cell r="G757">
            <v>0</v>
          </cell>
          <cell r="T757" t="str">
            <v>finální</v>
          </cell>
          <cell r="U757" t="str">
            <v>kokony</v>
          </cell>
          <cell r="V757" t="str">
            <v>tekuté</v>
          </cell>
        </row>
        <row r="758">
          <cell r="T758" t="str">
            <v>výrobek</v>
          </cell>
          <cell r="V758" t="str">
            <v>sklo</v>
          </cell>
        </row>
        <row r="760">
          <cell r="A760" t="str">
            <v xml:space="preserve"> 1- 9 34 Z40  876</v>
          </cell>
          <cell r="C760">
            <v>22.589597937592394</v>
          </cell>
          <cell r="D760">
            <v>5.3352069030668092</v>
          </cell>
          <cell r="E760">
            <v>51.608652696456851</v>
          </cell>
          <cell r="F760">
            <v>8.0468503860243921</v>
          </cell>
          <cell r="G760">
            <v>0</v>
          </cell>
          <cell r="H760">
            <v>213.98166963977033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14.873805536400354</v>
          </cell>
          <cell r="T760">
            <v>316.43578309931115</v>
          </cell>
          <cell r="U760">
            <v>87.580307923140438</v>
          </cell>
          <cell r="V760">
            <v>27.924804840659203</v>
          </cell>
          <cell r="W760" t="str">
            <v xml:space="preserve"> 1- 9 34 Z40  876</v>
          </cell>
        </row>
        <row r="761">
          <cell r="A761" t="str">
            <v xml:space="preserve"> 2- 9 68 Z15  876s</v>
          </cell>
          <cell r="C761">
            <v>478.65874261191544</v>
          </cell>
          <cell r="D761">
            <v>113.04952991423401</v>
          </cell>
          <cell r="E761">
            <v>1093.5534521609075</v>
          </cell>
          <cell r="F761">
            <v>189.45274912233722</v>
          </cell>
          <cell r="G761">
            <v>0</v>
          </cell>
          <cell r="H761">
            <v>1415.5202780717245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322.63304107969657</v>
          </cell>
          <cell r="T761">
            <v>3612.8677929608148</v>
          </cell>
          <cell r="U761">
            <v>1874.7144738093941</v>
          </cell>
          <cell r="V761">
            <v>591.70827252614947</v>
          </cell>
          <cell r="W761" t="str">
            <v xml:space="preserve"> 2- 9 68 Z15  876s</v>
          </cell>
        </row>
        <row r="762">
          <cell r="A762" t="str">
            <v xml:space="preserve"> 3- 9 68 Z20  876</v>
          </cell>
          <cell r="C762">
            <v>399.90845409517408</v>
          </cell>
          <cell r="D762">
            <v>94.450301894605047</v>
          </cell>
          <cell r="E762">
            <v>913.63894898850413</v>
          </cell>
          <cell r="F762">
            <v>142.45510287967284</v>
          </cell>
          <cell r="G762">
            <v>0</v>
          </cell>
          <cell r="H762">
            <v>1620.0840209440671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268.27938134173974</v>
          </cell>
          <cell r="T762">
            <v>3438.8162101437629</v>
          </cell>
          <cell r="U762">
            <v>1550.452807857956</v>
          </cell>
          <cell r="V762">
            <v>494.35875598977913</v>
          </cell>
          <cell r="W762" t="str">
            <v xml:space="preserve"> 3- 9 68 Z20  876</v>
          </cell>
        </row>
        <row r="763">
          <cell r="A763" t="str">
            <v xml:space="preserve"> 4-  9 68 Z28 876</v>
          </cell>
          <cell r="C763">
            <v>138.22982157293836</v>
          </cell>
          <cell r="D763">
            <v>32.647092715109892</v>
          </cell>
          <cell r="E763">
            <v>315.80264834989367</v>
          </cell>
          <cell r="F763">
            <v>49.240127963199711</v>
          </cell>
          <cell r="G763">
            <v>0</v>
          </cell>
          <cell r="H763">
            <v>716.81565665274707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92.731750566446649</v>
          </cell>
          <cell r="T763">
            <v>1345.4670978203353</v>
          </cell>
          <cell r="U763">
            <v>535.91969060114161</v>
          </cell>
          <cell r="V763">
            <v>170.87691428804825</v>
          </cell>
          <cell r="W763" t="str">
            <v xml:space="preserve"> 4-  9 68 Z28 876</v>
          </cell>
        </row>
        <row r="764">
          <cell r="A764" t="str">
            <v xml:space="preserve"> 5- 9 136 Z28 876</v>
          </cell>
          <cell r="C764">
            <v>61.040099427257928</v>
          </cell>
          <cell r="D764">
            <v>14.416438961325753</v>
          </cell>
          <cell r="E764">
            <v>139.45344669708177</v>
          </cell>
          <cell r="F764">
            <v>21.743660466917891</v>
          </cell>
          <cell r="G764">
            <v>0</v>
          </cell>
          <cell r="H764">
            <v>179.65909050085062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40.948872032312089</v>
          </cell>
          <cell r="T764">
            <v>457.26160808574605</v>
          </cell>
          <cell r="U764">
            <v>236.65364555258336</v>
          </cell>
          <cell r="V764">
            <v>75.456538388583681</v>
          </cell>
          <cell r="W764" t="str">
            <v xml:space="preserve"> 5- 9 136 Z28 876</v>
          </cell>
        </row>
        <row r="765">
          <cell r="A765" t="str">
            <v xml:space="preserve"> 6- 9 204 Z28  876</v>
          </cell>
          <cell r="C765">
            <v>32.488358592011274</v>
          </cell>
          <cell r="D765">
            <v>7.6730942935889281</v>
          </cell>
          <cell r="E765">
            <v>44.521250957207393</v>
          </cell>
          <cell r="F765">
            <v>11.213098447065283</v>
          </cell>
          <cell r="G765">
            <v>0</v>
          </cell>
          <cell r="H765">
            <v>64.118580183588776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21.117131317111614</v>
          </cell>
          <cell r="T765">
            <v>181.13151379057325</v>
          </cell>
          <cell r="U765">
            <v>95.895802289872876</v>
          </cell>
          <cell r="V765">
            <v>40.161452885600198</v>
          </cell>
          <cell r="W765" t="str">
            <v xml:space="preserve"> 6- 9 204 Z28  876</v>
          </cell>
        </row>
        <row r="766">
          <cell r="A766" t="str">
            <v xml:space="preserve"> 7- 11 102 Z28  876</v>
          </cell>
          <cell r="C766">
            <v>2.3305334295505067</v>
          </cell>
          <cell r="D766">
            <v>0.55042493786372515</v>
          </cell>
          <cell r="E766">
            <v>5.324383846734972</v>
          </cell>
          <cell r="F766">
            <v>0.87754683498771768</v>
          </cell>
          <cell r="G766">
            <v>0</v>
          </cell>
          <cell r="H766">
            <v>8.9465729658652418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1.6526450596000393</v>
          </cell>
          <cell r="T766">
            <v>19.682107074602204</v>
          </cell>
          <cell r="U766">
            <v>9.0828890491369219</v>
          </cell>
          <cell r="V766">
            <v>2.8809583674142321</v>
          </cell>
          <cell r="W766" t="str">
            <v xml:space="preserve"> 7- 11 102 Z28  876</v>
          </cell>
        </row>
        <row r="767">
          <cell r="A767" t="str">
            <v xml:space="preserve"> 8- 11 204 Z28  876s</v>
          </cell>
          <cell r="C767">
            <v>696.0820081820508</v>
          </cell>
          <cell r="D767">
            <v>164.40051502524867</v>
          </cell>
          <cell r="E767">
            <v>897.78234032175283</v>
          </cell>
          <cell r="F767">
            <v>266.18920661294106</v>
          </cell>
          <cell r="G767">
            <v>0</v>
          </cell>
          <cell r="H767">
            <v>1644.5448788593185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451.17210127081074</v>
          </cell>
          <cell r="T767">
            <v>4120.1710502721226</v>
          </cell>
          <cell r="U767">
            <v>2024.4540701419933</v>
          </cell>
          <cell r="V767">
            <v>860.48252320729944</v>
          </cell>
          <cell r="W767" t="str">
            <v xml:space="preserve"> 8- 11 204 Z28  876s</v>
          </cell>
        </row>
        <row r="768">
          <cell r="A768" t="str">
            <v xml:space="preserve"> 9- 13 136 Z20  876s 800</v>
          </cell>
          <cell r="C768">
            <v>263.13647941382368</v>
          </cell>
          <cell r="D768">
            <v>62.147523178403056</v>
          </cell>
          <cell r="E768">
            <v>601.16692715619729</v>
          </cell>
          <cell r="F768">
            <v>110.09143121555104</v>
          </cell>
          <cell r="G768">
            <v>0</v>
          </cell>
          <cell r="H768">
            <v>805.91946929202277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187.48340065018223</v>
          </cell>
          <cell r="T768">
            <v>2029.9452309061799</v>
          </cell>
          <cell r="U768">
            <v>1036.5423609639749</v>
          </cell>
          <cell r="V768">
            <v>325.28400259222673</v>
          </cell>
          <cell r="W768" t="str">
            <v xml:space="preserve"> 9- 13 136 Z20  876s 800</v>
          </cell>
        </row>
        <row r="769">
          <cell r="A769" t="str">
            <v>10- 13 136 Z20  876s 1200</v>
          </cell>
          <cell r="C769">
            <v>668.76422785054001</v>
          </cell>
          <cell r="D769">
            <v>157.9486069123293</v>
          </cell>
          <cell r="E769">
            <v>916.45811945261687</v>
          </cell>
          <cell r="F769">
            <v>277.87034107979923</v>
          </cell>
          <cell r="G769">
            <v>0</v>
          </cell>
          <cell r="H769">
            <v>2034.1375831200223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473.20736873214463</v>
          </cell>
          <cell r="T769">
            <v>4528.3862471474522</v>
          </cell>
          <cell r="U769">
            <v>2021.0412952952856</v>
          </cell>
          <cell r="V769">
            <v>826.71283476286931</v>
          </cell>
          <cell r="W769" t="str">
            <v>10- 13 136 Z20  876s 1200</v>
          </cell>
        </row>
        <row r="770">
          <cell r="A770" t="str">
            <v>11- 13 136 Z20 876 800</v>
          </cell>
          <cell r="C770">
            <v>812.86059052484597</v>
          </cell>
          <cell r="D770">
            <v>191.9812581782204</v>
          </cell>
          <cell r="E770">
            <v>1857.07775866261</v>
          </cell>
          <cell r="F770">
            <v>306.07723942363936</v>
          </cell>
          <cell r="G770">
            <v>0</v>
          </cell>
          <cell r="H770">
            <v>2230.0940122899924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581.91468820805835</v>
          </cell>
          <cell r="T770">
            <v>5980.0055472873664</v>
          </cell>
          <cell r="U770">
            <v>3167.9968467893154</v>
          </cell>
          <cell r="V770">
            <v>1004.8418487030664</v>
          </cell>
          <cell r="W770" t="str">
            <v>11- 13 136 Z20 876 800</v>
          </cell>
        </row>
        <row r="771">
          <cell r="A771" t="str">
            <v>12- 13 136 Z20 876 1200</v>
          </cell>
          <cell r="C771">
            <v>137.40682406981335</v>
          </cell>
          <cell r="D771">
            <v>32.45271732286033</v>
          </cell>
          <cell r="E771">
            <v>188.29894653863107</v>
          </cell>
          <cell r="F771">
            <v>51.383114980554154</v>
          </cell>
          <cell r="G771">
            <v>0</v>
          </cell>
          <cell r="H771">
            <v>374.37993516512336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97.689685745246777</v>
          </cell>
          <cell r="T771">
            <v>881.61122382222902</v>
          </cell>
          <cell r="U771">
            <v>409.54160291185894</v>
          </cell>
          <cell r="V771">
            <v>169.85954139267369</v>
          </cell>
          <cell r="W771" t="str">
            <v>12- 13 136 Z20 876 1200</v>
          </cell>
        </row>
        <row r="772">
          <cell r="A772" t="str">
            <v>13- 13 272 Z20  876s</v>
          </cell>
          <cell r="C772">
            <v>402.08092528199904</v>
          </cell>
          <cell r="D772">
            <v>94.963395722334212</v>
          </cell>
          <cell r="E772">
            <v>518.58997913360702</v>
          </cell>
          <cell r="F772">
            <v>160.66690818355374</v>
          </cell>
          <cell r="G772">
            <v>0</v>
          </cell>
          <cell r="H772">
            <v>725.39852465619992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272.3191803763176</v>
          </cell>
          <cell r="T772">
            <v>2174.0189133540116</v>
          </cell>
          <cell r="U772">
            <v>1176.301208321494</v>
          </cell>
          <cell r="V772">
            <v>497.04432100433326</v>
          </cell>
          <cell r="W772" t="str">
            <v>13- 13 272 Z20  876s</v>
          </cell>
        </row>
        <row r="773">
          <cell r="A773" t="str">
            <v>14- 13 272 Z20 876</v>
          </cell>
          <cell r="C773">
            <v>82.151396062336971</v>
          </cell>
          <cell r="D773">
            <v>19.402500946640099</v>
          </cell>
          <cell r="E773">
            <v>105.95601057146523</v>
          </cell>
          <cell r="F773">
            <v>29.54407677791983</v>
          </cell>
          <cell r="G773">
            <v>0</v>
          </cell>
          <cell r="H773">
            <v>148.21021778208265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55.639050339867993</v>
          </cell>
          <cell r="T773">
            <v>440.9032524803128</v>
          </cell>
          <cell r="U773">
            <v>237.05398435836213</v>
          </cell>
          <cell r="V773">
            <v>101.55389700897707</v>
          </cell>
          <cell r="W773" t="str">
            <v>14- 13 272 Z20 876</v>
          </cell>
        </row>
        <row r="774">
          <cell r="A774" t="str">
            <v>15- ECT 9 T140 006</v>
          </cell>
          <cell r="C774">
            <v>131.851420634204</v>
          </cell>
          <cell r="D774">
            <v>31.140643206230752</v>
          </cell>
          <cell r="E774">
            <v>301.23042445660826</v>
          </cell>
          <cell r="F774">
            <v>10.959210397222469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248.41444928122155</v>
          </cell>
          <cell r="L774">
            <v>0</v>
          </cell>
          <cell r="M774">
            <v>0</v>
          </cell>
          <cell r="N774">
            <v>0</v>
          </cell>
          <cell r="O774">
            <v>1289.5920227600516</v>
          </cell>
          <cell r="P774">
            <v>0</v>
          </cell>
          <cell r="Q774">
            <v>0</v>
          </cell>
          <cell r="R774">
            <v>0</v>
          </cell>
          <cell r="S774">
            <v>81.530489606935276</v>
          </cell>
          <cell r="T774">
            <v>2094.7186603424739</v>
          </cell>
          <cell r="U774">
            <v>475.18169869426549</v>
          </cell>
          <cell r="V774">
            <v>162.99206384043475</v>
          </cell>
          <cell r="W774" t="str">
            <v>15- ECT 9 T140 006</v>
          </cell>
        </row>
        <row r="775">
          <cell r="A775" t="str">
            <v>16 - ECT 9 T210  006</v>
          </cell>
          <cell r="C775">
            <v>11.088207708511945</v>
          </cell>
          <cell r="D775">
            <v>2.6188107673507623</v>
          </cell>
          <cell r="E775">
            <v>25.332343773257918</v>
          </cell>
          <cell r="F775">
            <v>0.92162830420169972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20.890719251842814</v>
          </cell>
          <cell r="L775">
            <v>0</v>
          </cell>
          <cell r="M775">
            <v>0</v>
          </cell>
          <cell r="N775">
            <v>0</v>
          </cell>
          <cell r="O775">
            <v>94.603275800930419</v>
          </cell>
          <cell r="P775">
            <v>0</v>
          </cell>
          <cell r="Q775">
            <v>0</v>
          </cell>
          <cell r="R775">
            <v>0</v>
          </cell>
          <cell r="S775">
            <v>6.9778346960890554</v>
          </cell>
          <cell r="T775">
            <v>162.43282030218461</v>
          </cell>
          <cell r="U775">
            <v>39.960990553322326</v>
          </cell>
          <cell r="V775">
            <v>13.707018475862707</v>
          </cell>
          <cell r="W775" t="str">
            <v>16 - ECT 9 T210  006</v>
          </cell>
        </row>
        <row r="776">
          <cell r="A776" t="str">
            <v>17 - ECT 9 T420  006</v>
          </cell>
          <cell r="C776">
            <v>25.677954693396082</v>
          </cell>
          <cell r="D776">
            <v>6.0646144086017655</v>
          </cell>
          <cell r="E776">
            <v>58.664375053860446</v>
          </cell>
          <cell r="F776">
            <v>2.1342971255197254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48.378507741109672</v>
          </cell>
          <cell r="L776">
            <v>0</v>
          </cell>
          <cell r="M776">
            <v>0</v>
          </cell>
          <cell r="N776">
            <v>0</v>
          </cell>
          <cell r="O776">
            <v>94.373513684472329</v>
          </cell>
          <cell r="P776">
            <v>0</v>
          </cell>
          <cell r="Q776">
            <v>0</v>
          </cell>
          <cell r="R776">
            <v>0</v>
          </cell>
          <cell r="S776">
            <v>16.159196138311497</v>
          </cell>
          <cell r="T776">
            <v>251.45245884527151</v>
          </cell>
          <cell r="U776">
            <v>92.541241281378021</v>
          </cell>
          <cell r="V776">
            <v>31.742569101997848</v>
          </cell>
          <cell r="W776" t="str">
            <v>17 - ECT 9 T420  006</v>
          </cell>
        </row>
        <row r="777">
          <cell r="A777" t="str">
            <v>18 - ECT 9 T485  006</v>
          </cell>
          <cell r="C777">
            <v>17.223834226990611</v>
          </cell>
          <cell r="D777">
            <v>4.067921860273386</v>
          </cell>
          <cell r="E777">
            <v>39.349920311899275</v>
          </cell>
          <cell r="F777">
            <v>1.4316085654029349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32.450536167366778</v>
          </cell>
          <cell r="L777">
            <v>0</v>
          </cell>
          <cell r="M777">
            <v>0</v>
          </cell>
          <cell r="N777">
            <v>0</v>
          </cell>
          <cell r="O777">
            <v>69.707690847486347</v>
          </cell>
          <cell r="P777">
            <v>0</v>
          </cell>
          <cell r="Q777">
            <v>0</v>
          </cell>
          <cell r="R777">
            <v>0</v>
          </cell>
          <cell r="S777">
            <v>10.650379272978032</v>
          </cell>
          <cell r="T777">
            <v>174.88189125239737</v>
          </cell>
          <cell r="U777">
            <v>62.073284964566206</v>
          </cell>
          <cell r="V777">
            <v>21.291756087263998</v>
          </cell>
          <cell r="W777" t="str">
            <v>18 - ECT 9 T485  006</v>
          </cell>
        </row>
        <row r="778">
          <cell r="A778" t="str">
            <v>19 - ECT 9 T570  006</v>
          </cell>
          <cell r="C778">
            <v>24.64790070414174</v>
          </cell>
          <cell r="D778">
            <v>5.8213364552188107</v>
          </cell>
          <cell r="E778">
            <v>56.311092860131723</v>
          </cell>
          <cell r="F778">
            <v>2.0486812229042002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46.437836239507632</v>
          </cell>
          <cell r="L778">
            <v>0</v>
          </cell>
          <cell r="M778">
            <v>0</v>
          </cell>
          <cell r="N778">
            <v>0</v>
          </cell>
          <cell r="O778">
            <v>89.011382225127306</v>
          </cell>
          <cell r="P778">
            <v>0</v>
          </cell>
          <cell r="Q778">
            <v>0</v>
          </cell>
          <cell r="R778">
            <v>0</v>
          </cell>
          <cell r="S778">
            <v>15.241059994089252</v>
          </cell>
          <cell r="T778">
            <v>239.51928970112067</v>
          </cell>
          <cell r="U778">
            <v>88.82901124239649</v>
          </cell>
          <cell r="V778">
            <v>30.469237159360553</v>
          </cell>
          <cell r="W778" t="str">
            <v>19 - ECT 9 T570  006</v>
          </cell>
        </row>
        <row r="779">
          <cell r="A779" t="str">
            <v>20 - ECT 9 T630  006</v>
          </cell>
          <cell r="C779">
            <v>3.793334216069876</v>
          </cell>
          <cell r="D779">
            <v>0.89590894672526089</v>
          </cell>
          <cell r="E779">
            <v>8.6663281329566573</v>
          </cell>
          <cell r="F779">
            <v>0.31529389354268678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7.146825007209384</v>
          </cell>
          <cell r="L779">
            <v>0</v>
          </cell>
          <cell r="M779">
            <v>0</v>
          </cell>
          <cell r="N779">
            <v>0</v>
          </cell>
          <cell r="O779">
            <v>11.923679191280849</v>
          </cell>
          <cell r="P779">
            <v>0</v>
          </cell>
          <cell r="Q779">
            <v>0</v>
          </cell>
          <cell r="R779">
            <v>0</v>
          </cell>
          <cell r="S779">
            <v>2.3871539749778345</v>
          </cell>
          <cell r="T779">
            <v>35.12852336276255</v>
          </cell>
          <cell r="U779">
            <v>13.670865189294481</v>
          </cell>
          <cell r="V779">
            <v>4.6892431627951368</v>
          </cell>
          <cell r="W779" t="str">
            <v>20 - ECT 9 T630  006</v>
          </cell>
        </row>
        <row r="780">
          <cell r="A780" t="str">
            <v>21 - ECT 9 T990  006</v>
          </cell>
          <cell r="C780">
            <v>20.717440718535478</v>
          </cell>
          <cell r="D780">
            <v>4.8930411705764243</v>
          </cell>
          <cell r="E780">
            <v>47.331484418455588</v>
          </cell>
          <cell r="F780">
            <v>1.7219897262715969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39.032659654758945</v>
          </cell>
          <cell r="L780">
            <v>0</v>
          </cell>
          <cell r="M780">
            <v>0</v>
          </cell>
          <cell r="N780">
            <v>0</v>
          </cell>
          <cell r="O780">
            <v>57.549385337274622</v>
          </cell>
          <cell r="P780">
            <v>0</v>
          </cell>
          <cell r="Q780">
            <v>0</v>
          </cell>
          <cell r="R780">
            <v>0</v>
          </cell>
          <cell r="S780">
            <v>13.037533247955865</v>
          </cell>
          <cell r="T780">
            <v>184.28353427382854</v>
          </cell>
          <cell r="U780">
            <v>74.663956033839099</v>
          </cell>
          <cell r="V780">
            <v>25.610481889111902</v>
          </cell>
          <cell r="W780" t="str">
            <v>21 - ECT 9 T990  006</v>
          </cell>
        </row>
        <row r="781">
          <cell r="A781" t="str">
            <v>22 - ECT 9 T1250  006</v>
          </cell>
          <cell r="C781">
            <v>7.8784633718374355</v>
          </cell>
          <cell r="D781">
            <v>1.8607339662755418</v>
          </cell>
          <cell r="E781">
            <v>17.999296891525368</v>
          </cell>
          <cell r="F781">
            <v>0.65484116351173405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14.843405784204107</v>
          </cell>
          <cell r="L781">
            <v>0</v>
          </cell>
          <cell r="M781">
            <v>0</v>
          </cell>
          <cell r="N781">
            <v>0</v>
          </cell>
          <cell r="O781">
            <v>15.684223539623307</v>
          </cell>
          <cell r="P781">
            <v>0</v>
          </cell>
          <cell r="Q781">
            <v>0</v>
          </cell>
          <cell r="R781">
            <v>0</v>
          </cell>
          <cell r="S781">
            <v>4.9579351788001178</v>
          </cell>
          <cell r="T781">
            <v>63.878899895777614</v>
          </cell>
          <cell r="U781">
            <v>28.393335393150078</v>
          </cell>
          <cell r="V781">
            <v>9.7391973381129766</v>
          </cell>
          <cell r="W781" t="str">
            <v>22 - ECT 9 T1250  006</v>
          </cell>
        </row>
        <row r="782">
          <cell r="A782" t="str">
            <v>23 - ECT 9 T1285  006</v>
          </cell>
          <cell r="C782">
            <v>20.425645778837794</v>
          </cell>
          <cell r="D782">
            <v>4.8241250977514047</v>
          </cell>
          <cell r="E782">
            <v>46.664843792843541</v>
          </cell>
          <cell r="F782">
            <v>1.6977363498452362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38.482903884973609</v>
          </cell>
          <cell r="L782">
            <v>0</v>
          </cell>
          <cell r="M782">
            <v>0</v>
          </cell>
          <cell r="N782">
            <v>0</v>
          </cell>
          <cell r="O782">
            <v>39.671040517069962</v>
          </cell>
          <cell r="P782">
            <v>0</v>
          </cell>
          <cell r="Q782">
            <v>0</v>
          </cell>
          <cell r="R782">
            <v>0</v>
          </cell>
          <cell r="S782">
            <v>12.853906019111417</v>
          </cell>
          <cell r="T782">
            <v>164.62020144043296</v>
          </cell>
          <cell r="U782">
            <v>73.61235101927798</v>
          </cell>
          <cell r="V782">
            <v>25.249770876589199</v>
          </cell>
          <cell r="W782" t="str">
            <v>23 - ECT 9 T1285  006</v>
          </cell>
        </row>
        <row r="783">
          <cell r="A783" t="str">
            <v>24 - ECT 9 T1440  006</v>
          </cell>
          <cell r="C783">
            <v>12.255387467302677</v>
          </cell>
          <cell r="D783">
            <v>2.8944750586508428</v>
          </cell>
          <cell r="E783">
            <v>27.99890627570613</v>
          </cell>
          <cell r="F783">
            <v>1.0186418099071419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23.089742330984166</v>
          </cell>
          <cell r="L783">
            <v>0</v>
          </cell>
          <cell r="M783">
            <v>0</v>
          </cell>
          <cell r="N783">
            <v>0</v>
          </cell>
          <cell r="O783">
            <v>21.215383873958732</v>
          </cell>
          <cell r="P783">
            <v>0</v>
          </cell>
          <cell r="Q783">
            <v>0</v>
          </cell>
          <cell r="R783">
            <v>0</v>
          </cell>
          <cell r="S783">
            <v>7.7123436114668502</v>
          </cell>
          <cell r="T783">
            <v>96.184880427976537</v>
          </cell>
          <cell r="U783">
            <v>44.167410611566794</v>
          </cell>
          <cell r="V783">
            <v>15.14986252595352</v>
          </cell>
          <cell r="W783" t="str">
            <v>24 - ECT 9 T1440  006</v>
          </cell>
        </row>
        <row r="784">
          <cell r="A784" t="str">
            <v>25 - ECT 11 T1580  006</v>
          </cell>
          <cell r="C784">
            <v>9.9376330324699538</v>
          </cell>
          <cell r="D784">
            <v>2.3470682613056399</v>
          </cell>
          <cell r="E784">
            <v>22.703717578969922</v>
          </cell>
          <cell r="F784">
            <v>0.87312155134897862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19.79120771227214</v>
          </cell>
          <cell r="L784">
            <v>0</v>
          </cell>
          <cell r="M784">
            <v>0</v>
          </cell>
          <cell r="N784">
            <v>0</v>
          </cell>
          <cell r="O784">
            <v>13.207772738526172</v>
          </cell>
          <cell r="P784">
            <v>0</v>
          </cell>
          <cell r="Q784">
            <v>0</v>
          </cell>
          <cell r="R784">
            <v>0</v>
          </cell>
          <cell r="S784">
            <v>6.6105802384001571</v>
          </cell>
          <cell r="T784">
            <v>75.47110111329296</v>
          </cell>
          <cell r="U784">
            <v>35.861540424094493</v>
          </cell>
          <cell r="V784">
            <v>12.284701293775594</v>
          </cell>
          <cell r="W784" t="str">
            <v>25 - ECT 11 T1580  006</v>
          </cell>
        </row>
        <row r="785">
          <cell r="A785" t="str">
            <v>26 - RV 12  224</v>
          </cell>
          <cell r="C785">
            <v>2585.1764031669773</v>
          </cell>
          <cell r="D785">
            <v>610.56646647389982</v>
          </cell>
          <cell r="E785">
            <v>3334.2705228674918</v>
          </cell>
          <cell r="F785">
            <v>889.73920150538515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4705.8393811937312</v>
          </cell>
          <cell r="L785">
            <v>10465.718110644093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1691.5740321150624</v>
          </cell>
          <cell r="T785">
            <v>24282.884117966638</v>
          </cell>
          <cell r="U785">
            <v>7419.752594013753</v>
          </cell>
          <cell r="V785">
            <v>3195.742869640877</v>
          </cell>
          <cell r="W785" t="str">
            <v>26 - RV 12  224</v>
          </cell>
        </row>
        <row r="786">
          <cell r="A786" t="str">
            <v>27 - RV 13  250</v>
          </cell>
          <cell r="C786">
            <v>644.56179947514966</v>
          </cell>
          <cell r="D786">
            <v>152.23248202617185</v>
          </cell>
          <cell r="E786">
            <v>831.3333687881435</v>
          </cell>
          <cell r="F786">
            <v>193.16960519005323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1226.0111284047932</v>
          </cell>
          <cell r="L786">
            <v>2779.4365272931477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440.70534922667719</v>
          </cell>
          <cell r="T786">
            <v>6267.4502604041354</v>
          </cell>
          <cell r="U786">
            <v>1821.2972554795183</v>
          </cell>
          <cell r="V786">
            <v>796.79428150132151</v>
          </cell>
          <cell r="W786" t="str">
            <v>27 - RV 13  250</v>
          </cell>
        </row>
        <row r="787">
          <cell r="A787" t="str">
            <v>28 - RV 13  P 243</v>
          </cell>
          <cell r="C787">
            <v>677.81679919419935</v>
          </cell>
          <cell r="D787">
            <v>160.08664147392821</v>
          </cell>
          <cell r="E787">
            <v>874.22450966555459</v>
          </cell>
          <cell r="F787">
            <v>127.29846063093439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1289.2649541261624</v>
          </cell>
          <cell r="L787">
            <v>2359.3194855016177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459.06807211112204</v>
          </cell>
          <cell r="T787">
            <v>5947.0789227035184</v>
          </cell>
          <cell r="U787">
            <v>1839.4264109646167</v>
          </cell>
          <cell r="V787">
            <v>837.90344066812759</v>
          </cell>
          <cell r="W787" t="str">
            <v>28 - RV 13  P 243</v>
          </cell>
        </row>
        <row r="788">
          <cell r="A788" t="str">
            <v>29 - RV 16 2040 (408) 706</v>
          </cell>
          <cell r="C788">
            <v>6.2359145525866335</v>
          </cell>
          <cell r="D788">
            <v>1.4727971015601395</v>
          </cell>
          <cell r="E788">
            <v>8.0428654889231037</v>
          </cell>
          <cell r="F788">
            <v>1.3704898101968679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11.861237577960692</v>
          </cell>
          <cell r="L788">
            <v>40.365632764478299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4.223426263422323</v>
          </cell>
          <cell r="T788">
            <v>73.572363559128064</v>
          </cell>
          <cell r="U788">
            <v>17.122066953266746</v>
          </cell>
          <cell r="V788">
            <v>7.7087116541467733</v>
          </cell>
          <cell r="W788" t="str">
            <v>29 - RV 16 2040 (408) 706</v>
          </cell>
        </row>
        <row r="789">
          <cell r="A789" t="str">
            <v>30 - mok.sek. 13 360</v>
          </cell>
          <cell r="C789">
            <v>161.76695996575197</v>
          </cell>
          <cell r="D789">
            <v>38.20608954093661</v>
          </cell>
          <cell r="E789">
            <v>177.34518414213065</v>
          </cell>
          <cell r="F789">
            <v>6.4640214617795175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85.815935272499459</v>
          </cell>
          <cell r="Q789">
            <v>0</v>
          </cell>
          <cell r="R789">
            <v>0</v>
          </cell>
          <cell r="S789">
            <v>127.62092404689193</v>
          </cell>
          <cell r="T789">
            <v>597.2191144299901</v>
          </cell>
          <cell r="U789">
            <v>383.78225511059873</v>
          </cell>
          <cell r="V789">
            <v>199.97304950668857</v>
          </cell>
          <cell r="W789" t="str">
            <v>30 - mok.sek. 13 360</v>
          </cell>
        </row>
        <row r="790">
          <cell r="A790" t="str">
            <v>31 - kokon  9 68  876</v>
          </cell>
          <cell r="C790">
            <v>11.116677002067783</v>
          </cell>
          <cell r="D790">
            <v>2.6255346396358803</v>
          </cell>
          <cell r="E790">
            <v>25.397385297577909</v>
          </cell>
          <cell r="F790">
            <v>3.9599769063960912</v>
          </cell>
          <cell r="G790">
            <v>0</v>
          </cell>
          <cell r="H790">
            <v>6.3172754619822991</v>
          </cell>
          <cell r="I790">
            <v>0</v>
          </cell>
          <cell r="J790">
            <v>0</v>
          </cell>
          <cell r="K790">
            <v>20.944356776915217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7.5287163826224015</v>
          </cell>
          <cell r="T790">
            <v>77.889922467197593</v>
          </cell>
          <cell r="U790">
            <v>43.099573845677668</v>
          </cell>
          <cell r="V790">
            <v>13.742211641703664</v>
          </cell>
          <cell r="W790" t="str">
            <v>31 - kokon  9 68  876</v>
          </cell>
        </row>
        <row r="791">
          <cell r="A791" t="str">
            <v>32 - kokon  11 204  876</v>
          </cell>
          <cell r="C791">
            <v>76.973105429903583</v>
          </cell>
          <cell r="D791">
            <v>18.179493259448421</v>
          </cell>
          <cell r="E791">
            <v>99.277231593979593</v>
          </cell>
          <cell r="F791">
            <v>26.491805077090014</v>
          </cell>
          <cell r="G791">
            <v>0</v>
          </cell>
          <cell r="H791">
            <v>44.375008123192735</v>
          </cell>
          <cell r="I791">
            <v>0</v>
          </cell>
          <cell r="J791">
            <v>0</v>
          </cell>
          <cell r="K791">
            <v>140.11541741641884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52.884641907201257</v>
          </cell>
          <cell r="T791">
            <v>458.2967028072344</v>
          </cell>
          <cell r="U791">
            <v>220.92163536042162</v>
          </cell>
          <cell r="V791">
            <v>95.152598689352004</v>
          </cell>
          <cell r="W791" t="str">
            <v>32 - kokon  11 204  876</v>
          </cell>
        </row>
        <row r="792">
          <cell r="A792" t="str">
            <v>33 - kokon  13 136  876</v>
          </cell>
          <cell r="C792">
            <v>67.203999595301241</v>
          </cell>
          <cell r="D792">
            <v>15.872227719373225</v>
          </cell>
          <cell r="E792">
            <v>153.53561778782071</v>
          </cell>
          <cell r="F792">
            <v>25.30521827989697</v>
          </cell>
          <cell r="G792">
            <v>0</v>
          </cell>
          <cell r="H792">
            <v>40.36893100096006</v>
          </cell>
          <cell r="I792">
            <v>0</v>
          </cell>
          <cell r="J792">
            <v>0</v>
          </cell>
          <cell r="K792">
            <v>133.83954818418994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48.110333957245594</v>
          </cell>
          <cell r="T792">
            <v>484.23587652478773</v>
          </cell>
          <cell r="U792">
            <v>261.91706338239214</v>
          </cell>
          <cell r="V792">
            <v>83.076227314674469</v>
          </cell>
          <cell r="W792" t="str">
            <v>33 - kokon  13 136  876</v>
          </cell>
        </row>
        <row r="793">
          <cell r="A793" t="str">
            <v>34 - kokon  13 272  876</v>
          </cell>
          <cell r="C793">
            <v>879.02023106206991</v>
          </cell>
          <cell r="D793">
            <v>207.60682937580304</v>
          </cell>
          <cell r="E793">
            <v>1133.7296912674644</v>
          </cell>
          <cell r="F793">
            <v>316.12172696537687</v>
          </cell>
          <cell r="G793">
            <v>0</v>
          </cell>
          <cell r="H793">
            <v>504.30347773336746</v>
          </cell>
          <cell r="I793">
            <v>0</v>
          </cell>
          <cell r="J793">
            <v>0</v>
          </cell>
          <cell r="K793">
            <v>1671.9709207908143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601.01192000788103</v>
          </cell>
          <cell r="T793">
            <v>5313.7647972027762</v>
          </cell>
          <cell r="U793">
            <v>2536.4784786707141</v>
          </cell>
          <cell r="V793">
            <v>1086.6270604378728</v>
          </cell>
          <cell r="W793" t="str">
            <v>34 - kokon  13 272  876</v>
          </cell>
        </row>
        <row r="794">
          <cell r="A794" t="str">
            <v>35 - kokon  17,19,22  706</v>
          </cell>
          <cell r="C794">
            <v>69.021826027130615</v>
          </cell>
          <cell r="D794">
            <v>16.301561616969238</v>
          </cell>
          <cell r="E794">
            <v>89.021948241063697</v>
          </cell>
          <cell r="F794">
            <v>15.16917982978557</v>
          </cell>
          <cell r="G794">
            <v>0</v>
          </cell>
          <cell r="H794">
            <v>39.598531554376848</v>
          </cell>
          <cell r="I794">
            <v>0</v>
          </cell>
          <cell r="J794">
            <v>0</v>
          </cell>
          <cell r="K794">
            <v>131.28535833334658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47.192197813023348</v>
          </cell>
          <cell r="T794">
            <v>407.59060341569591</v>
          </cell>
          <cell r="U794">
            <v>189.51451571494911</v>
          </cell>
          <cell r="V794">
            <v>85.323387644099853</v>
          </cell>
          <cell r="W794" t="str">
            <v>35 - kokon  17,19,22  706</v>
          </cell>
        </row>
        <row r="795">
          <cell r="A795" t="str">
            <v>36 - Rohož RP 34 450/125</v>
          </cell>
          <cell r="C795">
            <v>520.89790796970942</v>
          </cell>
          <cell r="D795">
            <v>123.02556787733823</v>
          </cell>
          <cell r="E795">
            <v>671.83598683596847</v>
          </cell>
          <cell r="F795">
            <v>104.07240320350671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990.79193407623109</v>
          </cell>
          <cell r="L795">
            <v>0</v>
          </cell>
          <cell r="M795">
            <v>0</v>
          </cell>
          <cell r="N795">
            <v>160.52576589378873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330.52901192000786</v>
          </cell>
          <cell r="T795">
            <v>2901.6785777765508</v>
          </cell>
          <cell r="U795">
            <v>1419.8318658865228</v>
          </cell>
          <cell r="V795">
            <v>643.92347584704771</v>
          </cell>
          <cell r="W795" t="str">
            <v>36 - Rohož RP 34 450/125</v>
          </cell>
        </row>
        <row r="796">
          <cell r="A796" t="str">
            <v>37 - Rohož RE 34 450/125</v>
          </cell>
          <cell r="C796">
            <v>1542.7537910750414</v>
          </cell>
          <cell r="D796">
            <v>364.36729412428417</v>
          </cell>
          <cell r="E796">
            <v>1989.7901293397092</v>
          </cell>
          <cell r="F796">
            <v>308.23332582444709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2934.4483613314192</v>
          </cell>
          <cell r="L796">
            <v>0</v>
          </cell>
          <cell r="M796">
            <v>0</v>
          </cell>
          <cell r="N796">
            <v>534.47423410621127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986.07821889469017</v>
          </cell>
          <cell r="T796">
            <v>8660.1453546958019</v>
          </cell>
          <cell r="U796">
            <v>4205.1445403634816</v>
          </cell>
          <cell r="V796">
            <v>1907.1210851993255</v>
          </cell>
          <cell r="W796" t="str">
            <v>37 - Rohož RE 34 450/125</v>
          </cell>
        </row>
        <row r="797">
          <cell r="A797" t="str">
            <v>38 - Vlies 80/100  2700</v>
          </cell>
          <cell r="C797">
            <v>480.34504863970017</v>
          </cell>
          <cell r="D797">
            <v>113.44780134805833</v>
          </cell>
          <cell r="E797">
            <v>526.60247259887569</v>
          </cell>
          <cell r="F797">
            <v>19.194035074429944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254.81878135842544</v>
          </cell>
          <cell r="Q797">
            <v>0</v>
          </cell>
          <cell r="R797">
            <v>1744.1558363417566</v>
          </cell>
          <cell r="S797">
            <v>400.67461333858733</v>
          </cell>
          <cell r="T797">
            <v>3539.2385886998331</v>
          </cell>
          <cell r="U797">
            <v>1139.589357661064</v>
          </cell>
          <cell r="V797">
            <v>593.79284998775847</v>
          </cell>
          <cell r="W797" t="str">
            <v>38 - Vlies 80/100  2700</v>
          </cell>
        </row>
        <row r="798">
          <cell r="A798" t="str">
            <v>39 - Vlies 80/100  1600</v>
          </cell>
          <cell r="C798">
            <v>251.39965423764323</v>
          </cell>
          <cell r="D798">
            <v>59.375522062091029</v>
          </cell>
          <cell r="E798">
            <v>324.24652165197398</v>
          </cell>
          <cell r="F798">
            <v>10.04564072181439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133.36528336907509</v>
          </cell>
          <cell r="Q798">
            <v>0</v>
          </cell>
          <cell r="R798">
            <v>912.84416365824302</v>
          </cell>
          <cell r="S798">
            <v>209.70229534036056</v>
          </cell>
          <cell r="T798">
            <v>1900.9790810412012</v>
          </cell>
          <cell r="U798">
            <v>645.06733867352261</v>
          </cell>
          <cell r="V798">
            <v>310.77517629973426</v>
          </cell>
          <cell r="W798" t="str">
            <v>39 - Vlies 80/100  1600</v>
          </cell>
        </row>
        <row r="799">
          <cell r="A799" t="str">
            <v>40 - Tkanina RT 300/125</v>
          </cell>
          <cell r="C799">
            <v>190.72869451216445</v>
          </cell>
          <cell r="D799">
            <v>45.046266444646342</v>
          </cell>
          <cell r="E799">
            <v>245.99523003453359</v>
          </cell>
          <cell r="F799">
            <v>41.9171446524469</v>
          </cell>
          <cell r="G799">
            <v>0</v>
          </cell>
          <cell r="H799">
            <v>0</v>
          </cell>
          <cell r="I799">
            <v>0</v>
          </cell>
          <cell r="J799">
            <v>2587.4706798860866</v>
          </cell>
          <cell r="K799">
            <v>362.78212914330032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126.70278790266968</v>
          </cell>
          <cell r="T799">
            <v>3600.6429325758477</v>
          </cell>
          <cell r="U799">
            <v>523.68733564379136</v>
          </cell>
          <cell r="V799">
            <v>235.77496095681079</v>
          </cell>
          <cell r="W799" t="str">
            <v>40 - Tkanina RT 300/125</v>
          </cell>
        </row>
        <row r="800">
          <cell r="A800" t="str">
            <v>41 - Tkanina RS 580/125</v>
          </cell>
          <cell r="C800">
            <v>760.07629709662626</v>
          </cell>
          <cell r="D800">
            <v>179.51467389240216</v>
          </cell>
          <cell r="E800">
            <v>980.31994622684329</v>
          </cell>
          <cell r="F800">
            <v>167.04475524139596</v>
          </cell>
          <cell r="G800">
            <v>0</v>
          </cell>
          <cell r="H800">
            <v>0</v>
          </cell>
          <cell r="I800">
            <v>0</v>
          </cell>
          <cell r="J800">
            <v>4699.5293201139139</v>
          </cell>
          <cell r="K800">
            <v>1445.7294854208908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505.52576100876757</v>
          </cell>
          <cell r="T800">
            <v>8737.740239000841</v>
          </cell>
          <cell r="U800">
            <v>2086.9556724572676</v>
          </cell>
          <cell r="V800">
            <v>939.59097098902839</v>
          </cell>
          <cell r="W800" t="str">
            <v>41 - Tkanina RS 580/125</v>
          </cell>
        </row>
        <row r="801">
          <cell r="A801" t="str">
            <v>42- 11 204 Z28  876</v>
          </cell>
          <cell r="C801">
            <v>79.608384325981277</v>
          </cell>
          <cell r="D801">
            <v>18.801892923076895</v>
          </cell>
          <cell r="E801">
            <v>102.67612256790402</v>
          </cell>
          <cell r="F801">
            <v>27.398788034952297</v>
          </cell>
          <cell r="G801">
            <v>0</v>
          </cell>
          <cell r="H801">
            <v>156.67251266363729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51.599251305290117</v>
          </cell>
          <cell r="T801">
            <v>436.75695182084189</v>
          </cell>
          <cell r="U801">
            <v>228.48518785191447</v>
          </cell>
          <cell r="V801">
            <v>98.410277249058169</v>
          </cell>
          <cell r="W801" t="str">
            <v>42- 11 204 Z28  876</v>
          </cell>
        </row>
        <row r="802">
          <cell r="A802" t="str">
            <v>43 -13 544 Z25 876s</v>
          </cell>
          <cell r="C802">
            <v>105.69269803706604</v>
          </cell>
          <cell r="D802">
            <v>24.962481126444093</v>
          </cell>
          <cell r="E802">
            <v>136.31876227695943</v>
          </cell>
          <cell r="F802">
            <v>42.233585190054796</v>
          </cell>
          <cell r="G802">
            <v>0</v>
          </cell>
          <cell r="H802">
            <v>163.55377333910454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71.247364791646149</v>
          </cell>
          <cell r="T802">
            <v>544.0086647612751</v>
          </cell>
          <cell r="U802">
            <v>309.20752663052434</v>
          </cell>
          <cell r="V802">
            <v>130.65517916351013</v>
          </cell>
          <cell r="W802" t="str">
            <v>43 -13 544 Z25 876s</v>
          </cell>
        </row>
        <row r="803">
          <cell r="A803" t="str">
            <v>44 - ECO 11 T220 006</v>
          </cell>
          <cell r="C803">
            <v>42.139880900290223</v>
          </cell>
          <cell r="D803">
            <v>9.9525889789963866</v>
          </cell>
          <cell r="E803">
            <v>96.273624880856218</v>
          </cell>
          <cell r="F803">
            <v>3.7024146559955837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83.923317870871983</v>
          </cell>
          <cell r="L803">
            <v>0</v>
          </cell>
          <cell r="M803">
            <v>0</v>
          </cell>
          <cell r="N803">
            <v>0</v>
          </cell>
          <cell r="O803">
            <v>454.6153478153808</v>
          </cell>
          <cell r="P803">
            <v>0</v>
          </cell>
          <cell r="Q803">
            <v>0</v>
          </cell>
          <cell r="R803">
            <v>0</v>
          </cell>
          <cell r="S803">
            <v>27.544084326667324</v>
          </cell>
          <cell r="T803">
            <v>718.15125942905854</v>
          </cell>
          <cell r="U803">
            <v>152.06850941613843</v>
          </cell>
          <cell r="V803">
            <v>52.092469879286611</v>
          </cell>
          <cell r="W803" t="str">
            <v>44 - ECO 11 T220 006</v>
          </cell>
        </row>
        <row r="804">
          <cell r="A804" t="str">
            <v>45 - ECO 11 T330 006</v>
          </cell>
          <cell r="C804">
            <v>32.588174562891112</v>
          </cell>
          <cell r="D804">
            <v>7.6966688104238736</v>
          </cell>
          <cell r="E804">
            <v>74.451603241195485</v>
          </cell>
          <cell r="F804">
            <v>2.8632006673032517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64.900699153474335</v>
          </cell>
          <cell r="L804">
            <v>0</v>
          </cell>
          <cell r="M804">
            <v>0</v>
          </cell>
          <cell r="N804">
            <v>0</v>
          </cell>
          <cell r="O804">
            <v>202.15229537161855</v>
          </cell>
          <cell r="P804">
            <v>0</v>
          </cell>
          <cell r="Q804">
            <v>0</v>
          </cell>
          <cell r="R804">
            <v>0</v>
          </cell>
          <cell r="S804">
            <v>21.300758545956064</v>
          </cell>
          <cell r="T804">
            <v>405.95340035286267</v>
          </cell>
          <cell r="U804">
            <v>117.59964728181372</v>
          </cell>
          <cell r="V804">
            <v>40.284843373314985</v>
          </cell>
          <cell r="W804" t="str">
            <v>45 - ECO 11 T330 006</v>
          </cell>
        </row>
        <row r="805">
          <cell r="A805" t="str">
            <v>46 - ECTE 9 T990 006</v>
          </cell>
          <cell r="C805">
            <v>15.173336864279504</v>
          </cell>
          <cell r="D805">
            <v>3.5836357869010436</v>
          </cell>
          <cell r="E805">
            <v>34.665312531826629</v>
          </cell>
          <cell r="F805">
            <v>1.2611755741707471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28.587300028837536</v>
          </cell>
          <cell r="L805">
            <v>0</v>
          </cell>
          <cell r="M805">
            <v>0</v>
          </cell>
          <cell r="N805">
            <v>0</v>
          </cell>
          <cell r="O805">
            <v>42.148831099931591</v>
          </cell>
          <cell r="P805">
            <v>0</v>
          </cell>
          <cell r="Q805">
            <v>0</v>
          </cell>
          <cell r="R805">
            <v>0</v>
          </cell>
          <cell r="S805">
            <v>9.5486158999113382</v>
          </cell>
          <cell r="T805">
            <v>134.9682077858584</v>
          </cell>
          <cell r="U805">
            <v>54.683460757177926</v>
          </cell>
          <cell r="V805">
            <v>18.756972651180547</v>
          </cell>
          <cell r="W805" t="str">
            <v>46 - ECTE 9 T990 006</v>
          </cell>
        </row>
        <row r="806">
          <cell r="A806" t="str">
            <v>47 - EC 11 2500 R73</v>
          </cell>
          <cell r="C806">
            <v>59.867980468801868</v>
          </cell>
          <cell r="D806">
            <v>14.139608130797182</v>
          </cell>
          <cell r="E806">
            <v>77.215636927597131</v>
          </cell>
          <cell r="F806">
            <v>10.302370289469806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108.97867542713603</v>
          </cell>
          <cell r="L806">
            <v>0</v>
          </cell>
          <cell r="M806">
            <v>0</v>
          </cell>
          <cell r="N806">
            <v>0</v>
          </cell>
          <cell r="O806">
            <v>64.544155197268168</v>
          </cell>
          <cell r="P806">
            <v>0</v>
          </cell>
          <cell r="Q806">
            <v>0</v>
          </cell>
          <cell r="R806">
            <v>0</v>
          </cell>
          <cell r="S806">
            <v>36.725445768889763</v>
          </cell>
          <cell r="T806">
            <v>371.77387220995996</v>
          </cell>
          <cell r="U806">
            <v>161.525595816666</v>
          </cell>
          <cell r="V806">
            <v>74.007588599599046</v>
          </cell>
          <cell r="W806" t="str">
            <v>47 - EC 11 2500 R73</v>
          </cell>
        </row>
        <row r="807">
          <cell r="A807" t="str">
            <v>48 - RV 16 1224 (408) 706</v>
          </cell>
          <cell r="C807">
            <v>4.6091542345205552</v>
          </cell>
          <cell r="D807">
            <v>1.0885891620227117</v>
          </cell>
          <cell r="E807">
            <v>5.9447266657257707</v>
          </cell>
          <cell r="F807">
            <v>1.0129707292759458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8.7670016880579027</v>
          </cell>
          <cell r="L807">
            <v>52.160243796665981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3.1216628903556298</v>
          </cell>
          <cell r="T807">
            <v>76.704349166624496</v>
          </cell>
          <cell r="U807">
            <v>12.655440791544983</v>
          </cell>
          <cell r="V807">
            <v>5.6977433965432667</v>
          </cell>
          <cell r="W807" t="str">
            <v>48 - RV 16 1224 (408) 706</v>
          </cell>
        </row>
        <row r="809">
          <cell r="A809" t="str">
            <v>celkem</v>
          </cell>
          <cell r="C809">
            <v>13747.999999999998</v>
          </cell>
          <cell r="D809">
            <v>3247.0000000000009</v>
          </cell>
          <cell r="E809">
            <v>20294</v>
          </cell>
          <cell r="F809">
            <v>3993</v>
          </cell>
          <cell r="G809">
            <v>0</v>
          </cell>
          <cell r="H809">
            <v>13136.999999999996</v>
          </cell>
          <cell r="I809">
            <v>0</v>
          </cell>
          <cell r="J809">
            <v>7287</v>
          </cell>
          <cell r="K809">
            <v>15899.000000000004</v>
          </cell>
          <cell r="L809">
            <v>15697.000000000004</v>
          </cell>
          <cell r="M809">
            <v>0</v>
          </cell>
          <cell r="N809">
            <v>695</v>
          </cell>
          <cell r="O809">
            <v>2560.0000000000005</v>
          </cell>
          <cell r="P809">
            <v>474</v>
          </cell>
          <cell r="Q809">
            <v>0</v>
          </cell>
          <cell r="R809">
            <v>2656.9999999999995</v>
          </cell>
          <cell r="S809">
            <v>9320.0000000000018</v>
          </cell>
          <cell r="T809">
            <v>109007.99999999999</v>
          </cell>
          <cell r="U809">
            <v>41282</v>
          </cell>
          <cell r="V809">
            <v>16995.000000000004</v>
          </cell>
          <cell r="W809" t="str">
            <v>celkem</v>
          </cell>
        </row>
        <row r="814">
          <cell r="A814" t="str">
            <v>tab. 23</v>
          </cell>
          <cell r="C814" t="str">
            <v>rozpouštění platů nákladových středisek do výrobků</v>
          </cell>
          <cell r="J814" t="str">
            <v>v mil. Kč</v>
          </cell>
          <cell r="M814" t="str">
            <v>simulace</v>
          </cell>
          <cell r="O814" t="str">
            <v>Budget 2001</v>
          </cell>
          <cell r="W814" t="str">
            <v>tab. 23</v>
          </cell>
        </row>
        <row r="816">
          <cell r="C816" t="str">
            <v>kmen</v>
          </cell>
          <cell r="D816" t="str">
            <v>vana</v>
          </cell>
          <cell r="E816" t="str">
            <v>tažení</v>
          </cell>
          <cell r="F816" t="str">
            <v>lubrikace</v>
          </cell>
          <cell r="G816" t="str">
            <v>open</v>
          </cell>
          <cell r="H816" t="str">
            <v>textile</v>
          </cell>
          <cell r="I816" t="str">
            <v>TECO-tkan</v>
          </cell>
          <cell r="J816" t="str">
            <v>V-tkaniny</v>
          </cell>
          <cell r="K816" t="str">
            <v>sušení</v>
          </cell>
          <cell r="L816" t="str">
            <v>roving</v>
          </cell>
          <cell r="M816" t="str">
            <v>suché</v>
          </cell>
          <cell r="N816" t="str">
            <v>rohože</v>
          </cell>
          <cell r="O816" t="str">
            <v>ECT</v>
          </cell>
          <cell r="P816" t="str">
            <v>mokré</v>
          </cell>
          <cell r="Q816" t="str">
            <v>open</v>
          </cell>
          <cell r="R816" t="str">
            <v>vlies</v>
          </cell>
          <cell r="S816" t="str">
            <v>SHV</v>
          </cell>
          <cell r="U816" t="str">
            <v>celkem platy</v>
          </cell>
        </row>
        <row r="817">
          <cell r="A817" t="str">
            <v>výrobek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 t="str">
            <v>sekání</v>
          </cell>
          <cell r="N817">
            <v>0</v>
          </cell>
          <cell r="O817">
            <v>0</v>
          </cell>
          <cell r="P817" t="str">
            <v>sekání</v>
          </cell>
          <cell r="Q817">
            <v>0</v>
          </cell>
          <cell r="R817">
            <v>0</v>
          </cell>
          <cell r="S817">
            <v>0</v>
          </cell>
          <cell r="W817" t="str">
            <v>výrobek</v>
          </cell>
        </row>
        <row r="818">
          <cell r="G818">
            <v>0</v>
          </cell>
          <cell r="T818" t="str">
            <v>finální</v>
          </cell>
          <cell r="U818" t="str">
            <v>kokony</v>
          </cell>
          <cell r="V818" t="str">
            <v>tekuté</v>
          </cell>
          <cell r="W818">
            <v>0</v>
          </cell>
        </row>
        <row r="819">
          <cell r="T819" t="str">
            <v>výrobek</v>
          </cell>
          <cell r="U819">
            <v>0</v>
          </cell>
          <cell r="V819" t="str">
            <v>sklo</v>
          </cell>
          <cell r="W819">
            <v>0</v>
          </cell>
        </row>
        <row r="821">
          <cell r="A821" t="str">
            <v xml:space="preserve"> 1- 9 34 Z40  876</v>
          </cell>
          <cell r="C821">
            <v>1.4870225584464007</v>
          </cell>
          <cell r="D821">
            <v>1.4870225584464007</v>
          </cell>
          <cell r="E821">
            <v>4.5342577982547825</v>
          </cell>
          <cell r="F821">
            <v>0</v>
          </cell>
          <cell r="G821">
            <v>0</v>
          </cell>
          <cell r="H821">
            <v>7.1669281145999051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1.1283026302827308</v>
          </cell>
          <cell r="T821">
            <v>15.803533660030221</v>
          </cell>
          <cell r="U821">
            <v>7.508302915147584</v>
          </cell>
          <cell r="V821">
            <v>2.9740451168928015</v>
          </cell>
          <cell r="W821" t="str">
            <v xml:space="preserve"> 1- 9 34 Z40  876</v>
          </cell>
        </row>
        <row r="822">
          <cell r="A822" t="str">
            <v xml:space="preserve"> 2- 9 68 Z15  876s</v>
          </cell>
          <cell r="C822">
            <v>31.509031281916172</v>
          </cell>
          <cell r="D822">
            <v>31.509031281916169</v>
          </cell>
          <cell r="E822">
            <v>96.077944476342665</v>
          </cell>
          <cell r="F822">
            <v>0</v>
          </cell>
          <cell r="G822">
            <v>0</v>
          </cell>
          <cell r="H822">
            <v>47.410285632302575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24.474416313663678</v>
          </cell>
          <cell r="T822">
            <v>230.98070898614125</v>
          </cell>
          <cell r="U822">
            <v>159.09600704017501</v>
          </cell>
          <cell r="V822">
            <v>63.018062563832345</v>
          </cell>
          <cell r="W822" t="str">
            <v xml:space="preserve"> 2- 9 68 Z15  876s</v>
          </cell>
        </row>
        <row r="823">
          <cell r="A823" t="str">
            <v xml:space="preserve"> 3- 9 68 Z20  876</v>
          </cell>
          <cell r="C823">
            <v>26.325076444292446</v>
          </cell>
          <cell r="D823">
            <v>26.325076444292449</v>
          </cell>
          <cell r="E823">
            <v>80.270929636666139</v>
          </cell>
          <cell r="F823">
            <v>0</v>
          </cell>
          <cell r="G823">
            <v>0</v>
          </cell>
          <cell r="H823">
            <v>54.261777362821768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20.351236331395921</v>
          </cell>
          <cell r="T823">
            <v>207.53409621946872</v>
          </cell>
          <cell r="U823">
            <v>132.92108252525105</v>
          </cell>
          <cell r="V823">
            <v>52.650152888584898</v>
          </cell>
          <cell r="W823" t="str">
            <v xml:space="preserve"> 3- 9 68 Z20  876</v>
          </cell>
        </row>
        <row r="824">
          <cell r="A824" t="str">
            <v xml:space="preserve"> 4-  9 68 Z28 876</v>
          </cell>
          <cell r="C824">
            <v>9.0993590721202509</v>
          </cell>
          <cell r="D824">
            <v>9.0993590721202509</v>
          </cell>
          <cell r="E824">
            <v>27.745940771058457</v>
          </cell>
          <cell r="F824">
            <v>0</v>
          </cell>
          <cell r="G824">
            <v>0</v>
          </cell>
          <cell r="H824">
            <v>24.008440962716659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7.0344793616392476</v>
          </cell>
          <cell r="T824">
            <v>76.987579239654863</v>
          </cell>
          <cell r="U824">
            <v>45.944658915298959</v>
          </cell>
          <cell r="V824">
            <v>18.198718144240502</v>
          </cell>
          <cell r="W824" t="str">
            <v xml:space="preserve"> 4-  9 68 Z28 876</v>
          </cell>
        </row>
        <row r="825">
          <cell r="A825" t="str">
            <v xml:space="preserve"> 5- 9 136 Z28 876</v>
          </cell>
          <cell r="C825">
            <v>4.0181328179857747</v>
          </cell>
          <cell r="D825">
            <v>4.0181328179857747</v>
          </cell>
          <cell r="E825">
            <v>12.252167904843638</v>
          </cell>
          <cell r="F825">
            <v>0</v>
          </cell>
          <cell r="G825">
            <v>0</v>
          </cell>
          <cell r="H825">
            <v>6.0173555469570141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3.1063146488030737</v>
          </cell>
          <cell r="T825">
            <v>29.412103736575276</v>
          </cell>
          <cell r="U825">
            <v>20.288433540815188</v>
          </cell>
          <cell r="V825">
            <v>8.0362656359715494</v>
          </cell>
          <cell r="W825" t="str">
            <v xml:space="preserve"> 5- 9 136 Z28 876</v>
          </cell>
        </row>
        <row r="826">
          <cell r="A826" t="str">
            <v xml:space="preserve"> 6- 9 204 Z28  876</v>
          </cell>
          <cell r="C826">
            <v>2.1386357670766807</v>
          </cell>
          <cell r="D826">
            <v>2.1386357670766802</v>
          </cell>
          <cell r="E826">
            <v>3.9115694518922233</v>
          </cell>
          <cell r="F826">
            <v>0</v>
          </cell>
          <cell r="G826">
            <v>0</v>
          </cell>
          <cell r="H826">
            <v>2.1475356078845294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1.6019111417594325</v>
          </cell>
          <cell r="T826">
            <v>11.938287735689546</v>
          </cell>
          <cell r="U826">
            <v>8.1888409860455837</v>
          </cell>
          <cell r="V826">
            <v>4.2772715341533605</v>
          </cell>
          <cell r="W826" t="str">
            <v xml:space="preserve"> 6- 9 204 Z28  876</v>
          </cell>
        </row>
        <row r="827">
          <cell r="A827" t="str">
            <v xml:space="preserve"> 7- 11 102 Z28  876</v>
          </cell>
          <cell r="C827">
            <v>0.15341378773226713</v>
          </cell>
          <cell r="D827">
            <v>0.15341378773226713</v>
          </cell>
          <cell r="E827">
            <v>0.46779227351574132</v>
          </cell>
          <cell r="F827">
            <v>0</v>
          </cell>
          <cell r="G827">
            <v>0</v>
          </cell>
          <cell r="H827">
            <v>0.29964924297638024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0.12536695892030342</v>
          </cell>
          <cell r="T827">
            <v>1.1996360508769592</v>
          </cell>
          <cell r="U827">
            <v>0.77461984898027558</v>
          </cell>
          <cell r="V827">
            <v>0.30682757546453426</v>
          </cell>
          <cell r="W827" t="str">
            <v xml:space="preserve"> 7- 11 102 Z28  876</v>
          </cell>
        </row>
        <row r="828">
          <cell r="A828" t="str">
            <v xml:space="preserve"> 8- 11 204 Z28  876s</v>
          </cell>
          <cell r="C828">
            <v>45.821517122836482</v>
          </cell>
          <cell r="D828">
            <v>45.821517122836482</v>
          </cell>
          <cell r="E828">
            <v>78.877792095874909</v>
          </cell>
          <cell r="F828">
            <v>0</v>
          </cell>
          <cell r="G828">
            <v>0</v>
          </cell>
          <cell r="H828">
            <v>55.081049455591092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34.22517978524283</v>
          </cell>
          <cell r="T828">
            <v>259.82705558238183</v>
          </cell>
          <cell r="U828">
            <v>170.52082634154789</v>
          </cell>
          <cell r="V828">
            <v>91.643034245672965</v>
          </cell>
          <cell r="W828" t="str">
            <v xml:space="preserve"> 8- 11 204 Z28  876s</v>
          </cell>
        </row>
        <row r="829">
          <cell r="A829" t="str">
            <v xml:space="preserve"> 9- 13 136 Z20  876s 800</v>
          </cell>
          <cell r="C829">
            <v>17.321684162751705</v>
          </cell>
          <cell r="D829">
            <v>17.321684162751701</v>
          </cell>
          <cell r="E829">
            <v>52.817612650019697</v>
          </cell>
          <cell r="F829">
            <v>0</v>
          </cell>
          <cell r="G829">
            <v>0</v>
          </cell>
          <cell r="H829">
            <v>26.992811638006401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14.22218500640331</v>
          </cell>
          <cell r="T829">
            <v>128.67597761993281</v>
          </cell>
          <cell r="U829">
            <v>87.4609809755231</v>
          </cell>
          <cell r="V829">
            <v>34.643368325503403</v>
          </cell>
          <cell r="W829" t="str">
            <v xml:space="preserve"> 9- 13 136 Z20  876s 800</v>
          </cell>
        </row>
        <row r="830">
          <cell r="A830" t="str">
            <v>10- 13 136 Z20  876s 1200</v>
          </cell>
          <cell r="C830">
            <v>44.023248923824468</v>
          </cell>
          <cell r="D830">
            <v>44.023248923824461</v>
          </cell>
          <cell r="E830">
            <v>80.518617669459729</v>
          </cell>
          <cell r="F830">
            <v>0</v>
          </cell>
          <cell r="G830">
            <v>0</v>
          </cell>
          <cell r="H830">
            <v>68.129750823841817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35.896739237513543</v>
          </cell>
          <cell r="T830">
            <v>272.59160557846405</v>
          </cell>
          <cell r="U830">
            <v>168.56511551710867</v>
          </cell>
          <cell r="V830">
            <v>88.046497847648936</v>
          </cell>
          <cell r="W830" t="str">
            <v>10- 13 136 Z20  876s 1200</v>
          </cell>
        </row>
        <row r="831">
          <cell r="A831" t="str">
            <v>11- 13 136 Z20 876 800</v>
          </cell>
          <cell r="C831">
            <v>53.508789236615186</v>
          </cell>
          <cell r="D831">
            <v>53.508789236615186</v>
          </cell>
          <cell r="E831">
            <v>163.16002974748366</v>
          </cell>
          <cell r="F831">
            <v>0</v>
          </cell>
          <cell r="G831">
            <v>0</v>
          </cell>
          <cell r="H831">
            <v>74.692956185399765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44.143099202049058</v>
          </cell>
          <cell r="T831">
            <v>389.0136636081628</v>
          </cell>
          <cell r="U831">
            <v>270.17760822071403</v>
          </cell>
          <cell r="V831">
            <v>107.01757847323037</v>
          </cell>
          <cell r="W831" t="str">
            <v>11- 13 136 Z20 876 800</v>
          </cell>
        </row>
        <row r="832">
          <cell r="A832" t="str">
            <v>12- 13 136 Z20 876 1200</v>
          </cell>
          <cell r="C832">
            <v>9.045182992666648</v>
          </cell>
          <cell r="D832">
            <v>9.045182992666648</v>
          </cell>
          <cell r="E832">
            <v>16.543659292321827</v>
          </cell>
          <cell r="F832">
            <v>0</v>
          </cell>
          <cell r="G832">
            <v>0</v>
          </cell>
          <cell r="H832">
            <v>12.539177245387402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7.4105802384001578</v>
          </cell>
          <cell r="T832">
            <v>54.583782761442684</v>
          </cell>
          <cell r="U832">
            <v>34.634025277655127</v>
          </cell>
          <cell r="V832">
            <v>18.090365985333296</v>
          </cell>
          <cell r="W832" t="str">
            <v>12- 13 136 Z20 876 1200</v>
          </cell>
        </row>
        <row r="833">
          <cell r="A833" t="str">
            <v>13- 13 272 Z20  876s</v>
          </cell>
          <cell r="C833">
            <v>26.468085349156908</v>
          </cell>
          <cell r="D833">
            <v>26.468085349156908</v>
          </cell>
          <cell r="E833">
            <v>45.562527485720963</v>
          </cell>
          <cell r="F833">
            <v>0</v>
          </cell>
          <cell r="G833">
            <v>0</v>
          </cell>
          <cell r="H833">
            <v>24.295908567308214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20.657688897645553</v>
          </cell>
          <cell r="T833">
            <v>143.45229564898855</v>
          </cell>
          <cell r="U833">
            <v>98.49869818403478</v>
          </cell>
          <cell r="V833">
            <v>52.936170698313816</v>
          </cell>
          <cell r="W833" t="str">
            <v>13- 13 272 Z20  876s</v>
          </cell>
        </row>
        <row r="834">
          <cell r="A834" t="str">
            <v>14- 13 272 Z20 876</v>
          </cell>
          <cell r="C834">
            <v>5.4078421178655054</v>
          </cell>
          <cell r="D834">
            <v>5.4078421178655045</v>
          </cell>
          <cell r="E834">
            <v>9.3091340715936983</v>
          </cell>
          <cell r="F834">
            <v>0</v>
          </cell>
          <cell r="G834">
            <v>0</v>
          </cell>
          <cell r="H834">
            <v>4.9640325663482052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4.2206876169835486</v>
          </cell>
          <cell r="T834">
            <v>29.309538490656465</v>
          </cell>
          <cell r="U834">
            <v>20.124818307324709</v>
          </cell>
          <cell r="V834">
            <v>10.815684235731009</v>
          </cell>
          <cell r="W834" t="str">
            <v>14- 13 272 Z20 876</v>
          </cell>
        </row>
        <row r="835">
          <cell r="A835" t="str">
            <v>15- ECT 9 T140 006</v>
          </cell>
          <cell r="C835">
            <v>8.6794832465780214</v>
          </cell>
          <cell r="D835">
            <v>8.6794832465780214</v>
          </cell>
          <cell r="E835">
            <v>26.465647324634499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22.593074637439233</v>
          </cell>
          <cell r="L835">
            <v>0</v>
          </cell>
          <cell r="M835">
            <v>0</v>
          </cell>
          <cell r="N835">
            <v>0</v>
          </cell>
          <cell r="O835">
            <v>61.457119834658705</v>
          </cell>
          <cell r="P835">
            <v>0</v>
          </cell>
          <cell r="Q835">
            <v>0</v>
          </cell>
          <cell r="R835">
            <v>0</v>
          </cell>
          <cell r="S835">
            <v>6.184769973401635</v>
          </cell>
          <cell r="T835">
            <v>134.05957826329012</v>
          </cell>
          <cell r="U835">
            <v>43.824613817790542</v>
          </cell>
          <cell r="V835">
            <v>17.358966493156043</v>
          </cell>
          <cell r="W835" t="str">
            <v>15- ECT 9 T140 006</v>
          </cell>
        </row>
        <row r="836">
          <cell r="A836" t="str">
            <v>16 - ECT 9 T210  006</v>
          </cell>
          <cell r="C836">
            <v>0.72991183999151232</v>
          </cell>
          <cell r="D836">
            <v>0.72991183999151221</v>
          </cell>
          <cell r="E836">
            <v>2.2256612273439869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1.8999924547559413</v>
          </cell>
          <cell r="L836">
            <v>0</v>
          </cell>
          <cell r="M836">
            <v>0</v>
          </cell>
          <cell r="N836">
            <v>0</v>
          </cell>
          <cell r="O836">
            <v>4.50843736238809</v>
          </cell>
          <cell r="P836">
            <v>0</v>
          </cell>
          <cell r="Q836">
            <v>0</v>
          </cell>
          <cell r="R836">
            <v>0</v>
          </cell>
          <cell r="S836">
            <v>0.52932715988572554</v>
          </cell>
          <cell r="T836">
            <v>10.623241884356769</v>
          </cell>
          <cell r="U836">
            <v>3.6854849073270115</v>
          </cell>
          <cell r="V836">
            <v>1.4598236799830246</v>
          </cell>
          <cell r="W836" t="str">
            <v>16 - ECT 9 T210  006</v>
          </cell>
        </row>
        <row r="837">
          <cell r="A837" t="str">
            <v>17 - ECT 9 T420  006</v>
          </cell>
          <cell r="C837">
            <v>1.6903221557698178</v>
          </cell>
          <cell r="D837">
            <v>1.6903221557698178</v>
          </cell>
          <cell r="E837">
            <v>5.154162842270285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4.3999825268032318</v>
          </cell>
          <cell r="L837">
            <v>0</v>
          </cell>
          <cell r="M837">
            <v>0</v>
          </cell>
          <cell r="N837">
            <v>0</v>
          </cell>
          <cell r="O837">
            <v>4.4974877615256341</v>
          </cell>
          <cell r="P837">
            <v>0</v>
          </cell>
          <cell r="Q837">
            <v>0</v>
          </cell>
          <cell r="R837">
            <v>0</v>
          </cell>
          <cell r="S837">
            <v>1.2258102649985223</v>
          </cell>
          <cell r="T837">
            <v>18.658087707137309</v>
          </cell>
          <cell r="U837">
            <v>8.5348071538099202</v>
          </cell>
          <cell r="V837">
            <v>3.3806443115396356</v>
          </cell>
          <cell r="W837" t="str">
            <v>17 - ECT 9 T420  006</v>
          </cell>
        </row>
        <row r="838">
          <cell r="A838" t="str">
            <v>18 - ECT 9 T485  006</v>
          </cell>
          <cell r="C838">
            <v>1.1338063700484802</v>
          </cell>
          <cell r="D838">
            <v>1.1338063700484802</v>
          </cell>
          <cell r="E838">
            <v>3.457224200064867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2.9513475877735931</v>
          </cell>
          <cell r="L838">
            <v>0</v>
          </cell>
          <cell r="M838">
            <v>0</v>
          </cell>
          <cell r="N838">
            <v>0</v>
          </cell>
          <cell r="O838">
            <v>3.3220071419505208</v>
          </cell>
          <cell r="P838">
            <v>0</v>
          </cell>
          <cell r="Q838">
            <v>0</v>
          </cell>
          <cell r="R838">
            <v>0</v>
          </cell>
          <cell r="S838">
            <v>0.80792040193084425</v>
          </cell>
          <cell r="T838">
            <v>12.806112071816784</v>
          </cell>
          <cell r="U838">
            <v>5.7248369401618273</v>
          </cell>
          <cell r="V838">
            <v>2.2676127400969603</v>
          </cell>
          <cell r="W838" t="str">
            <v>18 - ECT 9 T485  006</v>
          </cell>
        </row>
        <row r="839">
          <cell r="A839" t="str">
            <v>19 - ECT 9 T570  006</v>
          </cell>
          <cell r="C839">
            <v>1.6225160123107563</v>
          </cell>
          <cell r="D839">
            <v>1.6225160123107563</v>
          </cell>
          <cell r="E839">
            <v>4.9474070449204124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4.2234801687104868</v>
          </cell>
          <cell r="L839">
            <v>0</v>
          </cell>
          <cell r="M839">
            <v>0</v>
          </cell>
          <cell r="N839">
            <v>0</v>
          </cell>
          <cell r="O839">
            <v>4.2419486841662231</v>
          </cell>
          <cell r="P839">
            <v>0</v>
          </cell>
          <cell r="Q839">
            <v>0</v>
          </cell>
          <cell r="R839">
            <v>0</v>
          </cell>
          <cell r="S839">
            <v>1.1561619544872426</v>
          </cell>
          <cell r="T839">
            <v>17.814029876905874</v>
          </cell>
          <cell r="U839">
            <v>8.1924390695419245</v>
          </cell>
          <cell r="V839">
            <v>3.2450320246215125</v>
          </cell>
          <cell r="W839" t="str">
            <v>19 - ECT 9 T570  006</v>
          </cell>
        </row>
        <row r="840">
          <cell r="A840" t="str">
            <v>20 - ECT 9 T630  006</v>
          </cell>
          <cell r="C840">
            <v>0.24970668210235947</v>
          </cell>
          <cell r="D840">
            <v>0.2497066821023595</v>
          </cell>
          <cell r="E840">
            <v>0.76141041988083757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0.64999741873229566</v>
          </cell>
          <cell r="L840">
            <v>0</v>
          </cell>
          <cell r="M840">
            <v>0</v>
          </cell>
          <cell r="N840">
            <v>0</v>
          </cell>
          <cell r="O840">
            <v>0.56823783645947801</v>
          </cell>
          <cell r="P840">
            <v>0</v>
          </cell>
          <cell r="Q840">
            <v>0</v>
          </cell>
          <cell r="R840">
            <v>0</v>
          </cell>
          <cell r="S840">
            <v>0.18108560732932716</v>
          </cell>
          <cell r="T840">
            <v>2.6601446466066574</v>
          </cell>
          <cell r="U840">
            <v>1.2608237840855565</v>
          </cell>
          <cell r="V840">
            <v>0.49941336420471893</v>
          </cell>
          <cell r="W840" t="str">
            <v>20 - ECT 9 T630  006</v>
          </cell>
        </row>
        <row r="841">
          <cell r="A841" t="str">
            <v>21 - ECT 9 T990  006</v>
          </cell>
          <cell r="C841">
            <v>1.363782648405194</v>
          </cell>
          <cell r="D841">
            <v>1.363782648405194</v>
          </cell>
          <cell r="E841">
            <v>4.1584722931953442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3.5499859023071529</v>
          </cell>
          <cell r="L841">
            <v>0</v>
          </cell>
          <cell r="M841">
            <v>0</v>
          </cell>
          <cell r="N841">
            <v>0</v>
          </cell>
          <cell r="O841">
            <v>2.7425878949794935</v>
          </cell>
          <cell r="P841">
            <v>0</v>
          </cell>
          <cell r="Q841">
            <v>0</v>
          </cell>
          <cell r="R841">
            <v>0</v>
          </cell>
          <cell r="S841">
            <v>0.98900600926017135</v>
          </cell>
          <cell r="T841">
            <v>14.167617396552549</v>
          </cell>
          <cell r="U841">
            <v>6.8860375900057322</v>
          </cell>
          <cell r="V841">
            <v>2.7275652968103881</v>
          </cell>
          <cell r="W841" t="str">
            <v>21 - ECT 9 T990  006</v>
          </cell>
        </row>
        <row r="842">
          <cell r="A842" t="str">
            <v>22 - ECT 9 T1250  006</v>
          </cell>
          <cell r="C842">
            <v>0.51862157052028512</v>
          </cell>
          <cell r="D842">
            <v>0.51862157052028512</v>
          </cell>
          <cell r="E842">
            <v>1.5813908720602017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1.3499946389055373</v>
          </cell>
          <cell r="L842">
            <v>0</v>
          </cell>
          <cell r="M842">
            <v>0</v>
          </cell>
          <cell r="N842">
            <v>0</v>
          </cell>
          <cell r="O842">
            <v>0.74745127806017331</v>
          </cell>
          <cell r="P842">
            <v>0</v>
          </cell>
          <cell r="Q842">
            <v>0</v>
          </cell>
          <cell r="R842">
            <v>0</v>
          </cell>
          <cell r="S842">
            <v>0.37610087676091025</v>
          </cell>
          <cell r="T842">
            <v>5.0921808068273924</v>
          </cell>
          <cell r="U842">
            <v>2.6186340131007722</v>
          </cell>
          <cell r="V842">
            <v>1.0372431410405702</v>
          </cell>
          <cell r="W842" t="str">
            <v>22 - ECT 9 T1250  006</v>
          </cell>
        </row>
        <row r="843">
          <cell r="A843" t="str">
            <v>23 - ECT 9 T1285  006</v>
          </cell>
          <cell r="C843">
            <v>1.344574442089628</v>
          </cell>
          <cell r="D843">
            <v>1.344574442089628</v>
          </cell>
          <cell r="E843">
            <v>4.0999022608968181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3.4999861008662077</v>
          </cell>
          <cell r="L843">
            <v>0</v>
          </cell>
          <cell r="M843">
            <v>0</v>
          </cell>
          <cell r="N843">
            <v>0</v>
          </cell>
          <cell r="O843">
            <v>1.8905730246416153</v>
          </cell>
          <cell r="P843">
            <v>0</v>
          </cell>
          <cell r="Q843">
            <v>0</v>
          </cell>
          <cell r="R843">
            <v>0</v>
          </cell>
          <cell r="S843">
            <v>0.97507634715791547</v>
          </cell>
          <cell r="T843">
            <v>13.154686617741813</v>
          </cell>
          <cell r="U843">
            <v>6.7890511450760744</v>
          </cell>
          <cell r="V843">
            <v>2.6891488841792559</v>
          </cell>
          <cell r="W843" t="str">
            <v>23 - ECT 9 T1285  006</v>
          </cell>
        </row>
        <row r="844">
          <cell r="A844" t="str">
            <v>24 - ECT 9 T1440  006</v>
          </cell>
          <cell r="C844">
            <v>0.80674466525377675</v>
          </cell>
          <cell r="D844">
            <v>0.80674466525377675</v>
          </cell>
          <cell r="E844">
            <v>2.4599413565380912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2.0999916605197249</v>
          </cell>
          <cell r="L844">
            <v>0</v>
          </cell>
          <cell r="M844">
            <v>0</v>
          </cell>
          <cell r="N844">
            <v>0</v>
          </cell>
          <cell r="O844">
            <v>1.0110456377433459</v>
          </cell>
          <cell r="P844">
            <v>0</v>
          </cell>
          <cell r="Q844">
            <v>0</v>
          </cell>
          <cell r="R844">
            <v>0</v>
          </cell>
          <cell r="S844">
            <v>0.58504580829474928</v>
          </cell>
          <cell r="T844">
            <v>7.7695137936034637</v>
          </cell>
          <cell r="U844">
            <v>4.0734306870456445</v>
          </cell>
          <cell r="V844">
            <v>1.6134893305075535</v>
          </cell>
          <cell r="W844" t="str">
            <v>24 - ECT 9 T1440  006</v>
          </cell>
        </row>
        <row r="845">
          <cell r="A845" t="str">
            <v>25 - ECT 11 T1580  006</v>
          </cell>
          <cell r="C845">
            <v>0.65417209007748833</v>
          </cell>
          <cell r="D845">
            <v>0.65417209007748833</v>
          </cell>
          <cell r="E845">
            <v>1.9947141245345112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1.7999928518740496</v>
          </cell>
          <cell r="L845">
            <v>0</v>
          </cell>
          <cell r="M845">
            <v>0</v>
          </cell>
          <cell r="N845">
            <v>0</v>
          </cell>
          <cell r="O845">
            <v>0.62943291957038783</v>
          </cell>
          <cell r="P845">
            <v>0</v>
          </cell>
          <cell r="Q845">
            <v>0</v>
          </cell>
          <cell r="R845">
            <v>0</v>
          </cell>
          <cell r="S845">
            <v>0.50146783568121367</v>
          </cell>
          <cell r="T845">
            <v>6.2339519118151392</v>
          </cell>
          <cell r="U845">
            <v>3.3030583046894879</v>
          </cell>
          <cell r="V845">
            <v>1.3083441801549767</v>
          </cell>
          <cell r="W845" t="str">
            <v>25 - ECT 11 T1580  006</v>
          </cell>
        </row>
        <row r="846">
          <cell r="A846" t="str">
            <v>26 - RV 12  224</v>
          </cell>
          <cell r="C846">
            <v>170.17636346131181</v>
          </cell>
          <cell r="D846">
            <v>170.17636346131181</v>
          </cell>
          <cell r="E846">
            <v>292.94394117831564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427.99193315341432</v>
          </cell>
          <cell r="L846">
            <v>518.71878002682695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128.32004728598167</v>
          </cell>
          <cell r="T846">
            <v>1708.3274285671623</v>
          </cell>
          <cell r="U846">
            <v>633.29666810093931</v>
          </cell>
          <cell r="V846">
            <v>340.35272692262362</v>
          </cell>
          <cell r="W846" t="str">
            <v>26 - RV 12  224</v>
          </cell>
        </row>
        <row r="847">
          <cell r="A847" t="str">
            <v>27 - RV 13  250</v>
          </cell>
          <cell r="C847">
            <v>42.430057355616128</v>
          </cell>
          <cell r="D847">
            <v>42.430057355616128</v>
          </cell>
          <cell r="E847">
            <v>73.039686436841421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111.50462869824082</v>
          </cell>
          <cell r="L847">
            <v>137.75891050736246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33.431189045414243</v>
          </cell>
          <cell r="T847">
            <v>440.59452939909124</v>
          </cell>
          <cell r="U847">
            <v>157.89980114807366</v>
          </cell>
          <cell r="V847">
            <v>84.860114711232256</v>
          </cell>
          <cell r="W847" t="str">
            <v>27 - RV 13  250</v>
          </cell>
        </row>
        <row r="848">
          <cell r="A848" t="str">
            <v>28 - RV 13  P 243</v>
          </cell>
          <cell r="C848">
            <v>44.619159388329244</v>
          </cell>
          <cell r="D848">
            <v>44.619159388329244</v>
          </cell>
          <cell r="E848">
            <v>76.80803689433742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117.25750824997991</v>
          </cell>
          <cell r="L848">
            <v>116.93639292350501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34.824155255639837</v>
          </cell>
          <cell r="T848">
            <v>435.06441210012065</v>
          </cell>
          <cell r="U848">
            <v>166.04635567099592</v>
          </cell>
          <cell r="V848">
            <v>89.238318776658488</v>
          </cell>
          <cell r="W848" t="str">
            <v>28 - RV 13  P 243</v>
          </cell>
        </row>
        <row r="849">
          <cell r="A849" t="str">
            <v>29 - RV 16 2040 (408) 706</v>
          </cell>
          <cell r="C849">
            <v>0.41049626637262904</v>
          </cell>
          <cell r="D849">
            <v>0.41049626637262904</v>
          </cell>
          <cell r="E849">
            <v>0.70663393942790442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1.078769075899815</v>
          </cell>
          <cell r="L849">
            <v>2.0006665153063712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0.32038222835188651</v>
          </cell>
          <cell r="T849">
            <v>4.9274442917312351</v>
          </cell>
          <cell r="U849">
            <v>1.5276264721731625</v>
          </cell>
          <cell r="V849">
            <v>0.82099253274525807</v>
          </cell>
          <cell r="W849" t="str">
            <v>29 - RV 16 2040 (408) 706</v>
          </cell>
        </row>
        <row r="850">
          <cell r="A850" t="str">
            <v>30 - mok.sek. 13 360</v>
          </cell>
          <cell r="C850">
            <v>10.648756093177592</v>
          </cell>
          <cell r="D850">
            <v>10.648756093177592</v>
          </cell>
          <cell r="E850">
            <v>15.581278374170639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65.538752254524908</v>
          </cell>
          <cell r="Q850">
            <v>0</v>
          </cell>
          <cell r="R850">
            <v>0</v>
          </cell>
          <cell r="S850">
            <v>9.6811151610678756</v>
          </cell>
          <cell r="T850">
            <v>112.0986579761186</v>
          </cell>
          <cell r="U850">
            <v>36.878790560525822</v>
          </cell>
          <cell r="V850">
            <v>21.297512186355185</v>
          </cell>
          <cell r="W850" t="str">
            <v>30 - mok.sek. 13 360</v>
          </cell>
        </row>
        <row r="851">
          <cell r="A851" t="str">
            <v>31 - kokon  9 68  876</v>
          </cell>
          <cell r="C851">
            <v>0.73178590972296653</v>
          </cell>
          <cell r="D851">
            <v>0.73178590972296653</v>
          </cell>
          <cell r="E851">
            <v>2.2313756768296744</v>
          </cell>
          <cell r="F851">
            <v>0</v>
          </cell>
          <cell r="G851">
            <v>0</v>
          </cell>
          <cell r="H851">
            <v>0.21158568952365167</v>
          </cell>
          <cell r="I851">
            <v>0</v>
          </cell>
          <cell r="J851">
            <v>0</v>
          </cell>
          <cell r="K851">
            <v>1.9048707402616141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0.5711161461924934</v>
          </cell>
          <cell r="T851">
            <v>6.3825200722533664</v>
          </cell>
          <cell r="U851">
            <v>3.6949474962756073</v>
          </cell>
          <cell r="V851">
            <v>1.4635718194459331</v>
          </cell>
          <cell r="W851" t="str">
            <v>31 - kokon  9 68  876</v>
          </cell>
        </row>
        <row r="852">
          <cell r="A852" t="str">
            <v>32 - kokon  11 204  876</v>
          </cell>
          <cell r="C852">
            <v>5.0669668616571677</v>
          </cell>
          <cell r="D852">
            <v>5.0669668616571686</v>
          </cell>
          <cell r="E852">
            <v>8.7223467001116397</v>
          </cell>
          <cell r="F852">
            <v>0</v>
          </cell>
          <cell r="G852">
            <v>0</v>
          </cell>
          <cell r="H852">
            <v>1.4862604532393093</v>
          </cell>
          <cell r="I852">
            <v>0</v>
          </cell>
          <cell r="J852">
            <v>0</v>
          </cell>
          <cell r="K852">
            <v>12.743373393555672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4.0117426854497094</v>
          </cell>
          <cell r="T852">
            <v>37.097656955670665</v>
          </cell>
          <cell r="U852">
            <v>18.856280423425975</v>
          </cell>
          <cell r="V852">
            <v>10.133933723314335</v>
          </cell>
          <cell r="W852" t="str">
            <v>32 - kokon  11 204  876</v>
          </cell>
        </row>
        <row r="853">
          <cell r="A853" t="str">
            <v>33 - kokon  13 136  876</v>
          </cell>
          <cell r="C853">
            <v>4.4238885389691314</v>
          </cell>
          <cell r="D853">
            <v>4.4238885389691323</v>
          </cell>
          <cell r="E853">
            <v>13.48940605674999</v>
          </cell>
          <cell r="F853">
            <v>0</v>
          </cell>
          <cell r="G853">
            <v>0</v>
          </cell>
          <cell r="H853">
            <v>1.3520841623218716</v>
          </cell>
          <cell r="I853">
            <v>0</v>
          </cell>
          <cell r="J853">
            <v>0</v>
          </cell>
          <cell r="K853">
            <v>12.172588632891291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3.6495714707910549</v>
          </cell>
          <cell r="T853">
            <v>39.511427400692469</v>
          </cell>
          <cell r="U853">
            <v>22.337183134688253</v>
          </cell>
          <cell r="V853">
            <v>8.8477770779382645</v>
          </cell>
          <cell r="W853" t="str">
            <v>33 - kokon  13 136  876</v>
          </cell>
        </row>
        <row r="854">
          <cell r="A854" t="str">
            <v>34 - kokon  13 272  876</v>
          </cell>
          <cell r="C854">
            <v>57.863929961534282</v>
          </cell>
          <cell r="D854">
            <v>57.863929961534275</v>
          </cell>
          <cell r="E854">
            <v>99.607767789981708</v>
          </cell>
          <cell r="F854">
            <v>0</v>
          </cell>
          <cell r="G854">
            <v>0</v>
          </cell>
          <cell r="H854">
            <v>16.890730775875902</v>
          </cell>
          <cell r="I854">
            <v>0</v>
          </cell>
          <cell r="J854">
            <v>0</v>
          </cell>
          <cell r="K854">
            <v>152.06427771957465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45.591784060683679</v>
          </cell>
          <cell r="T854">
            <v>429.88242026918448</v>
          </cell>
          <cell r="U854">
            <v>215.33562771305026</v>
          </cell>
          <cell r="V854">
            <v>115.72785992306856</v>
          </cell>
          <cell r="W854" t="str">
            <v>34 - kokon  13 272  876</v>
          </cell>
        </row>
        <row r="855">
          <cell r="A855" t="str">
            <v>35 - kokon  17,19,22  706</v>
          </cell>
          <cell r="C855">
            <v>4.5435519751638935</v>
          </cell>
          <cell r="D855">
            <v>4.5435519751638935</v>
          </cell>
          <cell r="E855">
            <v>7.8213330892784345</v>
          </cell>
          <cell r="F855">
            <v>0</v>
          </cell>
          <cell r="G855">
            <v>0</v>
          </cell>
          <cell r="H855">
            <v>1.3262810294531335</v>
          </cell>
          <cell r="I855">
            <v>0</v>
          </cell>
          <cell r="J855">
            <v>0</v>
          </cell>
          <cell r="K855">
            <v>11.940287323103288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3.5799231602797752</v>
          </cell>
          <cell r="T855">
            <v>33.754928552442415</v>
          </cell>
          <cell r="U855">
            <v>16.90843703960622</v>
          </cell>
          <cell r="V855">
            <v>9.0871039503277871</v>
          </cell>
          <cell r="W855" t="str">
            <v>35 - kokon  17,19,22  706</v>
          </cell>
        </row>
        <row r="856">
          <cell r="A856" t="str">
            <v>36 - Rohož RP 34 450/125</v>
          </cell>
          <cell r="C856">
            <v>34.289540785029608</v>
          </cell>
          <cell r="D856">
            <v>34.289540785029608</v>
          </cell>
          <cell r="E856">
            <v>59.02648884047165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90.111650838054601</v>
          </cell>
          <cell r="L856">
            <v>0</v>
          </cell>
          <cell r="M856">
            <v>0</v>
          </cell>
          <cell r="N856">
            <v>336.52667756438876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25.073391784060682</v>
          </cell>
          <cell r="T856">
            <v>579.31729059703503</v>
          </cell>
          <cell r="U856">
            <v>127.60557041053087</v>
          </cell>
          <cell r="V856">
            <v>68.579081570059216</v>
          </cell>
          <cell r="W856" t="str">
            <v>36 - Rohož RP 34 450/125</v>
          </cell>
        </row>
        <row r="857">
          <cell r="A857" t="str">
            <v>37 - Rohož RE 34 450/125</v>
          </cell>
          <cell r="C857">
            <v>101.55602130658369</v>
          </cell>
          <cell r="D857">
            <v>101.55602130658369</v>
          </cell>
          <cell r="E857">
            <v>174.81993695736185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266.88548528116434</v>
          </cell>
          <cell r="L857">
            <v>0</v>
          </cell>
          <cell r="M857">
            <v>0</v>
          </cell>
          <cell r="N857">
            <v>1120.4733224356112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74.802285489114368</v>
          </cell>
          <cell r="T857">
            <v>1840.0930727764191</v>
          </cell>
          <cell r="U857">
            <v>377.93197957052922</v>
          </cell>
          <cell r="V857">
            <v>203.11204261316738</v>
          </cell>
          <cell r="W857" t="str">
            <v>37 - Rohož RE 34 450/125</v>
          </cell>
        </row>
        <row r="858">
          <cell r="A858" t="str">
            <v>38 - Vlies 80/100  2700</v>
          </cell>
          <cell r="C858">
            <v>31.620037024943894</v>
          </cell>
          <cell r="D858">
            <v>31.62003702494389</v>
          </cell>
          <cell r="E858">
            <v>46.266492985305774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194.60843639609706</v>
          </cell>
          <cell r="Q858">
            <v>0</v>
          </cell>
          <cell r="R858">
            <v>616.39530685920579</v>
          </cell>
          <cell r="S858">
            <v>30.394522707122452</v>
          </cell>
          <cell r="T858">
            <v>950.90483299761877</v>
          </cell>
          <cell r="U858">
            <v>109.50656703519356</v>
          </cell>
          <cell r="V858">
            <v>63.240074049887781</v>
          </cell>
          <cell r="W858" t="str">
            <v>38 - Vlies 80/100  2700</v>
          </cell>
        </row>
        <row r="859">
          <cell r="A859" t="str">
            <v>39 - Vlies 80/100  1600</v>
          </cell>
          <cell r="C859">
            <v>16.549075289865225</v>
          </cell>
          <cell r="D859">
            <v>16.549075289865225</v>
          </cell>
          <cell r="E859">
            <v>28.487806647554425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101.85281134937804</v>
          </cell>
          <cell r="Q859">
            <v>0</v>
          </cell>
          <cell r="R859">
            <v>322.60469314079427</v>
          </cell>
          <cell r="S859">
            <v>15.907674120776278</v>
          </cell>
          <cell r="T859">
            <v>501.95113583823348</v>
          </cell>
          <cell r="U859">
            <v>61.585957227284879</v>
          </cell>
          <cell r="V859">
            <v>33.098150579730451</v>
          </cell>
          <cell r="W859" t="str">
            <v>39 - Vlies 80/100  1600</v>
          </cell>
        </row>
        <row r="860">
          <cell r="A860" t="str">
            <v>40 - Tkanina RT 300/125</v>
          </cell>
          <cell r="C860">
            <v>12.555242110380334</v>
          </cell>
          <cell r="D860">
            <v>12.555242110380334</v>
          </cell>
          <cell r="E860">
            <v>21.6127670814809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37.993599937945831</v>
          </cell>
          <cell r="K860">
            <v>32.994714053790318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9.6114668505565959</v>
          </cell>
          <cell r="T860">
            <v>127.32303214453431</v>
          </cell>
          <cell r="U860">
            <v>46.723251302241565</v>
          </cell>
          <cell r="V860">
            <v>25.110484220760668</v>
          </cell>
          <cell r="W860" t="str">
            <v>40 - Tkanina RT 300/125</v>
          </cell>
        </row>
        <row r="861">
          <cell r="A861" t="str">
            <v>41 - Tkanina RS 580/125</v>
          </cell>
          <cell r="C861">
            <v>50.034117607829998</v>
          </cell>
          <cell r="D861">
            <v>50.034117607829998</v>
          </cell>
          <cell r="E861">
            <v>86.12942072151678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69.006400062054169</v>
          </cell>
          <cell r="K861">
            <v>131.4878191030007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38.348359767510587</v>
          </cell>
          <cell r="T861">
            <v>425.04023486974222</v>
          </cell>
          <cell r="U861">
            <v>186.19765593717676</v>
          </cell>
          <cell r="V861">
            <v>100.06823521566</v>
          </cell>
          <cell r="W861" t="str">
            <v>41 - Tkanina RS 580/125</v>
          </cell>
        </row>
        <row r="862">
          <cell r="A862" t="str">
            <v>42- 11 204 Z28  876</v>
          </cell>
          <cell r="C862">
            <v>5.2404413598351072</v>
          </cell>
          <cell r="D862">
            <v>5.2404413598351072</v>
          </cell>
          <cell r="E862">
            <v>9.0209680959186382</v>
          </cell>
          <cell r="F862">
            <v>0</v>
          </cell>
          <cell r="G862">
            <v>0</v>
          </cell>
          <cell r="H862">
            <v>5.2474617927989966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3.9142350507339176</v>
          </cell>
          <cell r="T862">
            <v>28.663547659121768</v>
          </cell>
          <cell r="U862">
            <v>19.501850815588853</v>
          </cell>
          <cell r="V862">
            <v>10.480882719670214</v>
          </cell>
          <cell r="W862" t="str">
            <v>42- 11 204 Z28  876</v>
          </cell>
        </row>
        <row r="863">
          <cell r="A863" t="str">
            <v>43 -13 544 Z25 876s</v>
          </cell>
          <cell r="C863">
            <v>6.9575132181804467</v>
          </cell>
          <cell r="D863">
            <v>6.9575132181804458</v>
          </cell>
          <cell r="E863">
            <v>11.976759295349298</v>
          </cell>
          <cell r="F863">
            <v>0</v>
          </cell>
          <cell r="G863">
            <v>0</v>
          </cell>
          <cell r="H863">
            <v>5.4779371446453533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5.4047088956753031</v>
          </cell>
          <cell r="T863">
            <v>36.774431772030852</v>
          </cell>
          <cell r="U863">
            <v>25.891785731710193</v>
          </cell>
          <cell r="V863">
            <v>13.915026436360893</v>
          </cell>
          <cell r="W863" t="str">
            <v>43 -13 544 Z25 876s</v>
          </cell>
        </row>
        <row r="864">
          <cell r="A864" t="str">
            <v>44 - ECO 11 T220 006</v>
          </cell>
          <cell r="C864">
            <v>2.7739738299943739</v>
          </cell>
          <cell r="D864">
            <v>2.7739738299943739</v>
          </cell>
          <cell r="E864">
            <v>8.4584543787605515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7.6327515970363473</v>
          </cell>
          <cell r="L864">
            <v>0</v>
          </cell>
          <cell r="M864">
            <v>0</v>
          </cell>
          <cell r="N864">
            <v>0</v>
          </cell>
          <cell r="O864">
            <v>21.66526266932674</v>
          </cell>
          <cell r="P864">
            <v>0</v>
          </cell>
          <cell r="Q864">
            <v>0</v>
          </cell>
          <cell r="R864">
            <v>0</v>
          </cell>
          <cell r="S864">
            <v>2.0894493153383902</v>
          </cell>
          <cell r="T864">
            <v>45.393865620450775</v>
          </cell>
          <cell r="U864">
            <v>14.0064020387493</v>
          </cell>
          <cell r="V864">
            <v>5.5479476599887478</v>
          </cell>
          <cell r="W864" t="str">
            <v>44 - ECO 11 T220 006</v>
          </cell>
        </row>
        <row r="865">
          <cell r="A865" t="str">
            <v>45 - ECO 11 T330 006</v>
          </cell>
          <cell r="C865">
            <v>2.1452064285289829</v>
          </cell>
          <cell r="D865">
            <v>2.1452064285289829</v>
          </cell>
          <cell r="E865">
            <v>6.5412047195748269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5.9026612350414416</v>
          </cell>
          <cell r="L865">
            <v>0</v>
          </cell>
          <cell r="M865">
            <v>0</v>
          </cell>
          <cell r="N865">
            <v>0</v>
          </cell>
          <cell r="O865">
            <v>9.633820326303697</v>
          </cell>
          <cell r="P865">
            <v>0</v>
          </cell>
          <cell r="Q865">
            <v>0</v>
          </cell>
          <cell r="R865">
            <v>0</v>
          </cell>
          <cell r="S865">
            <v>1.6158408038616885</v>
          </cell>
          <cell r="T865">
            <v>27.983939941839616</v>
          </cell>
          <cell r="U865">
            <v>10.831617576632793</v>
          </cell>
          <cell r="V865">
            <v>4.2904128570579658</v>
          </cell>
          <cell r="W865" t="str">
            <v>45 - ECO 11 T330 006</v>
          </cell>
        </row>
        <row r="866">
          <cell r="A866" t="str">
            <v>46 - ECTE 9 T990 006</v>
          </cell>
          <cell r="C866">
            <v>0.99882672840943787</v>
          </cell>
          <cell r="D866">
            <v>0.99882672840943798</v>
          </cell>
          <cell r="E866">
            <v>3.0456416795233503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2.5999896749291826</v>
          </cell>
          <cell r="L866">
            <v>0</v>
          </cell>
          <cell r="M866">
            <v>0</v>
          </cell>
          <cell r="N866">
            <v>0</v>
          </cell>
          <cell r="O866">
            <v>2.0086552321061149</v>
          </cell>
          <cell r="P866">
            <v>0</v>
          </cell>
          <cell r="Q866">
            <v>0</v>
          </cell>
          <cell r="R866">
            <v>0</v>
          </cell>
          <cell r="S866">
            <v>0.72434242931730863</v>
          </cell>
          <cell r="T866">
            <v>10.376282472694832</v>
          </cell>
          <cell r="U866">
            <v>5.043295136342226</v>
          </cell>
          <cell r="V866">
            <v>1.9976534568188757</v>
          </cell>
          <cell r="W866" t="str">
            <v>46 - ECTE 9 T990 006</v>
          </cell>
        </row>
        <row r="867">
          <cell r="A867" t="str">
            <v>47 - EC 11 2500 R73</v>
          </cell>
          <cell r="C867">
            <v>3.940974856289329</v>
          </cell>
          <cell r="D867">
            <v>3.9409748562893294</v>
          </cell>
          <cell r="E867">
            <v>6.7840485188679258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9.9115142252744626</v>
          </cell>
          <cell r="L867">
            <v>0</v>
          </cell>
          <cell r="M867">
            <v>0</v>
          </cell>
          <cell r="N867">
            <v>0</v>
          </cell>
          <cell r="O867">
            <v>3.0759323961198106</v>
          </cell>
          <cell r="P867">
            <v>0</v>
          </cell>
          <cell r="Q867">
            <v>0</v>
          </cell>
          <cell r="R867">
            <v>0</v>
          </cell>
          <cell r="S867">
            <v>2.7859324204511871</v>
          </cell>
          <cell r="T867">
            <v>30.439377273292042</v>
          </cell>
          <cell r="U867">
            <v>14.665998231446583</v>
          </cell>
          <cell r="V867">
            <v>7.881949712578658</v>
          </cell>
          <cell r="W867" t="str">
            <v>47 - EC 11 2500 R73</v>
          </cell>
        </row>
        <row r="868">
          <cell r="A868" t="str">
            <v>48 - RV 16 1224 (408) 706</v>
          </cell>
          <cell r="C868">
            <v>0.30341028384063884</v>
          </cell>
          <cell r="D868">
            <v>0.30341028384063884</v>
          </cell>
          <cell r="E868">
            <v>0.52229465088149452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0.79735105609986323</v>
          </cell>
          <cell r="L868">
            <v>2.5852500269991796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0.2368042557383509</v>
          </cell>
          <cell r="T868">
            <v>4.7485205574001661</v>
          </cell>
          <cell r="U868">
            <v>1.1291152185627722</v>
          </cell>
          <cell r="V868">
            <v>0.60682056768127768</v>
          </cell>
          <cell r="W868" t="str">
            <v>48 - RV 16 1224 (408) 706</v>
          </cell>
        </row>
        <row r="869">
          <cell r="A869">
            <v>0</v>
          </cell>
          <cell r="W869">
            <v>0</v>
          </cell>
        </row>
        <row r="870">
          <cell r="A870" t="str">
            <v>celkem</v>
          </cell>
          <cell r="C870">
            <v>905.00000000000023</v>
          </cell>
          <cell r="D870">
            <v>905.00000000000023</v>
          </cell>
          <cell r="E870">
            <v>1782.9999999999991</v>
          </cell>
          <cell r="F870">
            <v>0</v>
          </cell>
          <cell r="G870">
            <v>0</v>
          </cell>
          <cell r="H870">
            <v>440</v>
          </cell>
          <cell r="I870">
            <v>0</v>
          </cell>
          <cell r="J870">
            <v>107</v>
          </cell>
          <cell r="K870">
            <v>1446</v>
          </cell>
          <cell r="L870">
            <v>778</v>
          </cell>
          <cell r="M870">
            <v>0</v>
          </cell>
          <cell r="N870">
            <v>1457</v>
          </cell>
          <cell r="O870">
            <v>122</v>
          </cell>
          <cell r="P870">
            <v>362</v>
          </cell>
          <cell r="Q870">
            <v>0</v>
          </cell>
          <cell r="R870">
            <v>939</v>
          </cell>
          <cell r="S870">
            <v>706.99999999999989</v>
          </cell>
          <cell r="T870">
            <v>9951</v>
          </cell>
          <cell r="U870">
            <v>3593.0000000000009</v>
          </cell>
          <cell r="V870">
            <v>1810.0000000000005</v>
          </cell>
          <cell r="W870" t="str">
            <v>celkem</v>
          </cell>
        </row>
        <row r="875">
          <cell r="A875" t="str">
            <v>tab. 24</v>
          </cell>
          <cell r="D875" t="str">
            <v>rozpouštění elektřiny z nákladových středisek do výrobků</v>
          </cell>
          <cell r="M875" t="str">
            <v>in MCZK</v>
          </cell>
          <cell r="N875" t="str">
            <v>simulace</v>
          </cell>
          <cell r="P875" t="str">
            <v>Budget 2001</v>
          </cell>
          <cell r="W875" t="str">
            <v>tab. 24</v>
          </cell>
        </row>
        <row r="877">
          <cell r="C877" t="str">
            <v>kmen</v>
          </cell>
          <cell r="D877" t="str">
            <v>vana</v>
          </cell>
          <cell r="E877" t="str">
            <v>tažení</v>
          </cell>
          <cell r="F877" t="str">
            <v>lubrikace</v>
          </cell>
          <cell r="G877" t="str">
            <v>open</v>
          </cell>
          <cell r="H877" t="str">
            <v>textile</v>
          </cell>
          <cell r="I877" t="str">
            <v>TECO-tkan</v>
          </cell>
          <cell r="J877" t="str">
            <v>V-tkaniny</v>
          </cell>
          <cell r="K877" t="str">
            <v>sušení</v>
          </cell>
          <cell r="L877" t="str">
            <v>roving</v>
          </cell>
          <cell r="M877" t="str">
            <v>suché</v>
          </cell>
          <cell r="N877" t="str">
            <v>rohože</v>
          </cell>
          <cell r="O877" t="str">
            <v>ECT</v>
          </cell>
          <cell r="P877" t="str">
            <v>mokré</v>
          </cell>
          <cell r="Q877" t="str">
            <v>open</v>
          </cell>
          <cell r="R877" t="str">
            <v>vlies</v>
          </cell>
          <cell r="S877" t="str">
            <v>SHV</v>
          </cell>
          <cell r="T877" t="str">
            <v>celkem elektřina</v>
          </cell>
        </row>
        <row r="878">
          <cell r="A878" t="str">
            <v>výrobek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 t="str">
            <v>sekání</v>
          </cell>
          <cell r="N878">
            <v>0</v>
          </cell>
          <cell r="O878">
            <v>0</v>
          </cell>
          <cell r="P878" t="str">
            <v>sekání</v>
          </cell>
          <cell r="Q878">
            <v>0</v>
          </cell>
          <cell r="R878">
            <v>0</v>
          </cell>
          <cell r="S878">
            <v>0</v>
          </cell>
          <cell r="W878" t="str">
            <v>výrobek</v>
          </cell>
        </row>
        <row r="879">
          <cell r="G879">
            <v>0</v>
          </cell>
          <cell r="T879" t="str">
            <v>finální</v>
          </cell>
          <cell r="U879" t="str">
            <v>kokony</v>
          </cell>
          <cell r="V879" t="str">
            <v>tekuté</v>
          </cell>
        </row>
        <row r="880">
          <cell r="T880" t="str">
            <v>výrobek</v>
          </cell>
          <cell r="U880">
            <v>0</v>
          </cell>
          <cell r="V880" t="str">
            <v>sklo</v>
          </cell>
        </row>
        <row r="882">
          <cell r="A882" t="str">
            <v xml:space="preserve"> 1- 9 34 Z40  876</v>
          </cell>
          <cell r="C882">
            <v>1.6966929726479789</v>
          </cell>
          <cell r="D882">
            <v>31.844356796779291</v>
          </cell>
          <cell r="E882">
            <v>39.441031465218629</v>
          </cell>
          <cell r="F882">
            <v>0.85631271632771433</v>
          </cell>
          <cell r="G882">
            <v>0</v>
          </cell>
          <cell r="H882">
            <v>67.589509881807928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1.4130661909012345</v>
          </cell>
          <cell r="T882">
            <v>142.84097002368279</v>
          </cell>
          <cell r="U882">
            <v>73.838393950973611</v>
          </cell>
          <cell r="V882">
            <v>33.541049769427268</v>
          </cell>
          <cell r="W882" t="str">
            <v xml:space="preserve"> 1- 9 34 Z40  876</v>
          </cell>
        </row>
        <row r="883">
          <cell r="A883" t="str">
            <v xml:space="preserve"> 2- 9 68 Z15  876s</v>
          </cell>
          <cell r="C883">
            <v>35.951809639543875</v>
          </cell>
          <cell r="D883">
            <v>674.76100396925153</v>
          </cell>
          <cell r="E883">
            <v>835.72955041583407</v>
          </cell>
          <cell r="F883">
            <v>20.160782223372859</v>
          </cell>
          <cell r="G883">
            <v>0</v>
          </cell>
          <cell r="H883">
            <v>447.11456819498727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30.651324659425544</v>
          </cell>
          <cell r="T883">
            <v>2044.3690391024154</v>
          </cell>
          <cell r="U883">
            <v>1566.6031462480025</v>
          </cell>
          <cell r="V883">
            <v>710.71281360879539</v>
          </cell>
          <cell r="W883" t="str">
            <v xml:space="preserve"> 2- 9 68 Z15  876s</v>
          </cell>
        </row>
        <row r="884">
          <cell r="A884" t="str">
            <v xml:space="preserve"> 3- 9 68 Z20  876</v>
          </cell>
          <cell r="C884">
            <v>30.036916355940942</v>
          </cell>
          <cell r="D884">
            <v>563.74741743687889</v>
          </cell>
          <cell r="E884">
            <v>698.23296389558357</v>
          </cell>
          <cell r="F884">
            <v>15.159486041085053</v>
          </cell>
          <cell r="G884">
            <v>0</v>
          </cell>
          <cell r="H884">
            <v>511.72927628473133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25.487527221070415</v>
          </cell>
          <cell r="T884">
            <v>1844.3935872352902</v>
          </cell>
          <cell r="U884">
            <v>1307.1767837294883</v>
          </cell>
          <cell r="V884">
            <v>593.78433379281978</v>
          </cell>
          <cell r="W884" t="str">
            <v xml:space="preserve"> 3- 9 68 Z20  876</v>
          </cell>
        </row>
        <row r="885">
          <cell r="A885" t="str">
            <v xml:space="preserve"> 4-  9 68 Z28 876</v>
          </cell>
          <cell r="C885">
            <v>10.382370129876918</v>
          </cell>
          <cell r="D885">
            <v>194.86135920987257</v>
          </cell>
          <cell r="E885">
            <v>241.34678081264187</v>
          </cell>
          <cell r="F885">
            <v>5.2399318622504802</v>
          </cell>
          <cell r="G885">
            <v>0</v>
          </cell>
          <cell r="H885">
            <v>226.4176132017655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8.8098571161126351</v>
          </cell>
          <cell r="T885">
            <v>687.05791233252012</v>
          </cell>
          <cell r="U885">
            <v>451.8304420146419</v>
          </cell>
          <cell r="V885">
            <v>205.24372933974951</v>
          </cell>
          <cell r="W885" t="str">
            <v xml:space="preserve"> 4-  9 68 Z28 876</v>
          </cell>
        </row>
        <row r="886">
          <cell r="A886" t="str">
            <v xml:space="preserve"> 5- 9 136 Z28 876</v>
          </cell>
          <cell r="C886">
            <v>4.5846901761634706</v>
          </cell>
          <cell r="D886">
            <v>86.04768931445858</v>
          </cell>
          <cell r="E886">
            <v>106.57491509152305</v>
          </cell>
          <cell r="F886">
            <v>2.3138709015482317</v>
          </cell>
          <cell r="G886">
            <v>0</v>
          </cell>
          <cell r="H886">
            <v>56.748177978077493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3.8902933403824109</v>
          </cell>
          <cell r="T886">
            <v>260.15963680215322</v>
          </cell>
          <cell r="U886">
            <v>199.52116548369332</v>
          </cell>
          <cell r="V886">
            <v>90.632379490622057</v>
          </cell>
          <cell r="W886" t="str">
            <v xml:space="preserve"> 5- 9 136 Z28 876</v>
          </cell>
        </row>
        <row r="887">
          <cell r="A887" t="str">
            <v xml:space="preserve"> 6- 9 204 Z28  876</v>
          </cell>
          <cell r="C887">
            <v>2.4401837459975666</v>
          </cell>
          <cell r="D887">
            <v>45.798552307300689</v>
          </cell>
          <cell r="E887">
            <v>34.024605722649802</v>
          </cell>
          <cell r="F887">
            <v>1.1932518102154561</v>
          </cell>
          <cell r="G887">
            <v>0</v>
          </cell>
          <cell r="H887">
            <v>20.252872202660406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2.0062050858474318</v>
          </cell>
          <cell r="T887">
            <v>105.71567087467133</v>
          </cell>
          <cell r="U887">
            <v>83.456593586163507</v>
          </cell>
          <cell r="V887">
            <v>48.238736053298254</v>
          </cell>
          <cell r="W887" t="str">
            <v xml:space="preserve"> 6- 9 204 Z28  876</v>
          </cell>
        </row>
        <row r="888">
          <cell r="A888" t="str">
            <v xml:space="preserve"> 7- 11 102 Z28  876</v>
          </cell>
          <cell r="C888">
            <v>0.17504515588828484</v>
          </cell>
          <cell r="D888">
            <v>3.2853324022170631</v>
          </cell>
          <cell r="E888">
            <v>4.0690694265381033</v>
          </cell>
          <cell r="F888">
            <v>9.3384924277731332E-2</v>
          </cell>
          <cell r="G888">
            <v>0</v>
          </cell>
          <cell r="H888">
            <v>2.825917205444016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0.15700735454458162</v>
          </cell>
          <cell r="T888">
            <v>10.605756468909782</v>
          </cell>
          <cell r="U888">
            <v>7.6228319089211825</v>
          </cell>
          <cell r="V888">
            <v>3.460377558105348</v>
          </cell>
          <cell r="W888" t="str">
            <v xml:space="preserve"> 7- 11 102 Z28  876</v>
          </cell>
        </row>
        <row r="889">
          <cell r="A889" t="str">
            <v xml:space="preserve"> 8- 11 204 Z28  876s</v>
          </cell>
          <cell r="C889">
            <v>52.282358231075889</v>
          </cell>
          <cell r="D889">
            <v>981.26066208021928</v>
          </cell>
          <cell r="E889">
            <v>686.11482151671987</v>
          </cell>
          <cell r="F889">
            <v>28.326760364245171</v>
          </cell>
          <cell r="G889">
            <v>0</v>
          </cell>
          <cell r="H889">
            <v>519.4556268668332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42.863007790670778</v>
          </cell>
          <cell r="T889">
            <v>2310.3032368497643</v>
          </cell>
          <cell r="U889">
            <v>1747.9846021922604</v>
          </cell>
          <cell r="V889">
            <v>1033.5430203112951</v>
          </cell>
          <cell r="W889" t="str">
            <v xml:space="preserve"> 8- 11 204 Z28  876s</v>
          </cell>
        </row>
        <row r="890">
          <cell r="A890" t="str">
            <v xml:space="preserve"> 9- 13 136 Z20  876s 800</v>
          </cell>
          <cell r="C890">
            <v>19.764044349181908</v>
          </cell>
          <cell r="D890">
            <v>370.94117212053618</v>
          </cell>
          <cell r="E890">
            <v>459.43155751950502</v>
          </cell>
          <cell r="F890">
            <v>11.715477234711006</v>
          </cell>
          <cell r="G890">
            <v>0</v>
          </cell>
          <cell r="H890">
            <v>254.56246801586101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17.811612110001981</v>
          </cell>
          <cell r="T890">
            <v>1134.2263313497972</v>
          </cell>
          <cell r="U890">
            <v>861.8522512239341</v>
          </cell>
          <cell r="V890">
            <v>390.7052164697181</v>
          </cell>
          <cell r="W890" t="str">
            <v xml:space="preserve"> 9- 13 136 Z20  876s 800</v>
          </cell>
        </row>
        <row r="891">
          <cell r="A891" t="str">
            <v>10- 13 136 Z20  876s 1200</v>
          </cell>
          <cell r="C891">
            <v>50.230533933677371</v>
          </cell>
          <cell r="D891">
            <v>942.75102830205446</v>
          </cell>
          <cell r="E891">
            <v>700.38746677778181</v>
          </cell>
          <cell r="F891">
            <v>29.569818642360687</v>
          </cell>
          <cell r="G891">
            <v>0</v>
          </cell>
          <cell r="H891">
            <v>642.51467196559634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44.956439184598537</v>
          </cell>
          <cell r="T891">
            <v>2410.409958806069</v>
          </cell>
          <cell r="U891">
            <v>1722.9388476558743</v>
          </cell>
          <cell r="V891">
            <v>992.98156223573187</v>
          </cell>
          <cell r="W891" t="str">
            <v>10- 13 136 Z20  876s 1200</v>
          </cell>
        </row>
        <row r="892">
          <cell r="A892" t="str">
            <v>11- 13 136 Z20 876 800</v>
          </cell>
          <cell r="C892">
            <v>61.053536919789259</v>
          </cell>
          <cell r="D892">
            <v>1145.8823987140313</v>
          </cell>
          <cell r="E892">
            <v>1419.2399624065031</v>
          </cell>
          <cell r="F892">
            <v>32.571480731411512</v>
          </cell>
          <cell r="G892">
            <v>0</v>
          </cell>
          <cell r="H892">
            <v>704.41062327808129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55.284034061308787</v>
          </cell>
          <cell r="T892">
            <v>3418.4420361111256</v>
          </cell>
          <cell r="U892">
            <v>2658.7473787717354</v>
          </cell>
          <cell r="V892">
            <v>1206.9359356338205</v>
          </cell>
          <cell r="W892" t="str">
            <v>11- 13 136 Z20 876 800</v>
          </cell>
        </row>
        <row r="893">
          <cell r="A893" t="str">
            <v>12- 13 136 Z20 876 1200</v>
          </cell>
          <cell r="C893">
            <v>10.320555214714783</v>
          </cell>
          <cell r="D893">
            <v>193.70118689495246</v>
          </cell>
          <cell r="E893">
            <v>143.9042541757255</v>
          </cell>
          <cell r="F893">
            <v>5.4679797251848914</v>
          </cell>
          <cell r="G893">
            <v>0</v>
          </cell>
          <cell r="H893">
            <v>118.25385029471104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9.2808791797463801</v>
          </cell>
          <cell r="T893">
            <v>480.92870548503498</v>
          </cell>
          <cell r="U893">
            <v>353.3939760105776</v>
          </cell>
          <cell r="V893">
            <v>204.02174210966723</v>
          </cell>
          <cell r="W893" t="str">
            <v>12- 13 136 Z20 876 1200</v>
          </cell>
        </row>
        <row r="894">
          <cell r="A894" t="str">
            <v>13- 13 272 Z20  876s</v>
          </cell>
          <cell r="C894">
            <v>30.200089538843507</v>
          </cell>
          <cell r="D894">
            <v>566.80993089086326</v>
          </cell>
          <cell r="E894">
            <v>396.32353521912228</v>
          </cell>
          <cell r="F894">
            <v>17.097511444922912</v>
          </cell>
          <cell r="G894">
            <v>0</v>
          </cell>
          <cell r="H894">
            <v>229.128648416652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25.871322976623837</v>
          </cell>
          <cell r="T894">
            <v>1265.4310384870278</v>
          </cell>
          <cell r="U894">
            <v>1010.4310670937519</v>
          </cell>
          <cell r="V894">
            <v>597.01002042970674</v>
          </cell>
          <cell r="W894" t="str">
            <v>13- 13 272 Z20  876s</v>
          </cell>
        </row>
        <row r="895">
          <cell r="A895" t="str">
            <v>14- 13 272 Z20 876</v>
          </cell>
          <cell r="C895">
            <v>6.1703487055088226</v>
          </cell>
          <cell r="D895">
            <v>115.80809781519326</v>
          </cell>
          <cell r="E895">
            <v>80.975071592308879</v>
          </cell>
          <cell r="F895">
            <v>3.1439591173502883</v>
          </cell>
          <cell r="G895">
            <v>0</v>
          </cell>
          <cell r="H895">
            <v>46.814551901716491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5.2859142696675807</v>
          </cell>
          <cell r="T895">
            <v>258.19794340174531</v>
          </cell>
          <cell r="U895">
            <v>206.09747723036125</v>
          </cell>
          <cell r="V895">
            <v>121.97844652070209</v>
          </cell>
          <cell r="W895" t="str">
            <v>14- 13 272 Z20 876</v>
          </cell>
        </row>
        <row r="896">
          <cell r="A896" t="str">
            <v>15- ECT 9 T140 006</v>
          </cell>
          <cell r="C896">
            <v>9.9032917470132684</v>
          </cell>
          <cell r="D896">
            <v>185.86978371361491</v>
          </cell>
          <cell r="E896">
            <v>230.21020756253765</v>
          </cell>
          <cell r="F896">
            <v>1.166234088352299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35.068002945039353</v>
          </cell>
          <cell r="L896">
            <v>0</v>
          </cell>
          <cell r="M896">
            <v>0</v>
          </cell>
          <cell r="N896">
            <v>0</v>
          </cell>
          <cell r="O896">
            <v>414.58620062153909</v>
          </cell>
          <cell r="P896">
            <v>0</v>
          </cell>
          <cell r="Q896">
            <v>0</v>
          </cell>
          <cell r="R896">
            <v>0</v>
          </cell>
          <cell r="S896">
            <v>7.7456961575326924</v>
          </cell>
          <cell r="T896">
            <v>884.54941683562936</v>
          </cell>
          <cell r="U896">
            <v>427.14951711151815</v>
          </cell>
          <cell r="V896">
            <v>195.77307546062818</v>
          </cell>
          <cell r="W896" t="str">
            <v>15- ECT 9 T140 006</v>
          </cell>
        </row>
        <row r="897">
          <cell r="A897" t="str">
            <v>16 - ECT 9 T210  006</v>
          </cell>
          <cell r="C897">
            <v>0.83282952402553889</v>
          </cell>
          <cell r="D897">
            <v>15.630948522507703</v>
          </cell>
          <cell r="E897">
            <v>19.359811110073711</v>
          </cell>
          <cell r="F897">
            <v>9.8075892896695674E-2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2.9490869245623763</v>
          </cell>
          <cell r="L897">
            <v>0</v>
          </cell>
          <cell r="M897">
            <v>0</v>
          </cell>
          <cell r="N897">
            <v>0</v>
          </cell>
          <cell r="O897">
            <v>30.413659505054987</v>
          </cell>
          <cell r="P897">
            <v>0</v>
          </cell>
          <cell r="Q897">
            <v>0</v>
          </cell>
          <cell r="R897">
            <v>0</v>
          </cell>
          <cell r="S897">
            <v>0.66291994141045563</v>
          </cell>
          <cell r="T897">
            <v>69.947331420531469</v>
          </cell>
          <cell r="U897">
            <v>35.921665049503652</v>
          </cell>
          <cell r="V897">
            <v>16.463778046533243</v>
          </cell>
          <cell r="W897" t="str">
            <v>16 - ECT 9 T210  006</v>
          </cell>
        </row>
        <row r="898">
          <cell r="A898" t="str">
            <v>17 - ECT 9 T420  006</v>
          </cell>
          <cell r="C898">
            <v>1.9286578451117742</v>
          </cell>
          <cell r="D898">
            <v>36.197986052123106</v>
          </cell>
          <cell r="E898">
            <v>44.83324678122333</v>
          </cell>
          <cell r="F898">
            <v>0.22712312039234783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6.8294644568812926</v>
          </cell>
          <cell r="L898">
            <v>0</v>
          </cell>
          <cell r="M898">
            <v>0</v>
          </cell>
          <cell r="N898">
            <v>0</v>
          </cell>
          <cell r="O898">
            <v>30.339794126526009</v>
          </cell>
          <cell r="P898">
            <v>0</v>
          </cell>
          <cell r="Q898">
            <v>0</v>
          </cell>
          <cell r="R898">
            <v>0</v>
          </cell>
          <cell r="S898">
            <v>1.5351830222136869</v>
          </cell>
          <cell r="T898">
            <v>121.89145540447154</v>
          </cell>
          <cell r="U898">
            <v>83.187013798850558</v>
          </cell>
          <cell r="V898">
            <v>38.126643897234878</v>
          </cell>
          <cell r="W898" t="str">
            <v>17 - ECT 9 T420  006</v>
          </cell>
        </row>
        <row r="899">
          <cell r="A899" t="str">
            <v>18 - ECT 9 T485  006</v>
          </cell>
          <cell r="C899">
            <v>1.2936732462314628</v>
          </cell>
          <cell r="D899">
            <v>24.280287061688433</v>
          </cell>
          <cell r="E899">
            <v>30.072504591502668</v>
          </cell>
          <cell r="F899">
            <v>0.15234589442439939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4.5809553396673026</v>
          </cell>
          <cell r="L899">
            <v>0</v>
          </cell>
          <cell r="M899">
            <v>0</v>
          </cell>
          <cell r="N899">
            <v>0</v>
          </cell>
          <cell r="O899">
            <v>22.410069380475267</v>
          </cell>
          <cell r="P899">
            <v>0</v>
          </cell>
          <cell r="Q899">
            <v>0</v>
          </cell>
          <cell r="R899">
            <v>0</v>
          </cell>
          <cell r="S899">
            <v>1.0118251737317481</v>
          </cell>
          <cell r="T899">
            <v>83.801660687721295</v>
          </cell>
          <cell r="U899">
            <v>55.798810793846968</v>
          </cell>
          <cell r="V899">
            <v>25.573960307919897</v>
          </cell>
          <cell r="W899" t="str">
            <v>18 - ECT 9 T485  006</v>
          </cell>
        </row>
        <row r="900">
          <cell r="A900" t="str">
            <v>19 - ECT 9 T570  006</v>
          </cell>
          <cell r="C900">
            <v>1.8512910247795071</v>
          </cell>
          <cell r="D900">
            <v>34.74592803655414</v>
          </cell>
          <cell r="E900">
            <v>43.03479105335726</v>
          </cell>
          <cell r="F900">
            <v>0.21801222822801983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6.5555050550411398</v>
          </cell>
          <cell r="L900">
            <v>0</v>
          </cell>
          <cell r="M900">
            <v>0</v>
          </cell>
          <cell r="N900">
            <v>0</v>
          </cell>
          <cell r="O900">
            <v>28.615942187518851</v>
          </cell>
          <cell r="P900">
            <v>0</v>
          </cell>
          <cell r="Q900">
            <v>0</v>
          </cell>
          <cell r="R900">
            <v>0</v>
          </cell>
          <cell r="S900">
            <v>1.4479567141333638</v>
          </cell>
          <cell r="T900">
            <v>116.46942629961228</v>
          </cell>
          <cell r="U900">
            <v>79.850022342918919</v>
          </cell>
          <cell r="V900">
            <v>36.597219061333647</v>
          </cell>
          <cell r="W900" t="str">
            <v>19 - ECT 9 T570  006</v>
          </cell>
        </row>
        <row r="901">
          <cell r="A901" t="str">
            <v>20 - ECT 9 T630  006</v>
          </cell>
          <cell r="C901">
            <v>0.28491536348242119</v>
          </cell>
          <cell r="D901">
            <v>5.3474297577000041</v>
          </cell>
          <cell r="E901">
            <v>6.6230932744989008</v>
          </cell>
          <cell r="F901">
            <v>3.3552279148869574E-2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1.0088981584029182</v>
          </cell>
          <cell r="L901">
            <v>0</v>
          </cell>
          <cell r="M901">
            <v>0</v>
          </cell>
          <cell r="N901">
            <v>0</v>
          </cell>
          <cell r="O901">
            <v>3.8332998080766103</v>
          </cell>
          <cell r="P901">
            <v>0</v>
          </cell>
          <cell r="Q901">
            <v>0</v>
          </cell>
          <cell r="R901">
            <v>0</v>
          </cell>
          <cell r="S901">
            <v>0.2267884010088401</v>
          </cell>
          <cell r="T901">
            <v>17.357977042318563</v>
          </cell>
          <cell r="U901">
            <v>12.288990674830195</v>
          </cell>
          <cell r="V901">
            <v>5.6323451211824249</v>
          </cell>
          <cell r="W901" t="str">
            <v>20 - ECT 9 T630  006</v>
          </cell>
        </row>
        <row r="902">
          <cell r="A902" t="str">
            <v>21 - ECT 9 T990  006</v>
          </cell>
          <cell r="C902">
            <v>1.5560762159424542</v>
          </cell>
          <cell r="D902">
            <v>29.205193292053867</v>
          </cell>
          <cell r="E902">
            <v>36.172278653032457</v>
          </cell>
          <cell r="F902">
            <v>0.18324706304382612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5.5101360958928609</v>
          </cell>
          <cell r="L902">
            <v>0</v>
          </cell>
          <cell r="M902">
            <v>0</v>
          </cell>
          <cell r="N902">
            <v>0</v>
          </cell>
          <cell r="O902">
            <v>18.501340419290855</v>
          </cell>
          <cell r="P902">
            <v>0</v>
          </cell>
          <cell r="Q902">
            <v>0</v>
          </cell>
          <cell r="R902">
            <v>0</v>
          </cell>
          <cell r="S902">
            <v>1.2386135747405882</v>
          </cell>
          <cell r="T902">
            <v>92.366885313996903</v>
          </cell>
          <cell r="U902">
            <v>67.116795224072604</v>
          </cell>
          <cell r="V902">
            <v>30.761269507996321</v>
          </cell>
          <cell r="W902" t="str">
            <v>21 - ECT 9 T990  006</v>
          </cell>
        </row>
        <row r="903">
          <cell r="A903" t="str">
            <v>22 - ECT 9 T1250  006</v>
          </cell>
          <cell r="C903">
            <v>0.59174729338656717</v>
          </cell>
          <cell r="D903">
            <v>11.106200265992317</v>
          </cell>
          <cell r="E903">
            <v>13.755655262420797</v>
          </cell>
          <cell r="F903">
            <v>6.9685502847652181E-2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2.0954038674522151</v>
          </cell>
          <cell r="L903">
            <v>0</v>
          </cell>
          <cell r="M903">
            <v>0</v>
          </cell>
          <cell r="N903">
            <v>0</v>
          </cell>
          <cell r="O903">
            <v>5.0422633920101552</v>
          </cell>
          <cell r="P903">
            <v>0</v>
          </cell>
          <cell r="Q903">
            <v>0</v>
          </cell>
          <cell r="R903">
            <v>0</v>
          </cell>
          <cell r="S903">
            <v>0.47102206363374483</v>
          </cell>
          <cell r="T903">
            <v>33.131977647743447</v>
          </cell>
          <cell r="U903">
            <v>25.523288324647332</v>
          </cell>
          <cell r="V903">
            <v>11.697947559378884</v>
          </cell>
          <cell r="W903" t="str">
            <v>22 - ECT 9 T1250  006</v>
          </cell>
        </row>
        <row r="904">
          <cell r="A904" t="str">
            <v>23 - ECT 9 T1285  006</v>
          </cell>
          <cell r="C904">
            <v>1.5341596495207295</v>
          </cell>
          <cell r="D904">
            <v>28.793852541461561</v>
          </cell>
          <cell r="E904">
            <v>35.662809939609467</v>
          </cell>
          <cell r="F904">
            <v>0.18066611849391306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5.4325285452464831</v>
          </cell>
          <cell r="L904">
            <v>0</v>
          </cell>
          <cell r="M904">
            <v>0</v>
          </cell>
          <cell r="N904">
            <v>0</v>
          </cell>
          <cell r="O904">
            <v>12.75369703937398</v>
          </cell>
          <cell r="P904">
            <v>0</v>
          </cell>
          <cell r="Q904">
            <v>0</v>
          </cell>
          <cell r="R904">
            <v>0</v>
          </cell>
          <cell r="S904">
            <v>1.2211683131245237</v>
          </cell>
          <cell r="T904">
            <v>85.578882146830665</v>
          </cell>
          <cell r="U904">
            <v>66.171488249085684</v>
          </cell>
          <cell r="V904">
            <v>30.328012190982292</v>
          </cell>
          <cell r="W904" t="str">
            <v>23 - ECT 9 T1285  006</v>
          </cell>
        </row>
        <row r="905">
          <cell r="A905" t="str">
            <v>24 - ECT 9 T1440  006</v>
          </cell>
          <cell r="C905">
            <v>0.92049578971243773</v>
          </cell>
          <cell r="D905">
            <v>17.276311524876938</v>
          </cell>
          <cell r="E905">
            <v>21.397685963765685</v>
          </cell>
          <cell r="F905">
            <v>0.10839967109634785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3.2595171271478898</v>
          </cell>
          <cell r="L905">
            <v>0</v>
          </cell>
          <cell r="M905">
            <v>0</v>
          </cell>
          <cell r="N905">
            <v>0</v>
          </cell>
          <cell r="O905">
            <v>6.8204558029191364</v>
          </cell>
          <cell r="P905">
            <v>0</v>
          </cell>
          <cell r="Q905">
            <v>0</v>
          </cell>
          <cell r="R905">
            <v>0</v>
          </cell>
          <cell r="S905">
            <v>0.73270098787471416</v>
          </cell>
          <cell r="T905">
            <v>50.515566867393147</v>
          </cell>
          <cell r="U905">
            <v>39.70289294945141</v>
          </cell>
          <cell r="V905">
            <v>18.196807314589375</v>
          </cell>
          <cell r="W905" t="str">
            <v>24 - ECT 9 T1440  006</v>
          </cell>
        </row>
        <row r="906">
          <cell r="A906" t="str">
            <v>25 - ECT 11 T1580  006</v>
          </cell>
          <cell r="C906">
            <v>0.74641045748259383</v>
          </cell>
          <cell r="D906">
            <v>14.008993558703468</v>
          </cell>
          <cell r="E906">
            <v>17.35092843202758</v>
          </cell>
          <cell r="F906">
            <v>9.2914003796869579E-2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2.7938718232696198</v>
          </cell>
          <cell r="L906">
            <v>0</v>
          </cell>
          <cell r="M906">
            <v>0</v>
          </cell>
          <cell r="N906">
            <v>0</v>
          </cell>
          <cell r="O906">
            <v>4.2461183240097906</v>
          </cell>
          <cell r="P906">
            <v>0</v>
          </cell>
          <cell r="Q906">
            <v>0</v>
          </cell>
          <cell r="R906">
            <v>0</v>
          </cell>
          <cell r="S906">
            <v>0.62802941817832647</v>
          </cell>
          <cell r="T906">
            <v>39.867266017468253</v>
          </cell>
          <cell r="U906">
            <v>32.199246452010513</v>
          </cell>
          <cell r="V906">
            <v>14.755404016186061</v>
          </cell>
          <cell r="W906" t="str">
            <v>25 - ECT 11 T1580  006</v>
          </cell>
        </row>
        <row r="907">
          <cell r="A907" t="str">
            <v>26 - RV 12  224</v>
          </cell>
          <cell r="C907">
            <v>194.17125742682774</v>
          </cell>
          <cell r="D907">
            <v>3644.3003541938124</v>
          </cell>
          <cell r="E907">
            <v>2548.1593053677261</v>
          </cell>
          <cell r="F907">
            <v>94.682385767675243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664.31075066718608</v>
          </cell>
          <cell r="L907">
            <v>457.17817318505439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160.70575000718731</v>
          </cell>
          <cell r="T907">
            <v>7763.5079766154686</v>
          </cell>
          <cell r="U907">
            <v>6481.3133027560416</v>
          </cell>
          <cell r="V907">
            <v>3838.47161162064</v>
          </cell>
          <cell r="W907" t="str">
            <v>26 - RV 12  224</v>
          </cell>
        </row>
        <row r="908">
          <cell r="A908" t="str">
            <v>27 - RV 13  250</v>
          </cell>
          <cell r="C908">
            <v>48.412702104222625</v>
          </cell>
          <cell r="D908">
            <v>908.63307867481262</v>
          </cell>
          <cell r="E908">
            <v>635.33232981899653</v>
          </cell>
          <cell r="F908">
            <v>20.556314756334181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173.07270968315748</v>
          </cell>
          <cell r="L908">
            <v>121.41524361709472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41.868627878555095</v>
          </cell>
          <cell r="T908">
            <v>1949.2910065331732</v>
          </cell>
          <cell r="U908">
            <v>1612.9344253543659</v>
          </cell>
          <cell r="V908">
            <v>957.04578077903523</v>
          </cell>
          <cell r="W908" t="str">
            <v>27 - RV 13  250</v>
          </cell>
        </row>
        <row r="909">
          <cell r="A909" t="str">
            <v>28 - RV 13  P 243</v>
          </cell>
          <cell r="C909">
            <v>50.910467867234509</v>
          </cell>
          <cell r="D909">
            <v>955.51235821116541</v>
          </cell>
          <cell r="E909">
            <v>668.11115175172324</v>
          </cell>
          <cell r="F909">
            <v>13.546578521769671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182.00208296679787</v>
          </cell>
          <cell r="L909">
            <v>103.06310192365288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43.613154040161561</v>
          </cell>
          <cell r="T909">
            <v>2016.7588952825049</v>
          </cell>
          <cell r="U909">
            <v>1688.0805563518927</v>
          </cell>
          <cell r="V909">
            <v>1006.4228260783999</v>
          </cell>
          <cell r="W909" t="str">
            <v>28 - RV 13  P 243</v>
          </cell>
        </row>
        <row r="910">
          <cell r="A910" t="str">
            <v>29 - RV 16 2040 (408) 706</v>
          </cell>
          <cell r="C910">
            <v>0.46837630437855743</v>
          </cell>
          <cell r="D910">
            <v>8.7907136955427223</v>
          </cell>
          <cell r="E910">
            <v>6.1466225961158552</v>
          </cell>
          <cell r="F910">
            <v>0.1458418879152224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1.6744191632945402</v>
          </cell>
          <cell r="L910">
            <v>1.7633081697427095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0.40124101716948635</v>
          </cell>
          <cell r="T910">
            <v>19.390522834159093</v>
          </cell>
          <cell r="U910">
            <v>15.551554483952357</v>
          </cell>
          <cell r="V910">
            <v>9.2590899999212795</v>
          </cell>
          <cell r="W910" t="str">
            <v>29 - RV 16 2040 (408) 706</v>
          </cell>
        </row>
        <row r="911">
          <cell r="A911" t="str">
            <v>30 - mok.sek. 13 360</v>
          </cell>
          <cell r="C911">
            <v>12.15023237415669</v>
          </cell>
          <cell r="D911">
            <v>228.04145542170508</v>
          </cell>
          <cell r="E911">
            <v>135.53302832947199</v>
          </cell>
          <cell r="F911">
            <v>0.68787457337973201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25.186826509658246</v>
          </cell>
          <cell r="Q911">
            <v>0</v>
          </cell>
          <cell r="R911">
            <v>0</v>
          </cell>
          <cell r="S911">
            <v>12.124456823164913</v>
          </cell>
          <cell r="T911">
            <v>413.7238740315367</v>
          </cell>
          <cell r="U911">
            <v>376.41259069871353</v>
          </cell>
          <cell r="V911">
            <v>240.19168779586178</v>
          </cell>
          <cell r="W911" t="str">
            <v>30 - mok.sek. 13 360</v>
          </cell>
        </row>
        <row r="912">
          <cell r="A912" t="str">
            <v>31 - kokon  9 68  876</v>
          </cell>
          <cell r="C912">
            <v>0.83496783788335471</v>
          </cell>
          <cell r="D912">
            <v>15.671081434312903</v>
          </cell>
          <cell r="E912">
            <v>19.409517984274412</v>
          </cell>
          <cell r="F912">
            <v>0.42140445250485076</v>
          </cell>
          <cell r="G912">
            <v>0</v>
          </cell>
          <cell r="H912">
            <v>1.9954118172017346</v>
          </cell>
          <cell r="I912">
            <v>0</v>
          </cell>
          <cell r="J912">
            <v>0</v>
          </cell>
          <cell r="K912">
            <v>2.9566587904206068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0.71525572625864953</v>
          </cell>
          <cell r="T912">
            <v>42.004298042856504</v>
          </cell>
          <cell r="U912">
            <v>36.336971708975518</v>
          </cell>
          <cell r="V912">
            <v>16.506049272196258</v>
          </cell>
          <cell r="W912" t="str">
            <v>31 - kokon  9 68  876</v>
          </cell>
        </row>
        <row r="913">
          <cell r="A913" t="str">
            <v>32 - kokon  11 204  876</v>
          </cell>
          <cell r="C913">
            <v>5.7814099846581319</v>
          </cell>
          <cell r="D913">
            <v>108.5083072234266</v>
          </cell>
          <cell r="E913">
            <v>75.870928817073505</v>
          </cell>
          <cell r="F913">
            <v>2.8191489188598067</v>
          </cell>
          <cell r="G913">
            <v>0</v>
          </cell>
          <cell r="H913">
            <v>14.016551301319501</v>
          </cell>
          <cell r="I913">
            <v>0</v>
          </cell>
          <cell r="J913">
            <v>0</v>
          </cell>
          <cell r="K913">
            <v>19.779718469765463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5.0242353454266118</v>
          </cell>
          <cell r="T913">
            <v>231.80030006052962</v>
          </cell>
          <cell r="U913">
            <v>192.97979494401804</v>
          </cell>
          <cell r="V913">
            <v>114.28971720808472</v>
          </cell>
          <cell r="W913" t="str">
            <v>32 - kokon  11 204  876</v>
          </cell>
        </row>
        <row r="914">
          <cell r="A914" t="str">
            <v>33 - kokon  13 136  876</v>
          </cell>
          <cell r="C914">
            <v>5.0476575175086102</v>
          </cell>
          <cell r="D914">
            <v>94.736884967837227</v>
          </cell>
          <cell r="E914">
            <v>117.336973856265</v>
          </cell>
          <cell r="F914">
            <v>2.6928772330797774</v>
          </cell>
          <cell r="G914">
            <v>0</v>
          </cell>
          <cell r="H914">
            <v>12.751168197728157</v>
          </cell>
          <cell r="I914">
            <v>0</v>
          </cell>
          <cell r="J914">
            <v>0</v>
          </cell>
          <cell r="K914">
            <v>18.893770807078024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4.5706585434089311</v>
          </cell>
          <cell r="T914">
            <v>256.02999112290576</v>
          </cell>
          <cell r="U914">
            <v>219.81439357469063</v>
          </cell>
          <cell r="V914">
            <v>99.784542485345838</v>
          </cell>
          <cell r="W914" t="str">
            <v>33 - kokon  13 136  876</v>
          </cell>
        </row>
        <row r="915">
          <cell r="A915" t="str">
            <v>34 - kokon  13 272  876</v>
          </cell>
          <cell r="C915">
            <v>66.022753170673454</v>
          </cell>
          <cell r="D915">
            <v>1239.1470599370616</v>
          </cell>
          <cell r="E915">
            <v>866.43355503451392</v>
          </cell>
          <cell r="F915">
            <v>33.640373776313098</v>
          </cell>
          <cell r="G915">
            <v>0</v>
          </cell>
          <cell r="H915">
            <v>159.29226530978724</v>
          </cell>
          <cell r="I915">
            <v>0</v>
          </cell>
          <cell r="J915">
            <v>0</v>
          </cell>
          <cell r="K915">
            <v>236.02766000111518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57.09834126937951</v>
          </cell>
          <cell r="T915">
            <v>2657.662008498844</v>
          </cell>
          <cell r="U915">
            <v>2205.2437419185621</v>
          </cell>
          <cell r="V915">
            <v>1305.1698131077351</v>
          </cell>
          <cell r="W915" t="str">
            <v>34 - kokon  13 272  876</v>
          </cell>
        </row>
        <row r="916">
          <cell r="A916" t="str">
            <v>35 - kokon  17,19,22  706</v>
          </cell>
          <cell r="C916">
            <v>5.1841935169938393</v>
          </cell>
          <cell r="D916">
            <v>97.29945884142785</v>
          </cell>
          <cell r="E916">
            <v>68.033503651450872</v>
          </cell>
          <cell r="F916">
            <v>1.6142417171154648</v>
          </cell>
          <cell r="G916">
            <v>0</v>
          </cell>
          <cell r="H916">
            <v>12.50782529319136</v>
          </cell>
          <cell r="I916">
            <v>0</v>
          </cell>
          <cell r="J916">
            <v>0</v>
          </cell>
          <cell r="K916">
            <v>18.533202661904777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4.4834322353286078</v>
          </cell>
          <cell r="T916">
            <v>207.65585791741279</v>
          </cell>
          <cell r="U916">
            <v>172.13139772698804</v>
          </cell>
          <cell r="V916">
            <v>102.48365235842169</v>
          </cell>
          <cell r="W916" t="str">
            <v>35 - kokon  17,19,22  706</v>
          </cell>
        </row>
        <row r="917">
          <cell r="A917" t="str">
            <v>36 - Rohož RP 34 450/125</v>
          </cell>
          <cell r="C917">
            <v>39.124371419132736</v>
          </cell>
          <cell r="D917">
            <v>734.30518249636657</v>
          </cell>
          <cell r="E917">
            <v>513.43917951345463</v>
          </cell>
          <cell r="F917">
            <v>11.074957033714359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139.86744556381566</v>
          </cell>
          <cell r="L917">
            <v>0</v>
          </cell>
          <cell r="M917">
            <v>0</v>
          </cell>
          <cell r="N917">
            <v>406.77573749326922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31.40147090891632</v>
          </cell>
          <cell r="T917">
            <v>1875.9883444286693</v>
          </cell>
          <cell r="U917">
            <v>1297.9436904626682</v>
          </cell>
          <cell r="V917">
            <v>773.42955391549935</v>
          </cell>
          <cell r="W917" t="str">
            <v>36 - Rohož RP 34 450/125</v>
          </cell>
        </row>
        <row r="918">
          <cell r="A918" t="str">
            <v>37 - Rohož RE 34 450/125</v>
          </cell>
          <cell r="C918">
            <v>115.87543625497716</v>
          </cell>
          <cell r="D918">
            <v>2174.8064001980902</v>
          </cell>
          <cell r="E918">
            <v>1520.6631252719537</v>
          </cell>
          <cell r="F918">
            <v>32.800922576847029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414.24822136952497</v>
          </cell>
          <cell r="L918">
            <v>0</v>
          </cell>
          <cell r="M918">
            <v>0</v>
          </cell>
          <cell r="N918">
            <v>1354.3691851534511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93.68105487826702</v>
          </cell>
          <cell r="T918">
            <v>5706.4443457031111</v>
          </cell>
          <cell r="U918">
            <v>3844.1458843018677</v>
          </cell>
          <cell r="V918">
            <v>2290.6818364530673</v>
          </cell>
          <cell r="W918" t="str">
            <v>37 - Rohož RE 34 450/125</v>
          </cell>
        </row>
        <row r="919">
          <cell r="A919" t="str">
            <v>38 - Vlies 80/100  2700</v>
          </cell>
          <cell r="C919">
            <v>36.078467209766266</v>
          </cell>
          <cell r="D919">
            <v>677.13817469029266</v>
          </cell>
          <cell r="E919">
            <v>402.44694651484514</v>
          </cell>
          <cell r="F919">
            <v>2.0425502554913173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74.788865460677826</v>
          </cell>
          <cell r="Q919">
            <v>0</v>
          </cell>
          <cell r="R919">
            <v>2367.1815651051902</v>
          </cell>
          <cell r="S919">
            <v>38.065560846253007</v>
          </cell>
          <cell r="T919">
            <v>3597.7421300825163</v>
          </cell>
          <cell r="U919">
            <v>1117.7061386703954</v>
          </cell>
          <cell r="V919">
            <v>713.2166419000589</v>
          </cell>
          <cell r="W919" t="str">
            <v>38 - Vlies 80/100  2700</v>
          </cell>
        </row>
        <row r="920">
          <cell r="A920" t="str">
            <v>39 - Vlies 80/100  1600</v>
          </cell>
          <cell r="C920">
            <v>18.882497503919833</v>
          </cell>
          <cell r="D920">
            <v>354.39587327970406</v>
          </cell>
          <cell r="E920">
            <v>247.79986678166452</v>
          </cell>
          <cell r="F920">
            <v>1.0690157615816154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39.142476790143938</v>
          </cell>
          <cell r="Q920">
            <v>0</v>
          </cell>
          <cell r="R920">
            <v>1238.9190409487292</v>
          </cell>
          <cell r="S920">
            <v>19.922488765545801</v>
          </cell>
          <cell r="T920">
            <v>1920.1312598312888</v>
          </cell>
          <cell r="U920">
            <v>622.14725332686999</v>
          </cell>
          <cell r="V920">
            <v>373.27837078362387</v>
          </cell>
          <cell r="W920" t="str">
            <v>39 - Vlies 80/100  1600</v>
          </cell>
        </row>
        <row r="921">
          <cell r="A921" t="str">
            <v>40 - Tkanina RT 300/125</v>
          </cell>
          <cell r="C921">
            <v>14.325533219100882</v>
          </cell>
          <cell r="D921">
            <v>268.86855694416204</v>
          </cell>
          <cell r="E921">
            <v>187.9976535165747</v>
          </cell>
          <cell r="F921">
            <v>4.4606501023529441</v>
          </cell>
          <cell r="G921">
            <v>0</v>
          </cell>
          <cell r="H921">
            <v>0</v>
          </cell>
          <cell r="I921">
            <v>0</v>
          </cell>
          <cell r="J921">
            <v>909.55756590261524</v>
          </cell>
          <cell r="K921">
            <v>51.212982215872259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12.037230515084589</v>
          </cell>
          <cell r="T921">
            <v>1448.4601724157624</v>
          </cell>
          <cell r="U921">
            <v>475.65239378219053</v>
          </cell>
          <cell r="V921">
            <v>283.1940901632629</v>
          </cell>
          <cell r="W921" t="str">
            <v>40 - Tkanina RT 300/125</v>
          </cell>
        </row>
        <row r="922">
          <cell r="A922" t="str">
            <v>41 - Tkanina RS 580/125</v>
          </cell>
          <cell r="C922">
            <v>57.088936045826358</v>
          </cell>
          <cell r="D922">
            <v>1071.4728462360349</v>
          </cell>
          <cell r="E922">
            <v>749.19277727567692</v>
          </cell>
          <cell r="F922">
            <v>17.776215692725117</v>
          </cell>
          <cell r="G922">
            <v>0</v>
          </cell>
          <cell r="H922">
            <v>0</v>
          </cell>
          <cell r="I922">
            <v>0</v>
          </cell>
          <cell r="J922">
            <v>1651.9964776872246</v>
          </cell>
          <cell r="K922">
            <v>204.08976208576172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48.026805229025911</v>
          </cell>
          <cell r="T922">
            <v>3799.6438202522754</v>
          </cell>
          <cell r="U922">
            <v>1895.5307752502633</v>
          </cell>
          <cell r="V922">
            <v>1128.5617822818613</v>
          </cell>
          <cell r="W922" t="str">
            <v>41 - Tkanina RS 580/125</v>
          </cell>
        </row>
        <row r="923">
          <cell r="A923" t="str">
            <v>42- 11 204 Z28  876</v>
          </cell>
          <cell r="C923">
            <v>5.9793444143144345</v>
          </cell>
          <cell r="D923">
            <v>112.22323661958319</v>
          </cell>
          <cell r="E923">
            <v>78.46847319859161</v>
          </cell>
          <cell r="F923">
            <v>2.9156663142445756</v>
          </cell>
          <cell r="G923">
            <v>0</v>
          </cell>
          <cell r="H923">
            <v>49.487502180506659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4.902118514114159</v>
          </cell>
          <cell r="T923">
            <v>253.97634124135465</v>
          </cell>
          <cell r="U923">
            <v>199.58672054673383</v>
          </cell>
          <cell r="V923">
            <v>118.20258103389763</v>
          </cell>
          <cell r="W923" t="str">
            <v>42- 11 204 Z28  876</v>
          </cell>
        </row>
        <row r="924">
          <cell r="A924" t="str">
            <v>43 -13 544 Z25 876s</v>
          </cell>
          <cell r="C924">
            <v>7.9385236742645473</v>
          </cell>
          <cell r="D924">
            <v>148.99406339169684</v>
          </cell>
          <cell r="E924">
            <v>104.17928605670301</v>
          </cell>
          <cell r="F924">
            <v>4.4943244026463649</v>
          </cell>
          <cell r="G924">
            <v>0</v>
          </cell>
          <cell r="H924">
            <v>51.661057687418861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6.7687615070330738</v>
          </cell>
          <cell r="T924">
            <v>324.0360167197627</v>
          </cell>
          <cell r="U924">
            <v>265.60619752531079</v>
          </cell>
          <cell r="V924">
            <v>156.9325870659614</v>
          </cell>
          <cell r="W924" t="str">
            <v>43 -13 544 Z25 876s</v>
          </cell>
        </row>
        <row r="925">
          <cell r="A925" t="str">
            <v>44 - ECO 11 T220 006</v>
          </cell>
          <cell r="C925">
            <v>3.1651045755339169</v>
          </cell>
          <cell r="D925">
            <v>59.404218103832655</v>
          </cell>
          <cell r="E925">
            <v>73.57547368131921</v>
          </cell>
          <cell r="F925">
            <v>0.39399573733263993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11.847230170260813</v>
          </cell>
          <cell r="L925">
            <v>0</v>
          </cell>
          <cell r="M925">
            <v>0</v>
          </cell>
          <cell r="N925">
            <v>0</v>
          </cell>
          <cell r="O925">
            <v>146.15261762524668</v>
          </cell>
          <cell r="P925">
            <v>0</v>
          </cell>
          <cell r="Q925">
            <v>0</v>
          </cell>
          <cell r="R925">
            <v>0</v>
          </cell>
          <cell r="S925">
            <v>2.6167892424096935</v>
          </cell>
          <cell r="T925">
            <v>297.15542913593561</v>
          </cell>
          <cell r="U925">
            <v>136.5387920980184</v>
          </cell>
          <cell r="V925">
            <v>62.569322679366572</v>
          </cell>
          <cell r="W925" t="str">
            <v>44 - ECO 11 T220 006</v>
          </cell>
        </row>
        <row r="926">
          <cell r="A926" t="str">
            <v>45 - ECO 11 T330 006</v>
          </cell>
          <cell r="C926">
            <v>2.4476808717462291</v>
          </cell>
          <cell r="D926">
            <v>45.939262000297255</v>
          </cell>
          <cell r="E926">
            <v>56.898366313553538</v>
          </cell>
          <cell r="F926">
            <v>0.30469003687057489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9.1618579983350283</v>
          </cell>
          <cell r="L926">
            <v>0</v>
          </cell>
          <cell r="M926">
            <v>0</v>
          </cell>
          <cell r="N926">
            <v>0</v>
          </cell>
          <cell r="O926">
            <v>64.989198603810323</v>
          </cell>
          <cell r="P926">
            <v>0</v>
          </cell>
          <cell r="Q926">
            <v>0</v>
          </cell>
          <cell r="R926">
            <v>0</v>
          </cell>
          <cell r="S926">
            <v>2.0236503474634961</v>
          </cell>
          <cell r="T926">
            <v>181.76470617207644</v>
          </cell>
          <cell r="U926">
            <v>105.58999922246758</v>
          </cell>
          <cell r="V926">
            <v>48.386942872043484</v>
          </cell>
          <cell r="W926" t="str">
            <v>45 - ECO 11 T330 006</v>
          </cell>
        </row>
        <row r="927">
          <cell r="A927" t="str">
            <v>46 - ECTE 9 T990 006</v>
          </cell>
          <cell r="C927">
            <v>1.1396614539296848</v>
          </cell>
          <cell r="D927">
            <v>21.389719030800016</v>
          </cell>
          <cell r="E927">
            <v>26.492373097995603</v>
          </cell>
          <cell r="F927">
            <v>0.13420911659547829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4.0355926336116728</v>
          </cell>
          <cell r="L927">
            <v>0</v>
          </cell>
          <cell r="M927">
            <v>0</v>
          </cell>
          <cell r="N927">
            <v>0</v>
          </cell>
          <cell r="O927">
            <v>13.550272828890607</v>
          </cell>
          <cell r="P927">
            <v>0</v>
          </cell>
          <cell r="Q927">
            <v>0</v>
          </cell>
          <cell r="R927">
            <v>0</v>
          </cell>
          <cell r="S927">
            <v>0.90715360403536038</v>
          </cell>
          <cell r="T927">
            <v>67.648981765858423</v>
          </cell>
          <cell r="U927">
            <v>49.155962699320781</v>
          </cell>
          <cell r="V927">
            <v>22.5293804847297</v>
          </cell>
          <cell r="W927" t="str">
            <v>46 - ECTE 9 T990 006</v>
          </cell>
        </row>
        <row r="928">
          <cell r="A928" t="str">
            <v>47 - EC 11 2500 R73</v>
          </cell>
          <cell r="C928">
            <v>4.4966529297541253</v>
          </cell>
          <cell r="D928">
            <v>84.395363565923276</v>
          </cell>
          <cell r="E928">
            <v>59.010731854996479</v>
          </cell>
          <cell r="F928">
            <v>1.0963358660814411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15.384227937960716</v>
          </cell>
          <cell r="L928">
            <v>0</v>
          </cell>
          <cell r="M928">
            <v>0</v>
          </cell>
          <cell r="N928">
            <v>0</v>
          </cell>
          <cell r="O928">
            <v>20.750063278377862</v>
          </cell>
          <cell r="P928">
            <v>0</v>
          </cell>
          <cell r="Q928">
            <v>0</v>
          </cell>
          <cell r="R928">
            <v>0</v>
          </cell>
          <cell r="S928">
            <v>3.4890523232129245</v>
          </cell>
          <cell r="T928">
            <v>188.62242775630679</v>
          </cell>
          <cell r="U928">
            <v>148.99908421675531</v>
          </cell>
          <cell r="V928">
            <v>88.892016495677396</v>
          </cell>
          <cell r="W928" t="str">
            <v>47 - EC 11 2500 R73</v>
          </cell>
        </row>
        <row r="929">
          <cell r="A929" t="str">
            <v>48 - RV 16 1224 (408) 706</v>
          </cell>
          <cell r="C929">
            <v>0.34619118149719458</v>
          </cell>
          <cell r="D929">
            <v>6.4974840358359245</v>
          </cell>
          <cell r="E929">
            <v>4.5431558319117187</v>
          </cell>
          <cell r="F929">
            <v>0.10779617802429482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1.2376141641742253</v>
          </cell>
          <cell r="L929">
            <v>2.2785369068553316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0.2965694474730986</v>
          </cell>
          <cell r="T929">
            <v>15.307347745771786</v>
          </cell>
          <cell r="U929">
            <v>11.494627227269131</v>
          </cell>
          <cell r="V929">
            <v>6.8436752173331188</v>
          </cell>
          <cell r="W929" t="str">
            <v>48 - RV 16 1224 (408) 706</v>
          </cell>
        </row>
        <row r="930">
          <cell r="A930">
            <v>0</v>
          </cell>
        </row>
        <row r="931">
          <cell r="A931" t="str">
            <v>celkem</v>
          </cell>
          <cell r="C931">
            <v>1032.6051420838401</v>
          </cell>
          <cell r="D931">
            <v>19380.43423577561</v>
          </cell>
          <cell r="E931">
            <v>15509.342924778563</v>
          </cell>
          <cell r="F931">
            <v>424.91863428144018</v>
          </cell>
          <cell r="G931">
            <v>0</v>
          </cell>
          <cell r="H931">
            <v>4149.5301574760797</v>
          </cell>
          <cell r="I931">
            <v>0</v>
          </cell>
          <cell r="J931">
            <v>2561.5540435898397</v>
          </cell>
          <cell r="K931">
            <v>2244.4192776886402</v>
          </cell>
          <cell r="L931">
            <v>685.69836380240008</v>
          </cell>
          <cell r="M931">
            <v>0</v>
          </cell>
          <cell r="N931">
            <v>1761.1449226467203</v>
          </cell>
          <cell r="O931">
            <v>823.00499294311999</v>
          </cell>
          <cell r="P931">
            <v>139.11816876048002</v>
          </cell>
          <cell r="Q931">
            <v>0</v>
          </cell>
          <cell r="R931">
            <v>3606.1006060539194</v>
          </cell>
          <cell r="S931">
            <v>885.43425332335971</v>
          </cell>
          <cell r="T931">
            <v>53203.305723204008</v>
          </cell>
          <cell r="U931">
            <v>36347.300936919448</v>
          </cell>
          <cell r="V931">
            <v>20413.039377859452</v>
          </cell>
          <cell r="W931" t="str">
            <v>celkem</v>
          </cell>
        </row>
        <row r="936">
          <cell r="A936" t="str">
            <v>tab. 25</v>
          </cell>
          <cell r="D936" t="str">
            <v>rozpouštění plynu z nákldových středisek do výrobků</v>
          </cell>
          <cell r="M936" t="str">
            <v>simulace</v>
          </cell>
          <cell r="O936" t="str">
            <v>Budget 2001</v>
          </cell>
          <cell r="W936" t="str">
            <v>tab. 25</v>
          </cell>
        </row>
        <row r="938">
          <cell r="C938" t="str">
            <v>kmen</v>
          </cell>
          <cell r="D938" t="str">
            <v>vana</v>
          </cell>
          <cell r="E938" t="str">
            <v>tažení</v>
          </cell>
          <cell r="F938" t="str">
            <v>lubrikace</v>
          </cell>
          <cell r="G938" t="str">
            <v>open</v>
          </cell>
          <cell r="H938" t="str">
            <v>textile</v>
          </cell>
          <cell r="I938" t="str">
            <v>TECO-tkan</v>
          </cell>
          <cell r="J938" t="str">
            <v>V-tkaniny</v>
          </cell>
          <cell r="K938" t="str">
            <v>sušení</v>
          </cell>
          <cell r="L938" t="str">
            <v>roving</v>
          </cell>
          <cell r="M938" t="str">
            <v>suché</v>
          </cell>
          <cell r="N938" t="str">
            <v>rohože</v>
          </cell>
          <cell r="O938" t="str">
            <v>ECT</v>
          </cell>
          <cell r="P938" t="str">
            <v>mokré</v>
          </cell>
          <cell r="Q938" t="str">
            <v>open</v>
          </cell>
          <cell r="R938" t="str">
            <v>vlies</v>
          </cell>
          <cell r="S938" t="str">
            <v>SHV</v>
          </cell>
          <cell r="T938" t="str">
            <v>celkem plyn</v>
          </cell>
        </row>
        <row r="939">
          <cell r="A939" t="str">
            <v>výrobek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 t="str">
            <v>sekání</v>
          </cell>
          <cell r="N939">
            <v>0</v>
          </cell>
          <cell r="O939">
            <v>0</v>
          </cell>
          <cell r="P939" t="str">
            <v>sekání</v>
          </cell>
          <cell r="Q939">
            <v>0</v>
          </cell>
          <cell r="R939">
            <v>0</v>
          </cell>
          <cell r="S939">
            <v>0</v>
          </cell>
          <cell r="W939" t="str">
            <v>výrobek</v>
          </cell>
        </row>
        <row r="940">
          <cell r="G940">
            <v>0</v>
          </cell>
          <cell r="T940" t="str">
            <v>finální</v>
          </cell>
          <cell r="U940" t="str">
            <v>kokony</v>
          </cell>
          <cell r="V940" t="str">
            <v>tekuté</v>
          </cell>
        </row>
        <row r="941">
          <cell r="T941" t="str">
            <v>výrobek</v>
          </cell>
          <cell r="U941">
            <v>0</v>
          </cell>
          <cell r="V941" t="str">
            <v>sklo</v>
          </cell>
        </row>
        <row r="943">
          <cell r="A943" t="str">
            <v xml:space="preserve"> 1- 9 34 Z40  876</v>
          </cell>
          <cell r="C943">
            <v>16.936314367045696</v>
          </cell>
          <cell r="D943">
            <v>191.20476493626057</v>
          </cell>
          <cell r="E943">
            <v>2.0259472035878741</v>
          </cell>
          <cell r="F943">
            <v>2.0279104198026352</v>
          </cell>
          <cell r="G943">
            <v>0</v>
          </cell>
          <cell r="H943">
            <v>4.0311539713677078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0.39392999169327969</v>
          </cell>
          <cell r="T943">
            <v>216.62002088975774</v>
          </cell>
          <cell r="U943">
            <v>212.19493692669676</v>
          </cell>
          <cell r="V943">
            <v>208.14107930330627</v>
          </cell>
          <cell r="W943" t="str">
            <v xml:space="preserve"> 1- 9 34 Z40  876</v>
          </cell>
        </row>
        <row r="944">
          <cell r="A944" t="str">
            <v xml:space="preserve"> 2- 9 68 Z15  876s</v>
          </cell>
          <cell r="C944">
            <v>358.86937703833377</v>
          </cell>
          <cell r="D944">
            <v>4051.5033786188656</v>
          </cell>
          <cell r="E944">
            <v>42.928490526770887</v>
          </cell>
          <cell r="F944">
            <v>47.744544209831616</v>
          </cell>
          <cell r="G944">
            <v>0</v>
          </cell>
          <cell r="H944">
            <v>26.666677571525092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8.5448764864826234</v>
          </cell>
          <cell r="T944">
            <v>4536.2573444518084</v>
          </cell>
          <cell r="U944">
            <v>4501.0457903938013</v>
          </cell>
          <cell r="V944">
            <v>4410.3727556571994</v>
          </cell>
          <cell r="W944" t="str">
            <v xml:space="preserve"> 2- 9 68 Z15  876s</v>
          </cell>
        </row>
        <row r="945">
          <cell r="A945" t="str">
            <v xml:space="preserve"> 3- 9 68 Z20  876</v>
          </cell>
          <cell r="C945">
            <v>299.82717334352861</v>
          </cell>
          <cell r="D945">
            <v>3384.9385975145296</v>
          </cell>
          <cell r="E945">
            <v>35.865773994896443</v>
          </cell>
          <cell r="F945">
            <v>35.9005292288616</v>
          </cell>
          <cell r="G945">
            <v>0</v>
          </cell>
          <cell r="H945">
            <v>30.520409276048728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7.1053298501713789</v>
          </cell>
          <cell r="T945">
            <v>3794.1578132080363</v>
          </cell>
          <cell r="U945">
            <v>3756.5320740818161</v>
          </cell>
          <cell r="V945">
            <v>3684.7657708580582</v>
          </cell>
          <cell r="W945" t="str">
            <v xml:space="preserve"> 3- 9 68 Z20  876</v>
          </cell>
        </row>
        <row r="946">
          <cell r="A946" t="str">
            <v xml:space="preserve"> 4-  9 68 Z28 876</v>
          </cell>
          <cell r="C946">
            <v>103.63636039594932</v>
          </cell>
          <cell r="D946">
            <v>1170.016421454372</v>
          </cell>
          <cell r="E946">
            <v>12.397136117332447</v>
          </cell>
          <cell r="F946">
            <v>12.40914939122184</v>
          </cell>
          <cell r="G946">
            <v>0</v>
          </cell>
          <cell r="H946">
            <v>13.503933705717833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2.4559832815445217</v>
          </cell>
          <cell r="T946">
            <v>1314.4189843461381</v>
          </cell>
          <cell r="U946">
            <v>1298.4590673588757</v>
          </cell>
          <cell r="V946">
            <v>1273.6527818503214</v>
          </cell>
          <cell r="W946" t="str">
            <v xml:space="preserve"> 4-  9 68 Z28 876</v>
          </cell>
        </row>
        <row r="947">
          <cell r="A947" t="str">
            <v xml:space="preserve"> 5- 9 136 Z28 876</v>
          </cell>
          <cell r="C947">
            <v>45.76417498672614</v>
          </cell>
          <cell r="D947">
            <v>516.66071680064351</v>
          </cell>
          <cell r="E947">
            <v>5.4743789191388839</v>
          </cell>
          <cell r="F947">
            <v>5.4796837905791493</v>
          </cell>
          <cell r="G947">
            <v>0</v>
          </cell>
          <cell r="H947">
            <v>3.3845583941093311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1.0845233104642145</v>
          </cell>
          <cell r="T947">
            <v>577.84803620166133</v>
          </cell>
          <cell r="U947">
            <v>573.37895449708776</v>
          </cell>
          <cell r="V947">
            <v>562.42489178736969</v>
          </cell>
          <cell r="W947" t="str">
            <v xml:space="preserve"> 5- 9 136 Z28 876</v>
          </cell>
        </row>
        <row r="948">
          <cell r="A948" t="str">
            <v xml:space="preserve"> 6- 9 204 Z28  876</v>
          </cell>
          <cell r="C948">
            <v>24.357806451612174</v>
          </cell>
          <cell r="D948">
            <v>274.99068309723646</v>
          </cell>
          <cell r="E948">
            <v>1.7477244447263149</v>
          </cell>
          <cell r="F948">
            <v>2.8258459009713102</v>
          </cell>
          <cell r="G948">
            <v>0</v>
          </cell>
          <cell r="H948">
            <v>1.2079159377560698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0.55928332153984162</v>
          </cell>
          <cell r="T948">
            <v>305.68925915384222</v>
          </cell>
          <cell r="U948">
            <v>303.92205989454629</v>
          </cell>
          <cell r="V948">
            <v>299.34848954884865</v>
          </cell>
          <cell r="W948" t="str">
            <v xml:space="preserve"> 6- 9 204 Z28  876</v>
          </cell>
        </row>
        <row r="949">
          <cell r="A949" t="str">
            <v xml:space="preserve"> 7- 11 102 Z28  876</v>
          </cell>
          <cell r="C949">
            <v>1.7472930202131487</v>
          </cell>
          <cell r="D949">
            <v>19.726296050260508</v>
          </cell>
          <cell r="E949">
            <v>0.20901379907291656</v>
          </cell>
          <cell r="F949">
            <v>0.22115315746731992</v>
          </cell>
          <cell r="G949">
            <v>0</v>
          </cell>
          <cell r="H949">
            <v>0.16854253545265191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4.376999907703108E-2</v>
          </cell>
          <cell r="T949">
            <v>22.116068561543578</v>
          </cell>
          <cell r="U949">
            <v>21.903756027013895</v>
          </cell>
          <cell r="V949">
            <v>21.473589070473658</v>
          </cell>
          <cell r="W949" t="str">
            <v xml:space="preserve"> 7- 11 102 Z28  876</v>
          </cell>
        </row>
        <row r="950">
          <cell r="A950" t="str">
            <v xml:space="preserve"> 8- 11 204 Z28  876s</v>
          </cell>
          <cell r="C950">
            <v>521.88019230731686</v>
          </cell>
          <cell r="D950">
            <v>5891.8355748740896</v>
          </cell>
          <cell r="E950">
            <v>35.24330760005104</v>
          </cell>
          <cell r="F950">
            <v>67.083124431753717</v>
          </cell>
          <cell r="G950">
            <v>0</v>
          </cell>
          <cell r="H950">
            <v>30.981222039563121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11.949209748029485</v>
          </cell>
          <cell r="T950">
            <v>6558.9726310008036</v>
          </cell>
          <cell r="U950">
            <v>6516.0421992132106</v>
          </cell>
          <cell r="V950">
            <v>6413.7157671814066</v>
          </cell>
          <cell r="W950" t="str">
            <v xml:space="preserve"> 8- 11 204 Z28  876s</v>
          </cell>
        </row>
        <row r="951">
          <cell r="A951" t="str">
            <v xml:space="preserve"> 9- 13 136 Z20  876s 800</v>
          </cell>
          <cell r="C951">
            <v>197.2838183796886</v>
          </cell>
          <cell r="D951">
            <v>2227.261805698065</v>
          </cell>
          <cell r="E951">
            <v>23.599384818763724</v>
          </cell>
          <cell r="F951">
            <v>27.74446519855108</v>
          </cell>
          <cell r="G951">
            <v>0</v>
          </cell>
          <cell r="H951">
            <v>15.182540984507201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4.9654632286276366</v>
          </cell>
          <cell r="T951">
            <v>2496.0374783082029</v>
          </cell>
          <cell r="U951">
            <v>2475.8894740950682</v>
          </cell>
          <cell r="V951">
            <v>2424.5456240777535</v>
          </cell>
          <cell r="W951" t="str">
            <v xml:space="preserve"> 9- 13 136 Z20  876s 800</v>
          </cell>
        </row>
        <row r="952">
          <cell r="A952" t="str">
            <v>10- 13 136 Z20  876s 1200</v>
          </cell>
          <cell r="C952">
            <v>501.39897273083091</v>
          </cell>
          <cell r="D952">
            <v>5660.6101329119456</v>
          </cell>
          <cell r="E952">
            <v>35.976443237742203</v>
          </cell>
          <cell r="F952">
            <v>70.026921465882594</v>
          </cell>
          <cell r="G952">
            <v>0</v>
          </cell>
          <cell r="H952">
            <v>38.32067396383453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12.532809735723232</v>
          </cell>
          <cell r="T952">
            <v>6318.8659540459594</v>
          </cell>
          <cell r="U952">
            <v>6268.0124703464016</v>
          </cell>
          <cell r="V952">
            <v>6162.0091056427764</v>
          </cell>
          <cell r="W952" t="str">
            <v>10- 13 136 Z20  876s 1200</v>
          </cell>
        </row>
        <row r="953">
          <cell r="A953" t="str">
            <v>11- 13 136 Z20 876 800</v>
          </cell>
          <cell r="C953">
            <v>609.43371084976798</v>
          </cell>
          <cell r="D953">
            <v>6880.2826224103264</v>
          </cell>
          <cell r="E953">
            <v>72.901370127533909</v>
          </cell>
          <cell r="F953">
            <v>77.135424832756755</v>
          </cell>
          <cell r="G953">
            <v>0</v>
          </cell>
          <cell r="H953">
            <v>42.012254364124779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15.411903008345721</v>
          </cell>
          <cell r="T953">
            <v>7697.1772855928548</v>
          </cell>
          <cell r="U953">
            <v>7639.7531282203845</v>
          </cell>
          <cell r="V953">
            <v>7489.716333260094</v>
          </cell>
          <cell r="W953" t="str">
            <v>11- 13 136 Z20 876 800</v>
          </cell>
        </row>
        <row r="954">
          <cell r="A954" t="str">
            <v>12- 13 136 Z20 876 1200</v>
          </cell>
          <cell r="C954">
            <v>103.01932664108895</v>
          </cell>
          <cell r="D954">
            <v>1163.0503371281754</v>
          </cell>
          <cell r="E954">
            <v>7.3918559049047348</v>
          </cell>
          <cell r="F954">
            <v>12.949209848856606</v>
          </cell>
          <cell r="G954">
            <v>0</v>
          </cell>
          <cell r="H954">
            <v>7.0528618875715949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2.5872932787756149</v>
          </cell>
          <cell r="T954">
            <v>1296.0508846893731</v>
          </cell>
          <cell r="U954">
            <v>1286.4107295230258</v>
          </cell>
          <cell r="V954">
            <v>1266.0696637692645</v>
          </cell>
          <cell r="W954" t="str">
            <v>12- 13 136 Z20 876 1200</v>
          </cell>
        </row>
        <row r="955">
          <cell r="A955" t="str">
            <v>13- 13 272 Z20  876s</v>
          </cell>
          <cell r="C955">
            <v>301.45596085338451</v>
          </cell>
          <cell r="D955">
            <v>3403.3270099048359</v>
          </cell>
          <cell r="E955">
            <v>20.357747453975982</v>
          </cell>
          <cell r="F955">
            <v>40.490139817782158</v>
          </cell>
          <cell r="G955">
            <v>0</v>
          </cell>
          <cell r="H955">
            <v>13.665624482764715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7.212323181248566</v>
          </cell>
          <cell r="T955">
            <v>3786.5088056939917</v>
          </cell>
          <cell r="U955">
            <v>3765.6308580299788</v>
          </cell>
          <cell r="V955">
            <v>3704.7829707582205</v>
          </cell>
          <cell r="W955" t="str">
            <v>13- 13 272 Z20  876s</v>
          </cell>
        </row>
        <row r="956">
          <cell r="A956" t="str">
            <v>14- 13 272 Z20 876</v>
          </cell>
          <cell r="C956">
            <v>61.592148441386051</v>
          </cell>
          <cell r="D956">
            <v>695.35272016262002</v>
          </cell>
          <cell r="E956">
            <v>4.1594049079937445</v>
          </cell>
          <cell r="F956">
            <v>7.4454896347331045</v>
          </cell>
          <cell r="G956">
            <v>0</v>
          </cell>
          <cell r="H956">
            <v>2.7920999448939372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1.4735899689267129</v>
          </cell>
          <cell r="T956">
            <v>772.81545306055352</v>
          </cell>
          <cell r="U956">
            <v>768.54976314673286</v>
          </cell>
          <cell r="V956">
            <v>756.94486860400605</v>
          </cell>
          <cell r="W956" t="str">
            <v>14- 13 272 Z20 876</v>
          </cell>
        </row>
        <row r="957">
          <cell r="A957" t="str">
            <v>15- ECT 9 T140 006</v>
          </cell>
          <cell r="C957">
            <v>98.854221123001409</v>
          </cell>
          <cell r="D957">
            <v>1116.0278265475827</v>
          </cell>
          <cell r="E957">
            <v>11.825089479721139</v>
          </cell>
          <cell r="F957">
            <v>2.7618628272169117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223.61971224829728</v>
          </cell>
          <cell r="L957">
            <v>0</v>
          </cell>
          <cell r="M957">
            <v>0</v>
          </cell>
          <cell r="N957">
            <v>0</v>
          </cell>
          <cell r="O957">
            <v>120.22817833699791</v>
          </cell>
          <cell r="P957">
            <v>0</v>
          </cell>
          <cell r="Q957">
            <v>0</v>
          </cell>
          <cell r="R957">
            <v>0</v>
          </cell>
          <cell r="S957">
            <v>2.1593199544668664</v>
          </cell>
          <cell r="T957">
            <v>1575.476210517284</v>
          </cell>
          <cell r="U957">
            <v>1229.4689999775221</v>
          </cell>
          <cell r="V957">
            <v>1214.8820476705841</v>
          </cell>
          <cell r="W957" t="str">
            <v>15- ECT 9 T140 006</v>
          </cell>
        </row>
        <row r="958">
          <cell r="A958" t="str">
            <v>16 - ECT 9 T210  006</v>
          </cell>
          <cell r="C958">
            <v>8.3132675507226299</v>
          </cell>
          <cell r="D958">
            <v>93.8537354373303</v>
          </cell>
          <cell r="E958">
            <v>0.99444547273139816</v>
          </cell>
          <cell r="F958">
            <v>0.23226225810307921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18.805575284666798</v>
          </cell>
          <cell r="L958">
            <v>0</v>
          </cell>
          <cell r="M958">
            <v>0</v>
          </cell>
          <cell r="N958">
            <v>0</v>
          </cell>
          <cell r="O958">
            <v>8.819827754451584</v>
          </cell>
          <cell r="P958">
            <v>0</v>
          </cell>
          <cell r="Q958">
            <v>0</v>
          </cell>
          <cell r="R958">
            <v>0</v>
          </cell>
          <cell r="S958">
            <v>0.18480666276968677</v>
          </cell>
          <cell r="T958">
            <v>131.20392042077549</v>
          </cell>
          <cell r="U958">
            <v>103.39371071888741</v>
          </cell>
          <cell r="V958">
            <v>102.16700298805293</v>
          </cell>
          <cell r="W958" t="str">
            <v>16 - ECT 9 T210  006</v>
          </cell>
        </row>
        <row r="959">
          <cell r="A959" t="str">
            <v>17 - ECT 9 T420  006</v>
          </cell>
          <cell r="C959">
            <v>19.251777485883984</v>
          </cell>
          <cell r="D959">
            <v>217.34549259171229</v>
          </cell>
          <cell r="E959">
            <v>2.3029263579042905</v>
          </cell>
          <cell r="F959">
            <v>0.5378704924492359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43.549753290807324</v>
          </cell>
          <cell r="L959">
            <v>0</v>
          </cell>
          <cell r="M959">
            <v>0</v>
          </cell>
          <cell r="N959">
            <v>0</v>
          </cell>
          <cell r="O959">
            <v>8.7984071189133086</v>
          </cell>
          <cell r="P959">
            <v>0</v>
          </cell>
          <cell r="Q959">
            <v>0</v>
          </cell>
          <cell r="R959">
            <v>0</v>
          </cell>
          <cell r="S959">
            <v>0.42797332430874835</v>
          </cell>
          <cell r="T959">
            <v>292.21420066197919</v>
          </cell>
          <cell r="U959">
            <v>239.43806692794979</v>
          </cell>
          <cell r="V959">
            <v>236.59727007759628</v>
          </cell>
          <cell r="W959" t="str">
            <v>17 - ECT 9 T420  006</v>
          </cell>
        </row>
        <row r="960">
          <cell r="A960" t="str">
            <v>18 - ECT 9 T485  006</v>
          </cell>
          <cell r="C960">
            <v>12.913389245797479</v>
          </cell>
          <cell r="D960">
            <v>145.78741878324277</v>
          </cell>
          <cell r="E960">
            <v>1.5447188959996083</v>
          </cell>
          <cell r="F960">
            <v>0.36078388283464152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29.211584032435226</v>
          </cell>
          <cell r="L960">
            <v>0</v>
          </cell>
          <cell r="M960">
            <v>0</v>
          </cell>
          <cell r="N960">
            <v>0</v>
          </cell>
          <cell r="O960">
            <v>6.4988217504128345</v>
          </cell>
          <cell r="P960">
            <v>0</v>
          </cell>
          <cell r="Q960">
            <v>0</v>
          </cell>
          <cell r="R960">
            <v>0</v>
          </cell>
          <cell r="S960">
            <v>0.28207332738531138</v>
          </cell>
          <cell r="T960">
            <v>196.59878991810791</v>
          </cell>
          <cell r="U960">
            <v>160.60631080787451</v>
          </cell>
          <cell r="V960">
            <v>158.70080802904025</v>
          </cell>
          <cell r="W960" t="str">
            <v>18 - ECT 9 T485  006</v>
          </cell>
        </row>
        <row r="961">
          <cell r="A961" t="str">
            <v>19 - ECT 9 T570  006</v>
          </cell>
          <cell r="C961">
            <v>18.479505300020531</v>
          </cell>
          <cell r="D961">
            <v>208.62682343119224</v>
          </cell>
          <cell r="E961">
            <v>2.2105460063442668</v>
          </cell>
          <cell r="F961">
            <v>0.5162941771599181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41.80278404641593</v>
          </cell>
          <cell r="L961">
            <v>0</v>
          </cell>
          <cell r="M961">
            <v>0</v>
          </cell>
          <cell r="N961">
            <v>0</v>
          </cell>
          <cell r="O961">
            <v>8.2984976235205075</v>
          </cell>
          <cell r="P961">
            <v>0</v>
          </cell>
          <cell r="Q961">
            <v>0</v>
          </cell>
          <cell r="R961">
            <v>0</v>
          </cell>
          <cell r="S961">
            <v>0.4036566581548422</v>
          </cell>
          <cell r="T961">
            <v>280.33810724280823</v>
          </cell>
          <cell r="U961">
            <v>229.83316891471694</v>
          </cell>
          <cell r="V961">
            <v>227.10632873121276</v>
          </cell>
          <cell r="W961" t="str">
            <v>19 - ECT 9 T570  006</v>
          </cell>
        </row>
        <row r="962">
          <cell r="A962" t="str">
            <v>20 - ECT 9 T630  006</v>
          </cell>
          <cell r="C962">
            <v>2.8440125831419527</v>
          </cell>
          <cell r="D962">
            <v>32.107856860139314</v>
          </cell>
          <cell r="E962">
            <v>0.34020503014495201</v>
          </cell>
          <cell r="F962">
            <v>7.9458140930000781E-2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6.4334862815965366</v>
          </cell>
          <cell r="L962">
            <v>0</v>
          </cell>
          <cell r="M962">
            <v>0</v>
          </cell>
          <cell r="N962">
            <v>0</v>
          </cell>
          <cell r="O962">
            <v>1.1116401179144091</v>
          </cell>
          <cell r="P962">
            <v>0</v>
          </cell>
          <cell r="Q962">
            <v>0</v>
          </cell>
          <cell r="R962">
            <v>0</v>
          </cell>
          <cell r="S962">
            <v>6.3223332000156007E-2</v>
          </cell>
          <cell r="T962">
            <v>42.979882345867324</v>
          </cell>
          <cell r="U962">
            <v>35.371532614356219</v>
          </cell>
          <cell r="V962">
            <v>34.951869443281268</v>
          </cell>
          <cell r="W962" t="str">
            <v>20 - ECT 9 T630  006</v>
          </cell>
        </row>
        <row r="963">
          <cell r="A963" t="str">
            <v>21 - ECT 9 T990  006</v>
          </cell>
          <cell r="C963">
            <v>15.532684107929125</v>
          </cell>
          <cell r="D963">
            <v>175.35829515922239</v>
          </cell>
          <cell r="E963">
            <v>1.8580428569455072</v>
          </cell>
          <cell r="F963">
            <v>0.43396369277154268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35.13673276871954</v>
          </cell>
          <cell r="L963">
            <v>0</v>
          </cell>
          <cell r="M963">
            <v>0</v>
          </cell>
          <cell r="N963">
            <v>0</v>
          </cell>
          <cell r="O963">
            <v>5.365307509196545</v>
          </cell>
          <cell r="P963">
            <v>0</v>
          </cell>
          <cell r="Q963">
            <v>0</v>
          </cell>
          <cell r="R963">
            <v>0</v>
          </cell>
          <cell r="S963">
            <v>0.34529665938546739</v>
          </cell>
          <cell r="T963">
            <v>234.03032275417016</v>
          </cell>
          <cell r="U963">
            <v>193.18298581686858</v>
          </cell>
          <cell r="V963">
            <v>190.89097926715152</v>
          </cell>
          <cell r="W963" t="str">
            <v>21 - ECT 9 T990  006</v>
          </cell>
        </row>
        <row r="964">
          <cell r="A964" t="str">
            <v>22 - ECT 9 T1250  006</v>
          </cell>
          <cell r="C964">
            <v>5.9067953649871328</v>
          </cell>
          <cell r="D964">
            <v>66.685548863366279</v>
          </cell>
          <cell r="E964">
            <v>0.70657967799336208</v>
          </cell>
          <cell r="F964">
            <v>0.1650284465469247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13.361856123315885</v>
          </cell>
          <cell r="L964">
            <v>0</v>
          </cell>
          <cell r="M964">
            <v>0</v>
          </cell>
          <cell r="N964">
            <v>0</v>
          </cell>
          <cell r="O964">
            <v>1.46223425045956</v>
          </cell>
          <cell r="P964">
            <v>0</v>
          </cell>
          <cell r="Q964">
            <v>0</v>
          </cell>
          <cell r="R964">
            <v>0</v>
          </cell>
          <cell r="S964">
            <v>0.13130999723109324</v>
          </cell>
          <cell r="T964">
            <v>88.419352723900246</v>
          </cell>
          <cell r="U964">
            <v>73.463952352893699</v>
          </cell>
          <cell r="V964">
            <v>72.592344228353411</v>
          </cell>
          <cell r="W964" t="str">
            <v>22 - ECT 9 T1250  006</v>
          </cell>
        </row>
        <row r="965">
          <cell r="A965" t="str">
            <v>23 - ECT 9 T1285  006</v>
          </cell>
          <cell r="C965">
            <v>15.313913909225899</v>
          </cell>
          <cell r="D965">
            <v>172.88846001613479</v>
          </cell>
          <cell r="E965">
            <v>1.8318732392420494</v>
          </cell>
          <cell r="F965">
            <v>0.42785152808461957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34.641849208596739</v>
          </cell>
          <cell r="L965">
            <v>0</v>
          </cell>
          <cell r="M965">
            <v>0</v>
          </cell>
          <cell r="N965">
            <v>0</v>
          </cell>
          <cell r="O965">
            <v>3.6985161585386224</v>
          </cell>
          <cell r="P965">
            <v>0</v>
          </cell>
          <cell r="Q965">
            <v>0</v>
          </cell>
          <cell r="R965">
            <v>0</v>
          </cell>
          <cell r="S965">
            <v>0.34043332615468619</v>
          </cell>
          <cell r="T965">
            <v>229.14289738597739</v>
          </cell>
          <cell r="U965">
            <v>190.46209869268736</v>
          </cell>
          <cell r="V965">
            <v>188.20237392536069</v>
          </cell>
          <cell r="W965" t="str">
            <v>23 - ECT 9 T1285  006</v>
          </cell>
        </row>
        <row r="966">
          <cell r="A966" t="str">
            <v>24 - ECT 9 T1440  006</v>
          </cell>
          <cell r="C966">
            <v>9.1883483455355393</v>
          </cell>
          <cell r="D966">
            <v>103.73307600968087</v>
          </cell>
          <cell r="E966">
            <v>1.0991239435452298</v>
          </cell>
          <cell r="F966">
            <v>0.25671091685077174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20.785109525158042</v>
          </cell>
          <cell r="L966">
            <v>0</v>
          </cell>
          <cell r="M966">
            <v>0</v>
          </cell>
          <cell r="N966">
            <v>0</v>
          </cell>
          <cell r="O966">
            <v>1.9779022441741445</v>
          </cell>
          <cell r="P966">
            <v>0</v>
          </cell>
          <cell r="Q966">
            <v>0</v>
          </cell>
          <cell r="R966">
            <v>0</v>
          </cell>
          <cell r="S966">
            <v>0.2042599956928117</v>
          </cell>
          <cell r="T966">
            <v>137.24453098063742</v>
          </cell>
          <cell r="U966">
            <v>114.27725921561242</v>
          </cell>
          <cell r="V966">
            <v>112.92142435521642</v>
          </cell>
          <cell r="W966" t="str">
            <v>24 - ECT 9 T1440  006</v>
          </cell>
        </row>
        <row r="967">
          <cell r="A967" t="str">
            <v>25 - ECT 11 T1580  006</v>
          </cell>
          <cell r="C967">
            <v>7.4506362427177839</v>
          </cell>
          <cell r="D967">
            <v>84.114944995729815</v>
          </cell>
          <cell r="E967">
            <v>0.89125622811154748</v>
          </cell>
          <cell r="F967">
            <v>0.22003792872923289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17.815808164421178</v>
          </cell>
          <cell r="L967">
            <v>0</v>
          </cell>
          <cell r="M967">
            <v>0</v>
          </cell>
          <cell r="N967">
            <v>0</v>
          </cell>
          <cell r="O967">
            <v>1.2313556754511081</v>
          </cell>
          <cell r="P967">
            <v>0</v>
          </cell>
          <cell r="Q967">
            <v>0</v>
          </cell>
          <cell r="R967">
            <v>0</v>
          </cell>
          <cell r="S967">
            <v>0.17507999630812432</v>
          </cell>
          <cell r="T967">
            <v>111.89911923146879</v>
          </cell>
          <cell r="U967">
            <v>92.676875395288363</v>
          </cell>
          <cell r="V967">
            <v>91.565581238447592</v>
          </cell>
          <cell r="W967" t="str">
            <v>25 - ECT 11 T1580  006</v>
          </cell>
        </row>
        <row r="968">
          <cell r="A968" t="str">
            <v>26 - RV 12  224</v>
          </cell>
          <cell r="C968">
            <v>1938.20892161354</v>
          </cell>
          <cell r="D968">
            <v>21881.666413536524</v>
          </cell>
          <cell r="E968">
            <v>130.88999012509848</v>
          </cell>
          <cell r="F968">
            <v>224.22579159335916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4236.1402541361567</v>
          </cell>
          <cell r="L968">
            <v>106.54087319494293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44.801025721956698</v>
          </cell>
          <cell r="T968">
            <v>28562.473269921578</v>
          </cell>
          <cell r="U968">
            <v>24174.991116868521</v>
          </cell>
          <cell r="V968">
            <v>23819.875335150064</v>
          </cell>
          <cell r="W968" t="str">
            <v>26 - RV 12  224</v>
          </cell>
        </row>
        <row r="969">
          <cell r="A969" t="str">
            <v>27 - RV 13  250</v>
          </cell>
          <cell r="C969">
            <v>483.25345564177354</v>
          </cell>
          <cell r="D969">
            <v>5455.7539136384657</v>
          </cell>
          <cell r="E969">
            <v>32.634789434471251</v>
          </cell>
          <cell r="F969">
            <v>48.681240033295524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1103.6405351635667</v>
          </cell>
          <cell r="L969">
            <v>28.294627418500898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11.671999753874955</v>
          </cell>
          <cell r="T969">
            <v>7163.9305610839474</v>
          </cell>
          <cell r="U969">
            <v>6020.3233987480053</v>
          </cell>
          <cell r="V969">
            <v>5939.0073692802389</v>
          </cell>
          <cell r="W969" t="str">
            <v>27 - RV 13  250</v>
          </cell>
        </row>
        <row r="970">
          <cell r="A970" t="str">
            <v>28 - RV 13  P 243</v>
          </cell>
          <cell r="C970">
            <v>508.18604324575949</v>
          </cell>
          <cell r="D970">
            <v>5737.2336647080856</v>
          </cell>
          <cell r="E970">
            <v>34.318522343182707</v>
          </cell>
          <cell r="F970">
            <v>32.080859262234689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1160.5808715544008</v>
          </cell>
          <cell r="L970">
            <v>24.017841439426665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12.158333076953078</v>
          </cell>
          <cell r="T970">
            <v>7508.5761356300427</v>
          </cell>
          <cell r="U970">
            <v>6311.8190895592625</v>
          </cell>
          <cell r="V970">
            <v>6245.4197079538453</v>
          </cell>
          <cell r="W970" t="str">
            <v>28 - RV 13  P 243</v>
          </cell>
        </row>
        <row r="971">
          <cell r="A971" t="str">
            <v>29 - RV 16 2040 (408) 706</v>
          </cell>
          <cell r="C971">
            <v>4.6753115978609872</v>
          </cell>
          <cell r="D971">
            <v>52.782549715314389</v>
          </cell>
          <cell r="E971">
            <v>0.31573040555728094</v>
          </cell>
          <cell r="F971">
            <v>0.3453811656742713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10.677344018300484</v>
          </cell>
          <cell r="L971">
            <v>0.41092161248065989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0.11185666430796831</v>
          </cell>
          <cell r="T971">
            <v>69.319095179496045</v>
          </cell>
          <cell r="U971">
            <v>58.118972884406929</v>
          </cell>
          <cell r="V971">
            <v>57.457861313175378</v>
          </cell>
          <cell r="W971" t="str">
            <v>29 - RV 16 2040 (408) 706</v>
          </cell>
        </row>
        <row r="972">
          <cell r="A972" t="str">
            <v>30 - mok.sek. 13 360</v>
          </cell>
          <cell r="C972">
            <v>121.28308329126787</v>
          </cell>
          <cell r="D972">
            <v>1369.2414375924775</v>
          </cell>
          <cell r="E972">
            <v>6.9618554469102252</v>
          </cell>
          <cell r="F972">
            <v>1.6290170498182803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9.5902343343298035</v>
          </cell>
          <cell r="Q972">
            <v>0</v>
          </cell>
          <cell r="R972">
            <v>0</v>
          </cell>
          <cell r="S972">
            <v>3.3800165953929557</v>
          </cell>
          <cell r="T972">
            <v>1512.0856443101968</v>
          </cell>
          <cell r="U972">
            <v>1499.115393380474</v>
          </cell>
          <cell r="V972">
            <v>1490.5245208837455</v>
          </cell>
          <cell r="W972" t="str">
            <v>30 - mok.sek. 13 360</v>
          </cell>
        </row>
        <row r="973">
          <cell r="A973" t="str">
            <v>31 - kokon  9 68  876</v>
          </cell>
          <cell r="C973">
            <v>8.3346121052738642</v>
          </cell>
          <cell r="D973">
            <v>94.09470761387297</v>
          </cell>
          <cell r="E973">
            <v>0.99699874020552126</v>
          </cell>
          <cell r="F973">
            <v>0.99796542068255822</v>
          </cell>
          <cell r="G973">
            <v>0</v>
          </cell>
          <cell r="H973">
            <v>0.11900977363932419</v>
          </cell>
          <cell r="I973">
            <v>0</v>
          </cell>
          <cell r="J973">
            <v>0</v>
          </cell>
          <cell r="K973">
            <v>18.853859142377598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0.19939666246203047</v>
          </cell>
          <cell r="T973">
            <v>123.59654945851388</v>
          </cell>
          <cell r="U973">
            <v>104.42428388003492</v>
          </cell>
          <cell r="V973">
            <v>102.42931971914683</v>
          </cell>
          <cell r="W973" t="str">
            <v>31 - kokon  9 68  876</v>
          </cell>
        </row>
        <row r="974">
          <cell r="A974" t="str">
            <v>32 - kokon  11 204  876</v>
          </cell>
          <cell r="C974">
            <v>57.709779296210954</v>
          </cell>
          <cell r="D974">
            <v>651.52219932371781</v>
          </cell>
          <cell r="E974">
            <v>3.8972230279047211</v>
          </cell>
          <cell r="F974">
            <v>6.6762776711390375</v>
          </cell>
          <cell r="G974">
            <v>0</v>
          </cell>
          <cell r="H974">
            <v>0.83597109288110649</v>
          </cell>
          <cell r="I974">
            <v>0</v>
          </cell>
          <cell r="J974">
            <v>0</v>
          </cell>
          <cell r="K974">
            <v>126.13022074548932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1.4006399704649946</v>
          </cell>
          <cell r="T974">
            <v>848.17231112780792</v>
          </cell>
          <cell r="U974">
            <v>719.80547931897252</v>
          </cell>
          <cell r="V974">
            <v>709.23197861992878</v>
          </cell>
          <cell r="W974" t="str">
            <v>32 - kokon  11 204  876</v>
          </cell>
        </row>
        <row r="975">
          <cell r="A975" t="str">
            <v>33 - kokon  13 136  876</v>
          </cell>
          <cell r="C975">
            <v>50.38549455431972</v>
          </cell>
          <cell r="D975">
            <v>568.83371633685886</v>
          </cell>
          <cell r="E975">
            <v>6.0271880635575528</v>
          </cell>
          <cell r="F975">
            <v>6.3772424443617126</v>
          </cell>
          <cell r="G975">
            <v>0</v>
          </cell>
          <cell r="H975">
            <v>0.76050148032933995</v>
          </cell>
          <cell r="I975">
            <v>0</v>
          </cell>
          <cell r="J975">
            <v>0</v>
          </cell>
          <cell r="K975">
            <v>120.48075842202272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1.2741933064646824</v>
          </cell>
          <cell r="T975">
            <v>754.13909460791467</v>
          </cell>
          <cell r="U975">
            <v>631.62364139909789</v>
          </cell>
          <cell r="V975">
            <v>619.21921089117859</v>
          </cell>
          <cell r="W975" t="str">
            <v>33 - kokon  13 136  876</v>
          </cell>
        </row>
        <row r="976">
          <cell r="A976" t="str">
            <v>34 - kokon  13 272  876</v>
          </cell>
          <cell r="C976">
            <v>659.03620814275826</v>
          </cell>
          <cell r="D976">
            <v>7440.2765874262286</v>
          </cell>
          <cell r="E976">
            <v>44.505647360283703</v>
          </cell>
          <cell r="F976">
            <v>79.666765664300513</v>
          </cell>
          <cell r="G976">
            <v>0</v>
          </cell>
          <cell r="H976">
            <v>9.5004631493050749</v>
          </cell>
          <cell r="I976">
            <v>0</v>
          </cell>
          <cell r="J976">
            <v>0</v>
          </cell>
          <cell r="K976">
            <v>1505.0881994851243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15.91768966434697</v>
          </cell>
          <cell r="T976">
            <v>9753.9915608923475</v>
          </cell>
          <cell r="U976">
            <v>8223.4852085935709</v>
          </cell>
          <cell r="V976">
            <v>8099.312795568987</v>
          </cell>
          <cell r="W976" t="str">
            <v>34 - kokon  13 272  876</v>
          </cell>
        </row>
        <row r="977">
          <cell r="A977" t="str">
            <v>35 - kokon  17,19,22  706</v>
          </cell>
          <cell r="C977">
            <v>51.748390874973254</v>
          </cell>
          <cell r="D977">
            <v>584.22031491878568</v>
          </cell>
          <cell r="E977">
            <v>3.4946420352746297</v>
          </cell>
          <cell r="F977">
            <v>3.82282959928129</v>
          </cell>
          <cell r="G977">
            <v>0</v>
          </cell>
          <cell r="H977">
            <v>0.74598809330015403</v>
          </cell>
          <cell r="I977">
            <v>0</v>
          </cell>
          <cell r="J977">
            <v>0</v>
          </cell>
          <cell r="K977">
            <v>118.1815073070986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1.2498766403107764</v>
          </cell>
          <cell r="T977">
            <v>763.46354946902431</v>
          </cell>
          <cell r="U977">
            <v>643.28617742831477</v>
          </cell>
          <cell r="V977">
            <v>635.96870579375889</v>
          </cell>
          <cell r="W977" t="str">
            <v>35 - kokon  17,19,22  706</v>
          </cell>
        </row>
        <row r="978">
          <cell r="A978" t="str">
            <v>36 - Rohož RP 34 450/125</v>
          </cell>
          <cell r="C978">
            <v>390.53774869672151</v>
          </cell>
          <cell r="D978">
            <v>4409.0276561935734</v>
          </cell>
          <cell r="E978">
            <v>26.373566595616158</v>
          </cell>
          <cell r="F978">
            <v>26.227592256075614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891.89903339817192</v>
          </cell>
          <cell r="L978">
            <v>0</v>
          </cell>
          <cell r="M978">
            <v>0</v>
          </cell>
          <cell r="N978">
            <v>1465.8235266045915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8.7539998154062157</v>
          </cell>
          <cell r="T978">
            <v>7218.6431235601567</v>
          </cell>
          <cell r="U978">
            <v>4852.1665637419874</v>
          </cell>
          <cell r="V978">
            <v>4799.5654048902952</v>
          </cell>
          <cell r="W978" t="str">
            <v>36 - Rohož RP 34 450/125</v>
          </cell>
        </row>
        <row r="979">
          <cell r="A979" t="str">
            <v>37 - Rohož RE 34 450/125</v>
          </cell>
          <cell r="C979">
            <v>1156.663490372119</v>
          </cell>
          <cell r="D979">
            <v>13058.305720711176</v>
          </cell>
          <cell r="E979">
            <v>78.111121636378186</v>
          </cell>
          <cell r="F979">
            <v>77.678786504521725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2641.555272115259</v>
          </cell>
          <cell r="L979">
            <v>0</v>
          </cell>
          <cell r="M979">
            <v>0</v>
          </cell>
          <cell r="N979">
            <v>4880.4931865904809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26.116099449295209</v>
          </cell>
          <cell r="T979">
            <v>21918.923677379233</v>
          </cell>
          <cell r="U979">
            <v>14370.759119224196</v>
          </cell>
          <cell r="V979">
            <v>14214.969211083295</v>
          </cell>
          <cell r="W979" t="str">
            <v>37 - Rohož RE 34 450/125</v>
          </cell>
        </row>
        <row r="980">
          <cell r="A980" t="str">
            <v>38 - Vlies 80/100  2700</v>
          </cell>
          <cell r="C980">
            <v>360.13366731408405</v>
          </cell>
          <cell r="D980">
            <v>4065.7767511925576</v>
          </cell>
          <cell r="E980">
            <v>20.672285576588934</v>
          </cell>
          <cell r="F980">
            <v>4.8371452006981235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28.476900219705247</v>
          </cell>
          <cell r="Q980">
            <v>0</v>
          </cell>
          <cell r="R980">
            <v>5058.9534955766203</v>
          </cell>
          <cell r="S980">
            <v>10.611793109564646</v>
          </cell>
          <cell r="T980">
            <v>9549.4620381898203</v>
          </cell>
          <cell r="U980">
            <v>4451.4198492839287</v>
          </cell>
          <cell r="V980">
            <v>4425.9104185066417</v>
          </cell>
          <cell r="W980" t="str">
            <v>38 - Vlies 80/100  2700</v>
          </cell>
        </row>
        <row r="981">
          <cell r="A981" t="str">
            <v>39 - Vlies 80/100  1600</v>
          </cell>
          <cell r="C981">
            <v>188.48425667859024</v>
          </cell>
          <cell r="D981">
            <v>2127.9179880210363</v>
          </cell>
          <cell r="E981">
            <v>12.728608469544703</v>
          </cell>
          <cell r="F981">
            <v>2.5316314478447564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14.904042186481849</v>
          </cell>
          <cell r="Q981">
            <v>0</v>
          </cell>
          <cell r="R981">
            <v>2647.7199321487174</v>
          </cell>
          <cell r="S981">
            <v>5.5539265495521661</v>
          </cell>
          <cell r="T981">
            <v>4999.8403855017668</v>
          </cell>
          <cell r="U981">
            <v>2331.6624846170157</v>
          </cell>
          <cell r="V981">
            <v>2316.4022446996264</v>
          </cell>
          <cell r="W981" t="str">
            <v>39 - Vlies 80/100  1600</v>
          </cell>
        </row>
        <row r="982">
          <cell r="A982" t="str">
            <v>40 - Tkanina RT 300/125</v>
          </cell>
          <cell r="C982">
            <v>142.99684031554395</v>
          </cell>
          <cell r="D982">
            <v>1614.3817743701306</v>
          </cell>
          <cell r="E982">
            <v>9.6567788993769756</v>
          </cell>
          <cell r="F982">
            <v>10.563662840893004</v>
          </cell>
          <cell r="G982">
            <v>0</v>
          </cell>
          <cell r="H982">
            <v>0</v>
          </cell>
          <cell r="I982">
            <v>0</v>
          </cell>
          <cell r="J982">
            <v>133.88894416281357</v>
          </cell>
          <cell r="K982">
            <v>326.57212800053475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3.3556999292390493</v>
          </cell>
          <cell r="T982">
            <v>2241.4158285185317</v>
          </cell>
          <cell r="U982">
            <v>1777.5990564259446</v>
          </cell>
          <cell r="V982">
            <v>1757.3786146856746</v>
          </cell>
          <cell r="W982" t="str">
            <v>40 - Tkanina RT 300/125</v>
          </cell>
        </row>
        <row r="983">
          <cell r="A983" t="str">
            <v>41 - Tkanina RS 580/125</v>
          </cell>
          <cell r="C983">
            <v>569.859239909096</v>
          </cell>
          <cell r="D983">
            <v>6433.5013895104812</v>
          </cell>
          <cell r="E983">
            <v>38.483400552249655</v>
          </cell>
          <cell r="F983">
            <v>42.097439802751282</v>
          </cell>
          <cell r="G983">
            <v>0</v>
          </cell>
          <cell r="H983">
            <v>0</v>
          </cell>
          <cell r="I983">
            <v>0</v>
          </cell>
          <cell r="J983">
            <v>243.17764202063853</v>
          </cell>
          <cell r="K983">
            <v>1301.4283688172613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13.388756384340729</v>
          </cell>
          <cell r="T983">
            <v>8641.9362369968185</v>
          </cell>
          <cell r="U983">
            <v>7083.9414697745779</v>
          </cell>
          <cell r="V983">
            <v>7003.360629419577</v>
          </cell>
          <cell r="W983" t="str">
            <v>41 - Tkanina RS 580/125</v>
          </cell>
        </row>
        <row r="984">
          <cell r="A984" t="str">
            <v>42- 11 204 Z28  876</v>
          </cell>
          <cell r="C984">
            <v>59.685552036926225</v>
          </cell>
          <cell r="D984">
            <v>673.82794744982743</v>
          </cell>
          <cell r="E984">
            <v>4.0306497558687902</v>
          </cell>
          <cell r="F984">
            <v>6.9048491124605711</v>
          </cell>
          <cell r="G984">
            <v>0</v>
          </cell>
          <cell r="H984">
            <v>2.9515192712132952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1.366596637849526</v>
          </cell>
          <cell r="T984">
            <v>748.7671142641459</v>
          </cell>
          <cell r="U984">
            <v>744.44899835508306</v>
          </cell>
          <cell r="V984">
            <v>733.51349948675363</v>
          </cell>
          <cell r="W984" t="str">
            <v>42- 11 204 Z28  876</v>
          </cell>
        </row>
        <row r="985">
          <cell r="A985" t="str">
            <v>43 -13 544 Z25 876s</v>
          </cell>
          <cell r="C985">
            <v>79.24199293862101</v>
          </cell>
          <cell r="D985">
            <v>894.61297803914147</v>
          </cell>
          <cell r="E985">
            <v>5.35132387307074</v>
          </cell>
          <cell r="F985">
            <v>10.643409950964479</v>
          </cell>
          <cell r="G985">
            <v>0</v>
          </cell>
          <cell r="H985">
            <v>3.0811538391957978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1.8869732935431176</v>
          </cell>
          <cell r="T985">
            <v>994.81783193453668</v>
          </cell>
          <cell r="U985">
            <v>989.84970480179777</v>
          </cell>
          <cell r="V985">
            <v>973.85497097776249</v>
          </cell>
          <cell r="W985" t="str">
            <v>43 -13 544 Z25 876s</v>
          </cell>
        </row>
        <row r="986">
          <cell r="A986" t="str">
            <v>44 - ECO 11 T220 006</v>
          </cell>
          <cell r="C986">
            <v>31.593934176645448</v>
          </cell>
          <cell r="D986">
            <v>356.68390576236891</v>
          </cell>
          <cell r="E986">
            <v>3.7793135630535324</v>
          </cell>
          <cell r="F986">
            <v>0.9330564008451635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75.546765687375128</v>
          </cell>
          <cell r="L986">
            <v>0</v>
          </cell>
          <cell r="M986">
            <v>0</v>
          </cell>
          <cell r="N986">
            <v>0</v>
          </cell>
          <cell r="O986">
            <v>42.383617568370937</v>
          </cell>
          <cell r="P986">
            <v>0</v>
          </cell>
          <cell r="Q986">
            <v>0</v>
          </cell>
          <cell r="R986">
            <v>0</v>
          </cell>
          <cell r="S986">
            <v>0.72949998461718468</v>
          </cell>
          <cell r="T986">
            <v>511.65009314327625</v>
          </cell>
          <cell r="U986">
            <v>392.99020990291302</v>
          </cell>
          <cell r="V986">
            <v>388.27783993901437</v>
          </cell>
          <cell r="W986" t="str">
            <v>44 - ECO 11 T220 006</v>
          </cell>
        </row>
        <row r="987">
          <cell r="A987" t="str">
            <v>45 - ECO 11 T330 006</v>
          </cell>
          <cell r="C987">
            <v>24.43264242993915</v>
          </cell>
          <cell r="D987">
            <v>275.83555378956532</v>
          </cell>
          <cell r="E987">
            <v>2.9226691554280655</v>
          </cell>
          <cell r="F987">
            <v>0.72156361665359314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58.422832131570097</v>
          </cell>
          <cell r="L987">
            <v>0</v>
          </cell>
          <cell r="M987">
            <v>0</v>
          </cell>
          <cell r="N987">
            <v>0</v>
          </cell>
          <cell r="O987">
            <v>18.846582322333923</v>
          </cell>
          <cell r="P987">
            <v>0</v>
          </cell>
          <cell r="Q987">
            <v>0</v>
          </cell>
          <cell r="R987">
            <v>0</v>
          </cell>
          <cell r="S987">
            <v>0.56414665477062276</v>
          </cell>
          <cell r="T987">
            <v>381.74599010026083</v>
          </cell>
          <cell r="U987">
            <v>303.91242899158618</v>
          </cell>
          <cell r="V987">
            <v>300.26819621950449</v>
          </cell>
          <cell r="W987" t="str">
            <v>45 - ECO 11 T330 006</v>
          </cell>
        </row>
        <row r="988">
          <cell r="A988" t="str">
            <v>46 - ECTE 9 T990 006</v>
          </cell>
          <cell r="C988">
            <v>11.376050332567811</v>
          </cell>
          <cell r="D988">
            <v>128.43142744055726</v>
          </cell>
          <cell r="E988">
            <v>1.3608201205798081</v>
          </cell>
          <cell r="F988">
            <v>0.31783256372000313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25.733945126386146</v>
          </cell>
          <cell r="L988">
            <v>0</v>
          </cell>
          <cell r="M988">
            <v>0</v>
          </cell>
          <cell r="N988">
            <v>0</v>
          </cell>
          <cell r="O988">
            <v>3.9295196408961206</v>
          </cell>
          <cell r="P988">
            <v>0</v>
          </cell>
          <cell r="Q988">
            <v>0</v>
          </cell>
          <cell r="R988">
            <v>0</v>
          </cell>
          <cell r="S988">
            <v>0.25289332800062403</v>
          </cell>
          <cell r="T988">
            <v>171.40248855270778</v>
          </cell>
          <cell r="U988">
            <v>141.48613045742488</v>
          </cell>
          <cell r="V988">
            <v>139.80747777312507</v>
          </cell>
          <cell r="W988" t="str">
            <v>46 - ECTE 9 T990 006</v>
          </cell>
        </row>
        <row r="989">
          <cell r="A989" t="str">
            <v>47 - EC 11 2500 R73</v>
          </cell>
          <cell r="C989">
            <v>44.885391078715529</v>
          </cell>
          <cell r="D989">
            <v>506.73956944122261</v>
          </cell>
          <cell r="E989">
            <v>3.0311739511359481</v>
          </cell>
          <cell r="F989">
            <v>2.5963306208558583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98.101298498255005</v>
          </cell>
          <cell r="L989">
            <v>0</v>
          </cell>
          <cell r="M989">
            <v>0</v>
          </cell>
          <cell r="N989">
            <v>0</v>
          </cell>
          <cell r="O989">
            <v>6.0174272674699232</v>
          </cell>
          <cell r="P989">
            <v>0</v>
          </cell>
          <cell r="Q989">
            <v>0</v>
          </cell>
          <cell r="R989">
            <v>0</v>
          </cell>
          <cell r="S989">
            <v>0.97266664615624621</v>
          </cell>
          <cell r="T989">
            <v>662.34385750381102</v>
          </cell>
          <cell r="U989">
            <v>557.25246509192993</v>
          </cell>
          <cell r="V989">
            <v>551.6249605199381</v>
          </cell>
          <cell r="W989" t="str">
            <v>47 - EC 11 2500 R73</v>
          </cell>
        </row>
        <row r="990">
          <cell r="A990" t="str">
            <v>48 - RV 16 1224 (408) 706</v>
          </cell>
          <cell r="C990">
            <v>3.455665094071164</v>
          </cell>
          <cell r="D990">
            <v>39.013188920014976</v>
          </cell>
          <cell r="E990">
            <v>0.2333659519336424</v>
          </cell>
          <cell r="F990">
            <v>0.25528173115054831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7.8919499265699233</v>
          </cell>
          <cell r="L990">
            <v>0.53099059819946659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8.2676664923280921E-2</v>
          </cell>
          <cell r="T990">
            <v>51.463118886863001</v>
          </cell>
          <cell r="U990">
            <v>42.957501697170329</v>
          </cell>
          <cell r="V990">
            <v>42.468854014086141</v>
          </cell>
          <cell r="W990" t="str">
            <v>48 - RV 16 1224 (408) 706</v>
          </cell>
        </row>
        <row r="992">
          <cell r="A992" t="str">
            <v>celkem</v>
          </cell>
          <cell r="C992">
            <v>10307.418952803218</v>
          </cell>
          <cell r="D992">
            <v>116366.97189590955</v>
          </cell>
          <cell r="E992">
            <v>796.66045132844579</v>
          </cell>
          <cell r="F992">
            <v>1006.2876675743105</v>
          </cell>
          <cell r="G992">
            <v>0</v>
          </cell>
          <cell r="H992">
            <v>247.48507575910136</v>
          </cell>
          <cell r="I992">
            <v>0</v>
          </cell>
          <cell r="J992">
            <v>377.0665861834521</v>
          </cell>
          <cell r="K992">
            <v>14312.089394650355</v>
          </cell>
          <cell r="L992">
            <v>159.79525426355062</v>
          </cell>
          <cell r="M992">
            <v>0</v>
          </cell>
          <cell r="N992">
            <v>6346.3167131950722</v>
          </cell>
          <cell r="O992">
            <v>238.66783533910149</v>
          </cell>
          <cell r="P992">
            <v>52.971176740516896</v>
          </cell>
          <cell r="Q992">
            <v>0</v>
          </cell>
          <cell r="R992">
            <v>7706.6734277253381</v>
          </cell>
          <cell r="S992">
            <v>246.83847812830138</v>
          </cell>
          <cell r="T992">
            <v>158165.24290960032</v>
          </cell>
          <cell r="U992">
            <v>128477.33896761555</v>
          </cell>
          <cell r="V992">
            <v>126674.39084871275</v>
          </cell>
          <cell r="W992" t="str">
            <v>celkem</v>
          </cell>
        </row>
        <row r="997">
          <cell r="A997" t="str">
            <v>tab. 27</v>
          </cell>
          <cell r="C997" t="str">
            <v>rozpouštění dodávek (služeb) z nákladových středisek do výrobků</v>
          </cell>
          <cell r="L997" t="str">
            <v>in MCZK</v>
          </cell>
          <cell r="Q997" t="str">
            <v>simulace</v>
          </cell>
          <cell r="S997" t="str">
            <v>Budget 2001</v>
          </cell>
          <cell r="W997" t="str">
            <v>tab. 27</v>
          </cell>
        </row>
        <row r="999">
          <cell r="C999" t="str">
            <v>kmen</v>
          </cell>
          <cell r="D999" t="str">
            <v>vana</v>
          </cell>
          <cell r="E999" t="str">
            <v>tažení</v>
          </cell>
          <cell r="F999" t="str">
            <v>lubrikace</v>
          </cell>
          <cell r="G999" t="str">
            <v>open</v>
          </cell>
          <cell r="H999" t="str">
            <v>textile</v>
          </cell>
          <cell r="I999" t="str">
            <v>TECO-tkan</v>
          </cell>
          <cell r="J999" t="str">
            <v>V-tkaniny</v>
          </cell>
          <cell r="K999" t="str">
            <v>sušení</v>
          </cell>
          <cell r="L999" t="str">
            <v>roving</v>
          </cell>
          <cell r="M999" t="str">
            <v>suché</v>
          </cell>
          <cell r="N999" t="str">
            <v>rohože</v>
          </cell>
          <cell r="O999" t="str">
            <v>ECT</v>
          </cell>
          <cell r="P999" t="str">
            <v>mokré</v>
          </cell>
          <cell r="Q999" t="str">
            <v>open</v>
          </cell>
          <cell r="R999" t="str">
            <v>vlies</v>
          </cell>
          <cell r="S999" t="str">
            <v>SHV</v>
          </cell>
          <cell r="T999" t="str">
            <v>celkem dodáky (služby)</v>
          </cell>
        </row>
        <row r="1000">
          <cell r="A1000" t="str">
            <v>výrobek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 t="str">
            <v>sekání</v>
          </cell>
          <cell r="N1000">
            <v>0</v>
          </cell>
          <cell r="O1000">
            <v>0</v>
          </cell>
          <cell r="P1000" t="str">
            <v>sekání</v>
          </cell>
          <cell r="Q1000">
            <v>0</v>
          </cell>
          <cell r="R1000">
            <v>0</v>
          </cell>
          <cell r="S1000">
            <v>0</v>
          </cell>
          <cell r="W1000" t="str">
            <v>výrobek</v>
          </cell>
        </row>
        <row r="1001">
          <cell r="G1001">
            <v>0</v>
          </cell>
          <cell r="T1001" t="str">
            <v>finální</v>
          </cell>
          <cell r="U1001" t="str">
            <v>kokony</v>
          </cell>
          <cell r="V1001" t="str">
            <v>tekuté</v>
          </cell>
        </row>
        <row r="1002">
          <cell r="T1002" t="str">
            <v>výrobek</v>
          </cell>
          <cell r="U1002">
            <v>0</v>
          </cell>
          <cell r="V1002" t="str">
            <v>sklo</v>
          </cell>
        </row>
        <row r="1004">
          <cell r="A1004" t="str">
            <v xml:space="preserve"> 1- 9 34 Z40  876</v>
          </cell>
          <cell r="C1004">
            <v>11.346703201765626</v>
          </cell>
          <cell r="D1004">
            <v>124.9828924573722</v>
          </cell>
          <cell r="E1004">
            <v>84.959466723507717</v>
          </cell>
          <cell r="F1004">
            <v>6.9589634879183144</v>
          </cell>
          <cell r="G1004">
            <v>0</v>
          </cell>
          <cell r="H1004">
            <v>400.37078413898234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19.3353473825264</v>
          </cell>
          <cell r="T1004">
            <v>647.9541573920726</v>
          </cell>
          <cell r="U1004">
            <v>228.24802587056385</v>
          </cell>
          <cell r="V1004">
            <v>136.32959565913782</v>
          </cell>
          <cell r="W1004" t="str">
            <v xml:space="preserve"> 1- 9 34 Z40  876</v>
          </cell>
        </row>
        <row r="1005">
          <cell r="A1005" t="str">
            <v xml:space="preserve"> 2- 9 68 Z15  876s</v>
          </cell>
          <cell r="C1005">
            <v>240.42918790995486</v>
          </cell>
          <cell r="D1005">
            <v>2648.3053977729232</v>
          </cell>
          <cell r="E1005">
            <v>1800.2352953426375</v>
          </cell>
          <cell r="F1005">
            <v>163.83985044854998</v>
          </cell>
          <cell r="G1005">
            <v>0</v>
          </cell>
          <cell r="H1005">
            <v>2648.5117377122965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419.40994260615912</v>
          </cell>
          <cell r="T1005">
            <v>7920.7314117925225</v>
          </cell>
          <cell r="U1005">
            <v>4852.8097314740662</v>
          </cell>
          <cell r="V1005">
            <v>2888.7345856828779</v>
          </cell>
          <cell r="W1005" t="str">
            <v xml:space="preserve"> 2- 9 68 Z15  876s</v>
          </cell>
        </row>
        <row r="1006">
          <cell r="A1006" t="str">
            <v xml:space="preserve"> 3- 9 68 Z20  876</v>
          </cell>
          <cell r="C1006">
            <v>200.87309871697863</v>
          </cell>
          <cell r="D1006">
            <v>2212.5987124274679</v>
          </cell>
          <cell r="E1006">
            <v>1504.0554989961686</v>
          </cell>
          <cell r="F1006">
            <v>123.19600987350648</v>
          </cell>
          <cell r="G1006">
            <v>0</v>
          </cell>
          <cell r="H1006">
            <v>3031.2610931971967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348.75237686260584</v>
          </cell>
          <cell r="T1006">
            <v>7420.7367900739255</v>
          </cell>
          <cell r="U1006">
            <v>4040.7233200141222</v>
          </cell>
          <cell r="V1006">
            <v>2413.4718111444467</v>
          </cell>
          <cell r="W1006" t="str">
            <v xml:space="preserve"> 3- 9 68 Z20  876</v>
          </cell>
        </row>
        <row r="1007">
          <cell r="A1007" t="str">
            <v xml:space="preserve"> 4-  9 68 Z28 876</v>
          </cell>
          <cell r="C1007">
            <v>69.432522143787963</v>
          </cell>
          <cell r="D1007">
            <v>764.79284721141096</v>
          </cell>
          <cell r="E1007">
            <v>519.88229089189952</v>
          </cell>
          <cell r="F1007">
            <v>42.583151941218873</v>
          </cell>
          <cell r="G1007">
            <v>0</v>
          </cell>
          <cell r="H1007">
            <v>1341.1992112235578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120.54753615031892</v>
          </cell>
          <cell r="T1007">
            <v>2858.4375595621941</v>
          </cell>
          <cell r="U1007">
            <v>1396.6908121883173</v>
          </cell>
          <cell r="V1007">
            <v>834.22536935519895</v>
          </cell>
          <cell r="W1007" t="str">
            <v xml:space="preserve"> 4-  9 68 Z28 876</v>
          </cell>
        </row>
        <row r="1008">
          <cell r="A1008" t="str">
            <v xml:space="preserve"> 5- 9 136 Z28 876</v>
          </cell>
          <cell r="C1008">
            <v>30.660301857553893</v>
          </cell>
          <cell r="D1008">
            <v>337.72040579830622</v>
          </cell>
          <cell r="E1008">
            <v>229.57178389879925</v>
          </cell>
          <cell r="F1008">
            <v>18.804045312657045</v>
          </cell>
          <cell r="G1008">
            <v>0</v>
          </cell>
          <cell r="H1008">
            <v>336.15146130326815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53.231882300041825</v>
          </cell>
          <cell r="T1008">
            <v>1006.1398804706265</v>
          </cell>
          <cell r="U1008">
            <v>616.75653686731653</v>
          </cell>
          <cell r="V1008">
            <v>368.38070765586014</v>
          </cell>
          <cell r="W1008" t="str">
            <v xml:space="preserve"> 5- 9 136 Z28 876</v>
          </cell>
        </row>
        <row r="1009">
          <cell r="A1009" t="str">
            <v xml:space="preserve"> 6- 9 204 Z28  876</v>
          </cell>
          <cell r="C1009">
            <v>16.318827961192717</v>
          </cell>
          <cell r="D1009">
            <v>179.7503895040399</v>
          </cell>
          <cell r="E1009">
            <v>73.292007087165871</v>
          </cell>
          <cell r="F1009">
            <v>9.6971534123567729</v>
          </cell>
          <cell r="G1009">
            <v>0</v>
          </cell>
          <cell r="H1009">
            <v>119.96918366511538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27.451419123339953</v>
          </cell>
          <cell r="T1009">
            <v>426.47898075321064</v>
          </cell>
          <cell r="U1009">
            <v>279.05837796475527</v>
          </cell>
          <cell r="V1009">
            <v>196.06921746523261</v>
          </cell>
          <cell r="W1009" t="str">
            <v xml:space="preserve"> 6- 9 204 Z28  876</v>
          </cell>
        </row>
        <row r="1010">
          <cell r="A1010" t="str">
            <v xml:space="preserve"> 7- 11 102 Z28  876</v>
          </cell>
          <cell r="C1010">
            <v>1.1706215931756843</v>
          </cell>
          <cell r="D1010">
            <v>12.894289212164091</v>
          </cell>
          <cell r="E1010">
            <v>8.7651350813294542</v>
          </cell>
          <cell r="F1010">
            <v>0.75890765835835616</v>
          </cell>
          <cell r="G1010">
            <v>0</v>
          </cell>
          <cell r="H1010">
            <v>16.739501284059298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2.1483719313918224</v>
          </cell>
          <cell r="T1010">
            <v>42.476826760478701</v>
          </cell>
          <cell r="U1010">
            <v>23.588953545027586</v>
          </cell>
          <cell r="V1010">
            <v>14.064910805339775</v>
          </cell>
          <cell r="W1010" t="str">
            <v xml:space="preserve"> 7- 11 102 Z28  876</v>
          </cell>
        </row>
        <row r="1011">
          <cell r="A1011" t="str">
            <v xml:space="preserve"> 8- 11 204 Z28  876s</v>
          </cell>
          <cell r="C1011">
            <v>349.64039522752654</v>
          </cell>
          <cell r="D1011">
            <v>3851.2568045910625</v>
          </cell>
          <cell r="E1011">
            <v>1477.9519495721197</v>
          </cell>
          <cell r="F1011">
            <v>230.20198970203469</v>
          </cell>
          <cell r="G1011">
            <v>0</v>
          </cell>
          <cell r="H1011">
            <v>3077.0286249709611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586.50553726996748</v>
          </cell>
          <cell r="T1011">
            <v>9572.5853013336728</v>
          </cell>
          <cell r="U1011">
            <v>5909.0511390927431</v>
          </cell>
          <cell r="V1011">
            <v>4200.8971998185889</v>
          </cell>
          <cell r="W1011" t="str">
            <v xml:space="preserve"> 8- 11 204 Z28  876s</v>
          </cell>
        </row>
        <row r="1012">
          <cell r="A1012" t="str">
            <v xml:space="preserve"> 9- 13 136 Z20  876s 800</v>
          </cell>
          <cell r="C1012">
            <v>132.17284972113089</v>
          </cell>
          <cell r="D1012">
            <v>1455.8717866093468</v>
          </cell>
          <cell r="E1012">
            <v>989.65616954590314</v>
          </cell>
          <cell r="F1012">
            <v>95.207716486474752</v>
          </cell>
          <cell r="G1012">
            <v>0</v>
          </cell>
          <cell r="H1012">
            <v>1507.9170585803734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243.72086021678339</v>
          </cell>
          <cell r="T1012">
            <v>4424.5464411600124</v>
          </cell>
          <cell r="U1012">
            <v>2672.9085223628558</v>
          </cell>
          <cell r="V1012">
            <v>1588.0446363304777</v>
          </cell>
          <cell r="W1012" t="str">
            <v xml:space="preserve"> 9- 13 136 Z20  876s 800</v>
          </cell>
        </row>
        <row r="1013">
          <cell r="A1013" t="str">
            <v>10- 13 136 Z20  876s 1200</v>
          </cell>
          <cell r="C1013">
            <v>335.91873686029845</v>
          </cell>
          <cell r="D1013">
            <v>3700.1139993592124</v>
          </cell>
          <cell r="E1013">
            <v>1508.6964885729053</v>
          </cell>
          <cell r="F1013">
            <v>240.30390341395244</v>
          </cell>
          <cell r="G1013">
            <v>0</v>
          </cell>
          <cell r="H1013">
            <v>3805.9767482484058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615.15049635519176</v>
          </cell>
          <cell r="T1013">
            <v>10206.160372809967</v>
          </cell>
          <cell r="U1013">
            <v>5785.0331282063689</v>
          </cell>
          <cell r="V1013">
            <v>4036.0327362195108</v>
          </cell>
          <cell r="W1013" t="str">
            <v>10- 13 136 Z20  876s 1200</v>
          </cell>
        </row>
        <row r="1014">
          <cell r="A1014" t="str">
            <v>11- 13 136 Z20 876 800</v>
          </cell>
          <cell r="C1014">
            <v>408.29800913580971</v>
          </cell>
          <cell r="D1014">
            <v>4497.3650283228881</v>
          </cell>
          <cell r="E1014">
            <v>3057.1682808316036</v>
          </cell>
          <cell r="F1014">
            <v>264.69739481316134</v>
          </cell>
          <cell r="G1014">
            <v>0</v>
          </cell>
          <cell r="H1014">
            <v>4172.6213740985177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756.46562784229832</v>
          </cell>
          <cell r="T1014">
            <v>13156.615715044278</v>
          </cell>
          <cell r="U1014">
            <v>8227.528713103462</v>
          </cell>
          <cell r="V1014">
            <v>4905.6630374586975</v>
          </cell>
          <cell r="W1014" t="str">
            <v>11- 13 136 Z20 876 800</v>
          </cell>
        </row>
        <row r="1015">
          <cell r="A1015" t="str">
            <v>12- 13 136 Z20 876 1200</v>
          </cell>
          <cell r="C1015">
            <v>69.019132386716933</v>
          </cell>
          <cell r="D1015">
            <v>760.2393970477591</v>
          </cell>
          <cell r="E1015">
            <v>309.98247864778489</v>
          </cell>
          <cell r="F1015">
            <v>44.436419703566365</v>
          </cell>
          <cell r="G1015">
            <v>0</v>
          </cell>
          <cell r="H1015">
            <v>700.48424456308339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126.99265194449438</v>
          </cell>
          <cell r="T1015">
            <v>2011.1543242934051</v>
          </cell>
          <cell r="U1015">
            <v>1183.6774277858274</v>
          </cell>
          <cell r="V1015">
            <v>829.25852943447603</v>
          </cell>
          <cell r="W1015" t="str">
            <v>12- 13 136 Z20 876 1200</v>
          </cell>
        </row>
        <row r="1016">
          <cell r="A1016" t="str">
            <v>13- 13 272 Z20  876s</v>
          </cell>
          <cell r="C1016">
            <v>201.96432600838025</v>
          </cell>
          <cell r="D1016">
            <v>2224.6184807057616</v>
          </cell>
          <cell r="E1016">
            <v>853.7159133854135</v>
          </cell>
          <cell r="F1016">
            <v>138.94568609202989</v>
          </cell>
          <cell r="G1016">
            <v>0</v>
          </cell>
          <cell r="H1016">
            <v>1357.258201689838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354.00395269489695</v>
          </cell>
          <cell r="T1016">
            <v>5130.5065605763202</v>
          </cell>
          <cell r="U1016">
            <v>3419.2444061915853</v>
          </cell>
          <cell r="V1016">
            <v>2426.582806714142</v>
          </cell>
          <cell r="W1016" t="str">
            <v>13- 13 272 Z20  876s</v>
          </cell>
        </row>
        <row r="1017">
          <cell r="A1017" t="str">
            <v>14- 13 272 Z20 876</v>
          </cell>
          <cell r="C1017">
            <v>41.264457707713568</v>
          </cell>
          <cell r="D1017">
            <v>454.52420745370591</v>
          </cell>
          <cell r="E1017">
            <v>174.42745903963609</v>
          </cell>
          <cell r="F1017">
            <v>25.549891164731324</v>
          </cell>
          <cell r="G1017">
            <v>0</v>
          </cell>
          <cell r="H1017">
            <v>277.30899198383071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72.328521690191351</v>
          </cell>
          <cell r="T1017">
            <v>1045.403529039809</v>
          </cell>
          <cell r="U1017">
            <v>695.76601536578687</v>
          </cell>
          <cell r="V1017">
            <v>495.78866516141949</v>
          </cell>
          <cell r="W1017" t="str">
            <v>14- 13 272 Z20 876</v>
          </cell>
        </row>
        <row r="1018">
          <cell r="A1018" t="str">
            <v>15- ECT 9 T140 006</v>
          </cell>
          <cell r="C1018">
            <v>66.228665990454616</v>
          </cell>
          <cell r="D1018">
            <v>729.50266627157248</v>
          </cell>
          <cell r="E1018">
            <v>495.89312810110107</v>
          </cell>
          <cell r="F1018">
            <v>9.4775895352970654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84.779807592131178</v>
          </cell>
          <cell r="L1018">
            <v>0</v>
          </cell>
          <cell r="M1018">
            <v>0</v>
          </cell>
          <cell r="N1018">
            <v>0</v>
          </cell>
          <cell r="O1018">
            <v>2492.7969084827782</v>
          </cell>
          <cell r="P1018">
            <v>0</v>
          </cell>
          <cell r="Q1018">
            <v>0</v>
          </cell>
          <cell r="R1018">
            <v>0</v>
          </cell>
          <cell r="S1018">
            <v>105.9863486153299</v>
          </cell>
          <cell r="T1018">
            <v>3984.6651145886644</v>
          </cell>
          <cell r="U1018">
            <v>1301.1020498984251</v>
          </cell>
          <cell r="V1018">
            <v>795.73133226202708</v>
          </cell>
          <cell r="W1018" t="str">
            <v>15- ECT 9 T140 006</v>
          </cell>
        </row>
        <row r="1019">
          <cell r="A1019" t="str">
            <v>16 - ECT 9 T210  006</v>
          </cell>
          <cell r="C1019">
            <v>5.5695812849612913</v>
          </cell>
          <cell r="D1019">
            <v>61.348425740314738</v>
          </cell>
          <cell r="E1019">
            <v>41.702743733519767</v>
          </cell>
          <cell r="F1019">
            <v>0.79702957190687607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7.1296623999011013</v>
          </cell>
          <cell r="L1019">
            <v>0</v>
          </cell>
          <cell r="M1019">
            <v>0</v>
          </cell>
          <cell r="N1019">
            <v>0</v>
          </cell>
          <cell r="O1019">
            <v>182.8692712786594</v>
          </cell>
          <cell r="P1019">
            <v>0</v>
          </cell>
          <cell r="Q1019">
            <v>0</v>
          </cell>
          <cell r="R1019">
            <v>0</v>
          </cell>
          <cell r="S1019">
            <v>9.0709037103210282</v>
          </cell>
          <cell r="T1019">
            <v>308.48761771958419</v>
          </cell>
          <cell r="U1019">
            <v>109.41778033070267</v>
          </cell>
          <cell r="V1019">
            <v>66.918007025276026</v>
          </cell>
          <cell r="W1019" t="str">
            <v>16 - ECT 9 T210  006</v>
          </cell>
        </row>
        <row r="1020">
          <cell r="A1020" t="str">
            <v>17 - ECT 9 T420  006</v>
          </cell>
          <cell r="C1020">
            <v>12.897977712541937</v>
          </cell>
          <cell r="D1020">
            <v>142.07003855651834</v>
          </cell>
          <cell r="E1020">
            <v>96.57477496183526</v>
          </cell>
          <cell r="F1020">
            <v>1.8457526928369759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16.510797136613075</v>
          </cell>
          <cell r="L1020">
            <v>0</v>
          </cell>
          <cell r="M1020">
            <v>0</v>
          </cell>
          <cell r="N1020">
            <v>0</v>
          </cell>
          <cell r="O1020">
            <v>182.42513834088939</v>
          </cell>
          <cell r="P1020">
            <v>0</v>
          </cell>
          <cell r="Q1020">
            <v>0</v>
          </cell>
          <cell r="R1020">
            <v>0</v>
          </cell>
          <cell r="S1020">
            <v>21.006303329164485</v>
          </cell>
          <cell r="T1020">
            <v>473.33078273039945</v>
          </cell>
          <cell r="U1020">
            <v>253.38854392373253</v>
          </cell>
          <cell r="V1020">
            <v>154.96801626906029</v>
          </cell>
          <cell r="W1020" t="str">
            <v>17 - ECT 9 T420  006</v>
          </cell>
        </row>
        <row r="1021">
          <cell r="A1021" t="str">
            <v>18 - ECT 9 T485  006</v>
          </cell>
          <cell r="C1021">
            <v>8.6514924041584855</v>
          </cell>
          <cell r="D1021">
            <v>95.295393341781988</v>
          </cell>
          <cell r="E1021">
            <v>64.778832049242936</v>
          </cell>
          <cell r="F1021">
            <v>1.238063497854121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11.074839730503621</v>
          </cell>
          <cell r="L1021">
            <v>0</v>
          </cell>
          <cell r="M1021">
            <v>0</v>
          </cell>
          <cell r="N1021">
            <v>0</v>
          </cell>
          <cell r="O1021">
            <v>134.74580578606702</v>
          </cell>
          <cell r="P1021">
            <v>0</v>
          </cell>
          <cell r="Q1021">
            <v>0</v>
          </cell>
          <cell r="R1021">
            <v>0</v>
          </cell>
          <cell r="S1021">
            <v>13.845063557858412</v>
          </cell>
          <cell r="T1021">
            <v>329.62949036746653</v>
          </cell>
          <cell r="U1021">
            <v>169.96378129303753</v>
          </cell>
          <cell r="V1021">
            <v>103.94688574594048</v>
          </cell>
          <cell r="W1021" t="str">
            <v>18 - ECT 9 T485  006</v>
          </cell>
        </row>
        <row r="1022">
          <cell r="A1022" t="str">
            <v>19 - ECT 9 T570  006</v>
          </cell>
          <cell r="C1022">
            <v>12.380583957675073</v>
          </cell>
          <cell r="D1022">
            <v>136.3709939201363</v>
          </cell>
          <cell r="E1022">
            <v>92.70074241529592</v>
          </cell>
          <cell r="F1022">
            <v>1.7717115572740008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15.848477545375873</v>
          </cell>
          <cell r="L1022">
            <v>0</v>
          </cell>
          <cell r="M1022">
            <v>0</v>
          </cell>
          <cell r="N1022">
            <v>0</v>
          </cell>
          <cell r="O1022">
            <v>172.06007366242977</v>
          </cell>
          <cell r="P1022">
            <v>0</v>
          </cell>
          <cell r="Q1022">
            <v>0</v>
          </cell>
          <cell r="R1022">
            <v>0</v>
          </cell>
          <cell r="S1022">
            <v>19.812763367280141</v>
          </cell>
          <cell r="T1022">
            <v>450.94534642546705</v>
          </cell>
          <cell r="U1022">
            <v>243.22403185038127</v>
          </cell>
          <cell r="V1022">
            <v>148.75157787781137</v>
          </cell>
          <cell r="W1022" t="str">
            <v>19 - ECT 9 T570  006</v>
          </cell>
        </row>
        <row r="1023">
          <cell r="A1023" t="str">
            <v>20 - ECT 9 T630  006</v>
          </cell>
          <cell r="C1023">
            <v>1.9053830711709683</v>
          </cell>
          <cell r="D1023">
            <v>20.987619332212937</v>
          </cell>
          <cell r="E1023">
            <v>14.266728119362027</v>
          </cell>
          <cell r="F1023">
            <v>0.27266801144182601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2.4390950315451136</v>
          </cell>
          <cell r="L1023">
            <v>0</v>
          </cell>
          <cell r="M1023">
            <v>0</v>
          </cell>
          <cell r="N1023">
            <v>0</v>
          </cell>
          <cell r="O1023">
            <v>23.048615454483016</v>
          </cell>
          <cell r="P1023">
            <v>0</v>
          </cell>
          <cell r="Q1023">
            <v>0</v>
          </cell>
          <cell r="R1023">
            <v>0</v>
          </cell>
          <cell r="S1023">
            <v>3.1032039008992989</v>
          </cell>
          <cell r="T1023">
            <v>66.023312921115192</v>
          </cell>
          <cell r="U1023">
            <v>37.432398534187755</v>
          </cell>
          <cell r="V1023">
            <v>22.893002403383903</v>
          </cell>
          <cell r="W1023" t="str">
            <v>20 - ECT 9 T630  006</v>
          </cell>
        </row>
        <row r="1024">
          <cell r="A1024" t="str">
            <v>21 - ECT 9 T990  006</v>
          </cell>
          <cell r="C1024">
            <v>10.406322927164519</v>
          </cell>
          <cell r="D1024">
            <v>114.62469019900911</v>
          </cell>
          <cell r="E1024">
            <v>77.91828434420799</v>
          </cell>
          <cell r="F1024">
            <v>1.4891868317207422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13.321211326131005</v>
          </cell>
          <cell r="L1024">
            <v>0</v>
          </cell>
          <cell r="M1024">
            <v>0</v>
          </cell>
          <cell r="N1024">
            <v>0</v>
          </cell>
          <cell r="O1024">
            <v>111.24365483186232</v>
          </cell>
          <cell r="P1024">
            <v>0</v>
          </cell>
          <cell r="Q1024">
            <v>0</v>
          </cell>
          <cell r="R1024">
            <v>0</v>
          </cell>
          <cell r="S1024">
            <v>16.948267458757709</v>
          </cell>
          <cell r="T1024">
            <v>345.95161791885334</v>
          </cell>
          <cell r="U1024">
            <v>204.43848430210235</v>
          </cell>
          <cell r="V1024">
            <v>125.03101312617363</v>
          </cell>
          <cell r="W1024" t="str">
            <v>21 - ECT 9 T990  006</v>
          </cell>
        </row>
        <row r="1025">
          <cell r="A1025" t="str">
            <v>22 - ECT 9 T1250  006</v>
          </cell>
          <cell r="C1025">
            <v>3.95733407089355</v>
          </cell>
          <cell r="D1025">
            <v>43.589670920749953</v>
          </cell>
          <cell r="E1025">
            <v>29.630896863290371</v>
          </cell>
          <cell r="F1025">
            <v>0.56631048530225403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5.0658127578244674</v>
          </cell>
          <cell r="L1025">
            <v>0</v>
          </cell>
          <cell r="M1025">
            <v>0</v>
          </cell>
          <cell r="N1025">
            <v>0</v>
          </cell>
          <cell r="O1025">
            <v>30.317792962030836</v>
          </cell>
          <cell r="P1025">
            <v>0</v>
          </cell>
          <cell r="Q1025">
            <v>0</v>
          </cell>
          <cell r="R1025">
            <v>0</v>
          </cell>
          <cell r="S1025">
            <v>6.4451157941754671</v>
          </cell>
          <cell r="T1025">
            <v>119.57293385426691</v>
          </cell>
          <cell r="U1025">
            <v>77.744212340236132</v>
          </cell>
          <cell r="V1025">
            <v>47.547004991643504</v>
          </cell>
          <cell r="W1025" t="str">
            <v>22 - ECT 9 T1250  006</v>
          </cell>
        </row>
        <row r="1026">
          <cell r="A1026" t="str">
            <v>23 - ECT 9 T1285  006</v>
          </cell>
          <cell r="C1026">
            <v>10.259754998612907</v>
          </cell>
          <cell r="D1026">
            <v>113.01025794268504</v>
          </cell>
          <cell r="E1026">
            <v>76.820843719641687</v>
          </cell>
          <cell r="F1026">
            <v>1.4682123693021401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13.133588631396766</v>
          </cell>
          <cell r="L1026">
            <v>0</v>
          </cell>
          <cell r="M1026">
            <v>0</v>
          </cell>
          <cell r="N1026">
            <v>0</v>
          </cell>
          <cell r="O1026">
            <v>76.684599014185579</v>
          </cell>
          <cell r="P1026">
            <v>0</v>
          </cell>
          <cell r="Q1026">
            <v>0</v>
          </cell>
          <cell r="R1026">
            <v>0</v>
          </cell>
          <cell r="S1026">
            <v>16.709559466380842</v>
          </cell>
          <cell r="T1026">
            <v>308.08681614220495</v>
          </cell>
          <cell r="U1026">
            <v>201.55906903024177</v>
          </cell>
          <cell r="V1026">
            <v>123.27001294129795</v>
          </cell>
          <cell r="W1026" t="str">
            <v>23 - ECT 9 T1285  006</v>
          </cell>
        </row>
        <row r="1027">
          <cell r="A1027" t="str">
            <v>24 - ECT 9 T1440  006</v>
          </cell>
          <cell r="C1027">
            <v>6.1558529991677435</v>
          </cell>
          <cell r="D1027">
            <v>67.806154765611026</v>
          </cell>
          <cell r="E1027">
            <v>46.092506231785016</v>
          </cell>
          <cell r="F1027">
            <v>0.88092742158128412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7.8801531788380599</v>
          </cell>
          <cell r="L1027">
            <v>0</v>
          </cell>
          <cell r="M1027">
            <v>0</v>
          </cell>
          <cell r="N1027">
            <v>0</v>
          </cell>
          <cell r="O1027">
            <v>41.009592491190453</v>
          </cell>
          <cell r="P1027">
            <v>0</v>
          </cell>
          <cell r="Q1027">
            <v>0</v>
          </cell>
          <cell r="R1027">
            <v>0</v>
          </cell>
          <cell r="S1027">
            <v>10.025735679828504</v>
          </cell>
          <cell r="T1027">
            <v>179.85092276800211</v>
          </cell>
          <cell r="U1027">
            <v>120.93544141814509</v>
          </cell>
          <cell r="V1027">
            <v>73.962007764778775</v>
          </cell>
          <cell r="W1027" t="str">
            <v>24 - ECT 9 T1440  006</v>
          </cell>
        </row>
        <row r="1028">
          <cell r="A1028" t="str">
            <v>25 - ECT 11 T1580  006</v>
          </cell>
          <cell r="C1028">
            <v>4.9916502657114847</v>
          </cell>
          <cell r="D1028">
            <v>54.982568703053168</v>
          </cell>
          <cell r="E1028">
            <v>37.375432943298655</v>
          </cell>
          <cell r="F1028">
            <v>0.75508064706967193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6.754417010432622</v>
          </cell>
          <cell r="L1028">
            <v>0</v>
          </cell>
          <cell r="M1028">
            <v>0</v>
          </cell>
          <cell r="N1028">
            <v>0</v>
          </cell>
          <cell r="O1028">
            <v>25.530783743586504</v>
          </cell>
          <cell r="P1028">
            <v>0</v>
          </cell>
          <cell r="Q1028">
            <v>0</v>
          </cell>
          <cell r="R1028">
            <v>0</v>
          </cell>
          <cell r="S1028">
            <v>8.5934877255672895</v>
          </cell>
          <cell r="T1028">
            <v>138.9834210387194</v>
          </cell>
          <cell r="U1028">
            <v>98.104732559132984</v>
          </cell>
          <cell r="V1028">
            <v>59.974218968764653</v>
          </cell>
          <cell r="W1028" t="str">
            <v>25 - ECT 11 T1580  006</v>
          </cell>
        </row>
        <row r="1029">
          <cell r="A1029" t="str">
            <v>26 - RV 12  224</v>
          </cell>
          <cell r="C1029">
            <v>1298.5281744270847</v>
          </cell>
          <cell r="D1029">
            <v>14303.168443855491</v>
          </cell>
          <cell r="E1029">
            <v>5488.9602951053503</v>
          </cell>
          <cell r="F1029">
            <v>769.45168855122813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1606.0263742767593</v>
          </cell>
          <cell r="L1029">
            <v>6654.6240241258756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2198.9780257757188</v>
          </cell>
          <cell r="T1029">
            <v>32319.737026117509</v>
          </cell>
          <cell r="U1029">
            <v>21860.108601939155</v>
          </cell>
          <cell r="V1029">
            <v>15601.696618282576</v>
          </cell>
          <cell r="W1029" t="str">
            <v>26 - RV 12  224</v>
          </cell>
        </row>
        <row r="1030">
          <cell r="A1030" t="str">
            <v>27 - RV 13  250</v>
          </cell>
          <cell r="C1030">
            <v>323.76191263101276</v>
          </cell>
          <cell r="D1030">
            <v>3566.2076982729586</v>
          </cell>
          <cell r="E1030">
            <v>1368.5619753942319</v>
          </cell>
          <cell r="F1030">
            <v>167.05420941190366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418.4176398463116</v>
          </cell>
          <cell r="L1030">
            <v>1767.303962567712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572.89918170448595</v>
          </cell>
          <cell r="T1030">
            <v>8184.2065798286167</v>
          </cell>
          <cell r="U1030">
            <v>5425.585795710107</v>
          </cell>
          <cell r="V1030">
            <v>3889.9696109039714</v>
          </cell>
          <cell r="W1030" t="str">
            <v>27 - RV 13  250</v>
          </cell>
        </row>
        <row r="1031">
          <cell r="A1031" t="str">
            <v>28 - RV 13  P 243</v>
          </cell>
          <cell r="C1031">
            <v>340.465822670904</v>
          </cell>
          <cell r="D1031">
            <v>3750.1997314662199</v>
          </cell>
          <cell r="E1031">
            <v>1439.1704541224096</v>
          </cell>
          <cell r="F1031">
            <v>110.08845661371217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440.00514085376307</v>
          </cell>
          <cell r="L1031">
            <v>1500.1726554090337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596.76998094217288</v>
          </cell>
          <cell r="T1031">
            <v>8176.8722420782151</v>
          </cell>
          <cell r="U1031">
            <v>5639.9244648732456</v>
          </cell>
          <cell r="V1031">
            <v>4090.6655541371238</v>
          </cell>
          <cell r="W1031" t="str">
            <v>28 - RV 13  P 243</v>
          </cell>
        </row>
        <row r="1032">
          <cell r="A1032" t="str">
            <v>29 - RV 16 2040 (408) 706</v>
          </cell>
          <cell r="C1032">
            <v>3.1322855685723168</v>
          </cell>
          <cell r="D1032">
            <v>34.501837529489222</v>
          </cell>
          <cell r="E1032">
            <v>13.24036817792617</v>
          </cell>
          <cell r="F1032">
            <v>1.1852076392880502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4.0480472958546194</v>
          </cell>
          <cell r="L1032">
            <v>25.666476652982226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5.4902838246679906</v>
          </cell>
          <cell r="T1032">
            <v>87.264506688780585</v>
          </cell>
          <cell r="U1032">
            <v>52.05969891527576</v>
          </cell>
          <cell r="V1032">
            <v>37.634123098061536</v>
          </cell>
          <cell r="W1032" t="str">
            <v>29 - RV 16 2040 (408) 706</v>
          </cell>
        </row>
        <row r="1033">
          <cell r="A1033" t="str">
            <v>30 - mok.sek. 13 360</v>
          </cell>
          <cell r="C1033">
            <v>81.255172741641118</v>
          </cell>
          <cell r="D1033">
            <v>895.01825647413284</v>
          </cell>
          <cell r="E1033">
            <v>291.9501185066224</v>
          </cell>
          <cell r="F1033">
            <v>5.5901237353399047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191.77338456275731</v>
          </cell>
          <cell r="Q1033">
            <v>0</v>
          </cell>
          <cell r="R1033">
            <v>0</v>
          </cell>
          <cell r="S1033">
            <v>165.90205470192407</v>
          </cell>
          <cell r="T1033">
            <v>1631.4891107224175</v>
          </cell>
          <cell r="U1033">
            <v>1273.8136714577361</v>
          </cell>
          <cell r="V1033">
            <v>976.27342921577394</v>
          </cell>
          <cell r="W1033" t="str">
            <v>30 - mok.sek. 13 360</v>
          </cell>
        </row>
        <row r="1034">
          <cell r="A1034" t="str">
            <v>31 - kokon  9 68  876</v>
          </cell>
          <cell r="C1034">
            <v>5.5838813457784191</v>
          </cell>
          <cell r="D1034">
            <v>61.505939595349105</v>
          </cell>
          <cell r="E1034">
            <v>41.809816732569203</v>
          </cell>
          <cell r="F1034">
            <v>3.4246112929440251</v>
          </cell>
          <cell r="G1034">
            <v>0</v>
          </cell>
          <cell r="H1034">
            <v>11.819949505925912</v>
          </cell>
          <cell r="I1034">
            <v>0</v>
          </cell>
          <cell r="J1034">
            <v>0</v>
          </cell>
          <cell r="K1034">
            <v>7.1479680140411563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9.7870276874516353</v>
          </cell>
          <cell r="T1034">
            <v>141.07919417405947</v>
          </cell>
          <cell r="U1034">
            <v>112.32424896664075</v>
          </cell>
          <cell r="V1034">
            <v>67.089820941127527</v>
          </cell>
          <cell r="W1034" t="str">
            <v>31 - kokon  9 68  876</v>
          </cell>
        </row>
        <row r="1035">
          <cell r="A1035" t="str">
            <v>32 - kokon  11 204  876</v>
          </cell>
          <cell r="C1035">
            <v>38.663414207026669</v>
          </cell>
          <cell r="D1035">
            <v>425.87395245516927</v>
          </cell>
          <cell r="E1035">
            <v>163.43268450776171</v>
          </cell>
          <cell r="F1035">
            <v>22.910268666198064</v>
          </cell>
          <cell r="G1035">
            <v>0</v>
          </cell>
          <cell r="H1035">
            <v>83.027937992845423</v>
          </cell>
          <cell r="I1035">
            <v>0</v>
          </cell>
          <cell r="J1035">
            <v>0</v>
          </cell>
          <cell r="K1035">
            <v>47.819111020419626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68.747901804538316</v>
          </cell>
          <cell r="T1035">
            <v>850.475270653959</v>
          </cell>
          <cell r="U1035">
            <v>650.88031983615565</v>
          </cell>
          <cell r="V1035">
            <v>464.53736666219595</v>
          </cell>
          <cell r="W1035" t="str">
            <v>32 - kokon  11 204  876</v>
          </cell>
        </row>
        <row r="1036">
          <cell r="A1036" t="str">
            <v>33 - kokon  13 136  876</v>
          </cell>
          <cell r="C1036">
            <v>33.756414766040436</v>
          </cell>
          <cell r="D1036">
            <v>371.82380480296524</v>
          </cell>
          <cell r="E1036">
            <v>252.75420939661728</v>
          </cell>
          <cell r="F1036">
            <v>21.884101432959376</v>
          </cell>
          <cell r="G1036">
            <v>0</v>
          </cell>
          <cell r="H1036">
            <v>75.532360257380219</v>
          </cell>
          <cell r="I1036">
            <v>0</v>
          </cell>
          <cell r="J1036">
            <v>0</v>
          </cell>
          <cell r="K1036">
            <v>45.677259016555681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62.541494002739718</v>
          </cell>
          <cell r="T1036">
            <v>863.96964367525788</v>
          </cell>
          <cell r="U1036">
            <v>680.21853039858229</v>
          </cell>
          <cell r="V1036">
            <v>405.58021956900569</v>
          </cell>
          <cell r="W1036" t="str">
            <v>33 - kokon  13 136  876</v>
          </cell>
        </row>
        <row r="1037">
          <cell r="A1037" t="str">
            <v>34 - kokon  13 272  876</v>
          </cell>
          <cell r="C1037">
            <v>441.52984474374313</v>
          </cell>
          <cell r="D1037">
            <v>4863.4106419334666</v>
          </cell>
          <cell r="E1037">
            <v>1866.374434248768</v>
          </cell>
          <cell r="F1037">
            <v>273.38392664917029</v>
          </cell>
          <cell r="G1037">
            <v>0</v>
          </cell>
          <cell r="H1037">
            <v>943.57792031452459</v>
          </cell>
          <cell r="I1037">
            <v>0</v>
          </cell>
          <cell r="J1037">
            <v>0</v>
          </cell>
          <cell r="K1037">
            <v>570.61645719252817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781.29125904949274</v>
          </cell>
          <cell r="T1037">
            <v>9740.1844841316924</v>
          </cell>
          <cell r="U1037">
            <v>7444.6988475751486</v>
          </cell>
          <cell r="V1037">
            <v>5304.9404866772102</v>
          </cell>
          <cell r="W1037" t="str">
            <v>34 - kokon  13 272  876</v>
          </cell>
        </row>
        <row r="1038">
          <cell r="A1038" t="str">
            <v>35 - kokon  17,19,22  706</v>
          </cell>
          <cell r="C1038">
            <v>34.669504810904286</v>
          </cell>
          <cell r="D1038">
            <v>381.88140769006264</v>
          </cell>
          <cell r="E1038">
            <v>146.55017819846566</v>
          </cell>
          <cell r="F1038">
            <v>13.118395833540323</v>
          </cell>
          <cell r="G1038">
            <v>0</v>
          </cell>
          <cell r="H1038">
            <v>74.090903000559976</v>
          </cell>
          <cell r="I1038">
            <v>0</v>
          </cell>
          <cell r="J1038">
            <v>0</v>
          </cell>
          <cell r="K1038">
            <v>44.805555600209196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61.34795404085537</v>
          </cell>
          <cell r="T1038">
            <v>756.46389917459749</v>
          </cell>
          <cell r="U1038">
            <v>576.21948653297295</v>
          </cell>
          <cell r="V1038">
            <v>416.55091250096694</v>
          </cell>
          <cell r="W1038" t="str">
            <v>35 - kokon  17,19,22  706</v>
          </cell>
        </row>
        <row r="1039">
          <cell r="A1039" t="str">
            <v>36 - Rohož RP 34 450/125</v>
          </cell>
          <cell r="C1039">
            <v>261.64582373186136</v>
          </cell>
          <cell r="D1039">
            <v>2882.0046905176164</v>
          </cell>
          <cell r="E1039">
            <v>1105.9933593492963</v>
          </cell>
          <cell r="F1039">
            <v>90.002425700738115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338.14115796350399</v>
          </cell>
          <cell r="L1039">
            <v>0</v>
          </cell>
          <cell r="M1039">
            <v>0</v>
          </cell>
          <cell r="N1039">
            <v>2732.3850764406811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429.67438627836447</v>
          </cell>
          <cell r="T1039">
            <v>7839.8469199820611</v>
          </cell>
          <cell r="U1039">
            <v>4339.6462992995121</v>
          </cell>
          <cell r="V1039">
            <v>3143.650514249478</v>
          </cell>
          <cell r="W1039" t="str">
            <v>36 - Rohož RP 34 450/125</v>
          </cell>
        </row>
        <row r="1040">
          <cell r="A1040" t="str">
            <v>37 - Rohož RE 34 450/125</v>
          </cell>
          <cell r="C1040">
            <v>774.92168869442639</v>
          </cell>
          <cell r="D1040">
            <v>8535.6911482367777</v>
          </cell>
          <cell r="E1040">
            <v>3275.6427352347296</v>
          </cell>
          <cell r="F1040">
            <v>266.56199099927625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1001.4794557344155</v>
          </cell>
          <cell r="L1040">
            <v>0</v>
          </cell>
          <cell r="M1040">
            <v>0</v>
          </cell>
          <cell r="N1040">
            <v>9097.5390329558413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1281.8619190637874</v>
          </cell>
          <cell r="T1040">
            <v>24233.697970919256</v>
          </cell>
          <cell r="U1040">
            <v>12852.81756316521</v>
          </cell>
          <cell r="V1040">
            <v>9310.6128369312046</v>
          </cell>
          <cell r="W1040" t="str">
            <v>37 - Rohož RE 34 450/125</v>
          </cell>
        </row>
        <row r="1041">
          <cell r="A1041" t="str">
            <v>38 - Vlies 80/100  2700</v>
          </cell>
          <cell r="C1041">
            <v>241.27621555770148</v>
          </cell>
          <cell r="D1041">
            <v>2657.6353294300998</v>
          </cell>
          <cell r="E1041">
            <v>866.90628237137923</v>
          </cell>
          <cell r="F1041">
            <v>16.599114294552336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569.44505698258752</v>
          </cell>
          <cell r="Q1041">
            <v>0</v>
          </cell>
          <cell r="R1041">
            <v>8626.5814291474599</v>
          </cell>
          <cell r="S1041">
            <v>520.86083936632849</v>
          </cell>
          <cell r="T1041">
            <v>13499.304267150108</v>
          </cell>
          <cell r="U1041">
            <v>3782.4169416537329</v>
          </cell>
          <cell r="V1041">
            <v>2898.9115449878013</v>
          </cell>
          <cell r="W1041" t="str">
            <v>38 - Vlies 80/100  2700</v>
          </cell>
        </row>
        <row r="1042">
          <cell r="A1042" t="str">
            <v>39 - Vlies 80/100  1600</v>
          </cell>
          <cell r="C1042">
            <v>126.27746937071268</v>
          </cell>
          <cell r="D1042">
            <v>1390.9347141196947</v>
          </cell>
          <cell r="E1042">
            <v>533.78280825368802</v>
          </cell>
          <cell r="F1042">
            <v>8.6875291129141932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298.03219755917274</v>
          </cell>
          <cell r="Q1042">
            <v>0</v>
          </cell>
          <cell r="R1042">
            <v>4514.9202530185148</v>
          </cell>
          <cell r="S1042">
            <v>272.60452729438458</v>
          </cell>
          <cell r="T1042">
            <v>7145.2394987290818</v>
          </cell>
          <cell r="U1042">
            <v>2059.6825208570094</v>
          </cell>
          <cell r="V1042">
            <v>1517.2121834904074</v>
          </cell>
          <cell r="W1042" t="str">
            <v>39 - Vlies 80/100  1600</v>
          </cell>
        </row>
        <row r="1043">
          <cell r="A1043" t="str">
            <v>40 - Tkanina RT 300/125</v>
          </cell>
          <cell r="C1043">
            <v>95.802585538200574</v>
          </cell>
          <cell r="D1043">
            <v>1055.2566708183515</v>
          </cell>
          <cell r="E1043">
            <v>404.96355685129959</v>
          </cell>
          <cell r="F1043">
            <v>36.250192952609993</v>
          </cell>
          <cell r="G1043">
            <v>0</v>
          </cell>
          <cell r="H1043">
            <v>0</v>
          </cell>
          <cell r="I1043">
            <v>0</v>
          </cell>
          <cell r="J1043">
            <v>4215.6197418619959</v>
          </cell>
          <cell r="K1043">
            <v>123.81163493357903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164.7085147400397</v>
          </cell>
          <cell r="T1043">
            <v>6096.4128976960756</v>
          </cell>
          <cell r="U1043">
            <v>1592.2730061604618</v>
          </cell>
          <cell r="V1043">
            <v>1151.0592563565522</v>
          </cell>
          <cell r="W1043" t="str">
            <v>40 - Tkanina RT 300/125</v>
          </cell>
        </row>
        <row r="1044">
          <cell r="A1044" t="str">
            <v>41 - Tkanina RS 580/125</v>
          </cell>
          <cell r="C1044">
            <v>381.78457968480501</v>
          </cell>
          <cell r="D1044">
            <v>4205.3220407848521</v>
          </cell>
          <cell r="E1044">
            <v>1613.8274397457462</v>
          </cell>
          <cell r="F1044">
            <v>144.46128569658262</v>
          </cell>
          <cell r="G1044">
            <v>0</v>
          </cell>
          <cell r="H1044">
            <v>0</v>
          </cell>
          <cell r="I1044">
            <v>0</v>
          </cell>
          <cell r="J1044">
            <v>7656.6775165172858</v>
          </cell>
          <cell r="K1044">
            <v>493.40393829305043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657.16310301352075</v>
          </cell>
          <cell r="T1044">
            <v>15152.639903735842</v>
          </cell>
          <cell r="U1044">
            <v>6345.3953459119857</v>
          </cell>
          <cell r="V1044">
            <v>4587.1066204696572</v>
          </cell>
          <cell r="W1044" t="str">
            <v>41 - Tkanina RS 580/125</v>
          </cell>
        </row>
        <row r="1045">
          <cell r="A1045" t="str">
            <v>42- 11 204 Z28  876</v>
          </cell>
          <cell r="C1045">
            <v>39.987108748659445</v>
          </cell>
          <cell r="D1045">
            <v>440.45432611979072</v>
          </cell>
          <cell r="E1045">
            <v>169.02802462048254</v>
          </cell>
          <cell r="F1045">
            <v>23.694632856551316</v>
          </cell>
          <cell r="G1045">
            <v>0</v>
          </cell>
          <cell r="H1045">
            <v>293.14238389560978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67.076945857900228</v>
          </cell>
          <cell r="T1045">
            <v>1033.3834220989938</v>
          </cell>
          <cell r="U1045">
            <v>673.16409234548394</v>
          </cell>
          <cell r="V1045">
            <v>480.44143486845019</v>
          </cell>
          <cell r="W1045" t="str">
            <v>42- 11 204 Z28  876</v>
          </cell>
        </row>
        <row r="1046">
          <cell r="A1046" t="str">
            <v>43 -13 544 Z25 876s</v>
          </cell>
          <cell r="C1046">
            <v>53.089199663207587</v>
          </cell>
          <cell r="D1046">
            <v>584.77265282854523</v>
          </cell>
          <cell r="E1046">
            <v>224.41138728378809</v>
          </cell>
          <cell r="F1046">
            <v>36.523852588575778</v>
          </cell>
          <cell r="G1046">
            <v>0</v>
          </cell>
          <cell r="H1046">
            <v>306.01757893983762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92.618701042225226</v>
          </cell>
          <cell r="T1046">
            <v>1297.4333723461796</v>
          </cell>
          <cell r="U1046">
            <v>898.79709236411679</v>
          </cell>
          <cell r="V1046">
            <v>637.86185249175287</v>
          </cell>
          <cell r="W1046" t="str">
            <v>43 -13 544 Z25 876s</v>
          </cell>
        </row>
        <row r="1047">
          <cell r="A1047" t="str">
            <v>44 - ECO 11 T220 006</v>
          </cell>
          <cell r="C1047">
            <v>21.166765466756534</v>
          </cell>
          <cell r="D1047">
            <v>233.14997536821053</v>
          </cell>
          <cell r="E1047">
            <v>158.48807132254615</v>
          </cell>
          <cell r="F1047">
            <v>3.2018699456566253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28.641662198687719</v>
          </cell>
          <cell r="L1047">
            <v>0</v>
          </cell>
          <cell r="M1047">
            <v>0</v>
          </cell>
          <cell r="N1047">
            <v>0</v>
          </cell>
          <cell r="O1047">
            <v>878.77694153034122</v>
          </cell>
          <cell r="P1047">
            <v>0</v>
          </cell>
          <cell r="Q1047">
            <v>0</v>
          </cell>
          <cell r="R1047">
            <v>0</v>
          </cell>
          <cell r="S1047">
            <v>35.806198856530372</v>
          </cell>
          <cell r="T1047">
            <v>1359.2314846887291</v>
          </cell>
          <cell r="U1047">
            <v>416.00668210316985</v>
          </cell>
          <cell r="V1047">
            <v>254.31674083496708</v>
          </cell>
          <cell r="W1047" t="str">
            <v>44 - ECO 11 T220 006</v>
          </cell>
        </row>
        <row r="1048">
          <cell r="A1048" t="str">
            <v>45 - ECO 11 T330 006</v>
          </cell>
          <cell r="C1048">
            <v>16.368965294291719</v>
          </cell>
          <cell r="D1048">
            <v>180.30264761808283</v>
          </cell>
          <cell r="E1048">
            <v>122.56410848943571</v>
          </cell>
          <cell r="F1048">
            <v>2.4761127579744571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22.149552100318502</v>
          </cell>
          <cell r="L1048">
            <v>0</v>
          </cell>
          <cell r="M1048">
            <v>0</v>
          </cell>
          <cell r="N1048">
            <v>0</v>
          </cell>
          <cell r="O1048">
            <v>390.76282114908145</v>
          </cell>
          <cell r="P1048">
            <v>0</v>
          </cell>
          <cell r="Q1048">
            <v>0</v>
          </cell>
          <cell r="R1048">
            <v>0</v>
          </cell>
          <cell r="S1048">
            <v>27.690127115716823</v>
          </cell>
          <cell r="T1048">
            <v>762.31433452490148</v>
          </cell>
          <cell r="U1048">
            <v>321.7118341597847</v>
          </cell>
          <cell r="V1048">
            <v>196.67161291237454</v>
          </cell>
          <cell r="W1048" t="str">
            <v>45 - ECO 11 T330 006</v>
          </cell>
        </row>
        <row r="1049">
          <cell r="A1049" t="str">
            <v>46 - ECTE 9 T990 006</v>
          </cell>
          <cell r="C1049">
            <v>7.6215322846838731</v>
          </cell>
          <cell r="D1049">
            <v>83.950477328851747</v>
          </cell>
          <cell r="E1049">
            <v>57.066912477448106</v>
          </cell>
          <cell r="F1049">
            <v>1.090672045767304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9.7563801261804546</v>
          </cell>
          <cell r="L1049">
            <v>0</v>
          </cell>
          <cell r="M1049">
            <v>0</v>
          </cell>
          <cell r="N1049">
            <v>0</v>
          </cell>
          <cell r="O1049">
            <v>81.474198046913529</v>
          </cell>
          <cell r="P1049">
            <v>0</v>
          </cell>
          <cell r="Q1049">
            <v>0</v>
          </cell>
          <cell r="R1049">
            <v>0</v>
          </cell>
          <cell r="S1049">
            <v>12.412815603597195</v>
          </cell>
          <cell r="T1049">
            <v>253.37298791344222</v>
          </cell>
          <cell r="U1049">
            <v>149.72959413675102</v>
          </cell>
          <cell r="V1049">
            <v>91.572009613535613</v>
          </cell>
          <cell r="W1049" t="str">
            <v>46 - ECTE 9 T990 006</v>
          </cell>
        </row>
        <row r="1050">
          <cell r="A1050" t="str">
            <v>47 - EC 11 2500 R73</v>
          </cell>
          <cell r="C1050">
            <v>30.071549194690828</v>
          </cell>
          <cell r="D1050">
            <v>331.23534935167635</v>
          </cell>
          <cell r="E1050">
            <v>127.1143305109964</v>
          </cell>
          <cell r="F1050">
            <v>8.9095503512717471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37.192647855594473</v>
          </cell>
          <cell r="L1050">
            <v>0</v>
          </cell>
          <cell r="M1050">
            <v>0</v>
          </cell>
          <cell r="N1050">
            <v>0</v>
          </cell>
          <cell r="O1050">
            <v>124.76462919802024</v>
          </cell>
          <cell r="P1050">
            <v>0</v>
          </cell>
          <cell r="Q1050">
            <v>0</v>
          </cell>
          <cell r="R1050">
            <v>0</v>
          </cell>
          <cell r="S1050">
            <v>47.741598475373834</v>
          </cell>
          <cell r="T1050">
            <v>707.02965493762383</v>
          </cell>
          <cell r="U1050">
            <v>497.33077940863529</v>
          </cell>
          <cell r="V1050">
            <v>361.30689854636717</v>
          </cell>
          <cell r="W1050" t="str">
            <v>47 - EC 11 2500 R73</v>
          </cell>
        </row>
        <row r="1051">
          <cell r="A1051" t="str">
            <v>48 - RV 16 1224 (408) 706</v>
          </cell>
          <cell r="C1051">
            <v>2.3151675941621472</v>
          </cell>
          <cell r="D1051">
            <v>25.501358173970292</v>
          </cell>
          <cell r="E1051">
            <v>9.7863590880323859</v>
          </cell>
          <cell r="F1051">
            <v>0.87602303773464574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2.9920349578055885</v>
          </cell>
          <cell r="L1051">
            <v>33.16607688110129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4.0580358704067754</v>
          </cell>
          <cell r="T1051">
            <v>78.69505560321312</v>
          </cell>
          <cell r="U1051">
            <v>38.478907893899475</v>
          </cell>
          <cell r="V1051">
            <v>27.81652576813244</v>
          </cell>
          <cell r="W1051" t="str">
            <v>48 - RV 16 1224 (408) 706</v>
          </cell>
        </row>
        <row r="1053">
          <cell r="A1053" t="str">
            <v>celkem</v>
          </cell>
          <cell r="C1053">
            <v>6905.5888488513656</v>
          </cell>
          <cell r="D1053">
            <v>76064.426212938895</v>
          </cell>
          <cell r="E1053">
            <v>33408.495041089052</v>
          </cell>
          <cell r="F1053">
            <v>3453.1698582985937</v>
          </cell>
          <cell r="G1053">
            <v>0</v>
          </cell>
          <cell r="H1053">
            <v>24580.007250566174</v>
          </cell>
          <cell r="I1053">
            <v>0</v>
          </cell>
          <cell r="J1053">
            <v>11872.297258379282</v>
          </cell>
          <cell r="K1053">
            <v>5426.0698796202705</v>
          </cell>
          <cell r="L1053">
            <v>9980.9331956367059</v>
          </cell>
          <cell r="M1053">
            <v>0</v>
          </cell>
          <cell r="N1053">
            <v>11829.924109396523</v>
          </cell>
          <cell r="O1053">
            <v>4948.5108259725184</v>
          </cell>
          <cell r="P1053">
            <v>1059.2506391045176</v>
          </cell>
          <cell r="Q1053">
            <v>0</v>
          </cell>
          <cell r="R1053">
            <v>13141.501682165974</v>
          </cell>
          <cell r="S1053">
            <v>12115.624153087992</v>
          </cell>
          <cell r="T1053">
            <v>214785.79895510786</v>
          </cell>
          <cell r="U1053">
            <v>119831.67996117788</v>
          </cell>
          <cell r="V1053">
            <v>82970.015061790269</v>
          </cell>
          <cell r="W1053" t="str">
            <v>celkem</v>
          </cell>
        </row>
        <row r="1059">
          <cell r="A1059" t="str">
            <v>tab. 28</v>
          </cell>
          <cell r="C1059" t="str">
            <v>rozpouštění odpisů z nákladových středisek do výrobků</v>
          </cell>
          <cell r="L1059" t="str">
            <v>in MCZK</v>
          </cell>
          <cell r="N1059" t="str">
            <v>simulace</v>
          </cell>
          <cell r="P1059" t="str">
            <v>Budget 2001</v>
          </cell>
          <cell r="W1059" t="str">
            <v>tab. 28</v>
          </cell>
        </row>
        <row r="1061">
          <cell r="C1061" t="str">
            <v>kmen</v>
          </cell>
          <cell r="D1061" t="str">
            <v>vana</v>
          </cell>
          <cell r="E1061" t="str">
            <v>tažení</v>
          </cell>
          <cell r="F1061" t="str">
            <v>lubrikace</v>
          </cell>
          <cell r="G1061" t="str">
            <v>open</v>
          </cell>
          <cell r="H1061" t="str">
            <v>textile</v>
          </cell>
          <cell r="I1061" t="str">
            <v>TECO-tkan</v>
          </cell>
          <cell r="J1061" t="str">
            <v>V-tkaniny</v>
          </cell>
          <cell r="K1061" t="str">
            <v>sušení</v>
          </cell>
          <cell r="L1061" t="str">
            <v>roving</v>
          </cell>
          <cell r="M1061" t="str">
            <v>suché</v>
          </cell>
          <cell r="N1061" t="str">
            <v>rohože</v>
          </cell>
          <cell r="O1061" t="str">
            <v>ECT</v>
          </cell>
          <cell r="P1061" t="str">
            <v>mokré</v>
          </cell>
          <cell r="Q1061" t="str">
            <v>open</v>
          </cell>
          <cell r="R1061" t="str">
            <v>vlies</v>
          </cell>
          <cell r="S1061" t="str">
            <v>SHV</v>
          </cell>
          <cell r="T1061" t="str">
            <v>celkem odpisy</v>
          </cell>
        </row>
        <row r="1062">
          <cell r="A1062" t="str">
            <v>výrobek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 t="str">
            <v>sekání</v>
          </cell>
          <cell r="N1062">
            <v>0</v>
          </cell>
          <cell r="O1062">
            <v>0</v>
          </cell>
          <cell r="P1062" t="str">
            <v>sekání</v>
          </cell>
          <cell r="Q1062">
            <v>0</v>
          </cell>
          <cell r="R1062">
            <v>0</v>
          </cell>
          <cell r="S1062">
            <v>0</v>
          </cell>
          <cell r="W1062" t="str">
            <v>výrobek</v>
          </cell>
        </row>
        <row r="1063">
          <cell r="G1063">
            <v>0</v>
          </cell>
          <cell r="T1063" t="str">
            <v>finální</v>
          </cell>
          <cell r="U1063" t="str">
            <v>kokony</v>
          </cell>
          <cell r="V1063" t="str">
            <v>tekuté</v>
          </cell>
        </row>
        <row r="1064">
          <cell r="T1064" t="str">
            <v>výrobek</v>
          </cell>
          <cell r="U1064">
            <v>0</v>
          </cell>
          <cell r="V1064" t="str">
            <v>sklo</v>
          </cell>
        </row>
        <row r="1066">
          <cell r="A1066" t="str">
            <v xml:space="preserve"> 1- 9 34 Z40  876</v>
          </cell>
          <cell r="C1066">
            <v>23.764538003670395</v>
          </cell>
          <cell r="D1066">
            <v>100.60258381328123</v>
          </cell>
          <cell r="E1066">
            <v>135.97140793756299</v>
          </cell>
          <cell r="F1066">
            <v>16.736469396647838</v>
          </cell>
          <cell r="G1066">
            <v>0</v>
          </cell>
          <cell r="H1066">
            <v>324.53961489007582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24.473010127081075</v>
          </cell>
          <cell r="T1066">
            <v>626.08762416831951</v>
          </cell>
          <cell r="U1066">
            <v>277.0749991511625</v>
          </cell>
          <cell r="V1066">
            <v>124.36712181695162</v>
          </cell>
          <cell r="W1066" t="str">
            <v xml:space="preserve"> 1- 9 34 Z40  876</v>
          </cell>
        </row>
        <row r="1067">
          <cell r="A1067" t="str">
            <v xml:space="preserve"> 2- 9 68 Z15  876s</v>
          </cell>
          <cell r="C1067">
            <v>503.55495086789989</v>
          </cell>
          <cell r="D1067">
            <v>2131.7026714955036</v>
          </cell>
          <cell r="E1067">
            <v>2881.1448231336863</v>
          </cell>
          <cell r="F1067">
            <v>394.0386593124345</v>
          </cell>
          <cell r="G1067">
            <v>0</v>
          </cell>
          <cell r="H1067">
            <v>2146.8773782719777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530.85282460841302</v>
          </cell>
          <cell r="T1067">
            <v>8588.1713076899159</v>
          </cell>
          <cell r="U1067">
            <v>5910.4411048095244</v>
          </cell>
          <cell r="V1067">
            <v>2635.2576223634037</v>
          </cell>
          <cell r="W1067" t="str">
            <v xml:space="preserve"> 2- 9 68 Z15  876s</v>
          </cell>
        </row>
        <row r="1068">
          <cell r="A1068" t="str">
            <v xml:space="preserve"> 3- 9 68 Z20  876</v>
          </cell>
          <cell r="C1068">
            <v>420.70866783858941</v>
          </cell>
          <cell r="D1068">
            <v>1780.9889260489158</v>
          </cell>
          <cell r="E1068">
            <v>2407.1307377704711</v>
          </cell>
          <cell r="F1068">
            <v>296.2892753521038</v>
          </cell>
          <cell r="G1068">
            <v>0</v>
          </cell>
          <cell r="H1068">
            <v>2457.1331045873476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441.42059006994384</v>
          </cell>
          <cell r="T1068">
            <v>7803.6713016673712</v>
          </cell>
          <cell r="U1068">
            <v>4905.1176070100801</v>
          </cell>
          <cell r="V1068">
            <v>2201.6975938875053</v>
          </cell>
          <cell r="W1068" t="str">
            <v xml:space="preserve"> 3- 9 68 Z20  876</v>
          </cell>
        </row>
        <row r="1069">
          <cell r="A1069" t="str">
            <v xml:space="preserve"> 4-  9 68 Z28 876</v>
          </cell>
          <cell r="C1069">
            <v>145.41949162114145</v>
          </cell>
          <cell r="D1069">
            <v>615.60534404839325</v>
          </cell>
          <cell r="E1069">
            <v>832.03355412326346</v>
          </cell>
          <cell r="F1069">
            <v>102.4134729998716</v>
          </cell>
          <cell r="G1069">
            <v>0</v>
          </cell>
          <cell r="H1069">
            <v>1087.1729225633733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152.57864338488818</v>
          </cell>
          <cell r="T1069">
            <v>2935.223428740931</v>
          </cell>
          <cell r="U1069">
            <v>1695.4718627926698</v>
          </cell>
          <cell r="V1069">
            <v>761.0248356695347</v>
          </cell>
          <cell r="W1069" t="str">
            <v xml:space="preserve"> 4-  9 68 Z28 876</v>
          </cell>
        </row>
        <row r="1070">
          <cell r="A1070" t="str">
            <v xml:space="preserve"> 5- 9 136 Z28 876</v>
          </cell>
          <cell r="C1070">
            <v>64.214943824781272</v>
          </cell>
          <cell r="D1070">
            <v>271.84156776790434</v>
          </cell>
          <cell r="E1070">
            <v>367.4128367712629</v>
          </cell>
          <cell r="F1070">
            <v>45.224167285091816</v>
          </cell>
          <cell r="G1070">
            <v>0</v>
          </cell>
          <cell r="H1070">
            <v>272.48358301346099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67.376311831346669</v>
          </cell>
          <cell r="T1070">
            <v>1088.5534104938479</v>
          </cell>
          <cell r="U1070">
            <v>748.69351564904025</v>
          </cell>
          <cell r="V1070">
            <v>336.05651159268564</v>
          </cell>
          <cell r="W1070" t="str">
            <v xml:space="preserve"> 5- 9 136 Z28 876</v>
          </cell>
        </row>
        <row r="1071">
          <cell r="A1071" t="str">
            <v xml:space="preserve"> 6- 9 204 Z28  876</v>
          </cell>
          <cell r="C1071">
            <v>34.178157334614831</v>
          </cell>
          <cell r="D1071">
            <v>144.68663086604266</v>
          </cell>
          <cell r="E1071">
            <v>117.29849278178635</v>
          </cell>
          <cell r="F1071">
            <v>23.321879990069775</v>
          </cell>
          <cell r="G1071">
            <v>0</v>
          </cell>
          <cell r="H1071">
            <v>97.246737793529263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34.745631661905229</v>
          </cell>
          <cell r="T1071">
            <v>451.47753042794807</v>
          </cell>
          <cell r="U1071">
            <v>319.4851609725136</v>
          </cell>
          <cell r="V1071">
            <v>178.8647882006575</v>
          </cell>
          <cell r="W1071" t="str">
            <v xml:space="preserve"> 6- 9 204 Z28  876</v>
          </cell>
        </row>
        <row r="1072">
          <cell r="A1072" t="str">
            <v xml:space="preserve"> 7- 11 102 Z28  876</v>
          </cell>
          <cell r="C1072">
            <v>2.4517501554647043</v>
          </cell>
          <cell r="D1072">
            <v>10.379010964415473</v>
          </cell>
          <cell r="E1072">
            <v>14.027957139254573</v>
          </cell>
          <cell r="F1072">
            <v>1.8251906079185038</v>
          </cell>
          <cell r="G1072">
            <v>0</v>
          </cell>
          <cell r="H1072">
            <v>13.569000325195264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2.7192233474534531</v>
          </cell>
          <cell r="T1072">
            <v>44.972132539701967</v>
          </cell>
          <cell r="U1072">
            <v>28.683908867053255</v>
          </cell>
          <cell r="V1072">
            <v>12.830761119880178</v>
          </cell>
          <cell r="W1072" t="str">
            <v xml:space="preserve"> 7- 11 102 Z28  876</v>
          </cell>
        </row>
        <row r="1073">
          <cell r="A1073" t="str">
            <v xml:space="preserve"> 8- 11 204 Z28  876s</v>
          </cell>
          <cell r="C1073">
            <v>732.28693059583566</v>
          </cell>
          <cell r="D1073">
            <v>3099.9953501835298</v>
          </cell>
          <cell r="E1073">
            <v>2365.3539175497572</v>
          </cell>
          <cell r="F1073">
            <v>553.64115106861288</v>
          </cell>
          <cell r="G1073">
            <v>0</v>
          </cell>
          <cell r="H1073">
            <v>2494.232158076652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742.3479738547926</v>
          </cell>
          <cell r="T1073">
            <v>9987.8574813291798</v>
          </cell>
          <cell r="U1073">
            <v>6751.2773493977356</v>
          </cell>
          <cell r="V1073">
            <v>3832.2822807793655</v>
          </cell>
          <cell r="W1073" t="str">
            <v xml:space="preserve"> 8- 11 204 Z28  876s</v>
          </cell>
        </row>
        <row r="1074">
          <cell r="A1074" t="str">
            <v xml:space="preserve"> 9- 13 136 Z20  876s 800</v>
          </cell>
          <cell r="C1074">
            <v>276.82284928035006</v>
          </cell>
          <cell r="D1074">
            <v>1171.8760908314937</v>
          </cell>
          <cell r="E1074">
            <v>1583.8722621127135</v>
          </cell>
          <cell r="F1074">
            <v>228.97677737022676</v>
          </cell>
          <cell r="G1074">
            <v>0</v>
          </cell>
          <cell r="H1074">
            <v>1222.3140170686636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308.48078197221946</v>
          </cell>
          <cell r="T1074">
            <v>4792.3427786356669</v>
          </cell>
          <cell r="U1074">
            <v>3261.547979594784</v>
          </cell>
          <cell r="V1074">
            <v>1448.6989401118437</v>
          </cell>
          <cell r="W1074" t="str">
            <v xml:space="preserve"> 9- 13 136 Z20  876s 800</v>
          </cell>
        </row>
        <row r="1075">
          <cell r="A1075" t="str">
            <v>10- 13 136 Z20  876s 1200</v>
          </cell>
          <cell r="C1075">
            <v>703.54828590381339</v>
          </cell>
          <cell r="D1075">
            <v>2978.3358459734018</v>
          </cell>
          <cell r="E1075">
            <v>2414.5583018937969</v>
          </cell>
          <cell r="F1075">
            <v>577.93648901378492</v>
          </cell>
          <cell r="G1075">
            <v>0</v>
          </cell>
          <cell r="H1075">
            <v>3085.1157903878025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778.60428515417198</v>
          </cell>
          <cell r="T1075">
            <v>10538.09899832677</v>
          </cell>
          <cell r="U1075">
            <v>6674.3789227847965</v>
          </cell>
          <cell r="V1075">
            <v>3681.8841318772152</v>
          </cell>
          <cell r="W1075" t="str">
            <v>10- 13 136 Z20  876s 1200</v>
          </cell>
        </row>
        <row r="1076">
          <cell r="A1076" t="str">
            <v>11- 13 136 Z20 876 800</v>
          </cell>
          <cell r="C1076">
            <v>855.13945173264563</v>
          </cell>
          <cell r="D1076">
            <v>3620.0677813172615</v>
          </cell>
          <cell r="E1076">
            <v>4892.7740660089876</v>
          </cell>
          <cell r="F1076">
            <v>636.60340442281768</v>
          </cell>
          <cell r="G1076">
            <v>0</v>
          </cell>
          <cell r="H1076">
            <v>3382.3170607822112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957.46875423111021</v>
          </cell>
          <cell r="T1076">
            <v>14344.370518495032</v>
          </cell>
          <cell r="U1076">
            <v>10004.584703481712</v>
          </cell>
          <cell r="V1076">
            <v>4475.2072330499068</v>
          </cell>
          <cell r="W1076" t="str">
            <v>11- 13 136 Z20 876 800</v>
          </cell>
        </row>
        <row r="1077">
          <cell r="A1077" t="str">
            <v>12- 13 136 Z20 876 1200</v>
          </cell>
          <cell r="C1077">
            <v>144.55368801126878</v>
          </cell>
          <cell r="D1077">
            <v>611.94013161234227</v>
          </cell>
          <cell r="E1077">
            <v>496.10426810803636</v>
          </cell>
          <cell r="F1077">
            <v>106.87062516659482</v>
          </cell>
          <cell r="G1077">
            <v>0</v>
          </cell>
          <cell r="H1077">
            <v>567.81087924775522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160.73631342724855</v>
          </cell>
          <cell r="T1077">
            <v>2088.0159055732461</v>
          </cell>
          <cell r="U1077">
            <v>1359.4687128982423</v>
          </cell>
          <cell r="V1077">
            <v>756.49381962361099</v>
          </cell>
          <cell r="W1077" t="str">
            <v>12- 13 136 Z20 876 1200</v>
          </cell>
        </row>
        <row r="1078">
          <cell r="A1078" t="str">
            <v>13- 13 272 Z20  876s</v>
          </cell>
          <cell r="C1078">
            <v>422.99413454870131</v>
          </cell>
          <cell r="D1078">
            <v>1790.6640081490175</v>
          </cell>
          <cell r="E1078">
            <v>1366.3098321872872</v>
          </cell>
          <cell r="F1078">
            <v>334.16761377075818</v>
          </cell>
          <cell r="G1078">
            <v>0</v>
          </cell>
          <cell r="H1078">
            <v>1100.1903024220414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448.06758047483004</v>
          </cell>
          <cell r="T1078">
            <v>5462.3934715526357</v>
          </cell>
          <cell r="U1078">
            <v>3914.135588655764</v>
          </cell>
          <cell r="V1078">
            <v>2213.6581426977186</v>
          </cell>
          <cell r="W1078" t="str">
            <v>13- 13 272 Z20  876s</v>
          </cell>
        </row>
        <row r="1079">
          <cell r="A1079" t="str">
            <v>14- 13 272 Z20 876</v>
          </cell>
          <cell r="C1079">
            <v>86.424290470840546</v>
          </cell>
          <cell r="D1079">
            <v>365.86054920374403</v>
          </cell>
          <cell r="E1079">
            <v>279.15838108749028</v>
          </cell>
          <cell r="F1079">
            <v>61.448083799922969</v>
          </cell>
          <cell r="G1079">
            <v>0</v>
          </cell>
          <cell r="H1079">
            <v>224.78601593653309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91.547186030932906</v>
          </cell>
          <cell r="T1079">
            <v>1109.2245065294637</v>
          </cell>
          <cell r="U1079">
            <v>792.8913045619978</v>
          </cell>
          <cell r="V1079">
            <v>452.28483967458459</v>
          </cell>
          <cell r="W1079" t="str">
            <v>14- 13 272 Z20 876</v>
          </cell>
        </row>
        <row r="1080">
          <cell r="A1080" t="str">
            <v>15- ECT 9 T140 006</v>
          </cell>
          <cell r="C1080">
            <v>138.70933449793969</v>
          </cell>
          <cell r="D1080">
            <v>587.19918928607774</v>
          </cell>
          <cell r="E1080">
            <v>793.6406549479002</v>
          </cell>
          <cell r="F1080">
            <v>22.793823747872359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75.084927401874538</v>
          </cell>
          <cell r="L1080">
            <v>0</v>
          </cell>
          <cell r="M1080">
            <v>0</v>
          </cell>
          <cell r="N1080">
            <v>0</v>
          </cell>
          <cell r="O1080">
            <v>1971.0396499181927</v>
          </cell>
          <cell r="P1080">
            <v>0</v>
          </cell>
          <cell r="Q1080">
            <v>0</v>
          </cell>
          <cell r="R1080">
            <v>0</v>
          </cell>
          <cell r="S1080">
            <v>134.14835180770368</v>
          </cell>
          <cell r="T1080">
            <v>3722.6159316075609</v>
          </cell>
          <cell r="U1080">
            <v>1542.3430024797901</v>
          </cell>
          <cell r="V1080">
            <v>725.90852378401746</v>
          </cell>
          <cell r="W1080" t="str">
            <v>15- ECT 9 T140 006</v>
          </cell>
        </row>
        <row r="1081">
          <cell r="A1081" t="str">
            <v>16 - ECT 9 T210  006</v>
          </cell>
          <cell r="C1081">
            <v>11.664932426398366</v>
          </cell>
          <cell r="D1081">
            <v>49.381239472097242</v>
          </cell>
          <cell r="E1081">
            <v>66.742188940047896</v>
          </cell>
          <cell r="F1081">
            <v>1.9168746985958236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6.3143595025820201</v>
          </cell>
          <cell r="L1081">
            <v>0</v>
          </cell>
          <cell r="M1081">
            <v>0</v>
          </cell>
          <cell r="N1081">
            <v>0</v>
          </cell>
          <cell r="O1081">
            <v>144.59364227199097</v>
          </cell>
          <cell r="P1081">
            <v>0</v>
          </cell>
          <cell r="Q1081">
            <v>0</v>
          </cell>
          <cell r="R1081">
            <v>0</v>
          </cell>
          <cell r="S1081">
            <v>11.481165244803467</v>
          </cell>
          <cell r="T1081">
            <v>292.09440255651577</v>
          </cell>
          <cell r="U1081">
            <v>129.70523553713932</v>
          </cell>
          <cell r="V1081">
            <v>61.046171898495608</v>
          </cell>
          <cell r="W1081" t="str">
            <v>16 - ECT 9 T210  006</v>
          </cell>
        </row>
        <row r="1082">
          <cell r="A1082" t="str">
            <v>17 - ECT 9 T420  006</v>
          </cell>
          <cell r="C1082">
            <v>27.013527724290949</v>
          </cell>
          <cell r="D1082">
            <v>114.35655456696203</v>
          </cell>
          <cell r="E1082">
            <v>154.56085859800567</v>
          </cell>
          <cell r="F1082">
            <v>4.4390782493798016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14.622727269137309</v>
          </cell>
          <cell r="L1082">
            <v>0</v>
          </cell>
          <cell r="M1082">
            <v>0</v>
          </cell>
          <cell r="N1082">
            <v>0</v>
          </cell>
          <cell r="O1082">
            <v>144.24246900665176</v>
          </cell>
          <cell r="P1082">
            <v>0</v>
          </cell>
          <cell r="Q1082">
            <v>0</v>
          </cell>
          <cell r="R1082">
            <v>0</v>
          </cell>
          <cell r="S1082">
            <v>26.58796161954487</v>
          </cell>
          <cell r="T1082">
            <v>485.82317703397246</v>
          </cell>
          <cell r="U1082">
            <v>300.37001913863844</v>
          </cell>
          <cell r="V1082">
            <v>141.37008229125297</v>
          </cell>
          <cell r="W1082" t="str">
            <v>17 - ECT 9 T420  006</v>
          </cell>
        </row>
        <row r="1083">
          <cell r="A1083" t="str">
            <v>18 - ECT 9 T485  006</v>
          </cell>
          <cell r="C1083">
            <v>18.119687839820951</v>
          </cell>
          <cell r="D1083">
            <v>76.706200402235382</v>
          </cell>
          <cell r="E1083">
            <v>103.67377924995093</v>
          </cell>
          <cell r="F1083">
            <v>2.9775715706680104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9.8083914173619888</v>
          </cell>
          <cell r="L1083">
            <v>0</v>
          </cell>
          <cell r="M1083">
            <v>0</v>
          </cell>
          <cell r="N1083">
            <v>0</v>
          </cell>
          <cell r="O1083">
            <v>106.54270508790194</v>
          </cell>
          <cell r="P1083">
            <v>0</v>
          </cell>
          <cell r="Q1083">
            <v>0</v>
          </cell>
          <cell r="R1083">
            <v>0</v>
          </cell>
          <cell r="S1083">
            <v>17.52388379470003</v>
          </cell>
          <cell r="T1083">
            <v>335.35221936263923</v>
          </cell>
          <cell r="U1083">
            <v>201.47723906267527</v>
          </cell>
          <cell r="V1083">
            <v>94.825888242056337</v>
          </cell>
          <cell r="W1083" t="str">
            <v>18 - ECT 9 T485  006</v>
          </cell>
        </row>
        <row r="1084">
          <cell r="A1084" t="str">
            <v>19 - ECT 9 T570  006</v>
          </cell>
          <cell r="C1084">
            <v>25.929898115605845</v>
          </cell>
          <cell r="D1084">
            <v>109.769217816992</v>
          </cell>
          <cell r="E1084">
            <v>148.36075306458494</v>
          </cell>
          <cell r="F1084">
            <v>4.2610075925076707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14.036146338638709</v>
          </cell>
          <cell r="L1084">
            <v>0</v>
          </cell>
          <cell r="M1084">
            <v>0</v>
          </cell>
          <cell r="N1084">
            <v>0</v>
          </cell>
          <cell r="O1084">
            <v>136.04687417672838</v>
          </cell>
          <cell r="P1084">
            <v>0</v>
          </cell>
          <cell r="Q1084">
            <v>0</v>
          </cell>
          <cell r="R1084">
            <v>0</v>
          </cell>
          <cell r="S1084">
            <v>25.077281982070733</v>
          </cell>
          <cell r="T1084">
            <v>463.48117908712834</v>
          </cell>
          <cell r="U1084">
            <v>288.32087658969044</v>
          </cell>
          <cell r="V1084">
            <v>135.69911593259783</v>
          </cell>
          <cell r="W1084" t="str">
            <v>19 - ECT 9 T570  006</v>
          </cell>
        </row>
        <row r="1085">
          <cell r="A1085" t="str">
            <v>20 - ECT 9 T630  006</v>
          </cell>
          <cell r="C1085">
            <v>3.9906347774520725</v>
          </cell>
          <cell r="D1085">
            <v>16.893581924664847</v>
          </cell>
          <cell r="E1085">
            <v>22.832854111069018</v>
          </cell>
          <cell r="F1085">
            <v>0.65577292320383429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2.1601756193043755</v>
          </cell>
          <cell r="L1085">
            <v>0</v>
          </cell>
          <cell r="M1085">
            <v>0</v>
          </cell>
          <cell r="N1085">
            <v>0</v>
          </cell>
          <cell r="O1085">
            <v>18.224402791061589</v>
          </cell>
          <cell r="P1085">
            <v>0</v>
          </cell>
          <cell r="Q1085">
            <v>0</v>
          </cell>
          <cell r="R1085">
            <v>0</v>
          </cell>
          <cell r="S1085">
            <v>3.9277670574327654</v>
          </cell>
          <cell r="T1085">
            <v>68.685189204188504</v>
          </cell>
          <cell r="U1085">
            <v>44.372843736389775</v>
          </cell>
          <cell r="V1085">
            <v>20.88421670211692</v>
          </cell>
          <cell r="W1085" t="str">
            <v>20 - ECT 9 T630  006</v>
          </cell>
        </row>
        <row r="1086">
          <cell r="A1086" t="str">
            <v>21 - ECT 9 T990  006</v>
          </cell>
          <cell r="C1086">
            <v>21.795005323007473</v>
          </cell>
          <cell r="D1086">
            <v>92.264947434708006</v>
          </cell>
          <cell r="E1086">
            <v>124.70251091430003</v>
          </cell>
          <cell r="F1086">
            <v>3.5815290421132491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11.797882228508511</v>
          </cell>
          <cell r="L1086">
            <v>0</v>
          </cell>
          <cell r="M1086">
            <v>0</v>
          </cell>
          <cell r="N1086">
            <v>0</v>
          </cell>
          <cell r="O1086">
            <v>87.959694481837488</v>
          </cell>
          <cell r="P1086">
            <v>0</v>
          </cell>
          <cell r="Q1086">
            <v>0</v>
          </cell>
          <cell r="R1086">
            <v>0</v>
          </cell>
          <cell r="S1086">
            <v>21.451650852132794</v>
          </cell>
          <cell r="T1086">
            <v>363.55322027660753</v>
          </cell>
          <cell r="U1086">
            <v>242.34399271412877</v>
          </cell>
          <cell r="V1086">
            <v>114.05995275771548</v>
          </cell>
          <cell r="W1086" t="str">
            <v>21 - ECT 9 T990  006</v>
          </cell>
        </row>
        <row r="1087">
          <cell r="A1087" t="str">
            <v>22 - ECT 9 T1250  006</v>
          </cell>
          <cell r="C1087">
            <v>8.2882414608619968</v>
          </cell>
          <cell r="D1087">
            <v>35.08667015122699</v>
          </cell>
          <cell r="E1087">
            <v>47.422081615297209</v>
          </cell>
          <cell r="F1087">
            <v>1.3619899174233483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4.4865185939398566</v>
          </cell>
          <cell r="L1087">
            <v>0</v>
          </cell>
          <cell r="M1087">
            <v>0</v>
          </cell>
          <cell r="N1087">
            <v>0</v>
          </cell>
          <cell r="O1087">
            <v>23.972098097050552</v>
          </cell>
          <cell r="P1087">
            <v>0</v>
          </cell>
          <cell r="Q1087">
            <v>0</v>
          </cell>
          <cell r="R1087">
            <v>0</v>
          </cell>
          <cell r="S1087">
            <v>8.1576700423603583</v>
          </cell>
          <cell r="T1087">
            <v>128.77526987816032</v>
          </cell>
          <cell r="U1087">
            <v>92.15898314480954</v>
          </cell>
          <cell r="V1087">
            <v>43.374911612088987</v>
          </cell>
          <cell r="W1087" t="str">
            <v>22 - ECT 9 T1250  006</v>
          </cell>
        </row>
        <row r="1088">
          <cell r="A1088" t="str">
            <v>23 - ECT 9 T1285  006</v>
          </cell>
          <cell r="C1088">
            <v>21.488033417049621</v>
          </cell>
          <cell r="D1088">
            <v>90.96544113281071</v>
          </cell>
          <cell r="E1088">
            <v>122.94613752114088</v>
          </cell>
          <cell r="F1088">
            <v>3.5310849710975694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11.631714873177406</v>
          </cell>
          <cell r="L1088">
            <v>0</v>
          </cell>
          <cell r="M1088">
            <v>0</v>
          </cell>
          <cell r="N1088">
            <v>0</v>
          </cell>
          <cell r="O1088">
            <v>60.634055137300628</v>
          </cell>
          <cell r="P1088">
            <v>0</v>
          </cell>
          <cell r="Q1088">
            <v>0</v>
          </cell>
          <cell r="R1088">
            <v>0</v>
          </cell>
          <cell r="S1088">
            <v>21.149514924637966</v>
          </cell>
          <cell r="T1088">
            <v>332.34598197721476</v>
          </cell>
          <cell r="U1088">
            <v>238.93069704209879</v>
          </cell>
          <cell r="V1088">
            <v>112.45347454986033</v>
          </cell>
          <cell r="W1088" t="str">
            <v>23 - ECT 9 T1285  006</v>
          </cell>
        </row>
        <row r="1089">
          <cell r="A1089" t="str">
            <v>24 - ECT 9 T1440  006</v>
          </cell>
          <cell r="C1089">
            <v>12.892820050229773</v>
          </cell>
          <cell r="D1089">
            <v>54.579264679686432</v>
          </cell>
          <cell r="E1089">
            <v>73.767682512684544</v>
          </cell>
          <cell r="F1089">
            <v>2.1186509826585418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6.9790289239064434</v>
          </cell>
          <cell r="L1089">
            <v>0</v>
          </cell>
          <cell r="M1089">
            <v>0</v>
          </cell>
          <cell r="N1089">
            <v>0</v>
          </cell>
          <cell r="O1089">
            <v>32.426040224962115</v>
          </cell>
          <cell r="P1089">
            <v>0</v>
          </cell>
          <cell r="Q1089">
            <v>0</v>
          </cell>
          <cell r="R1089">
            <v>0</v>
          </cell>
          <cell r="S1089">
            <v>12.68970895478278</v>
          </cell>
          <cell r="T1089">
            <v>195.45319632891065</v>
          </cell>
          <cell r="U1089">
            <v>143.3584182252593</v>
          </cell>
          <cell r="V1089">
            <v>67.472084729916205</v>
          </cell>
          <cell r="W1089" t="str">
            <v>24 - ECT 9 T1440  006</v>
          </cell>
        </row>
        <row r="1090">
          <cell r="A1090" t="str">
            <v>25 - ECT 11 T1580  006</v>
          </cell>
          <cell r="C1090">
            <v>10.454513556155522</v>
          </cell>
          <cell r="D1090">
            <v>44.257164860422677</v>
          </cell>
          <cell r="E1090">
            <v>59.816644755023383</v>
          </cell>
          <cell r="F1090">
            <v>1.8159865565644642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5.982024791919808</v>
          </cell>
          <cell r="L1090">
            <v>0</v>
          </cell>
          <cell r="M1090">
            <v>0</v>
          </cell>
          <cell r="N1090">
            <v>0</v>
          </cell>
          <cell r="O1090">
            <v>20.187038455019604</v>
          </cell>
          <cell r="P1090">
            <v>0</v>
          </cell>
          <cell r="Q1090">
            <v>0</v>
          </cell>
          <cell r="R1090">
            <v>0</v>
          </cell>
          <cell r="S1090">
            <v>10.876893389813812</v>
          </cell>
          <cell r="T1090">
            <v>153.39026636491928</v>
          </cell>
          <cell r="U1090">
            <v>116.34430972816605</v>
          </cell>
          <cell r="V1090">
            <v>54.711678416578195</v>
          </cell>
          <cell r="W1090" t="str">
            <v>25 - ECT 11 T1580  006</v>
          </cell>
        </row>
        <row r="1091">
          <cell r="A1091" t="str">
            <v>26 - RV 12  224</v>
          </cell>
          <cell r="C1091">
            <v>2719.6377310025464</v>
          </cell>
          <cell r="D1091">
            <v>11513.061298843182</v>
          </cell>
          <cell r="E1091">
            <v>8784.6791914049045</v>
          </cell>
          <cell r="F1091">
            <v>1850.5492463057737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1422.3714011974077</v>
          </cell>
          <cell r="L1091">
            <v>7889.3379398965017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2783.2761640823564</v>
          </cell>
          <cell r="T1091">
            <v>36962.91297273268</v>
          </cell>
          <cell r="U1091">
            <v>24867.927467556408</v>
          </cell>
          <cell r="V1091">
            <v>14232.699029845728</v>
          </cell>
          <cell r="W1091" t="str">
            <v>26 - RV 12  224</v>
          </cell>
        </row>
        <row r="1092">
          <cell r="A1092" t="str">
            <v>27 - RV 13  250</v>
          </cell>
          <cell r="C1092">
            <v>678.08703021891574</v>
          </cell>
          <cell r="D1092">
            <v>2870.5505354137913</v>
          </cell>
          <cell r="E1092">
            <v>2190.2832706067065</v>
          </cell>
          <cell r="F1092">
            <v>401.76926754358959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370.57005676007151</v>
          </cell>
          <cell r="L1092">
            <v>2095.2135165962818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725.12622598758742</v>
          </cell>
          <cell r="T1092">
            <v>9331.5999031269439</v>
          </cell>
          <cell r="U1092">
            <v>6140.690103783003</v>
          </cell>
          <cell r="V1092">
            <v>3548.6375656327073</v>
          </cell>
          <cell r="W1092" t="str">
            <v>27 - RV 13  250</v>
          </cell>
        </row>
        <row r="1093">
          <cell r="A1093" t="str">
            <v>28 - RV 13  P 243</v>
          </cell>
          <cell r="C1093">
            <v>713.07170355478991</v>
          </cell>
          <cell r="D1093">
            <v>3018.6513960704951</v>
          </cell>
          <cell r="E1093">
            <v>2303.2869726690615</v>
          </cell>
          <cell r="F1093">
            <v>264.76530423509166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389.68894829766958</v>
          </cell>
          <cell r="L1093">
            <v>1778.5180656045277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755.33981873707023</v>
          </cell>
          <cell r="T1093">
            <v>9223.3222091687057</v>
          </cell>
          <cell r="U1093">
            <v>6299.7753765294383</v>
          </cell>
          <cell r="V1093">
            <v>3731.7230996252852</v>
          </cell>
          <cell r="W1093" t="str">
            <v>28 - RV 13  P 243</v>
          </cell>
        </row>
        <row r="1094">
          <cell r="A1094" t="str">
            <v>29 - RV 16 2040 (408) 706</v>
          </cell>
          <cell r="C1094">
            <v>6.5602596727040661</v>
          </cell>
          <cell r="D1094">
            <v>27.771592843848556</v>
          </cell>
          <cell r="E1094">
            <v>21.190240148555365</v>
          </cell>
          <cell r="F1094">
            <v>2.8504519987863057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3.5851383243385597</v>
          </cell>
          <cell r="L1094">
            <v>30.42869248626543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6.9491263323810459</v>
          </cell>
          <cell r="T1094">
            <v>99.335501806879321</v>
          </cell>
          <cell r="U1094">
            <v>58.372544663894296</v>
          </cell>
          <cell r="V1094">
            <v>34.331852516552622</v>
          </cell>
          <cell r="W1094" t="str">
            <v>29 - RV 16 2040 (408) 706</v>
          </cell>
        </row>
        <row r="1095">
          <cell r="A1095" t="str">
            <v>30 - mok.sek. 13 360</v>
          </cell>
          <cell r="C1095">
            <v>170.1808539693765</v>
          </cell>
          <cell r="D1095">
            <v>720.42779128404345</v>
          </cell>
          <cell r="E1095">
            <v>467.24479556908466</v>
          </cell>
          <cell r="F1095">
            <v>13.444377885071788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916.68455325690059</v>
          </cell>
          <cell r="Q1095">
            <v>0</v>
          </cell>
          <cell r="R1095">
            <v>0</v>
          </cell>
          <cell r="S1095">
            <v>209.98446960890553</v>
          </cell>
          <cell r="T1095">
            <v>2497.9668415733822</v>
          </cell>
          <cell r="U1095">
            <v>1371.2978187075764</v>
          </cell>
          <cell r="V1095">
            <v>890.60864525341992</v>
          </cell>
          <cell r="W1095" t="str">
            <v>30 - mok.sek. 13 360</v>
          </cell>
        </row>
        <row r="1096">
          <cell r="A1096" t="str">
            <v>31 - kokon  9 68  876</v>
          </cell>
          <cell r="C1096">
            <v>11.6948824773251</v>
          </cell>
          <cell r="D1096">
            <v>49.508027230735912</v>
          </cell>
          <cell r="E1096">
            <v>66.913551437887364</v>
          </cell>
          <cell r="F1096">
            <v>8.2362699846435881</v>
          </cell>
          <cell r="G1096">
            <v>0</v>
          </cell>
          <cell r="H1096">
            <v>9.5812232376619093</v>
          </cell>
          <cell r="I1096">
            <v>0</v>
          </cell>
          <cell r="J1096">
            <v>0</v>
          </cell>
          <cell r="K1096">
            <v>6.3305718029845552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12.387573027287951</v>
          </cell>
          <cell r="T1096">
            <v>164.6520991985264</v>
          </cell>
          <cell r="U1096">
            <v>136.35273113059199</v>
          </cell>
          <cell r="V1096">
            <v>61.202909708061014</v>
          </cell>
          <cell r="W1096" t="str">
            <v>31 - kokon  9 68  876</v>
          </cell>
        </row>
        <row r="1097">
          <cell r="A1097" t="str">
            <v>32 - kokon  11 204  876</v>
          </cell>
          <cell r="C1097">
            <v>80.976664317046797</v>
          </cell>
          <cell r="D1097">
            <v>342.79907556449996</v>
          </cell>
          <cell r="E1097">
            <v>261.56204920466115</v>
          </cell>
          <cell r="F1097">
            <v>55.099730163335593</v>
          </cell>
          <cell r="G1097">
            <v>0</v>
          </cell>
          <cell r="H1097">
            <v>67.302251035283646</v>
          </cell>
          <cell r="I1097">
            <v>0</v>
          </cell>
          <cell r="J1097">
            <v>0</v>
          </cell>
          <cell r="K1097">
            <v>42.350821278858831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87.015147118510498</v>
          </cell>
          <cell r="T1097">
            <v>937.1057386821966</v>
          </cell>
          <cell r="U1097">
            <v>740.43751924954358</v>
          </cell>
          <cell r="V1097">
            <v>423.77573988154677</v>
          </cell>
          <cell r="W1097" t="str">
            <v>32 - kokon  11 204  876</v>
          </cell>
        </row>
        <row r="1098">
          <cell r="A1098" t="str">
            <v>33 - kokon  13 136  876</v>
          </cell>
          <cell r="C1098">
            <v>70.699443469218409</v>
          </cell>
          <cell r="D1098">
            <v>299.29244515781716</v>
          </cell>
          <cell r="E1098">
            <v>404.5146119578273</v>
          </cell>
          <cell r="F1098">
            <v>52.631774048210239</v>
          </cell>
          <cell r="G1098">
            <v>0</v>
          </cell>
          <cell r="H1098">
            <v>61.226353372376103</v>
          </cell>
          <cell r="I1098">
            <v>0</v>
          </cell>
          <cell r="J1098">
            <v>0</v>
          </cell>
          <cell r="K1098">
            <v>40.453897862974479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79.159613003644964</v>
          </cell>
          <cell r="T1098">
            <v>1007.9781388720686</v>
          </cell>
          <cell r="U1098">
            <v>827.13827463307302</v>
          </cell>
          <cell r="V1098">
            <v>369.99188862703556</v>
          </cell>
          <cell r="W1098" t="str">
            <v>33 - kokon  13 136  876</v>
          </cell>
        </row>
        <row r="1099">
          <cell r="A1099" t="str">
            <v>34 - kokon  13 272  876</v>
          </cell>
          <cell r="C1099">
            <v>924.74021648284827</v>
          </cell>
          <cell r="D1099">
            <v>3914.7091822218058</v>
          </cell>
          <cell r="E1099">
            <v>2986.9956739413019</v>
          </cell>
          <cell r="F1099">
            <v>657.4947159649422</v>
          </cell>
          <cell r="G1099">
            <v>0</v>
          </cell>
          <cell r="H1099">
            <v>764.8620404114007</v>
          </cell>
          <cell r="I1099">
            <v>0</v>
          </cell>
          <cell r="J1099">
            <v>0</v>
          </cell>
          <cell r="K1099">
            <v>505.36438427341341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988.89089069057241</v>
          </cell>
          <cell r="T1099">
            <v>10743.057103986284</v>
          </cell>
          <cell r="U1099">
            <v>8483.9397886108982</v>
          </cell>
          <cell r="V1099">
            <v>4839.4493987046544</v>
          </cell>
          <cell r="W1099" t="str">
            <v>34 - kokon  13 272  876</v>
          </cell>
        </row>
        <row r="1100">
          <cell r="A1100" t="str">
            <v>35 - kokon  17,19,22  706</v>
          </cell>
          <cell r="C1100">
            <v>72.611819485942235</v>
          </cell>
          <cell r="D1100">
            <v>307.38811983389348</v>
          </cell>
          <cell r="E1100">
            <v>234.54283356080148</v>
          </cell>
          <cell r="F1100">
            <v>31.550047759603551</v>
          </cell>
          <cell r="G1100">
            <v>0</v>
          </cell>
          <cell r="H1100">
            <v>60.057911514124648</v>
          </cell>
          <cell r="I1100">
            <v>0</v>
          </cell>
          <cell r="J1100">
            <v>0</v>
          </cell>
          <cell r="K1100">
            <v>39.681876911390987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77.648933366170823</v>
          </cell>
          <cell r="T1100">
            <v>823.48154243192721</v>
          </cell>
          <cell r="U1100">
            <v>646.0928206402408</v>
          </cell>
          <cell r="V1100">
            <v>379.99993931983573</v>
          </cell>
          <cell r="W1100" t="str">
            <v>35 - kokon  17,19,22  706</v>
          </cell>
        </row>
        <row r="1101">
          <cell r="A1101" t="str">
            <v>36 - Rohož RP 34 450/125</v>
          </cell>
          <cell r="C1101">
            <v>547.99107820233792</v>
          </cell>
          <cell r="D1101">
            <v>2319.8144380196409</v>
          </cell>
          <cell r="E1101">
            <v>1770.0614191674151</v>
          </cell>
          <cell r="F1101">
            <v>216.45793169911744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299.47348334902324</v>
          </cell>
          <cell r="L1101">
            <v>0</v>
          </cell>
          <cell r="M1101">
            <v>0</v>
          </cell>
          <cell r="N1101">
            <v>2523.1266653941943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543.84466949069053</v>
          </cell>
          <cell r="T1101">
            <v>8220.7696853224188</v>
          </cell>
          <cell r="U1101">
            <v>4854.3248670885114</v>
          </cell>
          <cell r="V1101">
            <v>2867.8055162219789</v>
          </cell>
          <cell r="W1101" t="str">
            <v>36 - Rohož RP 34 450/125</v>
          </cell>
        </row>
        <row r="1102">
          <cell r="A1102" t="str">
            <v>37 - Rohož RE 34 450/125</v>
          </cell>
          <cell r="C1102">
            <v>1622.9961772492234</v>
          </cell>
          <cell r="D1102">
            <v>6870.6409914273136</v>
          </cell>
          <cell r="E1102">
            <v>5242.4264391843053</v>
          </cell>
          <cell r="F1102">
            <v>641.08780171275862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886.95662757397815</v>
          </cell>
          <cell r="L1102">
            <v>0</v>
          </cell>
          <cell r="M1102">
            <v>0</v>
          </cell>
          <cell r="N1102">
            <v>8400.8083346058065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1622.4699306472269</v>
          </cell>
          <cell r="T1102">
            <v>25287.386302400617</v>
          </cell>
          <cell r="U1102">
            <v>14377.151409573602</v>
          </cell>
          <cell r="V1102">
            <v>8493.6371686765378</v>
          </cell>
          <cell r="W1102" t="str">
            <v>37 - Rohož RE 34 450/125</v>
          </cell>
        </row>
        <row r="1103">
          <cell r="A1103" t="str">
            <v>38 - Vlies 80/100  2700</v>
          </cell>
          <cell r="C1103">
            <v>505.3289657836952</v>
          </cell>
          <cell r="D1103">
            <v>2139.2126211618825</v>
          </cell>
          <cell r="E1103">
            <v>1387.4200522887686</v>
          </cell>
          <cell r="F1103">
            <v>39.921256791266529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2721.9704593241404</v>
          </cell>
          <cell r="Q1103">
            <v>0</v>
          </cell>
          <cell r="R1103">
            <v>8272.1766552346562</v>
          </cell>
          <cell r="S1103">
            <v>659.26059379371486</v>
          </cell>
          <cell r="T1103">
            <v>15725.290604378124</v>
          </cell>
          <cell r="U1103">
            <v>4071.8828960256128</v>
          </cell>
          <cell r="V1103">
            <v>2644.5415869455778</v>
          </cell>
          <cell r="W1103" t="str">
            <v>38 - Vlies 80/100  2700</v>
          </cell>
        </row>
        <row r="1104">
          <cell r="A1104" t="str">
            <v>39 - Vlies 80/100  1600</v>
          </cell>
          <cell r="C1104">
            <v>264.47556321034824</v>
          </cell>
          <cell r="D1104">
            <v>1119.6062389399037</v>
          </cell>
          <cell r="E1104">
            <v>854.28031472139628</v>
          </cell>
          <cell r="F1104">
            <v>20.8937100163274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1424.6059874189591</v>
          </cell>
          <cell r="Q1104">
            <v>0</v>
          </cell>
          <cell r="R1104">
            <v>4329.4343447653428</v>
          </cell>
          <cell r="S1104">
            <v>345.03922919909371</v>
          </cell>
          <cell r="T1104">
            <v>8358.3353882713709</v>
          </cell>
          <cell r="U1104">
            <v>2259.2558268879757</v>
          </cell>
          <cell r="V1104">
            <v>1384.0818021502519</v>
          </cell>
          <cell r="W1104" t="str">
            <v>39 - Vlies 80/100  1600</v>
          </cell>
        </row>
        <row r="1105">
          <cell r="A1105" t="str">
            <v>40 - Tkanina RT 300/125</v>
          </cell>
          <cell r="C1105">
            <v>200.64895894326204</v>
          </cell>
          <cell r="D1105">
            <v>849.40863171922297</v>
          </cell>
          <cell r="E1105">
            <v>648.11453169395713</v>
          </cell>
          <cell r="F1105">
            <v>87.182559015756951</v>
          </cell>
          <cell r="G1105">
            <v>0</v>
          </cell>
          <cell r="H1105">
            <v>0</v>
          </cell>
          <cell r="I1105">
            <v>0</v>
          </cell>
          <cell r="J1105">
            <v>1482.3568748574016</v>
          </cell>
          <cell r="K1105">
            <v>109.65332293768991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208.47378997143139</v>
          </cell>
          <cell r="T1105">
            <v>3585.8386691387218</v>
          </cell>
          <cell r="U1105">
            <v>1785.3546813721989</v>
          </cell>
          <cell r="V1105">
            <v>1050.0575906624849</v>
          </cell>
          <cell r="W1105" t="str">
            <v>40 - Tkanina RT 300/125</v>
          </cell>
        </row>
        <row r="1106">
          <cell r="A1106" t="str">
            <v>41 - Tkanina RS 580/125</v>
          </cell>
          <cell r="C1106">
            <v>799.60971850599435</v>
          </cell>
          <cell r="D1106">
            <v>3384.9933759069604</v>
          </cell>
          <cell r="E1106">
            <v>2582.8126942537137</v>
          </cell>
          <cell r="F1106">
            <v>347.43275938418543</v>
          </cell>
          <cell r="G1106">
            <v>0</v>
          </cell>
          <cell r="H1106">
            <v>0</v>
          </cell>
          <cell r="I1106">
            <v>0</v>
          </cell>
          <cell r="J1106">
            <v>2692.3511251425984</v>
          </cell>
          <cell r="K1106">
            <v>436.98139850427316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831.78020839326177</v>
          </cell>
          <cell r="T1106">
            <v>11075.961280090987</v>
          </cell>
          <cell r="U1106">
            <v>7114.8485480508534</v>
          </cell>
          <cell r="V1106">
            <v>4184.6030944129543</v>
          </cell>
          <cell r="W1106" t="str">
            <v>41 - Tkanina RS 580/125</v>
          </cell>
        </row>
        <row r="1107">
          <cell r="A1107" t="str">
            <v>42- 11 204 Z28  876</v>
          </cell>
          <cell r="C1107">
            <v>83.749010493774875</v>
          </cell>
          <cell r="D1107">
            <v>354.53526789277669</v>
          </cell>
          <cell r="E1107">
            <v>270.51698150775741</v>
          </cell>
          <cell r="F1107">
            <v>56.986144324074431</v>
          </cell>
          <cell r="G1107">
            <v>0</v>
          </cell>
          <cell r="H1107">
            <v>237.6205261381283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84.900195626046695</v>
          </cell>
          <cell r="T1107">
            <v>1088.3081259825583</v>
          </cell>
          <cell r="U1107">
            <v>765.78740421838336</v>
          </cell>
          <cell r="V1107">
            <v>438.28427838655159</v>
          </cell>
          <cell r="W1107" t="str">
            <v>42- 11 204 Z28  876</v>
          </cell>
        </row>
        <row r="1108">
          <cell r="A1108" t="str">
            <v>43 -13 544 Z25 876s</v>
          </cell>
          <cell r="C1108">
            <v>111.19003295903801</v>
          </cell>
          <cell r="D1108">
            <v>470.70153891632413</v>
          </cell>
          <cell r="E1108">
            <v>359.15399970084195</v>
          </cell>
          <cell r="F1108">
            <v>87.840716819054933</v>
          </cell>
          <cell r="G1108">
            <v>0</v>
          </cell>
          <cell r="H1108">
            <v>248.05712892440403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117.2287398679933</v>
          </cell>
          <cell r="T1108">
            <v>1394.1721571876562</v>
          </cell>
          <cell r="U1108">
            <v>1028.886288395259</v>
          </cell>
          <cell r="V1108">
            <v>581.89157187536216</v>
          </cell>
          <cell r="W1108" t="str">
            <v>43 -13 544 Z25 876s</v>
          </cell>
        </row>
        <row r="1109">
          <cell r="A1109" t="str">
            <v>44 - ECO 11 T220 006</v>
          </cell>
          <cell r="C1109">
            <v>44.33167885022678</v>
          </cell>
          <cell r="D1109">
            <v>187.66960403036595</v>
          </cell>
          <cell r="E1109">
            <v>253.648557719499</v>
          </cell>
          <cell r="F1109">
            <v>7.700571852484134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25.36638367007907</v>
          </cell>
          <cell r="L1109">
            <v>0</v>
          </cell>
          <cell r="M1109">
            <v>0</v>
          </cell>
          <cell r="N1109">
            <v>0</v>
          </cell>
          <cell r="O1109">
            <v>694.84368714352092</v>
          </cell>
          <cell r="P1109">
            <v>0</v>
          </cell>
          <cell r="Q1109">
            <v>0</v>
          </cell>
          <cell r="R1109">
            <v>0</v>
          </cell>
          <cell r="S1109">
            <v>45.320389124224214</v>
          </cell>
          <cell r="T1109">
            <v>1258.8808723903999</v>
          </cell>
          <cell r="U1109">
            <v>493.35041245257582</v>
          </cell>
          <cell r="V1109">
            <v>232.00128288059273</v>
          </cell>
          <cell r="W1109" t="str">
            <v>44 - ECO 11 T220 006</v>
          </cell>
        </row>
        <row r="1110">
          <cell r="A1110" t="str">
            <v>45 - ECO 11 T330 006</v>
          </cell>
          <cell r="C1110">
            <v>34.283164977508712</v>
          </cell>
          <cell r="D1110">
            <v>145.13116045014968</v>
          </cell>
          <cell r="E1110">
            <v>196.15488463641259</v>
          </cell>
          <cell r="F1110">
            <v>5.9551088992543972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19.616670038194478</v>
          </cell>
          <cell r="L1110">
            <v>0</v>
          </cell>
          <cell r="M1110">
            <v>0</v>
          </cell>
          <cell r="N1110">
            <v>0</v>
          </cell>
          <cell r="O1110">
            <v>308.97383239596229</v>
          </cell>
          <cell r="P1110">
            <v>0</v>
          </cell>
          <cell r="Q1110">
            <v>0</v>
          </cell>
          <cell r="R1110">
            <v>0</v>
          </cell>
          <cell r="S1110">
            <v>35.04776758940006</v>
          </cell>
          <cell r="T1110">
            <v>745.16258898688216</v>
          </cell>
          <cell r="U1110">
            <v>381.52431896332536</v>
          </cell>
          <cell r="V1110">
            <v>179.41432542765838</v>
          </cell>
          <cell r="W1110" t="str">
            <v>45 - ECO 11 T330 006</v>
          </cell>
        </row>
        <row r="1111">
          <cell r="A1111" t="str">
            <v>46 - ECTE 9 T990 006</v>
          </cell>
          <cell r="C1111">
            <v>15.96253910980829</v>
          </cell>
          <cell r="D1111">
            <v>67.574327698659388</v>
          </cell>
          <cell r="E1111">
            <v>91.331416444276073</v>
          </cell>
          <cell r="F1111">
            <v>2.6230916928153372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8.6407024772175021</v>
          </cell>
          <cell r="L1111">
            <v>0</v>
          </cell>
          <cell r="M1111">
            <v>0</v>
          </cell>
          <cell r="N1111">
            <v>0</v>
          </cell>
          <cell r="O1111">
            <v>64.421162530041457</v>
          </cell>
          <cell r="P1111">
            <v>0</v>
          </cell>
          <cell r="Q1111">
            <v>0</v>
          </cell>
          <cell r="R1111">
            <v>0</v>
          </cell>
          <cell r="S1111">
            <v>15.711068229731062</v>
          </cell>
          <cell r="T1111">
            <v>266.26430818254909</v>
          </cell>
          <cell r="U1111">
            <v>177.4913749455591</v>
          </cell>
          <cell r="V1111">
            <v>83.536866808467678</v>
          </cell>
          <cell r="W1111" t="str">
            <v>46 - ECTE 9 T990 006</v>
          </cell>
        </row>
        <row r="1112">
          <cell r="A1112" t="str">
            <v>47 - EC 11 2500 R73</v>
          </cell>
          <cell r="C1112">
            <v>62.981860101467326</v>
          </cell>
          <cell r="D1112">
            <v>266.62154587628061</v>
          </cell>
          <cell r="E1112">
            <v>203.43718193135217</v>
          </cell>
          <cell r="F1112">
            <v>21.427676269725374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32.939532931659912</v>
          </cell>
          <cell r="L1112">
            <v>0</v>
          </cell>
          <cell r="M1112">
            <v>0</v>
          </cell>
          <cell r="N1112">
            <v>0</v>
          </cell>
          <cell r="O1112">
            <v>98.650648281778345</v>
          </cell>
          <cell r="P1112">
            <v>0</v>
          </cell>
          <cell r="Q1112">
            <v>0</v>
          </cell>
          <cell r="R1112">
            <v>0</v>
          </cell>
          <cell r="S1112">
            <v>60.427185498965621</v>
          </cell>
          <cell r="T1112">
            <v>746.48563089122922</v>
          </cell>
          <cell r="U1112">
            <v>554.46826417882539</v>
          </cell>
          <cell r="V1112">
            <v>329.60340597774791</v>
          </cell>
          <cell r="W1112" t="str">
            <v>47 - EC 11 2500 R73</v>
          </cell>
        </row>
        <row r="1113">
          <cell r="A1113" t="str">
            <v>48 - RV 16 1224 (408) 706</v>
          </cell>
          <cell r="C1113">
            <v>4.8488875841725703</v>
          </cell>
          <cell r="D1113">
            <v>20.526829493279365</v>
          </cell>
          <cell r="E1113">
            <v>15.662351414149617</v>
          </cell>
          <cell r="F1113">
            <v>2.1068558251898781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2.6498848484241528</v>
          </cell>
          <cell r="L1113">
            <v>39.319785416422079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5.1363107674120778</v>
          </cell>
          <cell r="T1113">
            <v>90.250905349049731</v>
          </cell>
          <cell r="U1113">
            <v>43.144924316791425</v>
          </cell>
          <cell r="V1113">
            <v>25.375717077451935</v>
          </cell>
          <cell r="W1113" t="str">
            <v>48 - RV 16 1224 (408) 706</v>
          </cell>
        </row>
        <row r="1115">
          <cell r="A1115" t="str">
            <v>celkem</v>
          </cell>
          <cell r="C1115">
            <v>14463.067000000003</v>
          </cell>
          <cell r="D1115">
            <v>61226.601999999999</v>
          </cell>
          <cell r="E1115">
            <v>53467.851000000002</v>
          </cell>
          <cell r="F1115">
            <v>8304.9539999999979</v>
          </cell>
          <cell r="G1115">
            <v>0</v>
          </cell>
          <cell r="H1115">
            <v>19924.495999999999</v>
          </cell>
          <cell r="I1115">
            <v>0</v>
          </cell>
          <cell r="J1115">
            <v>4174.7080000000005</v>
          </cell>
          <cell r="K1115">
            <v>4805.5790000000006</v>
          </cell>
          <cell r="L1115">
            <v>11832.817999999999</v>
          </cell>
          <cell r="M1115">
            <v>0</v>
          </cell>
          <cell r="N1115">
            <v>10923.935000000001</v>
          </cell>
          <cell r="O1115">
            <v>3912.7580000000012</v>
          </cell>
          <cell r="P1115">
            <v>5063.2610000000004</v>
          </cell>
          <cell r="Q1115">
            <v>0</v>
          </cell>
          <cell r="R1115">
            <v>12601.610999999999</v>
          </cell>
          <cell r="S1115">
            <v>15334.909</v>
          </cell>
          <cell r="T1115">
            <v>226036.54900000003</v>
          </cell>
          <cell r="U1115">
            <v>137462.47400000005</v>
          </cell>
          <cell r="V1115">
            <v>75689.668999999994</v>
          </cell>
          <cell r="W1115" t="str">
            <v>celkem</v>
          </cell>
        </row>
        <row r="1121">
          <cell r="A1121" t="str">
            <v>tab. 29</v>
          </cell>
          <cell r="C1121" t="str">
            <v>náklady podle položek (finální výrobky)</v>
          </cell>
        </row>
        <row r="1122">
          <cell r="M1122" t="str">
            <v>simulace</v>
          </cell>
          <cell r="O1122" t="str">
            <v>Budget 2001</v>
          </cell>
        </row>
        <row r="1124">
          <cell r="C1124" t="str">
            <v>práce</v>
          </cell>
          <cell r="D1124" t="str">
            <v>platy</v>
          </cell>
          <cell r="E1124" t="str">
            <v xml:space="preserve">suroviny </v>
          </cell>
          <cell r="F1124" t="str">
            <v>suroviny</v>
          </cell>
          <cell r="G1124" t="str">
            <v>cívky</v>
          </cell>
          <cell r="H1124" t="str">
            <v>balení</v>
          </cell>
          <cell r="I1124" t="str">
            <v>elektřina</v>
          </cell>
          <cell r="J1124" t="str">
            <v>plyn</v>
          </cell>
          <cell r="K1124" t="str">
            <v>platina</v>
          </cell>
          <cell r="L1124" t="str">
            <v>ostatní</v>
          </cell>
          <cell r="M1124" t="str">
            <v>celkem 1</v>
          </cell>
          <cell r="N1124" t="str">
            <v>VR</v>
          </cell>
          <cell r="O1124" t="str">
            <v>odpisy</v>
          </cell>
          <cell r="P1124" t="str">
            <v>celkem 2</v>
          </cell>
        </row>
        <row r="1125">
          <cell r="A1125" t="str">
            <v>výrobek</v>
          </cell>
          <cell r="E1125" t="str">
            <v>pro kmen</v>
          </cell>
          <cell r="F1125" t="str">
            <v>pro lubrikace</v>
          </cell>
          <cell r="H1125" t="str">
            <v>a manžety</v>
          </cell>
          <cell r="L1125" t="str">
            <v>náklady</v>
          </cell>
          <cell r="M1125" t="str">
            <v>bez VR</v>
          </cell>
        </row>
        <row r="1126">
          <cell r="P1126" t="str">
            <v>Kč/kg</v>
          </cell>
        </row>
        <row r="1127">
          <cell r="A1127" t="str">
            <v xml:space="preserve"> 1- 9 34 Z40  876</v>
          </cell>
          <cell r="C1127">
            <v>9.4517866971300162</v>
          </cell>
          <cell r="D1127">
            <v>0.19510535382753358</v>
          </cell>
          <cell r="E1127">
            <v>5.9467741320276195</v>
          </cell>
          <cell r="F1127">
            <v>4.4374415947265735</v>
          </cell>
          <cell r="G1127">
            <v>1.826975476839237</v>
          </cell>
          <cell r="H1127">
            <v>2.4384780706964886</v>
          </cell>
          <cell r="I1127">
            <v>1.7634687657244787</v>
          </cell>
          <cell r="J1127">
            <v>2.6743212455525649</v>
          </cell>
          <cell r="K1127">
            <v>1.4732906146760461</v>
          </cell>
          <cell r="L1127">
            <v>7.9994340418774392</v>
          </cell>
          <cell r="M1127">
            <v>38.207075993078007</v>
          </cell>
          <cell r="N1127">
            <v>2.3349952704121377</v>
          </cell>
          <cell r="O1127">
            <v>7.7294768415841917</v>
          </cell>
          <cell r="P1127">
            <v>48.271548105074338</v>
          </cell>
        </row>
        <row r="1128">
          <cell r="A1128" t="str">
            <v xml:space="preserve"> 2- 9 68 Z15  876s</v>
          </cell>
          <cell r="C1128">
            <v>4.5766265161541009</v>
          </cell>
          <cell r="D1128">
            <v>0.13146312406724034</v>
          </cell>
          <cell r="E1128">
            <v>5.8091447134126781</v>
          </cell>
          <cell r="F1128">
            <v>3.1374766282205004</v>
          </cell>
          <cell r="G1128">
            <v>1.8269754768392372</v>
          </cell>
          <cell r="H1128">
            <v>2.6583301349239923</v>
          </cell>
          <cell r="I1128">
            <v>1.1635566528755921</v>
          </cell>
          <cell r="J1128">
            <v>2.5818197748729701</v>
          </cell>
          <cell r="K1128">
            <v>1.439193451029513</v>
          </cell>
          <cell r="L1128">
            <v>4.5080998359661484</v>
          </cell>
          <cell r="M1128">
            <v>27.832686308361975</v>
          </cell>
          <cell r="N1128">
            <v>1.3979728188381724</v>
          </cell>
          <cell r="O1128">
            <v>4.8879745632839589</v>
          </cell>
          <cell r="P1128">
            <v>34.118633690484103</v>
          </cell>
        </row>
        <row r="1129">
          <cell r="A1129" t="str">
            <v xml:space="preserve"> 3- 9 68 Z20  876</v>
          </cell>
          <cell r="C1129">
            <v>5.3746637451076404</v>
          </cell>
          <cell r="D1129">
            <v>0.14204934717280543</v>
          </cell>
          <cell r="E1129">
            <v>5.8367128886974999</v>
          </cell>
          <cell r="F1129">
            <v>4.3553146586302338</v>
          </cell>
          <cell r="G1129">
            <v>1.826975476839237</v>
          </cell>
          <cell r="H1129">
            <v>2.4303628403947468</v>
          </cell>
          <cell r="I1129">
            <v>1.2624186086483848</v>
          </cell>
          <cell r="J1129">
            <v>2.5969594888487584</v>
          </cell>
          <cell r="K1129">
            <v>1.4460233613319953</v>
          </cell>
          <cell r="L1129">
            <v>5.0792175154510097</v>
          </cell>
          <cell r="M1129">
            <v>30.350697931122312</v>
          </cell>
          <cell r="N1129">
            <v>1.5504685707193624</v>
          </cell>
          <cell r="O1129">
            <v>5.3413219039475504</v>
          </cell>
          <cell r="P1129">
            <v>37.242488405789224</v>
          </cell>
        </row>
        <row r="1130">
          <cell r="A1130" t="str">
            <v xml:space="preserve"> 4-  9 68 Z28 876</v>
          </cell>
          <cell r="C1130">
            <v>6.1919856993528457</v>
          </cell>
          <cell r="D1130">
            <v>0.15245065195971261</v>
          </cell>
          <cell r="E1130">
            <v>5.8367128886974999</v>
          </cell>
          <cell r="F1130">
            <v>4.3553146586302338</v>
          </cell>
          <cell r="G1130">
            <v>1.8269754768392372</v>
          </cell>
          <cell r="H1130">
            <v>2.4303628403947464</v>
          </cell>
          <cell r="I1130">
            <v>1.3605107174901387</v>
          </cell>
          <cell r="J1130">
            <v>2.6028098699923525</v>
          </cell>
          <cell r="K1130">
            <v>1.4460233613319957</v>
          </cell>
          <cell r="L1130">
            <v>5.6602723951726617</v>
          </cell>
          <cell r="M1130">
            <v>31.863418559861426</v>
          </cell>
          <cell r="N1130">
            <v>1.7058333502781213</v>
          </cell>
          <cell r="O1130">
            <v>5.8123236212691705</v>
          </cell>
          <cell r="P1130">
            <v>39.381575531408714</v>
          </cell>
        </row>
        <row r="1131">
          <cell r="A1131" t="str">
            <v xml:space="preserve"> 5- 9 136 Z28 876</v>
          </cell>
          <cell r="C1131">
            <v>4.5765778381901479</v>
          </cell>
          <cell r="D1131">
            <v>0.13189284186805056</v>
          </cell>
          <cell r="E1131">
            <v>5.8367128886975008</v>
          </cell>
          <cell r="F1131">
            <v>4.3553146586302338</v>
          </cell>
          <cell r="G1131">
            <v>1.826975476839237</v>
          </cell>
          <cell r="H1131">
            <v>2.4303628403947468</v>
          </cell>
          <cell r="I1131">
            <v>1.1666351426105526</v>
          </cell>
          <cell r="J1131">
            <v>2.5912467991105887</v>
          </cell>
          <cell r="K1131">
            <v>1.4460233613319959</v>
          </cell>
          <cell r="L1131">
            <v>4.5118380290162623</v>
          </cell>
          <cell r="M1131">
            <v>28.87357987668932</v>
          </cell>
          <cell r="N1131">
            <v>1.398760372556868</v>
          </cell>
          <cell r="O1131">
            <v>4.8814054282235331</v>
          </cell>
          <cell r="P1131">
            <v>35.153745677469715</v>
          </cell>
        </row>
        <row r="1132">
          <cell r="A1132" t="str">
            <v xml:space="preserve"> 6- 9 204 Z28  876</v>
          </cell>
          <cell r="C1132">
            <v>3.2348401127836639</v>
          </cell>
          <cell r="D1132">
            <v>0.10381119770164822</v>
          </cell>
          <cell r="E1132">
            <v>6.0240406114514133</v>
          </cell>
          <cell r="F1132">
            <v>4.3553146586302347</v>
          </cell>
          <cell r="G1132">
            <v>1.8269754768392372</v>
          </cell>
          <cell r="H1132">
            <v>2.4303628403947468</v>
          </cell>
          <cell r="I1132">
            <v>0.91926670325801163</v>
          </cell>
          <cell r="J1132">
            <v>2.6581674709029759</v>
          </cell>
          <cell r="K1132">
            <v>3.7101489235916141</v>
          </cell>
          <cell r="L1132">
            <v>3.7085128761148751</v>
          </cell>
          <cell r="M1132">
            <v>28.971440871668417</v>
          </cell>
          <cell r="N1132">
            <v>1.139591770435477</v>
          </cell>
          <cell r="O1132">
            <v>3.9258915689386789</v>
          </cell>
          <cell r="P1132">
            <v>34.036924211042574</v>
          </cell>
        </row>
        <row r="1133">
          <cell r="A1133" t="str">
            <v xml:space="preserve"> 7- 11 102 Z28  876</v>
          </cell>
          <cell r="C1133">
            <v>4.9550633837008018</v>
          </cell>
          <cell r="D1133">
            <v>0.13329289454188437</v>
          </cell>
          <cell r="E1133">
            <v>5.5216743369529446</v>
          </cell>
          <cell r="F1133">
            <v>4.3553146586302347</v>
          </cell>
          <cell r="G1133">
            <v>1.8269754768392374</v>
          </cell>
          <cell r="H1133">
            <v>2.4303628403947468</v>
          </cell>
          <cell r="I1133">
            <v>1.1784173854344202</v>
          </cell>
          <cell r="J1133">
            <v>2.4573409512826196</v>
          </cell>
          <cell r="K1133">
            <v>1.3679737614578986</v>
          </cell>
          <cell r="L1133">
            <v>4.7196474178309664</v>
          </cell>
          <cell r="M1133">
            <v>28.946063107065758</v>
          </cell>
          <cell r="N1133">
            <v>1.4442696373594439</v>
          </cell>
          <cell r="O1133">
            <v>4.9969036155224407</v>
          </cell>
          <cell r="P1133">
            <v>35.387236359947643</v>
          </cell>
        </row>
        <row r="1134">
          <cell r="A1134" t="str">
            <v xml:space="preserve"> 8- 11 204 Z28  876s</v>
          </cell>
          <cell r="C1134">
            <v>3.4769796492670868</v>
          </cell>
          <cell r="D1134">
            <v>0.10574971737174678</v>
          </cell>
          <cell r="E1134">
            <v>6.0410608936551355</v>
          </cell>
          <cell r="F1134">
            <v>3.1523659983267587</v>
          </cell>
          <cell r="G1134">
            <v>1.8269754768392372</v>
          </cell>
          <cell r="H1134">
            <v>2.6603628403947464</v>
          </cell>
          <cell r="I1134">
            <v>0.94029435769221181</v>
          </cell>
          <cell r="J1134">
            <v>2.6695045303218574</v>
          </cell>
          <cell r="K1134">
            <v>0.87879992239002369</v>
          </cell>
          <cell r="L1134">
            <v>3.8960461136889184</v>
          </cell>
          <cell r="M1134">
            <v>25.648139499947725</v>
          </cell>
          <cell r="N1134">
            <v>1.1868300963955027</v>
          </cell>
          <cell r="O1134">
            <v>4.0650620599630365</v>
          </cell>
          <cell r="P1134">
            <v>30.900031656306265</v>
          </cell>
        </row>
        <row r="1135">
          <cell r="A1135" t="str">
            <v xml:space="preserve"> 9- 13 136 Z20  876s 800</v>
          </cell>
          <cell r="C1135">
            <v>4.4168655150110103</v>
          </cell>
          <cell r="D1135">
            <v>0.12602936103813203</v>
          </cell>
          <cell r="E1135">
            <v>5.4955767697448374</v>
          </cell>
          <cell r="F1135">
            <v>3.137466698135273</v>
          </cell>
          <cell r="G1135">
            <v>1.8269754768392372</v>
          </cell>
          <cell r="H1135">
            <v>2.6583287792629791</v>
          </cell>
          <cell r="I1135">
            <v>1.1108974841819756</v>
          </cell>
          <cell r="J1135">
            <v>2.444698803436046</v>
          </cell>
          <cell r="K1135">
            <v>1.3615081886986264</v>
          </cell>
          <cell r="L1135">
            <v>4.3335420579432054</v>
          </cell>
          <cell r="M1135">
            <v>26.911889134291325</v>
          </cell>
          <cell r="N1135">
            <v>1.3412901239425894</v>
          </cell>
          <cell r="O1135">
            <v>4.6937735344129941</v>
          </cell>
          <cell r="P1135">
            <v>32.946952792646911</v>
          </cell>
        </row>
        <row r="1136">
          <cell r="A1136" t="str">
            <v>10- 13 136 Z20  876s 1200</v>
          </cell>
          <cell r="C1136">
            <v>3.734221909274777</v>
          </cell>
          <cell r="D1136">
            <v>0.10577865951822431</v>
          </cell>
          <cell r="E1136">
            <v>5.5337123153234034</v>
          </cell>
          <cell r="F1136">
            <v>3.137466698135273</v>
          </cell>
          <cell r="G1136">
            <v>1.8269754768392372</v>
          </cell>
          <cell r="H1136">
            <v>2.6583287792629791</v>
          </cell>
          <cell r="I1136">
            <v>0.93535504804271208</v>
          </cell>
          <cell r="J1136">
            <v>2.4520240411509349</v>
          </cell>
          <cell r="K1136">
            <v>3.4080908625009618</v>
          </cell>
          <cell r="L1136">
            <v>3.9604813243344847</v>
          </cell>
          <cell r="M1136">
            <v>27.75243511438299</v>
          </cell>
          <cell r="N1136">
            <v>1.1965036937161575</v>
          </cell>
          <cell r="O1136">
            <v>4.0892894832467093</v>
          </cell>
          <cell r="P1136">
            <v>33.03822829134586</v>
          </cell>
        </row>
        <row r="1137">
          <cell r="A1137" t="str">
            <v>11- 13 136 Z20 876 800</v>
          </cell>
          <cell r="C1137">
            <v>4.1705815538397371</v>
          </cell>
          <cell r="D1137">
            <v>0.12275596832065724</v>
          </cell>
          <cell r="E1137">
            <v>5.4695524399273809</v>
          </cell>
          <cell r="F1137">
            <v>4.3142026247980603</v>
          </cell>
          <cell r="G1137">
            <v>1.826975476839237</v>
          </cell>
          <cell r="H1137">
            <v>2.4263004263004264</v>
          </cell>
          <cell r="I1137">
            <v>1.0787131701202668</v>
          </cell>
          <cell r="J1137">
            <v>2.4288978496664106</v>
          </cell>
          <cell r="K1137">
            <v>1.3550607602236158</v>
          </cell>
          <cell r="L1137">
            <v>4.1516616330212299</v>
          </cell>
          <cell r="M1137">
            <v>27.344701903057022</v>
          </cell>
          <cell r="N1137">
            <v>1.2906382946152499</v>
          </cell>
          <cell r="O1137">
            <v>4.5264659256847688</v>
          </cell>
          <cell r="P1137">
            <v>33.161806123357039</v>
          </cell>
        </row>
        <row r="1138">
          <cell r="A1138" t="str">
            <v>12- 13 136 Z20 876 1200</v>
          </cell>
          <cell r="C1138">
            <v>3.4911691766271313</v>
          </cell>
          <cell r="D1138">
            <v>0.10260109541624565</v>
          </cell>
          <cell r="E1138">
            <v>5.5075015844316884</v>
          </cell>
          <cell r="F1138">
            <v>4.3142026247980603</v>
          </cell>
          <cell r="G1138">
            <v>1.8269754768392372</v>
          </cell>
          <cell r="H1138">
            <v>2.426300426300426</v>
          </cell>
          <cell r="I1138">
            <v>0.90400132609968986</v>
          </cell>
          <cell r="J1138">
            <v>2.4361858734762651</v>
          </cell>
          <cell r="K1138">
            <v>3.3919482538214027</v>
          </cell>
          <cell r="L1138">
            <v>3.780365271228205</v>
          </cell>
          <cell r="M1138">
            <v>28.181251109038353</v>
          </cell>
          <cell r="N1138">
            <v>1.1465367602937344</v>
          </cell>
          <cell r="O1138">
            <v>3.9248419277692594</v>
          </cell>
          <cell r="P1138">
            <v>33.252629797101349</v>
          </cell>
        </row>
        <row r="1139">
          <cell r="A1139" t="str">
            <v>13- 13 272 Z20  876s</v>
          </cell>
          <cell r="C1139">
            <v>2.9415600958709431</v>
          </cell>
          <cell r="D1139">
            <v>9.6731150134179739E-2</v>
          </cell>
          <cell r="E1139">
            <v>5.7813635625715953</v>
          </cell>
          <cell r="F1139">
            <v>3.1523659983267587</v>
          </cell>
          <cell r="G1139">
            <v>1.8269754768392372</v>
          </cell>
          <cell r="H1139">
            <v>2.6603628403947468</v>
          </cell>
          <cell r="I1139">
            <v>0.85329132736819135</v>
          </cell>
          <cell r="J1139">
            <v>2.5532763355994548</v>
          </cell>
          <cell r="K1139">
            <v>0.84102145956393126</v>
          </cell>
          <cell r="L1139">
            <v>3.4595458938478223</v>
          </cell>
          <cell r="M1139">
            <v>24.166494140516857</v>
          </cell>
          <cell r="N1139">
            <v>1.0641897574711758</v>
          </cell>
          <cell r="O1139">
            <v>3.6833401696241643</v>
          </cell>
          <cell r="P1139">
            <v>28.914024067612196</v>
          </cell>
        </row>
        <row r="1140">
          <cell r="A1140" t="str">
            <v>14- 13 272 Z20 876</v>
          </cell>
          <cell r="C1140">
            <v>2.9307261843278849</v>
          </cell>
          <cell r="D1140">
            <v>9.6731150134179752E-2</v>
          </cell>
          <cell r="E1140">
            <v>5.7813635625715953</v>
          </cell>
          <cell r="F1140">
            <v>4.3553146586302338</v>
          </cell>
          <cell r="G1140">
            <v>1.826975476839237</v>
          </cell>
          <cell r="H1140">
            <v>2.4303628403947468</v>
          </cell>
          <cell r="I1140">
            <v>0.85213842706846632</v>
          </cell>
          <cell r="J1140">
            <v>2.5505460497047969</v>
          </cell>
          <cell r="K1140">
            <v>0.84102145956393126</v>
          </cell>
          <cell r="L1140">
            <v>3.4501766634977193</v>
          </cell>
          <cell r="M1140">
            <v>25.115356472732788</v>
          </cell>
          <cell r="N1140">
            <v>1.0605385230031346</v>
          </cell>
          <cell r="O1140">
            <v>3.6608069522424547</v>
          </cell>
          <cell r="P1140">
            <v>29.83670194797838</v>
          </cell>
        </row>
        <row r="1141">
          <cell r="A1141" t="str">
            <v>15- ECT 9 T140 006</v>
          </cell>
          <cell r="C1141">
            <v>9.3448285420801014</v>
          </cell>
          <cell r="D1141">
            <v>0.30193598707948227</v>
          </cell>
          <cell r="E1141">
            <v>6.3322755452706847</v>
          </cell>
          <cell r="F1141">
            <v>0.7668700083069977</v>
          </cell>
          <cell r="G1141">
            <v>1.398076923076923</v>
          </cell>
          <cell r="H1141">
            <v>2.2630028980173882</v>
          </cell>
          <cell r="I1141">
            <v>1.9922284162964625</v>
          </cell>
          <cell r="J1141">
            <v>3.5483698435073965</v>
          </cell>
          <cell r="K1141">
            <v>1.5687971197939237</v>
          </cell>
          <cell r="L1141">
            <v>8.9744709788032981</v>
          </cell>
          <cell r="M1141">
            <v>36.490856262232661</v>
          </cell>
          <cell r="N1141">
            <v>2.5490050386715453</v>
          </cell>
          <cell r="O1141">
            <v>8.384270116233246</v>
          </cell>
          <cell r="P1141">
            <v>47.424131417137453</v>
          </cell>
        </row>
        <row r="1142">
          <cell r="A1142" t="str">
            <v>16 - ECT 9 T210  006</v>
          </cell>
          <cell r="C1142">
            <v>8.4054197787024982</v>
          </cell>
          <cell r="D1142">
            <v>0.27955899695675707</v>
          </cell>
          <cell r="E1142">
            <v>6.222081815161788</v>
          </cell>
          <cell r="F1142">
            <v>0.75352500047847693</v>
          </cell>
          <cell r="G1142">
            <v>1.7309523809523806</v>
          </cell>
          <cell r="H1142">
            <v>2.2545977219309346</v>
          </cell>
          <cell r="I1142">
            <v>1.8407192479087229</v>
          </cell>
          <cell r="J1142">
            <v>3.4527347479151445</v>
          </cell>
          <cell r="K1142">
            <v>1.5414970433556368</v>
          </cell>
          <cell r="L1142">
            <v>8.118095203146952</v>
          </cell>
          <cell r="M1142">
            <v>34.599181936509289</v>
          </cell>
          <cell r="N1142">
            <v>2.3326166843654059</v>
          </cell>
          <cell r="O1142">
            <v>7.6866948041188365</v>
          </cell>
          <cell r="P1142">
            <v>44.618493424993531</v>
          </cell>
        </row>
        <row r="1143">
          <cell r="A1143" t="str">
            <v>17 - ECT 9 T420  006</v>
          </cell>
          <cell r="C1143">
            <v>5.3719501952043123</v>
          </cell>
          <cell r="D1143">
            <v>0.21202372394474214</v>
          </cell>
          <cell r="E1143">
            <v>6.2220818151617872</v>
          </cell>
          <cell r="F1143">
            <v>0.7535250004784767</v>
          </cell>
          <cell r="G1143">
            <v>1.3462962962962961</v>
          </cell>
          <cell r="H1143">
            <v>2.254597721930935</v>
          </cell>
          <cell r="I1143">
            <v>1.3851301750508129</v>
          </cell>
          <cell r="J1143">
            <v>3.3206159166133999</v>
          </cell>
          <cell r="K1143">
            <v>1.5414970433556368</v>
          </cell>
          <cell r="L1143">
            <v>5.3787588946636298</v>
          </cell>
          <cell r="M1143">
            <v>27.786476782700028</v>
          </cell>
          <cell r="N1143">
            <v>1.6595341079286288</v>
          </cell>
          <cell r="O1143">
            <v>5.5207179208405961</v>
          </cell>
          <cell r="P1143">
            <v>34.966728811469252</v>
          </cell>
        </row>
        <row r="1144">
          <cell r="A1144" t="str">
            <v>18 - ECT 9 T485  006</v>
          </cell>
          <cell r="C1144">
            <v>5.700235177093842</v>
          </cell>
          <cell r="D1144">
            <v>0.22079503572097903</v>
          </cell>
          <cell r="E1144">
            <v>6.3322755452706838</v>
          </cell>
          <cell r="F1144">
            <v>0.76687000830699747</v>
          </cell>
          <cell r="G1144">
            <v>1.3462962962962963</v>
          </cell>
          <cell r="H1144">
            <v>2.2630028980173877</v>
          </cell>
          <cell r="I1144">
            <v>1.4448562187538154</v>
          </cell>
          <cell r="J1144">
            <v>3.3896343089328949</v>
          </cell>
          <cell r="K1144">
            <v>1.5687971197939237</v>
          </cell>
          <cell r="L1144">
            <v>5.6832670753011474</v>
          </cell>
          <cell r="M1144">
            <v>28.716029683487967</v>
          </cell>
          <cell r="N1144">
            <v>1.7403230246787043</v>
          </cell>
          <cell r="O1144">
            <v>5.7819348165972277</v>
          </cell>
          <cell r="P1144">
            <v>36.238287524763898</v>
          </cell>
        </row>
        <row r="1145">
          <cell r="A1145" t="str">
            <v>19 - ECT 9 T570  006</v>
          </cell>
          <cell r="C1145">
            <v>5.423180618195361</v>
          </cell>
          <cell r="D1145">
            <v>0.21462686598681777</v>
          </cell>
          <cell r="E1145">
            <v>6.3322755452706838</v>
          </cell>
          <cell r="F1145">
            <v>0.76687000830699747</v>
          </cell>
          <cell r="G1145">
            <v>0.90874999999999995</v>
          </cell>
          <cell r="H1145">
            <v>2.2630028980173882</v>
          </cell>
          <cell r="I1145">
            <v>1.4032460999953287</v>
          </cell>
          <cell r="J1145">
            <v>3.3775675571422679</v>
          </cell>
          <cell r="K1145">
            <v>1.5687971197939237</v>
          </cell>
          <cell r="L1145">
            <v>5.433076462957434</v>
          </cell>
          <cell r="M1145">
            <v>27.691393175666203</v>
          </cell>
          <cell r="N1145">
            <v>1.6788486662966779</v>
          </cell>
          <cell r="O1145">
            <v>5.5841105914111848</v>
          </cell>
          <cell r="P1145">
            <v>34.954352433374069</v>
          </cell>
        </row>
        <row r="1146">
          <cell r="A1146" t="str">
            <v>20 - ECT 9 T630  006</v>
          </cell>
          <cell r="C1146">
            <v>5.0396909382534867</v>
          </cell>
          <cell r="D1146">
            <v>0.2046265112774352</v>
          </cell>
          <cell r="E1146">
            <v>6.222081815161788</v>
          </cell>
          <cell r="F1146">
            <v>0.75352500047847681</v>
          </cell>
          <cell r="G1146">
            <v>1.4540000000000002</v>
          </cell>
          <cell r="H1146">
            <v>2.2545977219309346</v>
          </cell>
          <cell r="I1146">
            <v>1.335229003255274</v>
          </cell>
          <cell r="J1146">
            <v>3.306144795835948</v>
          </cell>
          <cell r="K1146">
            <v>1.5414970433556368</v>
          </cell>
          <cell r="L1146">
            <v>5.0787163785473224</v>
          </cell>
          <cell r="M1146">
            <v>27.190109208096306</v>
          </cell>
          <cell r="N1146">
            <v>1.5858106336831637</v>
          </cell>
          <cell r="O1146">
            <v>5.2834760926298845</v>
          </cell>
          <cell r="P1146">
            <v>34.059395934409359</v>
          </cell>
        </row>
        <row r="1147">
          <cell r="A1147" t="str">
            <v>21 - ECT 9 T990  006</v>
          </cell>
          <cell r="C1147">
            <v>4.8113965253926443</v>
          </cell>
          <cell r="D1147">
            <v>0.19954390699369787</v>
          </cell>
          <cell r="E1147">
            <v>6.222081815161788</v>
          </cell>
          <cell r="F1147">
            <v>0.75352500047847693</v>
          </cell>
          <cell r="G1147">
            <v>1.6155555555555556</v>
          </cell>
          <cell r="H1147">
            <v>2.2545977219309346</v>
          </cell>
          <cell r="I1147">
            <v>1.3009420466760127</v>
          </cell>
          <cell r="J1147">
            <v>3.2962017289319738</v>
          </cell>
          <cell r="K1147">
            <v>1.5414970433556368</v>
          </cell>
          <cell r="L1147">
            <v>4.8725579988570891</v>
          </cell>
          <cell r="M1147">
            <v>26.867899343333811</v>
          </cell>
          <cell r="N1147">
            <v>1.5351554392383602</v>
          </cell>
          <cell r="O1147">
            <v>5.1204678912198247</v>
          </cell>
          <cell r="P1147">
            <v>33.523522673791994</v>
          </cell>
        </row>
        <row r="1148">
          <cell r="A1148" t="str">
            <v>22 - ECT 9 T1250  006</v>
          </cell>
          <cell r="C1148">
            <v>4.3197991144963757</v>
          </cell>
          <cell r="D1148">
            <v>0.18859928914175528</v>
          </cell>
          <cell r="E1148">
            <v>6.2220818151617889</v>
          </cell>
          <cell r="F1148">
            <v>0.7535250004784767</v>
          </cell>
          <cell r="G1148">
            <v>1.4540000000000002</v>
          </cell>
          <cell r="H1148">
            <v>2.254597721930935</v>
          </cell>
          <cell r="I1148">
            <v>1.2271102832497573</v>
          </cell>
          <cell r="J1148">
            <v>3.274790841625935</v>
          </cell>
          <cell r="K1148">
            <v>1.5414970433556374</v>
          </cell>
          <cell r="L1148">
            <v>4.4286271797876635</v>
          </cell>
          <cell r="M1148">
            <v>25.664628289228325</v>
          </cell>
          <cell r="N1148">
            <v>1.4260771568333874</v>
          </cell>
          <cell r="O1148">
            <v>4.7694544399318639</v>
          </cell>
          <cell r="P1148">
            <v>31.860159885993575</v>
          </cell>
        </row>
        <row r="1149">
          <cell r="A1149" t="str">
            <v>23 - ECT 9 T1285  006</v>
          </cell>
          <cell r="C1149">
            <v>4.2894715212470826</v>
          </cell>
          <cell r="D1149">
            <v>0.18792409453916875</v>
          </cell>
          <cell r="E1149">
            <v>6.222081815161788</v>
          </cell>
          <cell r="F1149">
            <v>0.75352500047847681</v>
          </cell>
          <cell r="G1149">
            <v>0.90874999999999995</v>
          </cell>
          <cell r="H1149">
            <v>2.254597721930935</v>
          </cell>
          <cell r="I1149">
            <v>1.2225554592404382</v>
          </cell>
          <cell r="J1149">
            <v>3.27346996265682</v>
          </cell>
          <cell r="K1149">
            <v>1.5414970433556368</v>
          </cell>
          <cell r="L1149">
            <v>4.4012402306029275</v>
          </cell>
          <cell r="M1149">
            <v>25.055112849213273</v>
          </cell>
          <cell r="N1149">
            <v>1.4193479070290029</v>
          </cell>
          <cell r="O1149">
            <v>4.7477997425316394</v>
          </cell>
          <cell r="P1149">
            <v>31.222260498773917</v>
          </cell>
        </row>
        <row r="1150">
          <cell r="A1150" t="str">
            <v>24 - ECT 9 T1440  006</v>
          </cell>
          <cell r="C1150">
            <v>4.1576105257943459</v>
          </cell>
          <cell r="D1150">
            <v>0.18498842365722531</v>
          </cell>
          <cell r="E1150">
            <v>6.222081815161788</v>
          </cell>
          <cell r="F1150">
            <v>0.75352500047847693</v>
          </cell>
          <cell r="G1150">
            <v>1.5804347826086957</v>
          </cell>
          <cell r="H1150">
            <v>2.254597721930935</v>
          </cell>
          <cell r="I1150">
            <v>1.2027515920807892</v>
          </cell>
          <cell r="J1150">
            <v>3.2677269281104149</v>
          </cell>
          <cell r="K1150">
            <v>1.5414970433556372</v>
          </cell>
          <cell r="L1150">
            <v>4.2821648278095736</v>
          </cell>
          <cell r="M1150">
            <v>25.447378660987884</v>
          </cell>
          <cell r="N1150">
            <v>1.3900898788510858</v>
          </cell>
          <cell r="O1150">
            <v>4.65364753164073</v>
          </cell>
          <cell r="P1150">
            <v>31.491116071479698</v>
          </cell>
        </row>
        <row r="1151">
          <cell r="A1151" t="str">
            <v>25 - ECT 11 T1580  006</v>
          </cell>
          <cell r="C1151">
            <v>3.7365343924606216</v>
          </cell>
          <cell r="D1151">
            <v>0.17316533088375385</v>
          </cell>
          <cell r="E1151">
            <v>5.8862461046126828</v>
          </cell>
          <cell r="F1151">
            <v>0.7535250004784767</v>
          </cell>
          <cell r="G1151">
            <v>1.5804347826086957</v>
          </cell>
          <cell r="H1151">
            <v>2.2545977219309346</v>
          </cell>
          <cell r="I1151">
            <v>1.1074240560407849</v>
          </cell>
          <cell r="J1151">
            <v>3.1083088675407997</v>
          </cell>
          <cell r="K1151">
            <v>1.4582950266924686</v>
          </cell>
          <cell r="L1151">
            <v>3.8606505844088721</v>
          </cell>
          <cell r="M1151">
            <v>23.919181867658093</v>
          </cell>
          <cell r="N1151">
            <v>1.2724561807451249</v>
          </cell>
          <cell r="O1151">
            <v>4.2608407323588686</v>
          </cell>
          <cell r="P1151">
            <v>29.452478780762085</v>
          </cell>
        </row>
        <row r="1152">
          <cell r="A1152" t="str">
            <v>26 - RV 12  224</v>
          </cell>
          <cell r="C1152">
            <v>3.9711489906669675</v>
          </cell>
          <cell r="D1152">
            <v>0.18544587804680443</v>
          </cell>
          <cell r="E1152">
            <v>5.9840362423248274</v>
          </cell>
          <cell r="F1152">
            <v>3.9693961248976866</v>
          </cell>
          <cell r="G1152">
            <v>0</v>
          </cell>
          <cell r="H1152">
            <v>1.4410004410004409</v>
          </cell>
          <cell r="I1152">
            <v>0.84276031009720676</v>
          </cell>
          <cell r="J1152">
            <v>3.1005724348590511</v>
          </cell>
          <cell r="K1152">
            <v>0.87050448222718291</v>
          </cell>
          <cell r="L1152">
            <v>3.5084386697913059</v>
          </cell>
          <cell r="M1152">
            <v>23.873303573911471</v>
          </cell>
          <cell r="N1152">
            <v>1.2234214399450345</v>
          </cell>
          <cell r="O1152">
            <v>4.0124742697278206</v>
          </cell>
          <cell r="P1152">
            <v>29.109199283584328</v>
          </cell>
        </row>
        <row r="1153">
          <cell r="A1153" t="str">
            <v>27 - RV 13  250</v>
          </cell>
          <cell r="C1153">
            <v>3.9287185312223363</v>
          </cell>
          <cell r="D1153">
            <v>0.18358105391628801</v>
          </cell>
          <cell r="E1153">
            <v>5.7267903266494633</v>
          </cell>
          <cell r="F1153">
            <v>2.1069613656166983</v>
          </cell>
          <cell r="G1153">
            <v>0</v>
          </cell>
          <cell r="H1153">
            <v>1.4410004410004411</v>
          </cell>
          <cell r="I1153">
            <v>0.81220458605548884</v>
          </cell>
          <cell r="J1153">
            <v>2.9849710671183116</v>
          </cell>
          <cell r="K1153">
            <v>0.83308262955754742</v>
          </cell>
          <cell r="L1153">
            <v>3.4100860749285902</v>
          </cell>
          <cell r="M1153">
            <v>21.427396076065161</v>
          </cell>
          <cell r="N1153">
            <v>1.1910665338870419</v>
          </cell>
          <cell r="O1153">
            <v>3.8881666263028931</v>
          </cell>
          <cell r="P1153">
            <v>26.506629236255097</v>
          </cell>
        </row>
        <row r="1154">
          <cell r="A1154" t="str">
            <v>28 - RV 13  P 243</v>
          </cell>
          <cell r="C1154">
            <v>3.5828756878645787</v>
          </cell>
          <cell r="D1154">
            <v>0.17402576484004825</v>
          </cell>
          <cell r="E1154">
            <v>5.7813635625715953</v>
          </cell>
          <cell r="F1154">
            <v>2.1579002810861692</v>
          </cell>
          <cell r="G1154">
            <v>0</v>
          </cell>
          <cell r="H1154">
            <v>1.445202938339393</v>
          </cell>
          <cell r="I1154">
            <v>0.80670355811300198</v>
          </cell>
          <cell r="J1154">
            <v>3.0034304542520172</v>
          </cell>
          <cell r="K1154">
            <v>0.84102145956393104</v>
          </cell>
          <cell r="L1154">
            <v>3.2707488968312859</v>
          </cell>
          <cell r="M1154">
            <v>21.063272603462018</v>
          </cell>
          <cell r="N1154">
            <v>1.1377609127128181</v>
          </cell>
          <cell r="O1154">
            <v>3.6893288836674825</v>
          </cell>
          <cell r="P1154">
            <v>25.890362399842317</v>
          </cell>
        </row>
        <row r="1155">
          <cell r="A1155" t="str">
            <v>29 - RV 16 2040 (408) 706</v>
          </cell>
          <cell r="C1155">
            <v>4.85559377627236</v>
          </cell>
          <cell r="D1155">
            <v>0.21423670833614067</v>
          </cell>
          <cell r="E1155">
            <v>5.7813635625715944</v>
          </cell>
          <cell r="F1155">
            <v>4.0378462010851432</v>
          </cell>
          <cell r="G1155">
            <v>0</v>
          </cell>
          <cell r="H1155">
            <v>1.445202938339393</v>
          </cell>
          <cell r="I1155">
            <v>0.84306621018083017</v>
          </cell>
          <cell r="J1155">
            <v>3.0138737034563499</v>
          </cell>
          <cell r="K1155">
            <v>0.84102145956393126</v>
          </cell>
          <cell r="L1155">
            <v>3.794108986468721</v>
          </cell>
          <cell r="M1155">
            <v>24.826313546274463</v>
          </cell>
          <cell r="N1155">
            <v>1.3345552059193182</v>
          </cell>
          <cell r="O1155">
            <v>4.3189348611686658</v>
          </cell>
          <cell r="P1155">
            <v>30.479803613362446</v>
          </cell>
        </row>
        <row r="1156">
          <cell r="A1156" t="str">
            <v>30 - mok.sek. 13 360</v>
          </cell>
          <cell r="C1156">
            <v>2.5300370653483593</v>
          </cell>
          <cell r="D1156">
            <v>0.16129303305916345</v>
          </cell>
          <cell r="E1156">
            <v>4.9632137665671596</v>
          </cell>
          <cell r="F1156">
            <v>0.34342383890814548</v>
          </cell>
          <cell r="G1156">
            <v>0</v>
          </cell>
          <cell r="H1156">
            <v>1.2822000343980033</v>
          </cell>
          <cell r="I1156">
            <v>0.59528614968566429</v>
          </cell>
          <cell r="J1156">
            <v>2.1756627975686285</v>
          </cell>
          <cell r="K1156">
            <v>1.2830196932998874</v>
          </cell>
          <cell r="L1156">
            <v>2.3474663463631908</v>
          </cell>
          <cell r="M1156">
            <v>15.681602725198204</v>
          </cell>
          <cell r="N1156">
            <v>0.8931547214467157</v>
          </cell>
          <cell r="O1156">
            <v>3.5941968943501901</v>
          </cell>
          <cell r="P1156">
            <v>20.168954340995111</v>
          </cell>
        </row>
        <row r="1157">
          <cell r="A1157" t="str">
            <v>31 - kokon  9 68  876</v>
          </cell>
          <cell r="C1157">
            <v>3.3511349578334002</v>
          </cell>
          <cell r="D1157">
            <v>0.15567122127447236</v>
          </cell>
          <cell r="E1157">
            <v>5.7816139809168359</v>
          </cell>
          <cell r="F1157">
            <v>4.3142026247980603</v>
          </cell>
          <cell r="G1157">
            <v>0</v>
          </cell>
          <cell r="H1157">
            <v>0.70340044100044097</v>
          </cell>
          <cell r="I1157">
            <v>1.0244950742160124</v>
          </cell>
          <cell r="J1157">
            <v>3.0145499867930212</v>
          </cell>
          <cell r="K1157">
            <v>1.4323728170352215</v>
          </cell>
          <cell r="L1157">
            <v>3.4409559554648652</v>
          </cell>
          <cell r="M1157">
            <v>23.218397059332332</v>
          </cell>
          <cell r="N1157">
            <v>1.1750097263837029</v>
          </cell>
          <cell r="O1157">
            <v>4.0159048585006438</v>
          </cell>
          <cell r="P1157">
            <v>28.409311644216679</v>
          </cell>
        </row>
        <row r="1158">
          <cell r="A1158" t="str">
            <v>32 - kokon  11 204  876</v>
          </cell>
          <cell r="C1158">
            <v>2.5104929909866494</v>
          </cell>
          <cell r="D1158">
            <v>0.12881130887385647</v>
          </cell>
          <cell r="E1158">
            <v>5.6990764364653188</v>
          </cell>
          <cell r="F1158">
            <v>4.1087602958051761</v>
          </cell>
          <cell r="G1158">
            <v>0</v>
          </cell>
          <cell r="H1158">
            <v>0.68240000000000001</v>
          </cell>
          <cell r="I1158">
            <v>0.80486215298795005</v>
          </cell>
          <cell r="J1158">
            <v>2.9450427469715552</v>
          </cell>
          <cell r="K1158">
            <v>0.82905105878352459</v>
          </cell>
          <cell r="L1158">
            <v>2.9530391342151354</v>
          </cell>
          <cell r="M1158">
            <v>20.661536125089164</v>
          </cell>
          <cell r="N1158">
            <v>0.98652333749847687</v>
          </cell>
          <cell r="O1158">
            <v>3.2538393704242936</v>
          </cell>
          <cell r="P1158">
            <v>24.901898833011934</v>
          </cell>
        </row>
        <row r="1159">
          <cell r="A1159" t="str">
            <v>33 - kokon  13 136  876</v>
          </cell>
          <cell r="C1159">
            <v>3.2348424875406843</v>
          </cell>
          <cell r="D1159">
            <v>0.15080697481180333</v>
          </cell>
          <cell r="E1159">
            <v>5.46955243992738</v>
          </cell>
          <cell r="F1159">
            <v>4.3142026247980603</v>
          </cell>
          <cell r="G1159">
            <v>0</v>
          </cell>
          <cell r="H1159">
            <v>0.70340044100044108</v>
          </cell>
          <cell r="I1159">
            <v>0.97721370657597617</v>
          </cell>
          <cell r="J1159">
            <v>2.8783934908699034</v>
          </cell>
          <cell r="K1159">
            <v>1.3550607602236158</v>
          </cell>
          <cell r="L1159">
            <v>3.2975940598292284</v>
          </cell>
          <cell r="M1159">
            <v>22.381066985577093</v>
          </cell>
          <cell r="N1159">
            <v>1.1267164300039103</v>
          </cell>
          <cell r="O1159">
            <v>3.8472448048552237</v>
          </cell>
          <cell r="P1159">
            <v>27.355028220436225</v>
          </cell>
        </row>
        <row r="1160">
          <cell r="A1160" t="str">
            <v>34 - kokon  13 272  876</v>
          </cell>
          <cell r="C1160">
            <v>2.5459465319870915</v>
          </cell>
          <cell r="D1160">
            <v>0.13134201658086908</v>
          </cell>
          <cell r="E1160">
            <v>5.7267843135199215</v>
          </cell>
          <cell r="F1160">
            <v>4.3141980948855299</v>
          </cell>
          <cell r="G1160">
            <v>0</v>
          </cell>
          <cell r="H1160">
            <v>0.70339997795000109</v>
          </cell>
          <cell r="I1160">
            <v>0.81199572517532659</v>
          </cell>
          <cell r="J1160">
            <v>2.980137965442208</v>
          </cell>
          <cell r="K1160">
            <v>0.83308175482083013</v>
          </cell>
          <cell r="L1160">
            <v>2.9759194879717974</v>
          </cell>
          <cell r="M1160">
            <v>21.022805868333577</v>
          </cell>
          <cell r="N1160">
            <v>0.99682875960902062</v>
          </cell>
          <cell r="O1160">
            <v>3.2823272545023783</v>
          </cell>
          <cell r="P1160">
            <v>25.301961882444974</v>
          </cell>
        </row>
        <row r="1161">
          <cell r="A1161" t="str">
            <v>35 - kokon  17,19,22  706</v>
          </cell>
          <cell r="C1161">
            <v>2.5083878300680964</v>
          </cell>
          <cell r="D1161">
            <v>0.13134213444530121</v>
          </cell>
          <cell r="E1161">
            <v>5.7267903266494642</v>
          </cell>
          <cell r="F1161">
            <v>3.9997309137547128</v>
          </cell>
          <cell r="G1161">
            <v>0</v>
          </cell>
          <cell r="H1161">
            <v>0.70340044100044108</v>
          </cell>
          <cell r="I1161">
            <v>0.80799944714946614</v>
          </cell>
          <cell r="J1161">
            <v>2.9706752897627404</v>
          </cell>
          <cell r="K1161">
            <v>0.83308262955754753</v>
          </cell>
          <cell r="L1161">
            <v>2.943439296399212</v>
          </cell>
          <cell r="M1161">
            <v>20.624848308786984</v>
          </cell>
          <cell r="N1161">
            <v>0.98417097266346754</v>
          </cell>
          <cell r="O1161">
            <v>3.2042083363110008</v>
          </cell>
          <cell r="P1161">
            <v>24.813227617761452</v>
          </cell>
        </row>
        <row r="1162">
          <cell r="A1162" t="str">
            <v>36 - Rohož RP 34 450/125</v>
          </cell>
          <cell r="C1162">
            <v>4.2410750959335717</v>
          </cell>
          <cell r="D1162">
            <v>0.321842939220575</v>
          </cell>
          <cell r="E1162">
            <v>6.1707516702808336</v>
          </cell>
          <cell r="F1162">
            <v>6.2129415977274594</v>
          </cell>
          <cell r="G1162">
            <v>0.37186440677966104</v>
          </cell>
          <cell r="H1162">
            <v>2.6751883782499495</v>
          </cell>
          <cell r="I1162">
            <v>1.0422157469048163</v>
          </cell>
          <cell r="J1162">
            <v>4.0103572908667537</v>
          </cell>
          <cell r="K1162">
            <v>0.8976661855248762</v>
          </cell>
          <cell r="L1162">
            <v>4.3554705111011449</v>
          </cell>
          <cell r="M1162">
            <v>30.299373822589644</v>
          </cell>
          <cell r="N1162">
            <v>1.451897220833239</v>
          </cell>
          <cell r="O1162">
            <v>4.5670942696235661</v>
          </cell>
          <cell r="P1162">
            <v>36.318365313046449</v>
          </cell>
        </row>
        <row r="1163">
          <cell r="A1163" t="str">
            <v>37 - Rohož RE 34 450/125</v>
          </cell>
          <cell r="C1163">
            <v>4.457660042190577</v>
          </cell>
          <cell r="D1163">
            <v>0.34266165228611156</v>
          </cell>
          <cell r="E1163">
            <v>6.1260466256634389</v>
          </cell>
          <cell r="F1163">
            <v>6.1272393109898724</v>
          </cell>
          <cell r="G1163">
            <v>0.39890909090909099</v>
          </cell>
          <cell r="H1163">
            <v>2.6717457964079929</v>
          </cell>
          <cell r="I1163">
            <v>1.0626525783432237</v>
          </cell>
          <cell r="J1163">
            <v>4.0817362527708072</v>
          </cell>
          <cell r="K1163">
            <v>0.89116289240603486</v>
          </cell>
          <cell r="L1163">
            <v>4.5127929182344984</v>
          </cell>
          <cell r="M1163">
            <v>30.672607160201647</v>
          </cell>
          <cell r="N1163">
            <v>1.5011179449159491</v>
          </cell>
          <cell r="O1163">
            <v>4.7090104846183642</v>
          </cell>
          <cell r="P1163">
            <v>36.882735589735958</v>
          </cell>
        </row>
        <row r="1164">
          <cell r="A1164" t="str">
            <v>38 - Vlies 80/100  2700</v>
          </cell>
          <cell r="C1164">
            <v>5.3450892473234086</v>
          </cell>
          <cell r="D1164">
            <v>0.43579506553511399</v>
          </cell>
          <cell r="E1164">
            <v>4.6941453548283949</v>
          </cell>
          <cell r="F1164">
            <v>9.6349859612115019</v>
          </cell>
          <cell r="G1164">
            <v>0.39312499999999995</v>
          </cell>
          <cell r="H1164">
            <v>1.6114800007547412</v>
          </cell>
          <cell r="I1164">
            <v>1.6488277406427665</v>
          </cell>
          <cell r="J1164">
            <v>4.3764720614985428</v>
          </cell>
          <cell r="K1164">
            <v>1.2134639402450416</v>
          </cell>
          <cell r="L1164">
            <v>6.1866655669798849</v>
          </cell>
          <cell r="M1164">
            <v>35.540049939019397</v>
          </cell>
          <cell r="N1164">
            <v>1.9736339612446814</v>
          </cell>
          <cell r="O1164">
            <v>7.2068242916490028</v>
          </cell>
          <cell r="P1164">
            <v>44.720508191913076</v>
          </cell>
        </row>
        <row r="1165">
          <cell r="A1165" t="str">
            <v>39 - Vlies 80/100  1600</v>
          </cell>
          <cell r="C1165">
            <v>5.4701790516305309</v>
          </cell>
          <cell r="D1165">
            <v>0.43953689653085243</v>
          </cell>
          <cell r="E1165">
            <v>4.6941453548283949</v>
          </cell>
          <cell r="F1165">
            <v>9.6349859612115036</v>
          </cell>
          <cell r="G1165">
            <v>0.393125</v>
          </cell>
          <cell r="H1165">
            <v>1.6114800007547414</v>
          </cell>
          <cell r="I1165">
            <v>1.6813758842655768</v>
          </cell>
          <cell r="J1165">
            <v>4.3781439452730009</v>
          </cell>
          <cell r="K1165">
            <v>0.68286260412361588</v>
          </cell>
          <cell r="L1165">
            <v>6.2567771442461311</v>
          </cell>
          <cell r="M1165">
            <v>35.242611842864356</v>
          </cell>
          <cell r="N1165">
            <v>2.0006834100840361</v>
          </cell>
          <cell r="O1165">
            <v>7.3190327392919183</v>
          </cell>
          <cell r="P1165">
            <v>44.562327992240313</v>
          </cell>
        </row>
        <row r="1166">
          <cell r="A1166" t="str">
            <v>40 - Tkanina RT 300/125</v>
          </cell>
          <cell r="C1166">
            <v>12.066309755935903</v>
          </cell>
          <cell r="D1166">
            <v>0.18452613354280334</v>
          </cell>
          <cell r="E1166">
            <v>5.8942005244555089</v>
          </cell>
          <cell r="F1166">
            <v>4.1166583269137682</v>
          </cell>
          <cell r="G1166">
            <v>0.89777777777777779</v>
          </cell>
          <cell r="H1166">
            <v>1.2138921249716317</v>
          </cell>
          <cell r="I1166">
            <v>2.0992176411822645</v>
          </cell>
          <cell r="J1166">
            <v>3.2484287369833793</v>
          </cell>
          <cell r="K1166">
            <v>0.85743597931334448</v>
          </cell>
          <cell r="L1166">
            <v>8.8353810111537321</v>
          </cell>
          <cell r="M1166">
            <v>39.413828012230113</v>
          </cell>
          <cell r="N1166">
            <v>2.4773131913778692</v>
          </cell>
          <cell r="O1166">
            <v>5.1968676364329305</v>
          </cell>
          <cell r="P1166">
            <v>47.088008840040906</v>
          </cell>
        </row>
        <row r="1167">
          <cell r="A1167" t="str">
            <v>41 - Tkanina RS 580/125</v>
          </cell>
          <cell r="C1167">
            <v>6.6666524494505506</v>
          </cell>
          <cell r="D1167">
            <v>0.15439165814374944</v>
          </cell>
          <cell r="E1167">
            <v>5.8872020242159868</v>
          </cell>
          <cell r="F1167">
            <v>4.1117703978099991</v>
          </cell>
          <cell r="G1167">
            <v>0.89777777777777779</v>
          </cell>
          <cell r="H1167">
            <v>1.2133531945209028</v>
          </cell>
          <cell r="I1167">
            <v>1.3801830077196786</v>
          </cell>
          <cell r="J1167">
            <v>3.1390977976741077</v>
          </cell>
          <cell r="K1167">
            <v>0.85641789961250936</v>
          </cell>
          <cell r="L1167">
            <v>5.5040464597660161</v>
          </cell>
          <cell r="M1167">
            <v>29.810892666691281</v>
          </cell>
          <cell r="N1167">
            <v>1.6343470680929031</v>
          </cell>
          <cell r="O1167">
            <v>4.0232333018855746</v>
          </cell>
          <cell r="P1167">
            <v>35.468473036669756</v>
          </cell>
        </row>
        <row r="1168">
          <cell r="A1168" t="str">
            <v>42- 11 204 Z28  876</v>
          </cell>
          <cell r="C1168">
            <v>3.1719552787321335</v>
          </cell>
          <cell r="D1168">
            <v>0.10200550768370736</v>
          </cell>
          <cell r="E1168">
            <v>6.0410224724986312</v>
          </cell>
          <cell r="F1168">
            <v>4.3552869588223579</v>
          </cell>
          <cell r="G1168">
            <v>1.8269754768392372</v>
          </cell>
          <cell r="H1168">
            <v>2.4303601032864246</v>
          </cell>
          <cell r="I1168">
            <v>0.90383039587670688</v>
          </cell>
          <cell r="J1168">
            <v>2.6646516521855728</v>
          </cell>
          <cell r="K1168">
            <v>0.87879433322117606</v>
          </cell>
          <cell r="L1168">
            <v>3.6775210750853873</v>
          </cell>
          <cell r="M1168">
            <v>26.052403254231333</v>
          </cell>
          <cell r="N1168">
            <v>1.127253002218235</v>
          </cell>
          <cell r="O1168">
            <v>3.8729826547422004</v>
          </cell>
          <cell r="P1168">
            <v>31.052638911191767</v>
          </cell>
        </row>
        <row r="1169">
          <cell r="A1169" t="str">
            <v>43 -13 544 Z25 876s</v>
          </cell>
          <cell r="C1169">
            <v>2.7705415760086347</v>
          </cell>
          <cell r="D1169">
            <v>9.4779463329976416E-2</v>
          </cell>
          <cell r="E1169">
            <v>5.8085966506750673</v>
          </cell>
          <cell r="F1169">
            <v>3.1672152047531821</v>
          </cell>
          <cell r="G1169">
            <v>1.8269754768392372</v>
          </cell>
          <cell r="H1169">
            <v>2.6623900626965593</v>
          </cell>
          <cell r="I1169">
            <v>0.83514437298907918</v>
          </cell>
          <cell r="J1169">
            <v>2.5639634843673624</v>
          </cell>
          <cell r="K1169">
            <v>0.8449830875185359</v>
          </cell>
          <cell r="L1169">
            <v>3.3439004441911844</v>
          </cell>
          <cell r="M1169">
            <v>23.918489823368816</v>
          </cell>
          <cell r="N1169">
            <v>1.0339435492657814</v>
          </cell>
          <cell r="O1169">
            <v>3.5932272092465367</v>
          </cell>
          <cell r="P1169">
            <v>28.545660581881133</v>
          </cell>
        </row>
        <row r="1170">
          <cell r="A1170" t="str">
            <v>44 - ECO 11 T220 006</v>
          </cell>
          <cell r="C1170">
            <v>9.4877598215517818</v>
          </cell>
          <cell r="D1170">
            <v>0.30262577080300518</v>
          </cell>
          <cell r="E1170">
            <v>5.9904577032631696</v>
          </cell>
          <cell r="F1170">
            <v>0.76686559880334737</v>
          </cell>
          <cell r="G1170">
            <v>2.077142857142857</v>
          </cell>
          <cell r="H1170">
            <v>2.2630001207500299</v>
          </cell>
          <cell r="I1170">
            <v>1.9810361942395707</v>
          </cell>
          <cell r="J1170">
            <v>3.4110006209551749</v>
          </cell>
          <cell r="K1170">
            <v>1.4841130528732949</v>
          </cell>
          <cell r="L1170">
            <v>9.0615432312581934</v>
          </cell>
          <cell r="M1170">
            <v>36.825544971640419</v>
          </cell>
          <cell r="N1170">
            <v>2.5560852213199574</v>
          </cell>
          <cell r="O1170">
            <v>8.3925391492693322</v>
          </cell>
          <cell r="P1170">
            <v>47.774169342229712</v>
          </cell>
        </row>
        <row r="1171">
          <cell r="A1171" t="str">
            <v>45 - ECO 11 T330 006</v>
          </cell>
          <cell r="C1171">
            <v>6.7305450099921593</v>
          </cell>
          <cell r="D1171">
            <v>0.2412408615675829</v>
          </cell>
          <cell r="E1171">
            <v>5.9904577032631696</v>
          </cell>
          <cell r="F1171">
            <v>0.76686559880334737</v>
          </cell>
          <cell r="G1171">
            <v>1.8174999999999999</v>
          </cell>
          <cell r="H1171">
            <v>2.2630001207500303</v>
          </cell>
          <cell r="I1171">
            <v>1.5669371221730728</v>
          </cell>
          <cell r="J1171">
            <v>3.2909137077608692</v>
          </cell>
          <cell r="K1171">
            <v>1.4841130528732949</v>
          </cell>
          <cell r="L1171">
            <v>6.5716752976284614</v>
          </cell>
          <cell r="M1171">
            <v>30.723248474811982</v>
          </cell>
          <cell r="N1171">
            <v>1.9442995422250466</v>
          </cell>
          <cell r="O1171">
            <v>6.4238154223007085</v>
          </cell>
          <cell r="P1171">
            <v>39.091363439337734</v>
          </cell>
        </row>
        <row r="1172">
          <cell r="A1172" t="str">
            <v>46 - ECTE 9 T990 006</v>
          </cell>
          <cell r="C1172">
            <v>4.8113959285367045</v>
          </cell>
          <cell r="D1172">
            <v>0.19954389370566986</v>
          </cell>
          <cell r="E1172">
            <v>6.222081815161788</v>
          </cell>
          <cell r="F1172">
            <v>0.75352500047847681</v>
          </cell>
          <cell r="G1172">
            <v>1.3218181818181818</v>
          </cell>
          <cell r="H1172">
            <v>2.2545977219309346</v>
          </cell>
          <cell r="I1172">
            <v>1.300941957035739</v>
          </cell>
          <cell r="J1172">
            <v>3.2962017029366879</v>
          </cell>
          <cell r="K1172">
            <v>1.5414970433556368</v>
          </cell>
          <cell r="L1172">
            <v>4.8725574598738888</v>
          </cell>
          <cell r="M1172">
            <v>26.574160704833709</v>
          </cell>
          <cell r="N1172">
            <v>1.5351553068047483</v>
          </cell>
          <cell r="O1172">
            <v>5.1204674650490212</v>
          </cell>
          <cell r="P1172">
            <v>33.22978347668748</v>
          </cell>
        </row>
        <row r="1173">
          <cell r="A1173" t="str">
            <v>47 - EC 11 2500 R73</v>
          </cell>
          <cell r="C1173">
            <v>2.9748331650696263</v>
          </cell>
          <cell r="D1173">
            <v>0.1521968863664602</v>
          </cell>
          <cell r="E1173">
            <v>6.382966630115817</v>
          </cell>
          <cell r="F1173">
            <v>2.503309615832892</v>
          </cell>
          <cell r="G1173">
            <v>1.0385714285714287</v>
          </cell>
          <cell r="H1173">
            <v>2.2504000752640123</v>
          </cell>
          <cell r="I1173">
            <v>0.94311213878153399</v>
          </cell>
          <cell r="J1173">
            <v>3.3117192875190553</v>
          </cell>
          <cell r="K1173">
            <v>0.92853733440352071</v>
          </cell>
          <cell r="L1173">
            <v>3.5351482746881193</v>
          </cell>
          <cell r="M1173">
            <v>24.020794836612467</v>
          </cell>
          <cell r="N1173">
            <v>1.147341358321631</v>
          </cell>
          <cell r="O1173">
            <v>3.7324281544561462</v>
          </cell>
          <cell r="P1173">
            <v>28.900564349390244</v>
          </cell>
        </row>
        <row r="1174">
          <cell r="A1174" t="str">
            <v>48 - RV 16 1224 (408) 706</v>
          </cell>
          <cell r="C1174">
            <v>6.901668302799429</v>
          </cell>
          <cell r="D1174">
            <v>0.27932473867059798</v>
          </cell>
          <cell r="E1174">
            <v>5.7813635625715936</v>
          </cell>
          <cell r="F1174">
            <v>4.0378462010851424</v>
          </cell>
          <cell r="G1174">
            <v>0</v>
          </cell>
          <cell r="H1174">
            <v>1.4452029383393932</v>
          </cell>
          <cell r="I1174">
            <v>0.90043222033951675</v>
          </cell>
          <cell r="J1174">
            <v>3.0272422874625295</v>
          </cell>
          <cell r="K1174">
            <v>0.84102145956393115</v>
          </cell>
          <cell r="L1174">
            <v>4.6291209178360662</v>
          </cell>
          <cell r="M1174">
            <v>27.843222628668194</v>
          </cell>
          <cell r="N1174">
            <v>1.6483710605323225</v>
          </cell>
          <cell r="O1174">
            <v>5.308876785238219</v>
          </cell>
          <cell r="P1174">
            <v>34.800470474438733</v>
          </cell>
        </row>
        <row r="1181">
          <cell r="A1181" t="str">
            <v>Tab. 30</v>
          </cell>
          <cell r="C1181" t="str">
            <v>náklady na kokony Kč/kg</v>
          </cell>
        </row>
        <row r="1182">
          <cell r="M1182" t="str">
            <v>simulace</v>
          </cell>
          <cell r="O1182" t="str">
            <v>Budget 2001</v>
          </cell>
        </row>
        <row r="1184">
          <cell r="C1184" t="str">
            <v>práce</v>
          </cell>
          <cell r="D1184" t="str">
            <v>platy</v>
          </cell>
          <cell r="E1184" t="str">
            <v xml:space="preserve">suroviny </v>
          </cell>
          <cell r="F1184" t="str">
            <v>suroviny</v>
          </cell>
          <cell r="G1184" t="str">
            <v>cívky</v>
          </cell>
          <cell r="H1184" t="str">
            <v>balení</v>
          </cell>
          <cell r="I1184" t="str">
            <v>elektřina</v>
          </cell>
          <cell r="J1184" t="str">
            <v>plyn</v>
          </cell>
          <cell r="K1184" t="str">
            <v>platina</v>
          </cell>
          <cell r="L1184" t="str">
            <v>ostatní</v>
          </cell>
          <cell r="M1184" t="str">
            <v>celkem 1</v>
          </cell>
          <cell r="N1184" t="str">
            <v>odpisy</v>
          </cell>
          <cell r="O1184" t="str">
            <v>celkem 2</v>
          </cell>
        </row>
        <row r="1185">
          <cell r="A1185" t="str">
            <v>výrobek</v>
          </cell>
          <cell r="C1185">
            <v>0</v>
          </cell>
          <cell r="D1185">
            <v>0</v>
          </cell>
          <cell r="E1185" t="str">
            <v>pro kmen</v>
          </cell>
          <cell r="F1185" t="str">
            <v>pro lubrikace</v>
          </cell>
          <cell r="G1185">
            <v>0</v>
          </cell>
          <cell r="H1185" t="str">
            <v>a manžety</v>
          </cell>
          <cell r="I1185">
            <v>0</v>
          </cell>
          <cell r="J1185">
            <v>0</v>
          </cell>
          <cell r="K1185">
            <v>0</v>
          </cell>
          <cell r="L1185" t="str">
            <v>náklady</v>
          </cell>
        </row>
        <row r="1187">
          <cell r="A1187" t="str">
            <v xml:space="preserve"> 1- 9 34 Z40  876</v>
          </cell>
          <cell r="C1187">
            <v>2.1439551467432207</v>
          </cell>
          <cell r="D1187">
            <v>8.5829171829908679E-2</v>
          </cell>
          <cell r="E1187">
            <v>5.5062965720683339</v>
          </cell>
          <cell r="F1187">
            <v>4.1087602958051761</v>
          </cell>
          <cell r="G1187">
            <v>0</v>
          </cell>
          <cell r="H1187">
            <v>0.40600000000000008</v>
          </cell>
          <cell r="I1187">
            <v>0.84406400137067905</v>
          </cell>
          <cell r="J1187">
            <v>2.4256500981300784</v>
          </cell>
          <cell r="K1187">
            <v>1.3641639788469915</v>
          </cell>
          <cell r="L1187">
            <v>2.6091567233868052</v>
          </cell>
          <cell r="M1187">
            <v>19.493875988181195</v>
          </cell>
          <cell r="N1187">
            <v>3.1673093081979742</v>
          </cell>
          <cell r="O1187">
            <v>22.66118529637917</v>
          </cell>
        </row>
        <row r="1188">
          <cell r="A1188" t="str">
            <v xml:space="preserve"> 2- 9 68 Z15  876s</v>
          </cell>
          <cell r="C1188">
            <v>2.1541757505538262</v>
          </cell>
          <cell r="D1188">
            <v>8.5829171829908693E-2</v>
          </cell>
          <cell r="E1188">
            <v>5.5062965720683348</v>
          </cell>
          <cell r="F1188">
            <v>2.9739105591614812</v>
          </cell>
          <cell r="G1188">
            <v>0</v>
          </cell>
          <cell r="H1188">
            <v>0.40600000000000003</v>
          </cell>
          <cell r="I1188">
            <v>0.84515163598443688</v>
          </cell>
          <cell r="J1188">
            <v>2.4282258225402398</v>
          </cell>
          <cell r="K1188">
            <v>1.3641639788469915</v>
          </cell>
          <cell r="L1188">
            <v>2.6179955616067896</v>
          </cell>
          <cell r="M1188">
            <v>18.38174905259201</v>
          </cell>
          <cell r="N1188">
            <v>3.188566920143705</v>
          </cell>
          <cell r="O1188">
            <v>21.570315972735713</v>
          </cell>
        </row>
        <row r="1189">
          <cell r="A1189" t="str">
            <v xml:space="preserve"> 3- 9 68 Z20  876</v>
          </cell>
          <cell r="C1189">
            <v>2.1439551467432203</v>
          </cell>
          <cell r="D1189">
            <v>8.5829171829908679E-2</v>
          </cell>
          <cell r="E1189">
            <v>5.5062965720683339</v>
          </cell>
          <cell r="F1189">
            <v>4.1087602958051761</v>
          </cell>
          <cell r="G1189">
            <v>0</v>
          </cell>
          <cell r="H1189">
            <v>0.40600000000000008</v>
          </cell>
          <cell r="I1189">
            <v>0.84406400137067894</v>
          </cell>
          <cell r="J1189">
            <v>2.4256500981300779</v>
          </cell>
          <cell r="K1189">
            <v>1.364163978846991</v>
          </cell>
          <cell r="L1189">
            <v>2.6091567233868052</v>
          </cell>
          <cell r="M1189">
            <v>19.493875988181195</v>
          </cell>
          <cell r="N1189">
            <v>3.1673093081979733</v>
          </cell>
          <cell r="O1189">
            <v>22.661185296379166</v>
          </cell>
        </row>
        <row r="1190">
          <cell r="A1190" t="str">
            <v xml:space="preserve"> 4-  9 68 Z28 876</v>
          </cell>
          <cell r="C1190">
            <v>2.1439551467432199</v>
          </cell>
          <cell r="D1190">
            <v>8.5829171829908679E-2</v>
          </cell>
          <cell r="E1190">
            <v>5.5062965720683348</v>
          </cell>
          <cell r="F1190">
            <v>4.1087602958051761</v>
          </cell>
          <cell r="G1190">
            <v>0</v>
          </cell>
          <cell r="H1190">
            <v>0.40600000000000003</v>
          </cell>
          <cell r="I1190">
            <v>0.84406400137067916</v>
          </cell>
          <cell r="J1190">
            <v>2.4256500981300784</v>
          </cell>
          <cell r="K1190">
            <v>1.3641639788469913</v>
          </cell>
          <cell r="L1190">
            <v>2.6091567233868052</v>
          </cell>
          <cell r="M1190">
            <v>19.493875988181195</v>
          </cell>
          <cell r="N1190">
            <v>3.1673093081979737</v>
          </cell>
          <cell r="O1190">
            <v>22.66118529637917</v>
          </cell>
        </row>
        <row r="1191">
          <cell r="A1191" t="str">
            <v xml:space="preserve"> 5- 9 136 Z28 876</v>
          </cell>
          <cell r="C1191">
            <v>2.1439551467432207</v>
          </cell>
          <cell r="D1191">
            <v>8.5829171829908693E-2</v>
          </cell>
          <cell r="E1191">
            <v>5.5062965720683357</v>
          </cell>
          <cell r="F1191">
            <v>4.1087602958051761</v>
          </cell>
          <cell r="G1191">
            <v>0</v>
          </cell>
          <cell r="H1191">
            <v>0.40600000000000003</v>
          </cell>
          <cell r="I1191">
            <v>0.84406400137067905</v>
          </cell>
          <cell r="J1191">
            <v>2.4256500981300788</v>
          </cell>
          <cell r="K1191">
            <v>1.3641639788469917</v>
          </cell>
          <cell r="L1191">
            <v>2.609156723386806</v>
          </cell>
          <cell r="M1191">
            <v>19.493875988181198</v>
          </cell>
          <cell r="N1191">
            <v>3.1673093081979733</v>
          </cell>
          <cell r="O1191">
            <v>22.661185296379173</v>
          </cell>
        </row>
        <row r="1192">
          <cell r="A1192" t="str">
            <v xml:space="preserve"> 6- 9 204 Z28  876</v>
          </cell>
          <cell r="C1192">
            <v>1.4941552747465678</v>
          </cell>
          <cell r="D1192">
            <v>6.7176266937613416E-2</v>
          </cell>
          <cell r="E1192">
            <v>5.6830196724371485</v>
          </cell>
          <cell r="F1192">
            <v>4.1087602958051761</v>
          </cell>
          <cell r="G1192">
            <v>0</v>
          </cell>
          <cell r="H1192">
            <v>0.40600000000000003</v>
          </cell>
          <cell r="I1192">
            <v>0.68462709411522416</v>
          </cell>
          <cell r="J1192">
            <v>2.4931915833384002</v>
          </cell>
          <cell r="K1192">
            <v>3.5001173930270926</v>
          </cell>
          <cell r="L1192">
            <v>2.2892250712014821</v>
          </cell>
          <cell r="M1192">
            <v>20.726272651608706</v>
          </cell>
          <cell r="N1192">
            <v>2.6208617913900834</v>
          </cell>
          <cell r="O1192">
            <v>23.34713444299879</v>
          </cell>
        </row>
        <row r="1193">
          <cell r="A1193" t="str">
            <v xml:space="preserve"> 7- 11 102 Z28  876</v>
          </cell>
          <cell r="C1193">
            <v>2.0331993876780361</v>
          </cell>
          <cell r="D1193">
            <v>8.1196513258833578E-2</v>
          </cell>
          <cell r="E1193">
            <v>5.2090923527380388</v>
          </cell>
          <cell r="F1193">
            <v>4.108760295805177</v>
          </cell>
          <cell r="G1193">
            <v>0</v>
          </cell>
          <cell r="H1193">
            <v>0.40600000000000003</v>
          </cell>
          <cell r="I1193">
            <v>0.79903371050635053</v>
          </cell>
          <cell r="J1193">
            <v>2.295976044258293</v>
          </cell>
          <cell r="K1193">
            <v>1.290532766821767</v>
          </cell>
          <cell r="L1193">
            <v>2.4726203205381752</v>
          </cell>
          <cell r="M1193">
            <v>18.696411391604673</v>
          </cell>
          <cell r="N1193">
            <v>3.0066791984543744</v>
          </cell>
          <cell r="O1193">
            <v>21.703090590059048</v>
          </cell>
        </row>
        <row r="1194">
          <cell r="A1194" t="str">
            <v xml:space="preserve"> 8- 11 204 Z28  876s</v>
          </cell>
          <cell r="C1194">
            <v>1.4450587033194329</v>
          </cell>
          <cell r="D1194">
            <v>6.5473195914673529E-2</v>
          </cell>
          <cell r="E1194">
            <v>5.6990764364653179</v>
          </cell>
          <cell r="F1194">
            <v>2.9739105591614812</v>
          </cell>
          <cell r="G1194">
            <v>0</v>
          </cell>
          <cell r="H1194">
            <v>0.40600000000000003</v>
          </cell>
          <cell r="I1194">
            <v>0.67115636705826476</v>
          </cell>
          <cell r="J1194">
            <v>2.501900305378816</v>
          </cell>
          <cell r="K1194">
            <v>0.82905105878352447</v>
          </cell>
          <cell r="L1194">
            <v>2.2688399487621909</v>
          </cell>
          <cell r="M1194">
            <v>16.860466574843702</v>
          </cell>
          <cell r="N1194">
            <v>2.5922212204510906</v>
          </cell>
          <cell r="O1194">
            <v>19.452687795294793</v>
          </cell>
        </row>
        <row r="1195">
          <cell r="A1195" t="str">
            <v xml:space="preserve"> 9- 13 136 Z20  876s 800</v>
          </cell>
          <cell r="C1195">
            <v>2.043419991488642</v>
          </cell>
          <cell r="D1195">
            <v>8.1196513258833578E-2</v>
          </cell>
          <cell r="E1195">
            <v>5.2090923527380388</v>
          </cell>
          <cell r="F1195">
            <v>2.9739105591614812</v>
          </cell>
          <cell r="G1195">
            <v>0</v>
          </cell>
          <cell r="H1195">
            <v>0.40600000000000003</v>
          </cell>
          <cell r="I1195">
            <v>0.80012134512010813</v>
          </cell>
          <cell r="J1195">
            <v>2.2985517686684545</v>
          </cell>
          <cell r="K1195">
            <v>1.290532766821767</v>
          </cell>
          <cell r="L1195">
            <v>2.4814591587581587</v>
          </cell>
          <cell r="M1195">
            <v>17.584284456015485</v>
          </cell>
          <cell r="N1195">
            <v>3.0279368104001056</v>
          </cell>
          <cell r="O1195">
            <v>20.612221266415592</v>
          </cell>
        </row>
        <row r="1196">
          <cell r="A1196" t="str">
            <v>10- 13 136 Z20  876s 1200</v>
          </cell>
          <cell r="C1196">
            <v>1.3963625969194386</v>
          </cell>
          <cell r="D1196">
            <v>6.2001480809158634E-2</v>
          </cell>
          <cell r="E1196">
            <v>5.2452398923255945</v>
          </cell>
          <cell r="F1196">
            <v>2.9739105591614812</v>
          </cell>
          <cell r="G1196">
            <v>0</v>
          </cell>
          <cell r="H1196">
            <v>0.40600000000000003</v>
          </cell>
          <cell r="I1196">
            <v>0.63372993617678441</v>
          </cell>
          <cell r="J1196">
            <v>2.3054951417412664</v>
          </cell>
          <cell r="K1196">
            <v>3.2304270858387869</v>
          </cell>
          <cell r="L1196">
            <v>2.1278460811924607</v>
          </cell>
          <cell r="M1196">
            <v>18.381012774164972</v>
          </cell>
          <cell r="N1196">
            <v>2.4549645128211197</v>
          </cell>
          <cell r="O1196">
            <v>20.835977286986093</v>
          </cell>
        </row>
        <row r="1197">
          <cell r="A1197" t="str">
            <v>11- 13 136 Z20 876 800</v>
          </cell>
          <cell r="C1197">
            <v>2.0331993876780361</v>
          </cell>
          <cell r="D1197">
            <v>8.1196513258833591E-2</v>
          </cell>
          <cell r="E1197">
            <v>5.2090923527380388</v>
          </cell>
          <cell r="F1197">
            <v>4.1087602958051761</v>
          </cell>
          <cell r="G1197">
            <v>0</v>
          </cell>
          <cell r="H1197">
            <v>0.40600000000000003</v>
          </cell>
          <cell r="I1197">
            <v>0.79903371050635075</v>
          </cell>
          <cell r="J1197">
            <v>2.295976044258293</v>
          </cell>
          <cell r="K1197">
            <v>1.2905327668217672</v>
          </cell>
          <cell r="L1197">
            <v>2.4726203205381747</v>
          </cell>
          <cell r="M1197">
            <v>18.69641139160467</v>
          </cell>
          <cell r="N1197">
            <v>3.0066791984543748</v>
          </cell>
          <cell r="O1197">
            <v>21.703090590059045</v>
          </cell>
        </row>
        <row r="1198">
          <cell r="A1198" t="str">
            <v>12- 13 136 Z20 876 1200</v>
          </cell>
          <cell r="C1198">
            <v>1.3861406278682951</v>
          </cell>
          <cell r="D1198">
            <v>6.2001415402130063E-2</v>
          </cell>
          <cell r="E1198">
            <v>5.2452343589810519</v>
          </cell>
          <cell r="F1198">
            <v>4.108760295805177</v>
          </cell>
          <cell r="G1198">
            <v>0</v>
          </cell>
          <cell r="H1198">
            <v>0.40600000000000003</v>
          </cell>
          <cell r="I1198">
            <v>0.63264164449803373</v>
          </cell>
          <cell r="J1198">
            <v>2.3029170123743223</v>
          </cell>
          <cell r="K1198">
            <v>3.2304236779744278</v>
          </cell>
          <cell r="L1198">
            <v>2.1190050914937339</v>
          </cell>
          <cell r="M1198">
            <v>19.49312412439717</v>
          </cell>
          <cell r="N1198">
            <v>2.4337045353196016</v>
          </cell>
          <cell r="O1198">
            <v>21.926828659716772</v>
          </cell>
        </row>
        <row r="1199">
          <cell r="A1199" t="str">
            <v>13- 13 272 Z20  876s</v>
          </cell>
          <cell r="C1199">
            <v>1.3873312181420185</v>
          </cell>
          <cell r="D1199">
            <v>6.2658588590584333E-2</v>
          </cell>
          <cell r="E1199">
            <v>5.4540805712944165</v>
          </cell>
          <cell r="F1199">
            <v>2.9739105591614807</v>
          </cell>
          <cell r="G1199">
            <v>0</v>
          </cell>
          <cell r="H1199">
            <v>0.40600000000000003</v>
          </cell>
          <cell r="I1199">
            <v>0.64277178987564032</v>
          </cell>
          <cell r="J1199">
            <v>2.3954541437335819</v>
          </cell>
          <cell r="K1199">
            <v>0.79341123473801711</v>
          </cell>
          <cell r="L1199">
            <v>2.1751051789326228</v>
          </cell>
          <cell r="M1199">
            <v>16.290723284468363</v>
          </cell>
          <cell r="N1199">
            <v>2.4899233802980185</v>
          </cell>
          <cell r="O1199">
            <v>18.780646664766383</v>
          </cell>
        </row>
        <row r="1200">
          <cell r="A1200" t="str">
            <v>14- 13 272 Z20 876</v>
          </cell>
          <cell r="C1200">
            <v>1.3771106143314129</v>
          </cell>
          <cell r="D1200">
            <v>6.2658588590584346E-2</v>
          </cell>
          <cell r="E1200">
            <v>5.4540805712944174</v>
          </cell>
          <cell r="F1200">
            <v>4.1087602958051761</v>
          </cell>
          <cell r="G1200">
            <v>0</v>
          </cell>
          <cell r="H1200">
            <v>0.40600000000000003</v>
          </cell>
          <cell r="I1200">
            <v>0.64168415526188283</v>
          </cell>
          <cell r="J1200">
            <v>2.39287841932342</v>
          </cell>
          <cell r="K1200">
            <v>0.793411234738017</v>
          </cell>
          <cell r="L1200">
            <v>2.1662663407126388</v>
          </cell>
          <cell r="M1200">
            <v>17.402850220057552</v>
          </cell>
          <cell r="N1200">
            <v>2.4686657683522872</v>
          </cell>
          <cell r="O1200">
            <v>19.87151598840984</v>
          </cell>
        </row>
        <row r="1201">
          <cell r="A1201" t="str">
            <v>15- ECT 9 T140 006</v>
          </cell>
          <cell r="C1201">
            <v>2.0734318442422337</v>
          </cell>
          <cell r="D1201">
            <v>8.5829124304950322E-2</v>
          </cell>
          <cell r="E1201">
            <v>5.5062935231455761</v>
          </cell>
          <cell r="F1201">
            <v>0.66683948442343288</v>
          </cell>
          <cell r="G1201">
            <v>0</v>
          </cell>
          <cell r="H1201">
            <v>0.42</v>
          </cell>
          <cell r="I1201">
            <v>0.83655886058444084</v>
          </cell>
          <cell r="J1201">
            <v>2.407876269415437</v>
          </cell>
          <cell r="K1201">
            <v>1.3641632234880043</v>
          </cell>
          <cell r="L1201">
            <v>2.5481673389857535</v>
          </cell>
          <cell r="M1201">
            <v>15.90915966858983</v>
          </cell>
          <cell r="N1201">
            <v>3.0206301379196536</v>
          </cell>
          <cell r="O1201">
            <v>18.929789806509483</v>
          </cell>
        </row>
        <row r="1202">
          <cell r="A1202" t="str">
            <v>16 - ECT 9 T210  006</v>
          </cell>
          <cell r="C1202">
            <v>2.0734318442422333</v>
          </cell>
          <cell r="D1202">
            <v>8.5829124304950308E-2</v>
          </cell>
          <cell r="E1202">
            <v>5.5062935231455752</v>
          </cell>
          <cell r="F1202">
            <v>0.66683948442343288</v>
          </cell>
          <cell r="G1202">
            <v>0</v>
          </cell>
          <cell r="H1202">
            <v>0.41999999999999993</v>
          </cell>
          <cell r="I1202">
            <v>0.83655886058444073</v>
          </cell>
          <cell r="J1202">
            <v>2.4078762694154365</v>
          </cell>
          <cell r="K1202">
            <v>1.3641632234880043</v>
          </cell>
          <cell r="L1202">
            <v>2.5481673389857535</v>
          </cell>
          <cell r="M1202">
            <v>15.90915966858983</v>
          </cell>
          <cell r="N1202">
            <v>3.0206301379196527</v>
          </cell>
          <cell r="O1202">
            <v>18.929789806509483</v>
          </cell>
        </row>
        <row r="1203">
          <cell r="A1203" t="str">
            <v>17 - ECT 9 T420  006</v>
          </cell>
          <cell r="C1203">
            <v>2.0734318442422333</v>
          </cell>
          <cell r="D1203">
            <v>8.5829124304950308E-2</v>
          </cell>
          <cell r="E1203">
            <v>5.5062935231455752</v>
          </cell>
          <cell r="F1203">
            <v>0.66683948442343277</v>
          </cell>
          <cell r="G1203">
            <v>0</v>
          </cell>
          <cell r="H1203">
            <v>0.42000000000000004</v>
          </cell>
          <cell r="I1203">
            <v>0.83655886058444084</v>
          </cell>
          <cell r="J1203">
            <v>2.407876269415437</v>
          </cell>
          <cell r="K1203">
            <v>1.3641632234880043</v>
          </cell>
          <cell r="L1203">
            <v>2.548167338985754</v>
          </cell>
          <cell r="M1203">
            <v>15.90915966858983</v>
          </cell>
          <cell r="N1203">
            <v>3.0206301379196532</v>
          </cell>
          <cell r="O1203">
            <v>18.929789806509483</v>
          </cell>
        </row>
        <row r="1204">
          <cell r="A1204" t="str">
            <v>18 - ECT 9 T485  006</v>
          </cell>
          <cell r="C1204">
            <v>2.0734318442422333</v>
          </cell>
          <cell r="D1204">
            <v>8.5829124304950322E-2</v>
          </cell>
          <cell r="E1204">
            <v>5.5062935231455761</v>
          </cell>
          <cell r="F1204">
            <v>0.66683948442343277</v>
          </cell>
          <cell r="G1204">
            <v>0</v>
          </cell>
          <cell r="H1204">
            <v>0.42</v>
          </cell>
          <cell r="I1204">
            <v>0.83655886058444084</v>
          </cell>
          <cell r="J1204">
            <v>2.4078762694154374</v>
          </cell>
          <cell r="K1204">
            <v>1.3641632234880043</v>
          </cell>
          <cell r="L1204">
            <v>2.5481673389857535</v>
          </cell>
          <cell r="M1204">
            <v>15.90915966858983</v>
          </cell>
          <cell r="N1204">
            <v>3.0206301379196536</v>
          </cell>
          <cell r="O1204">
            <v>18.929789806509483</v>
          </cell>
        </row>
        <row r="1205">
          <cell r="A1205" t="str">
            <v>19 - ECT 9 T570  006</v>
          </cell>
          <cell r="C1205">
            <v>2.0734318442422337</v>
          </cell>
          <cell r="D1205">
            <v>8.5829124304950308E-2</v>
          </cell>
          <cell r="E1205">
            <v>5.5062935231455752</v>
          </cell>
          <cell r="F1205">
            <v>0.66683948442343277</v>
          </cell>
          <cell r="G1205">
            <v>0</v>
          </cell>
          <cell r="H1205">
            <v>0.42</v>
          </cell>
          <cell r="I1205">
            <v>0.83655886058444062</v>
          </cell>
          <cell r="J1205">
            <v>2.407876269415437</v>
          </cell>
          <cell r="K1205">
            <v>1.3641632234880043</v>
          </cell>
          <cell r="L1205">
            <v>2.5481673389857535</v>
          </cell>
          <cell r="M1205">
            <v>15.90915966858983</v>
          </cell>
          <cell r="N1205">
            <v>3.0206301379196532</v>
          </cell>
          <cell r="O1205">
            <v>18.929789806509483</v>
          </cell>
        </row>
        <row r="1206">
          <cell r="A1206" t="str">
            <v>20 - ECT 9 T630  006</v>
          </cell>
          <cell r="C1206">
            <v>2.0734318442422333</v>
          </cell>
          <cell r="D1206">
            <v>8.5829124304950308E-2</v>
          </cell>
          <cell r="E1206">
            <v>5.5062935231455761</v>
          </cell>
          <cell r="F1206">
            <v>0.66683948442343277</v>
          </cell>
          <cell r="G1206">
            <v>0</v>
          </cell>
          <cell r="H1206">
            <v>0.42</v>
          </cell>
          <cell r="I1206">
            <v>0.83655886058444073</v>
          </cell>
          <cell r="J1206">
            <v>2.4078762694154365</v>
          </cell>
          <cell r="K1206">
            <v>1.3641632234880041</v>
          </cell>
          <cell r="L1206">
            <v>2.5481673389857531</v>
          </cell>
          <cell r="M1206">
            <v>15.909159668589828</v>
          </cell>
          <cell r="N1206">
            <v>3.0206301379196532</v>
          </cell>
          <cell r="O1206">
            <v>18.929789806509483</v>
          </cell>
        </row>
        <row r="1207">
          <cell r="A1207" t="str">
            <v>21 - ECT 9 T990  006</v>
          </cell>
          <cell r="C1207">
            <v>2.0734318442422337</v>
          </cell>
          <cell r="D1207">
            <v>8.5829124304950322E-2</v>
          </cell>
          <cell r="E1207">
            <v>5.5062935231455761</v>
          </cell>
          <cell r="F1207">
            <v>0.66683948442343288</v>
          </cell>
          <cell r="G1207">
            <v>0</v>
          </cell>
          <cell r="H1207">
            <v>0.42000000000000004</v>
          </cell>
          <cell r="I1207">
            <v>0.83655886058444073</v>
          </cell>
          <cell r="J1207">
            <v>2.407876269415437</v>
          </cell>
          <cell r="K1207">
            <v>1.3641632234880043</v>
          </cell>
          <cell r="L1207">
            <v>2.5481673389857535</v>
          </cell>
          <cell r="M1207">
            <v>15.90915966858983</v>
          </cell>
          <cell r="N1207">
            <v>3.0206301379196536</v>
          </cell>
          <cell r="O1207">
            <v>18.929789806509483</v>
          </cell>
        </row>
        <row r="1208">
          <cell r="A1208" t="str">
            <v>22 - ECT 9 T1250  006</v>
          </cell>
          <cell r="C1208">
            <v>2.0734318442422337</v>
          </cell>
          <cell r="D1208">
            <v>8.5829124304950336E-2</v>
          </cell>
          <cell r="E1208">
            <v>5.5062935231455761</v>
          </cell>
          <cell r="F1208">
            <v>0.66683948442343277</v>
          </cell>
          <cell r="G1208">
            <v>0</v>
          </cell>
          <cell r="H1208">
            <v>0.42</v>
          </cell>
          <cell r="I1208">
            <v>0.83655886058444073</v>
          </cell>
          <cell r="J1208">
            <v>2.407876269415437</v>
          </cell>
          <cell r="K1208">
            <v>1.3641632234880048</v>
          </cell>
          <cell r="L1208">
            <v>2.548167338985754</v>
          </cell>
          <cell r="M1208">
            <v>15.90915966858983</v>
          </cell>
          <cell r="N1208">
            <v>3.0206301379196536</v>
          </cell>
          <cell r="O1208">
            <v>18.929789806509483</v>
          </cell>
        </row>
        <row r="1209">
          <cell r="A1209" t="str">
            <v>23 - ECT 9 T1285  006</v>
          </cell>
          <cell r="C1209">
            <v>2.0734318442422337</v>
          </cell>
          <cell r="D1209">
            <v>8.5829124304950322E-2</v>
          </cell>
          <cell r="E1209">
            <v>5.5062935231455761</v>
          </cell>
          <cell r="F1209">
            <v>0.66683948442343288</v>
          </cell>
          <cell r="G1209">
            <v>0</v>
          </cell>
          <cell r="H1209">
            <v>0.42000000000000004</v>
          </cell>
          <cell r="I1209">
            <v>0.83655886058444096</v>
          </cell>
          <cell r="J1209">
            <v>2.4078762694154374</v>
          </cell>
          <cell r="K1209">
            <v>1.3641632234880041</v>
          </cell>
          <cell r="L1209">
            <v>2.5481673389857535</v>
          </cell>
          <cell r="M1209">
            <v>15.90915966858983</v>
          </cell>
          <cell r="N1209">
            <v>3.0206301379196532</v>
          </cell>
          <cell r="O1209">
            <v>18.929789806509483</v>
          </cell>
        </row>
        <row r="1210">
          <cell r="A1210" t="str">
            <v>24 - ECT 9 T1440  006</v>
          </cell>
          <cell r="C1210">
            <v>2.0734318442422337</v>
          </cell>
          <cell r="D1210">
            <v>8.5829124304950308E-2</v>
          </cell>
          <cell r="E1210">
            <v>5.5062935231455752</v>
          </cell>
          <cell r="F1210">
            <v>0.66683948442343288</v>
          </cell>
          <cell r="G1210">
            <v>0</v>
          </cell>
          <cell r="H1210">
            <v>0.42</v>
          </cell>
          <cell r="I1210">
            <v>0.83655886058444084</v>
          </cell>
          <cell r="J1210">
            <v>2.407876269415437</v>
          </cell>
          <cell r="K1210">
            <v>1.3641632234880046</v>
          </cell>
          <cell r="L1210">
            <v>2.548167338985754</v>
          </cell>
          <cell r="M1210">
            <v>15.90915966858983</v>
          </cell>
          <cell r="N1210">
            <v>3.0206301379196536</v>
          </cell>
          <cell r="O1210">
            <v>18.929789806509483</v>
          </cell>
        </row>
        <row r="1211">
          <cell r="A1211" t="str">
            <v>25 - ECT 11 T1580  006</v>
          </cell>
          <cell r="C1211">
            <v>1.9626772213848569</v>
          </cell>
          <cell r="D1211">
            <v>8.1196513258833591E-2</v>
          </cell>
          <cell r="E1211">
            <v>5.2090923527380397</v>
          </cell>
          <cell r="F1211">
            <v>0.66683948442343266</v>
          </cell>
          <cell r="G1211">
            <v>0</v>
          </cell>
          <cell r="H1211">
            <v>0.42</v>
          </cell>
          <cell r="I1211">
            <v>0.79152903167142286</v>
          </cell>
          <cell r="J1211">
            <v>2.2782035458281773</v>
          </cell>
          <cell r="K1211">
            <v>1.290532766821767</v>
          </cell>
          <cell r="L1211">
            <v>2.4116323368202868</v>
          </cell>
          <cell r="M1211">
            <v>15.111703252946818</v>
          </cell>
          <cell r="N1211">
            <v>2.8600016760288285</v>
          </cell>
          <cell r="O1211">
            <v>17.971704928975647</v>
          </cell>
        </row>
        <row r="1212">
          <cell r="A1212" t="str">
            <v>26 - RV 12  224</v>
          </cell>
          <cell r="C1212">
            <v>1.4348380995088268</v>
          </cell>
          <cell r="D1212">
            <v>6.5473195914673529E-2</v>
          </cell>
          <cell r="E1212">
            <v>5.6990764364653188</v>
          </cell>
          <cell r="F1212">
            <v>3.7803734814300585</v>
          </cell>
          <cell r="G1212">
            <v>0</v>
          </cell>
          <cell r="H1212">
            <v>0.42</v>
          </cell>
          <cell r="I1212">
            <v>0.67006873244450704</v>
          </cell>
          <cell r="J1212">
            <v>2.4993245809686542</v>
          </cell>
          <cell r="K1212">
            <v>0.82905105878352436</v>
          </cell>
          <cell r="L1212">
            <v>2.2600011105422069</v>
          </cell>
          <cell r="M1212">
            <v>17.658206696057768</v>
          </cell>
          <cell r="N1212">
            <v>2.5709636085053593</v>
          </cell>
          <cell r="O1212">
            <v>20.229170304563127</v>
          </cell>
        </row>
        <row r="1213">
          <cell r="A1213" t="str">
            <v>27 - RV 13  250</v>
          </cell>
          <cell r="C1213">
            <v>1.3617797086155041</v>
          </cell>
          <cell r="D1213">
            <v>6.2658588590584333E-2</v>
          </cell>
          <cell r="E1213">
            <v>5.4540805712944156</v>
          </cell>
          <cell r="F1213">
            <v>2.0066278653860312</v>
          </cell>
          <cell r="G1213">
            <v>0</v>
          </cell>
          <cell r="H1213">
            <v>0.42</v>
          </cell>
          <cell r="I1213">
            <v>0.6400527033412462</v>
          </cell>
          <cell r="J1213">
            <v>2.389014832708177</v>
          </cell>
          <cell r="K1213">
            <v>0.79341123473801689</v>
          </cell>
          <cell r="L1213">
            <v>2.1530080833826633</v>
          </cell>
          <cell r="M1213">
            <v>15.280633588056638</v>
          </cell>
          <cell r="N1213">
            <v>2.4367793504336901</v>
          </cell>
          <cell r="O1213">
            <v>17.717412938490327</v>
          </cell>
        </row>
        <row r="1214">
          <cell r="A1214" t="str">
            <v>28 - RV 13  P 243</v>
          </cell>
          <cell r="C1214">
            <v>1.3331620179458081</v>
          </cell>
          <cell r="D1214">
            <v>6.2658588590584333E-2</v>
          </cell>
          <cell r="E1214">
            <v>5.4540805712944165</v>
          </cell>
          <cell r="F1214">
            <v>2.035741546173881</v>
          </cell>
          <cell r="G1214">
            <v>0</v>
          </cell>
          <cell r="H1214">
            <v>0.41999999999999993</v>
          </cell>
          <cell r="I1214">
            <v>0.63700732642272473</v>
          </cell>
          <cell r="J1214">
            <v>2.3818028043597246</v>
          </cell>
          <cell r="K1214">
            <v>0.79341123473801678</v>
          </cell>
          <cell r="L1214">
            <v>2.1282593363667082</v>
          </cell>
          <cell r="M1214">
            <v>15.246123425891863</v>
          </cell>
          <cell r="N1214">
            <v>2.3772580369856424</v>
          </cell>
          <cell r="O1214">
            <v>17.623381462877504</v>
          </cell>
        </row>
        <row r="1215">
          <cell r="A1215" t="str">
            <v>29 - RV 16 2040 (408) 706</v>
          </cell>
          <cell r="C1215">
            <v>1.3413385009942929</v>
          </cell>
          <cell r="D1215">
            <v>6.2658588590584333E-2</v>
          </cell>
          <cell r="E1215">
            <v>5.4540805712944156</v>
          </cell>
          <cell r="F1215">
            <v>3.8092637276417127</v>
          </cell>
          <cell r="G1215">
            <v>0</v>
          </cell>
          <cell r="H1215">
            <v>0.42</v>
          </cell>
          <cell r="I1215">
            <v>0.63787743411373099</v>
          </cell>
          <cell r="J1215">
            <v>2.3838633838878542</v>
          </cell>
          <cell r="K1215">
            <v>0.793411234738017</v>
          </cell>
          <cell r="L1215">
            <v>2.1353304069426953</v>
          </cell>
          <cell r="M1215">
            <v>17.037823848203303</v>
          </cell>
          <cell r="N1215">
            <v>2.3942641265422275</v>
          </cell>
          <cell r="O1215">
            <v>19.432087974745532</v>
          </cell>
        </row>
        <row r="1216">
          <cell r="A1216" t="str">
            <v>30 - mok.sek. 13 360</v>
          </cell>
          <cell r="C1216">
            <v>1.1500051904546873</v>
          </cell>
          <cell r="D1216">
            <v>5.8310992555039402E-2</v>
          </cell>
          <cell r="E1216">
            <v>5.4540805712944174</v>
          </cell>
          <cell r="F1216">
            <v>0.37738879999999991</v>
          </cell>
          <cell r="G1216">
            <v>0</v>
          </cell>
          <cell r="H1216">
            <v>0.42000000000000004</v>
          </cell>
          <cell r="I1216">
            <v>0.59516571558475817</v>
          </cell>
          <cell r="J1216">
            <v>2.3703300789945265</v>
          </cell>
          <cell r="K1216">
            <v>1.4099116239869396</v>
          </cell>
          <cell r="L1216">
            <v>2.0140936940698957</v>
          </cell>
          <cell r="M1216">
            <v>13.849286666940262</v>
          </cell>
          <cell r="N1216">
            <v>2.1682309989576609</v>
          </cell>
          <cell r="O1216">
            <v>16.017517665897923</v>
          </cell>
        </row>
        <row r="1217">
          <cell r="A1217" t="str">
            <v>31 - kokon  9 68  876</v>
          </cell>
          <cell r="C1217">
            <v>2.1439540105354125</v>
          </cell>
          <cell r="D1217">
            <v>8.5829124304950308E-2</v>
          </cell>
          <cell r="E1217">
            <v>5.5062935231455761</v>
          </cell>
          <cell r="F1217">
            <v>4.108760295805177</v>
          </cell>
          <cell r="G1217">
            <v>0</v>
          </cell>
          <cell r="H1217">
            <v>0.42</v>
          </cell>
          <cell r="I1217">
            <v>0.8440635394193684</v>
          </cell>
          <cell r="J1217">
            <v>2.4256487678455527</v>
          </cell>
          <cell r="K1217">
            <v>1.3641632234880043</v>
          </cell>
          <cell r="L1217">
            <v>2.6091553227036419</v>
          </cell>
          <cell r="M1217">
            <v>19.507867807247685</v>
          </cell>
          <cell r="N1217">
            <v>3.1673076603451999</v>
          </cell>
          <cell r="O1217">
            <v>22.675175467592886</v>
          </cell>
        </row>
        <row r="1218">
          <cell r="A1218" t="str">
            <v>32 - kokon  11 204  876</v>
          </cell>
          <cell r="C1218">
            <v>1.434838099508827</v>
          </cell>
          <cell r="D1218">
            <v>6.5473195914673529E-2</v>
          </cell>
          <cell r="E1218">
            <v>5.6990764364653188</v>
          </cell>
          <cell r="F1218">
            <v>4.1087602958051761</v>
          </cell>
          <cell r="G1218">
            <v>0</v>
          </cell>
          <cell r="H1218">
            <v>0.42</v>
          </cell>
          <cell r="I1218">
            <v>0.67006873244450704</v>
          </cell>
          <cell r="J1218">
            <v>2.4993245809686546</v>
          </cell>
          <cell r="K1218">
            <v>0.82905105878352459</v>
          </cell>
          <cell r="L1218">
            <v>2.2600011105422073</v>
          </cell>
          <cell r="M1218">
            <v>17.98659351043289</v>
          </cell>
          <cell r="N1218">
            <v>2.5709636085053598</v>
          </cell>
          <cell r="O1218">
            <v>20.557557118938249</v>
          </cell>
        </row>
        <row r="1219">
          <cell r="A1219" t="str">
            <v>33 - kokon  13 136  876</v>
          </cell>
          <cell r="C1219">
            <v>2.0331993876780365</v>
          </cell>
          <cell r="D1219">
            <v>8.1196513258833578E-2</v>
          </cell>
          <cell r="E1219">
            <v>5.2090923527380379</v>
          </cell>
          <cell r="F1219">
            <v>4.108760295805177</v>
          </cell>
          <cell r="G1219">
            <v>0</v>
          </cell>
          <cell r="H1219">
            <v>0.42</v>
          </cell>
          <cell r="I1219">
            <v>0.79903371050635064</v>
          </cell>
          <cell r="J1219">
            <v>2.2959760442582935</v>
          </cell>
          <cell r="K1219">
            <v>1.2905327668217672</v>
          </cell>
          <cell r="L1219">
            <v>2.4726203205381747</v>
          </cell>
          <cell r="M1219">
            <v>18.710411391604673</v>
          </cell>
          <cell r="N1219">
            <v>3.0066791984543744</v>
          </cell>
          <cell r="O1219">
            <v>21.717090590059048</v>
          </cell>
        </row>
        <row r="1220">
          <cell r="A1220" t="str">
            <v>34 - kokon  13 272  876</v>
          </cell>
          <cell r="C1220">
            <v>1.3771106143314129</v>
          </cell>
          <cell r="D1220">
            <v>6.2658588590584333E-2</v>
          </cell>
          <cell r="E1220">
            <v>5.4540805712944165</v>
          </cell>
          <cell r="F1220">
            <v>4.1087602958051761</v>
          </cell>
          <cell r="G1220">
            <v>0</v>
          </cell>
          <cell r="H1220">
            <v>0.42</v>
          </cell>
          <cell r="I1220">
            <v>0.64168415526188272</v>
          </cell>
          <cell r="J1220">
            <v>2.39287841932342</v>
          </cell>
          <cell r="K1220">
            <v>0.793411234738017</v>
          </cell>
          <cell r="L1220">
            <v>2.1662663407126392</v>
          </cell>
          <cell r="M1220">
            <v>17.416850220057547</v>
          </cell>
          <cell r="N1220">
            <v>2.4686657683522872</v>
          </cell>
          <cell r="O1220">
            <v>19.885515988409836</v>
          </cell>
        </row>
        <row r="1221">
          <cell r="A1221" t="str">
            <v>35 - kokon  17,19,22  706</v>
          </cell>
          <cell r="C1221">
            <v>1.3413385009942929</v>
          </cell>
          <cell r="D1221">
            <v>6.2658588590584319E-2</v>
          </cell>
          <cell r="E1221">
            <v>5.4540805712944165</v>
          </cell>
          <cell r="F1221">
            <v>3.8092637276417132</v>
          </cell>
          <cell r="G1221">
            <v>0</v>
          </cell>
          <cell r="H1221">
            <v>0.42</v>
          </cell>
          <cell r="I1221">
            <v>0.63787743411373099</v>
          </cell>
          <cell r="J1221">
            <v>2.3838633838878538</v>
          </cell>
          <cell r="K1221">
            <v>0.79341123473801711</v>
          </cell>
          <cell r="L1221">
            <v>2.1353304069426957</v>
          </cell>
          <cell r="M1221">
            <v>17.037823848203306</v>
          </cell>
          <cell r="N1221">
            <v>2.3942641265422275</v>
          </cell>
          <cell r="O1221">
            <v>19.432087974745535</v>
          </cell>
        </row>
        <row r="1222">
          <cell r="A1222" t="str">
            <v>36 - Rohož RP 34 450/125</v>
          </cell>
          <cell r="C1222">
            <v>1.3362281990889899</v>
          </cell>
          <cell r="D1222">
            <v>6.2658588590584346E-2</v>
          </cell>
          <cell r="E1222">
            <v>5.4540805712944174</v>
          </cell>
          <cell r="F1222">
            <v>1.8961816245673928</v>
          </cell>
          <cell r="G1222">
            <v>0</v>
          </cell>
          <cell r="H1222">
            <v>0.42</v>
          </cell>
          <cell r="I1222">
            <v>0.63733361680685219</v>
          </cell>
          <cell r="J1222">
            <v>2.382575521682774</v>
          </cell>
          <cell r="K1222">
            <v>0.79341123473801711</v>
          </cell>
          <cell r="L1222">
            <v>2.1309109878327037</v>
          </cell>
          <cell r="M1222">
            <v>15.113380344601733</v>
          </cell>
          <cell r="N1222">
            <v>2.3836353205693621</v>
          </cell>
          <cell r="O1222">
            <v>17.497015665171094</v>
          </cell>
        </row>
        <row r="1223">
          <cell r="A1223" t="str">
            <v>37 - Rohož RE 34 450/125</v>
          </cell>
          <cell r="C1223">
            <v>1.3362281990889902</v>
          </cell>
          <cell r="D1223">
            <v>6.2658588590584333E-2</v>
          </cell>
          <cell r="E1223">
            <v>5.4540805712944165</v>
          </cell>
          <cell r="F1223">
            <v>1.8961816245673928</v>
          </cell>
          <cell r="G1223">
            <v>0</v>
          </cell>
          <cell r="H1223">
            <v>0.42</v>
          </cell>
          <cell r="I1223">
            <v>0.63733361680685219</v>
          </cell>
          <cell r="J1223">
            <v>2.382575521682774</v>
          </cell>
          <cell r="K1223">
            <v>0.793411234738017</v>
          </cell>
          <cell r="L1223">
            <v>2.1309109878327037</v>
          </cell>
          <cell r="M1223">
            <v>15.113380344601733</v>
          </cell>
          <cell r="N1223">
            <v>2.3836353205693621</v>
          </cell>
          <cell r="O1223">
            <v>17.497015665171094</v>
          </cell>
        </row>
        <row r="1224">
          <cell r="A1224" t="str">
            <v>38 - Vlies 80/100  2700</v>
          </cell>
          <cell r="C1224">
            <v>1.1500051904546873</v>
          </cell>
          <cell r="D1224">
            <v>5.8310992555039402E-2</v>
          </cell>
          <cell r="E1224">
            <v>5.4540805712944174</v>
          </cell>
          <cell r="F1224">
            <v>0.37738880000000002</v>
          </cell>
          <cell r="G1224">
            <v>0</v>
          </cell>
          <cell r="H1224">
            <v>0.42000000000000004</v>
          </cell>
          <cell r="I1224">
            <v>0.59516571558475817</v>
          </cell>
          <cell r="J1224">
            <v>2.3703300789945265</v>
          </cell>
          <cell r="K1224">
            <v>1.4099116239869396</v>
          </cell>
          <cell r="L1224">
            <v>2.0140936940698961</v>
          </cell>
          <cell r="M1224">
            <v>13.849286666940262</v>
          </cell>
          <cell r="N1224">
            <v>2.1682309989576609</v>
          </cell>
          <cell r="O1224">
            <v>16.017517665897923</v>
          </cell>
        </row>
        <row r="1225">
          <cell r="A1225" t="str">
            <v>39 - Vlies 80/100  1600</v>
          </cell>
          <cell r="C1225">
            <v>1.2953457838465672</v>
          </cell>
          <cell r="D1225">
            <v>6.2658588590584333E-2</v>
          </cell>
          <cell r="E1225">
            <v>5.4540805712944165</v>
          </cell>
          <cell r="F1225">
            <v>0.37738879999999997</v>
          </cell>
          <cell r="G1225">
            <v>0</v>
          </cell>
          <cell r="H1225">
            <v>0.42</v>
          </cell>
          <cell r="I1225">
            <v>0.63298307835182155</v>
          </cell>
          <cell r="J1225">
            <v>2.3722726240421266</v>
          </cell>
          <cell r="K1225">
            <v>0.793411234738017</v>
          </cell>
          <cell r="L1225">
            <v>2.0955556349527682</v>
          </cell>
          <cell r="M1225">
            <v>13.503696315816303</v>
          </cell>
          <cell r="N1225">
            <v>2.2986048727864365</v>
          </cell>
          <cell r="O1225">
            <v>15.802301188602739</v>
          </cell>
        </row>
        <row r="1226">
          <cell r="A1226" t="str">
            <v>40 - Tkanina RT 300/125</v>
          </cell>
          <cell r="C1226">
            <v>1.3413385009942929</v>
          </cell>
          <cell r="D1226">
            <v>6.2658588590584333E-2</v>
          </cell>
          <cell r="E1226">
            <v>5.4540805712944165</v>
          </cell>
          <cell r="F1226">
            <v>3.8092674496431171</v>
          </cell>
          <cell r="G1226">
            <v>0</v>
          </cell>
          <cell r="H1226">
            <v>0.42</v>
          </cell>
          <cell r="I1226">
            <v>0.63787743411373099</v>
          </cell>
          <cell r="J1226">
            <v>2.3838633838878542</v>
          </cell>
          <cell r="K1226">
            <v>0.79341123473801711</v>
          </cell>
          <cell r="L1226">
            <v>2.1353304069426957</v>
          </cell>
          <cell r="M1226">
            <v>17.037827570204708</v>
          </cell>
          <cell r="N1226">
            <v>2.3942641265422271</v>
          </cell>
          <cell r="O1226">
            <v>19.432091696746937</v>
          </cell>
        </row>
        <row r="1227">
          <cell r="A1227" t="str">
            <v>41 - Tkanina RS 580/125</v>
          </cell>
          <cell r="C1227">
            <v>1.3413385009942926</v>
          </cell>
          <cell r="D1227">
            <v>6.2658588590584333E-2</v>
          </cell>
          <cell r="E1227">
            <v>5.4540805712944165</v>
          </cell>
          <cell r="F1227">
            <v>3.8092674496431171</v>
          </cell>
          <cell r="G1227">
            <v>0</v>
          </cell>
          <cell r="H1227">
            <v>0.42</v>
          </cell>
          <cell r="I1227">
            <v>0.63787743411373099</v>
          </cell>
          <cell r="J1227">
            <v>2.3838633838878538</v>
          </cell>
          <cell r="K1227">
            <v>0.793411234738017</v>
          </cell>
          <cell r="L1227">
            <v>2.1353304069426957</v>
          </cell>
          <cell r="M1227">
            <v>17.037827570204708</v>
          </cell>
          <cell r="N1227">
            <v>2.3942641265422275</v>
          </cell>
          <cell r="O1227">
            <v>19.432091696746937</v>
          </cell>
        </row>
        <row r="1228">
          <cell r="A1228" t="str">
            <v>42- 11 204 Z28  876</v>
          </cell>
          <cell r="C1228">
            <v>1.4348380995088272</v>
          </cell>
          <cell r="D1228">
            <v>6.5473195914673529E-2</v>
          </cell>
          <cell r="E1228">
            <v>5.6990764364653188</v>
          </cell>
          <cell r="F1228">
            <v>4.108760295805177</v>
          </cell>
          <cell r="G1228">
            <v>0</v>
          </cell>
          <cell r="H1228">
            <v>0.40600000000000003</v>
          </cell>
          <cell r="I1228">
            <v>0.67006873244450715</v>
          </cell>
          <cell r="J1228">
            <v>2.4993245809686546</v>
          </cell>
          <cell r="K1228">
            <v>0.82905105878352459</v>
          </cell>
          <cell r="L1228">
            <v>2.2600011105422069</v>
          </cell>
          <cell r="M1228">
            <v>17.97259351043289</v>
          </cell>
          <cell r="N1228">
            <v>2.5709636085053593</v>
          </cell>
          <cell r="O1228">
            <v>20.543557118938249</v>
          </cell>
        </row>
        <row r="1229">
          <cell r="A1229" t="str">
            <v>43 -13 544 Z25 876s</v>
          </cell>
          <cell r="C1229">
            <v>1.3873312181420188</v>
          </cell>
          <cell r="D1229">
            <v>6.2658588590584346E-2</v>
          </cell>
          <cell r="E1229">
            <v>5.4540805712944165</v>
          </cell>
          <cell r="F1229">
            <v>2.9739105591614812</v>
          </cell>
          <cell r="G1229">
            <v>0</v>
          </cell>
          <cell r="H1229">
            <v>0.40599999999999997</v>
          </cell>
          <cell r="I1229">
            <v>0.64277178987564054</v>
          </cell>
          <cell r="J1229">
            <v>2.3954541437335819</v>
          </cell>
          <cell r="K1229">
            <v>0.79341123473801722</v>
          </cell>
          <cell r="L1229">
            <v>2.1751051789326228</v>
          </cell>
          <cell r="M1229">
            <v>16.290723284468363</v>
          </cell>
          <cell r="N1229">
            <v>2.4899233802980185</v>
          </cell>
          <cell r="O1229">
            <v>18.780646664766383</v>
          </cell>
        </row>
        <row r="1230">
          <cell r="A1230" t="str">
            <v>44 - ECO 11 T220 006</v>
          </cell>
          <cell r="C1230">
            <v>1.9626772213848562</v>
          </cell>
          <cell r="D1230">
            <v>8.1196513258833578E-2</v>
          </cell>
          <cell r="E1230">
            <v>5.2090923527380388</v>
          </cell>
          <cell r="F1230">
            <v>0.66683948442343277</v>
          </cell>
          <cell r="G1230">
            <v>0</v>
          </cell>
          <cell r="H1230">
            <v>0.42000000000000004</v>
          </cell>
          <cell r="I1230">
            <v>0.79152903167142263</v>
          </cell>
          <cell r="J1230">
            <v>2.2782035458281773</v>
          </cell>
          <cell r="K1230">
            <v>1.2905327668217668</v>
          </cell>
          <cell r="L1230">
            <v>2.4116323368202863</v>
          </cell>
          <cell r="M1230">
            <v>15.111703252946814</v>
          </cell>
          <cell r="N1230">
            <v>2.8600016760288276</v>
          </cell>
          <cell r="O1230">
            <v>17.97170492897564</v>
          </cell>
        </row>
        <row r="1231">
          <cell r="A1231" t="str">
            <v>45 - ECO 11 T330 006</v>
          </cell>
          <cell r="C1231">
            <v>1.9626772213848565</v>
          </cell>
          <cell r="D1231">
            <v>8.1196513258833578E-2</v>
          </cell>
          <cell r="E1231">
            <v>5.2090923527380379</v>
          </cell>
          <cell r="F1231">
            <v>0.66683948442343288</v>
          </cell>
          <cell r="G1231">
            <v>0</v>
          </cell>
          <cell r="H1231">
            <v>0.42</v>
          </cell>
          <cell r="I1231">
            <v>0.79152903167142263</v>
          </cell>
          <cell r="J1231">
            <v>2.2782035458281782</v>
          </cell>
          <cell r="K1231">
            <v>1.2905327668217668</v>
          </cell>
          <cell r="L1231">
            <v>2.4116323368202863</v>
          </cell>
          <cell r="M1231">
            <v>15.111703252946814</v>
          </cell>
          <cell r="N1231">
            <v>2.860001676028828</v>
          </cell>
          <cell r="O1231">
            <v>17.97170492897564</v>
          </cell>
        </row>
        <row r="1232">
          <cell r="A1232" t="str">
            <v>46 - ECTE 9 T990 006</v>
          </cell>
          <cell r="C1232">
            <v>2.0734318442422333</v>
          </cell>
          <cell r="D1232">
            <v>8.5829124304950308E-2</v>
          </cell>
          <cell r="E1232">
            <v>5.5062935231455761</v>
          </cell>
          <cell r="F1232">
            <v>0.66683948442343277</v>
          </cell>
          <cell r="G1232">
            <v>0</v>
          </cell>
          <cell r="H1232">
            <v>0.42</v>
          </cell>
          <cell r="I1232">
            <v>0.83655886058444073</v>
          </cell>
          <cell r="J1232">
            <v>2.4078762694154365</v>
          </cell>
          <cell r="K1232">
            <v>1.3641632234880041</v>
          </cell>
          <cell r="L1232">
            <v>2.5481673389857531</v>
          </cell>
          <cell r="M1232">
            <v>15.909159668589828</v>
          </cell>
          <cell r="N1232">
            <v>3.0206301379196532</v>
          </cell>
          <cell r="O1232">
            <v>18.929789806509483</v>
          </cell>
        </row>
        <row r="1233">
          <cell r="A1233" t="str">
            <v>47 - EC 11 2500 R73</v>
          </cell>
          <cell r="C1233">
            <v>1.3888453823611013</v>
          </cell>
          <cell r="D1233">
            <v>6.5473195914673515E-2</v>
          </cell>
          <cell r="E1233">
            <v>5.6990764364653179</v>
          </cell>
          <cell r="F1233">
            <v>2.2350975136637086</v>
          </cell>
          <cell r="G1233">
            <v>0</v>
          </cell>
          <cell r="H1233">
            <v>0.42</v>
          </cell>
          <cell r="I1233">
            <v>0.66517437668259749</v>
          </cell>
          <cell r="J1233">
            <v>2.4877338211229265</v>
          </cell>
          <cell r="K1233">
            <v>0.82905105878352436</v>
          </cell>
          <cell r="L1233">
            <v>2.2202263385522794</v>
          </cell>
          <cell r="M1233">
            <v>16.010678123546128</v>
          </cell>
          <cell r="N1233">
            <v>2.4753043547495674</v>
          </cell>
          <cell r="O1233">
            <v>18.485982478295696</v>
          </cell>
        </row>
        <row r="1234">
          <cell r="A1234" t="str">
            <v>48 - RV 16 1224 (408) 706</v>
          </cell>
          <cell r="C1234">
            <v>1.3413385009942926</v>
          </cell>
          <cell r="D1234">
            <v>6.2658588590584333E-2</v>
          </cell>
          <cell r="E1234">
            <v>5.4540805712944156</v>
          </cell>
          <cell r="F1234">
            <v>3.8092637276417123</v>
          </cell>
          <cell r="G1234">
            <v>0</v>
          </cell>
          <cell r="H1234">
            <v>0.42</v>
          </cell>
          <cell r="I1234">
            <v>0.63787743411373088</v>
          </cell>
          <cell r="J1234">
            <v>2.3838633838878538</v>
          </cell>
          <cell r="K1234">
            <v>0.793411234738017</v>
          </cell>
          <cell r="L1234">
            <v>2.1353304069426957</v>
          </cell>
          <cell r="M1234">
            <v>17.037823848203303</v>
          </cell>
          <cell r="N1234">
            <v>2.3942641265422271</v>
          </cell>
          <cell r="O1234">
            <v>19.432087974745528</v>
          </cell>
        </row>
        <row r="1235">
          <cell r="A1235">
            <v>0</v>
          </cell>
        </row>
        <row r="1240">
          <cell r="A1240" t="str">
            <v>Tab. 31</v>
          </cell>
          <cell r="C1240" t="str">
            <v>náklady na jednotku  tekuté sklo Kč/kg</v>
          </cell>
        </row>
        <row r="1241">
          <cell r="M1241" t="str">
            <v>simulace</v>
          </cell>
          <cell r="O1241" t="str">
            <v>Budget 2001</v>
          </cell>
        </row>
        <row r="1243">
          <cell r="C1243" t="str">
            <v>práce</v>
          </cell>
          <cell r="D1243" t="str">
            <v>platy</v>
          </cell>
          <cell r="E1243" t="str">
            <v xml:space="preserve">suroviny </v>
          </cell>
          <cell r="F1243" t="str">
            <v>suroviny</v>
          </cell>
          <cell r="G1243" t="str">
            <v>cívky</v>
          </cell>
          <cell r="H1243" t="str">
            <v>balení</v>
          </cell>
          <cell r="I1243" t="str">
            <v>elektřina</v>
          </cell>
          <cell r="J1243" t="str">
            <v>plyn</v>
          </cell>
          <cell r="K1243" t="str">
            <v>platina</v>
          </cell>
          <cell r="L1243" t="str">
            <v>ostatní</v>
          </cell>
          <cell r="M1243" t="str">
            <v>celkem 1</v>
          </cell>
          <cell r="N1243" t="str">
            <v>odpisy</v>
          </cell>
          <cell r="O1243" t="str">
            <v>celkem 2</v>
          </cell>
        </row>
        <row r="1244">
          <cell r="A1244" t="str">
            <v>výrobek</v>
          </cell>
          <cell r="C1244">
            <v>0</v>
          </cell>
          <cell r="D1244">
            <v>0</v>
          </cell>
          <cell r="E1244" t="str">
            <v>pro kmen</v>
          </cell>
          <cell r="F1244" t="str">
            <v>pro lubrikace</v>
          </cell>
          <cell r="G1244">
            <v>0</v>
          </cell>
          <cell r="H1244" t="str">
            <v>a manžety</v>
          </cell>
          <cell r="I1244">
            <v>0</v>
          </cell>
          <cell r="J1244">
            <v>0</v>
          </cell>
          <cell r="K1244">
            <v>0</v>
          </cell>
          <cell r="L1244" t="str">
            <v>náklady</v>
          </cell>
          <cell r="M1244">
            <v>0</v>
          </cell>
          <cell r="N1244">
            <v>0</v>
          </cell>
          <cell r="O1244">
            <v>0</v>
          </cell>
        </row>
        <row r="1246">
          <cell r="A1246" t="str">
            <v xml:space="preserve"> 1- 9 34 Z40  876</v>
          </cell>
          <cell r="C1246">
            <v>0.28824794779004065</v>
          </cell>
          <cell r="D1246">
            <v>3.0698957664017278E-2</v>
          </cell>
          <cell r="E1246">
            <v>4.9721307416119851</v>
          </cell>
          <cell r="F1246">
            <v>0</v>
          </cell>
          <cell r="G1246">
            <v>0</v>
          </cell>
          <cell r="H1246">
            <v>0</v>
          </cell>
          <cell r="I1246">
            <v>0.34622045947780372</v>
          </cell>
          <cell r="J1246">
            <v>2.1484926860661937</v>
          </cell>
          <cell r="K1246">
            <v>0</v>
          </cell>
          <cell r="L1246">
            <v>1.407233690477776</v>
          </cell>
          <cell r="M1246">
            <v>9.1930244830878163</v>
          </cell>
          <cell r="N1246">
            <v>1.2837535603505419</v>
          </cell>
          <cell r="O1246">
            <v>10.476778043438358</v>
          </cell>
        </row>
        <row r="1247">
          <cell r="A1247" t="str">
            <v xml:space="preserve"> 2- 9 68 Z15  876s</v>
          </cell>
          <cell r="C1247">
            <v>0.28824794779004065</v>
          </cell>
          <cell r="D1247">
            <v>3.0698957664017281E-2</v>
          </cell>
          <cell r="E1247">
            <v>4.972130741611986</v>
          </cell>
          <cell r="F1247">
            <v>0</v>
          </cell>
          <cell r="G1247">
            <v>0</v>
          </cell>
          <cell r="H1247">
            <v>0</v>
          </cell>
          <cell r="I1247">
            <v>0.34622045947780372</v>
          </cell>
          <cell r="J1247">
            <v>2.1484926860661937</v>
          </cell>
          <cell r="K1247">
            <v>0</v>
          </cell>
          <cell r="L1247">
            <v>1.407233690477776</v>
          </cell>
          <cell r="M1247">
            <v>9.1930244830878181</v>
          </cell>
          <cell r="N1247">
            <v>1.2837535603505419</v>
          </cell>
          <cell r="O1247">
            <v>10.47677804343836</v>
          </cell>
        </row>
        <row r="1248">
          <cell r="A1248" t="str">
            <v xml:space="preserve"> 3- 9 68 Z20  876</v>
          </cell>
          <cell r="C1248">
            <v>0.28824794779004065</v>
          </cell>
          <cell r="D1248">
            <v>3.0698957664017278E-2</v>
          </cell>
          <cell r="E1248">
            <v>4.9721307416119851</v>
          </cell>
          <cell r="F1248">
            <v>0</v>
          </cell>
          <cell r="G1248">
            <v>0</v>
          </cell>
          <cell r="H1248">
            <v>0</v>
          </cell>
          <cell r="I1248">
            <v>0.34622045947780372</v>
          </cell>
          <cell r="J1248">
            <v>2.1484926860661933</v>
          </cell>
          <cell r="K1248">
            <v>0</v>
          </cell>
          <cell r="L1248">
            <v>1.4072336904777762</v>
          </cell>
          <cell r="M1248">
            <v>9.1930244830878163</v>
          </cell>
          <cell r="N1248">
            <v>1.2837535603505419</v>
          </cell>
          <cell r="O1248">
            <v>10.476778043438358</v>
          </cell>
        </row>
        <row r="1249">
          <cell r="A1249" t="str">
            <v xml:space="preserve"> 4-  9 68 Z28 876</v>
          </cell>
          <cell r="C1249">
            <v>0.28824794779004065</v>
          </cell>
          <cell r="D1249">
            <v>3.0698957664017274E-2</v>
          </cell>
          <cell r="E1249">
            <v>4.9721307416119851</v>
          </cell>
          <cell r="F1249">
            <v>0</v>
          </cell>
          <cell r="G1249">
            <v>0</v>
          </cell>
          <cell r="H1249">
            <v>0</v>
          </cell>
          <cell r="I1249">
            <v>0.34622045947780378</v>
          </cell>
          <cell r="J1249">
            <v>2.1484926860661933</v>
          </cell>
          <cell r="K1249">
            <v>0</v>
          </cell>
          <cell r="L1249">
            <v>1.4072336904777762</v>
          </cell>
          <cell r="M1249">
            <v>9.1930244830878163</v>
          </cell>
          <cell r="N1249">
            <v>1.2837535603505419</v>
          </cell>
          <cell r="O1249">
            <v>10.476778043438358</v>
          </cell>
        </row>
        <row r="1250">
          <cell r="A1250" t="str">
            <v xml:space="preserve"> 5- 9 136 Z28 876</v>
          </cell>
          <cell r="C1250">
            <v>0.28824794779004065</v>
          </cell>
          <cell r="D1250">
            <v>3.0698957664017281E-2</v>
          </cell>
          <cell r="E1250">
            <v>4.972130741611986</v>
          </cell>
          <cell r="F1250">
            <v>0</v>
          </cell>
          <cell r="G1250">
            <v>0</v>
          </cell>
          <cell r="H1250">
            <v>0</v>
          </cell>
          <cell r="I1250">
            <v>0.34622045947780378</v>
          </cell>
          <cell r="J1250">
            <v>2.1484926860661937</v>
          </cell>
          <cell r="K1250">
            <v>0</v>
          </cell>
          <cell r="L1250">
            <v>1.4072336904777762</v>
          </cell>
          <cell r="M1250">
            <v>9.1930244830878181</v>
          </cell>
          <cell r="N1250">
            <v>1.2837535603505419</v>
          </cell>
          <cell r="O1250">
            <v>10.47677804343836</v>
          </cell>
        </row>
        <row r="1251">
          <cell r="A1251" t="str">
            <v xml:space="preserve"> 6- 9 204 Z28  876</v>
          </cell>
          <cell r="C1251">
            <v>0.28824794779004065</v>
          </cell>
          <cell r="D1251">
            <v>3.0698957664017274E-2</v>
          </cell>
          <cell r="E1251">
            <v>4.9721307416119851</v>
          </cell>
          <cell r="F1251">
            <v>0</v>
          </cell>
          <cell r="G1251">
            <v>0</v>
          </cell>
          <cell r="H1251">
            <v>0</v>
          </cell>
          <cell r="I1251">
            <v>0.34622045947780372</v>
          </cell>
          <cell r="J1251">
            <v>2.1484926860661937</v>
          </cell>
          <cell r="K1251">
            <v>0</v>
          </cell>
          <cell r="L1251">
            <v>1.407233690477776</v>
          </cell>
          <cell r="M1251">
            <v>9.1930244830878163</v>
          </cell>
          <cell r="N1251">
            <v>1.2837535603505419</v>
          </cell>
          <cell r="O1251">
            <v>10.476778043438358</v>
          </cell>
        </row>
        <row r="1252">
          <cell r="A1252" t="str">
            <v xml:space="preserve"> 7- 11 102 Z28  876</v>
          </cell>
          <cell r="C1252">
            <v>0.28824794779004065</v>
          </cell>
          <cell r="D1252">
            <v>3.0698957664017274E-2</v>
          </cell>
          <cell r="E1252">
            <v>4.9721307416119851</v>
          </cell>
          <cell r="F1252">
            <v>0</v>
          </cell>
          <cell r="G1252">
            <v>0</v>
          </cell>
          <cell r="H1252">
            <v>0</v>
          </cell>
          <cell r="I1252">
            <v>0.34622045947780378</v>
          </cell>
          <cell r="J1252">
            <v>2.1484926860661933</v>
          </cell>
          <cell r="K1252">
            <v>0</v>
          </cell>
          <cell r="L1252">
            <v>1.407233690477776</v>
          </cell>
          <cell r="M1252">
            <v>9.1930244830878163</v>
          </cell>
          <cell r="N1252">
            <v>1.2837535603505419</v>
          </cell>
          <cell r="O1252">
            <v>10.476778043438358</v>
          </cell>
        </row>
        <row r="1253">
          <cell r="A1253" t="str">
            <v xml:space="preserve"> 8- 11 204 Z28  876s</v>
          </cell>
          <cell r="C1253">
            <v>0.28824794779004065</v>
          </cell>
          <cell r="D1253">
            <v>3.0698957664017274E-2</v>
          </cell>
          <cell r="E1253">
            <v>4.9721307416119851</v>
          </cell>
          <cell r="F1253">
            <v>0</v>
          </cell>
          <cell r="G1253">
            <v>0</v>
          </cell>
          <cell r="H1253">
            <v>0</v>
          </cell>
          <cell r="I1253">
            <v>0.34622045947780372</v>
          </cell>
          <cell r="J1253">
            <v>2.1484926860661937</v>
          </cell>
          <cell r="K1253">
            <v>0</v>
          </cell>
          <cell r="L1253">
            <v>1.407233690477776</v>
          </cell>
          <cell r="M1253">
            <v>9.1930244830878163</v>
          </cell>
          <cell r="N1253">
            <v>1.2837535603505419</v>
          </cell>
          <cell r="O1253">
            <v>10.476778043438358</v>
          </cell>
        </row>
        <row r="1254">
          <cell r="A1254" t="str">
            <v xml:space="preserve"> 9- 13 136 Z20  876s 800</v>
          </cell>
          <cell r="C1254">
            <v>0.2882479477900407</v>
          </cell>
          <cell r="D1254">
            <v>3.0698957664017274E-2</v>
          </cell>
          <cell r="E1254">
            <v>4.972130741611986</v>
          </cell>
          <cell r="F1254">
            <v>0</v>
          </cell>
          <cell r="G1254">
            <v>0</v>
          </cell>
          <cell r="H1254">
            <v>0</v>
          </cell>
          <cell r="I1254">
            <v>0.34622045947780372</v>
          </cell>
          <cell r="J1254">
            <v>2.1484926860661937</v>
          </cell>
          <cell r="K1254">
            <v>0</v>
          </cell>
          <cell r="L1254">
            <v>1.407233690477776</v>
          </cell>
          <cell r="M1254">
            <v>9.1930244830878181</v>
          </cell>
          <cell r="N1254">
            <v>1.2837535603505421</v>
          </cell>
          <cell r="O1254">
            <v>10.47677804343836</v>
          </cell>
        </row>
        <row r="1255">
          <cell r="A1255" t="str">
            <v>10- 13 136 Z20  876s 1200</v>
          </cell>
          <cell r="C1255">
            <v>0.28824794779004065</v>
          </cell>
          <cell r="D1255">
            <v>3.0698957664017281E-2</v>
          </cell>
          <cell r="E1255">
            <v>4.9721307416119851</v>
          </cell>
          <cell r="F1255">
            <v>0</v>
          </cell>
          <cell r="G1255">
            <v>0</v>
          </cell>
          <cell r="H1255">
            <v>0</v>
          </cell>
          <cell r="I1255">
            <v>0.34622045947780372</v>
          </cell>
          <cell r="J1255">
            <v>2.1484926860661933</v>
          </cell>
          <cell r="K1255">
            <v>0</v>
          </cell>
          <cell r="L1255">
            <v>1.407233690477776</v>
          </cell>
          <cell r="M1255">
            <v>9.1930244830878163</v>
          </cell>
          <cell r="N1255">
            <v>1.2837535603505419</v>
          </cell>
          <cell r="O1255">
            <v>10.476778043438358</v>
          </cell>
        </row>
        <row r="1256">
          <cell r="A1256" t="str">
            <v>11- 13 136 Z20 876 800</v>
          </cell>
          <cell r="C1256">
            <v>0.2882479477900407</v>
          </cell>
          <cell r="D1256">
            <v>3.0698957664017278E-2</v>
          </cell>
          <cell r="E1256">
            <v>4.9721307416119851</v>
          </cell>
          <cell r="F1256">
            <v>0</v>
          </cell>
          <cell r="G1256">
            <v>0</v>
          </cell>
          <cell r="H1256">
            <v>0</v>
          </cell>
          <cell r="I1256">
            <v>0.34622045947780372</v>
          </cell>
          <cell r="J1256">
            <v>2.1484926860661933</v>
          </cell>
          <cell r="K1256">
            <v>0</v>
          </cell>
          <cell r="L1256">
            <v>1.407233690477776</v>
          </cell>
          <cell r="M1256">
            <v>9.1930244830878163</v>
          </cell>
          <cell r="N1256">
            <v>1.2837535603505419</v>
          </cell>
          <cell r="O1256">
            <v>10.476778043438358</v>
          </cell>
        </row>
        <row r="1257">
          <cell r="A1257" t="str">
            <v>12- 13 136 Z20 876 1200</v>
          </cell>
          <cell r="C1257">
            <v>0.28824794779004065</v>
          </cell>
          <cell r="D1257">
            <v>3.0698957664017274E-2</v>
          </cell>
          <cell r="E1257">
            <v>4.9721307416119851</v>
          </cell>
          <cell r="F1257">
            <v>0</v>
          </cell>
          <cell r="G1257">
            <v>0</v>
          </cell>
          <cell r="H1257">
            <v>0</v>
          </cell>
          <cell r="I1257">
            <v>0.34622045947780372</v>
          </cell>
          <cell r="J1257">
            <v>2.1484926860661937</v>
          </cell>
          <cell r="K1257">
            <v>0</v>
          </cell>
          <cell r="L1257">
            <v>1.407233690477776</v>
          </cell>
          <cell r="M1257">
            <v>9.1930244830878163</v>
          </cell>
          <cell r="N1257">
            <v>1.2837535603505417</v>
          </cell>
          <cell r="O1257">
            <v>10.476778043438358</v>
          </cell>
        </row>
        <row r="1258">
          <cell r="A1258" t="str">
            <v>13- 13 272 Z20  876s</v>
          </cell>
          <cell r="C1258">
            <v>0.28824794779004065</v>
          </cell>
          <cell r="D1258">
            <v>3.0698957664017278E-2</v>
          </cell>
          <cell r="E1258">
            <v>4.972130741611986</v>
          </cell>
          <cell r="F1258">
            <v>0</v>
          </cell>
          <cell r="G1258">
            <v>0</v>
          </cell>
          <cell r="H1258">
            <v>0</v>
          </cell>
          <cell r="I1258">
            <v>0.34622045947780372</v>
          </cell>
          <cell r="J1258">
            <v>2.1484926860661933</v>
          </cell>
          <cell r="K1258">
            <v>0</v>
          </cell>
          <cell r="L1258">
            <v>1.4072336904777762</v>
          </cell>
          <cell r="M1258">
            <v>9.1930244830878181</v>
          </cell>
          <cell r="N1258">
            <v>1.2837535603505417</v>
          </cell>
          <cell r="O1258">
            <v>10.47677804343836</v>
          </cell>
        </row>
        <row r="1259">
          <cell r="A1259" t="str">
            <v>14- 13 272 Z20 876</v>
          </cell>
          <cell r="C1259">
            <v>0.28824794779004065</v>
          </cell>
          <cell r="D1259">
            <v>3.0698957664017274E-2</v>
          </cell>
          <cell r="E1259">
            <v>4.972130741611986</v>
          </cell>
          <cell r="F1259">
            <v>0</v>
          </cell>
          <cell r="G1259">
            <v>0</v>
          </cell>
          <cell r="H1259">
            <v>0</v>
          </cell>
          <cell r="I1259">
            <v>0.34622045947780378</v>
          </cell>
          <cell r="J1259">
            <v>2.1484926860661937</v>
          </cell>
          <cell r="K1259">
            <v>0</v>
          </cell>
          <cell r="L1259">
            <v>1.4072336904777762</v>
          </cell>
          <cell r="M1259">
            <v>9.1930244830878181</v>
          </cell>
          <cell r="N1259">
            <v>1.2837535603505419</v>
          </cell>
          <cell r="O1259">
            <v>10.47677804343836</v>
          </cell>
        </row>
        <row r="1260">
          <cell r="A1260" t="str">
            <v>15- ECT 9 T140 006</v>
          </cell>
          <cell r="C1260">
            <v>0.28824794779004065</v>
          </cell>
          <cell r="D1260">
            <v>3.0698957664017278E-2</v>
          </cell>
          <cell r="E1260">
            <v>4.972130741611986</v>
          </cell>
          <cell r="F1260">
            <v>0</v>
          </cell>
          <cell r="G1260">
            <v>0</v>
          </cell>
          <cell r="H1260">
            <v>0</v>
          </cell>
          <cell r="I1260">
            <v>0.34622045947780372</v>
          </cell>
          <cell r="J1260">
            <v>2.1484926860661937</v>
          </cell>
          <cell r="K1260">
            <v>0</v>
          </cell>
          <cell r="L1260">
            <v>1.407233690477776</v>
          </cell>
          <cell r="M1260">
            <v>9.1930244830878181</v>
          </cell>
          <cell r="N1260">
            <v>1.2837535603505419</v>
          </cell>
          <cell r="O1260">
            <v>10.47677804343836</v>
          </cell>
        </row>
        <row r="1261">
          <cell r="A1261" t="str">
            <v>16 - ECT 9 T210  006</v>
          </cell>
          <cell r="C1261">
            <v>0.28824794779004065</v>
          </cell>
          <cell r="D1261">
            <v>3.0698957664017281E-2</v>
          </cell>
          <cell r="E1261">
            <v>4.9721307416119851</v>
          </cell>
          <cell r="F1261">
            <v>0</v>
          </cell>
          <cell r="G1261">
            <v>0</v>
          </cell>
          <cell r="H1261">
            <v>0</v>
          </cell>
          <cell r="I1261">
            <v>0.34622045947780378</v>
          </cell>
          <cell r="J1261">
            <v>2.1484926860661933</v>
          </cell>
          <cell r="K1261">
            <v>0</v>
          </cell>
          <cell r="L1261">
            <v>1.407233690477776</v>
          </cell>
          <cell r="M1261">
            <v>9.1930244830878163</v>
          </cell>
          <cell r="N1261">
            <v>1.2837535603505419</v>
          </cell>
          <cell r="O1261">
            <v>10.476778043438358</v>
          </cell>
        </row>
        <row r="1262">
          <cell r="A1262" t="str">
            <v>17 - ECT 9 T420  006</v>
          </cell>
          <cell r="C1262">
            <v>0.28824794779004065</v>
          </cell>
          <cell r="D1262">
            <v>3.0698957664017274E-2</v>
          </cell>
          <cell r="E1262">
            <v>4.9721307416119851</v>
          </cell>
          <cell r="F1262">
            <v>0</v>
          </cell>
          <cell r="G1262">
            <v>0</v>
          </cell>
          <cell r="H1262">
            <v>0</v>
          </cell>
          <cell r="I1262">
            <v>0.34622045947780372</v>
          </cell>
          <cell r="J1262">
            <v>2.1484926860661937</v>
          </cell>
          <cell r="K1262">
            <v>0</v>
          </cell>
          <cell r="L1262">
            <v>1.407233690477776</v>
          </cell>
          <cell r="M1262">
            <v>9.1930244830878163</v>
          </cell>
          <cell r="N1262">
            <v>1.2837535603505417</v>
          </cell>
          <cell r="O1262">
            <v>10.476778043438358</v>
          </cell>
        </row>
        <row r="1263">
          <cell r="A1263" t="str">
            <v>18 - ECT 9 T485  006</v>
          </cell>
          <cell r="C1263">
            <v>0.28824794779004065</v>
          </cell>
          <cell r="D1263">
            <v>3.0698957664017278E-2</v>
          </cell>
          <cell r="E1263">
            <v>4.9721307416119851</v>
          </cell>
          <cell r="F1263">
            <v>0</v>
          </cell>
          <cell r="G1263">
            <v>0</v>
          </cell>
          <cell r="H1263">
            <v>0</v>
          </cell>
          <cell r="I1263">
            <v>0.34622045947780372</v>
          </cell>
          <cell r="J1263">
            <v>2.1484926860661937</v>
          </cell>
          <cell r="K1263">
            <v>0</v>
          </cell>
          <cell r="L1263">
            <v>1.407233690477776</v>
          </cell>
          <cell r="M1263">
            <v>9.1930244830878163</v>
          </cell>
          <cell r="N1263">
            <v>1.2837535603505421</v>
          </cell>
          <cell r="O1263">
            <v>10.476778043438358</v>
          </cell>
        </row>
        <row r="1264">
          <cell r="A1264" t="str">
            <v>19 - ECT 9 T570  006</v>
          </cell>
          <cell r="C1264">
            <v>0.2882479477900407</v>
          </cell>
          <cell r="D1264">
            <v>3.0698957664017281E-2</v>
          </cell>
          <cell r="E1264">
            <v>4.9721307416119851</v>
          </cell>
          <cell r="F1264">
            <v>0</v>
          </cell>
          <cell r="G1264">
            <v>0</v>
          </cell>
          <cell r="H1264">
            <v>0</v>
          </cell>
          <cell r="I1264">
            <v>0.34622045947780372</v>
          </cell>
          <cell r="J1264">
            <v>2.1484926860661937</v>
          </cell>
          <cell r="K1264">
            <v>0</v>
          </cell>
          <cell r="L1264">
            <v>1.407233690477776</v>
          </cell>
          <cell r="M1264">
            <v>9.1930244830878163</v>
          </cell>
          <cell r="N1264">
            <v>1.2837535603505417</v>
          </cell>
          <cell r="O1264">
            <v>10.476778043438358</v>
          </cell>
        </row>
        <row r="1265">
          <cell r="A1265" t="str">
            <v>20 - ECT 9 T630  006</v>
          </cell>
          <cell r="C1265">
            <v>0.28824794779004065</v>
          </cell>
          <cell r="D1265">
            <v>3.0698957664017274E-2</v>
          </cell>
          <cell r="E1265">
            <v>4.9721307416119851</v>
          </cell>
          <cell r="F1265">
            <v>0</v>
          </cell>
          <cell r="G1265">
            <v>0</v>
          </cell>
          <cell r="H1265">
            <v>0</v>
          </cell>
          <cell r="I1265">
            <v>0.34622045947780372</v>
          </cell>
          <cell r="J1265">
            <v>2.1484926860661933</v>
          </cell>
          <cell r="K1265">
            <v>0</v>
          </cell>
          <cell r="L1265">
            <v>1.4072336904777758</v>
          </cell>
          <cell r="M1265">
            <v>9.1930244830878163</v>
          </cell>
          <cell r="N1265">
            <v>1.2837535603505419</v>
          </cell>
          <cell r="O1265">
            <v>10.476778043438358</v>
          </cell>
        </row>
        <row r="1266">
          <cell r="A1266" t="str">
            <v>21 - ECT 9 T990  006</v>
          </cell>
          <cell r="C1266">
            <v>0.2882479477900407</v>
          </cell>
          <cell r="D1266">
            <v>3.0698957664017281E-2</v>
          </cell>
          <cell r="E1266">
            <v>4.972130741611986</v>
          </cell>
          <cell r="F1266">
            <v>0</v>
          </cell>
          <cell r="G1266">
            <v>0</v>
          </cell>
          <cell r="H1266">
            <v>0</v>
          </cell>
          <cell r="I1266">
            <v>0.34622045947780372</v>
          </cell>
          <cell r="J1266">
            <v>2.1484926860661933</v>
          </cell>
          <cell r="K1266">
            <v>0</v>
          </cell>
          <cell r="L1266">
            <v>1.407233690477776</v>
          </cell>
          <cell r="M1266">
            <v>9.1930244830878181</v>
          </cell>
          <cell r="N1266">
            <v>1.2837535603505419</v>
          </cell>
          <cell r="O1266">
            <v>10.47677804343836</v>
          </cell>
        </row>
        <row r="1267">
          <cell r="A1267" t="str">
            <v>22 - ECT 9 T1250  006</v>
          </cell>
          <cell r="C1267">
            <v>0.28824794779004065</v>
          </cell>
          <cell r="D1267">
            <v>3.0698957664017278E-2</v>
          </cell>
          <cell r="E1267">
            <v>4.9721307416119851</v>
          </cell>
          <cell r="F1267">
            <v>0</v>
          </cell>
          <cell r="G1267">
            <v>0</v>
          </cell>
          <cell r="H1267">
            <v>0</v>
          </cell>
          <cell r="I1267">
            <v>0.34622045947780372</v>
          </cell>
          <cell r="J1267">
            <v>2.1484926860661937</v>
          </cell>
          <cell r="K1267">
            <v>0</v>
          </cell>
          <cell r="L1267">
            <v>1.4072336904777762</v>
          </cell>
          <cell r="M1267">
            <v>9.1930244830878163</v>
          </cell>
          <cell r="N1267">
            <v>1.2837535603505419</v>
          </cell>
          <cell r="O1267">
            <v>10.476778043438358</v>
          </cell>
        </row>
        <row r="1268">
          <cell r="A1268" t="str">
            <v>23 - ECT 9 T1285  006</v>
          </cell>
          <cell r="C1268">
            <v>0.28824794779004065</v>
          </cell>
          <cell r="D1268">
            <v>3.0698957664017278E-2</v>
          </cell>
          <cell r="E1268">
            <v>4.9721307416119851</v>
          </cell>
          <cell r="F1268">
            <v>0</v>
          </cell>
          <cell r="G1268">
            <v>0</v>
          </cell>
          <cell r="H1268">
            <v>0</v>
          </cell>
          <cell r="I1268">
            <v>0.34622045947780378</v>
          </cell>
          <cell r="J1268">
            <v>2.1484926860661937</v>
          </cell>
          <cell r="K1268">
            <v>0</v>
          </cell>
          <cell r="L1268">
            <v>1.407233690477776</v>
          </cell>
          <cell r="M1268">
            <v>9.1930244830878163</v>
          </cell>
          <cell r="N1268">
            <v>1.2837535603505419</v>
          </cell>
          <cell r="O1268">
            <v>10.476778043438358</v>
          </cell>
        </row>
        <row r="1269">
          <cell r="A1269" t="str">
            <v>24 - ECT 9 T1440  006</v>
          </cell>
          <cell r="C1269">
            <v>0.28824794779004065</v>
          </cell>
          <cell r="D1269">
            <v>3.0698957664017274E-2</v>
          </cell>
          <cell r="E1269">
            <v>4.9721307416119851</v>
          </cell>
          <cell r="F1269">
            <v>0</v>
          </cell>
          <cell r="G1269">
            <v>0</v>
          </cell>
          <cell r="H1269">
            <v>0</v>
          </cell>
          <cell r="I1269">
            <v>0.34622045947780372</v>
          </cell>
          <cell r="J1269">
            <v>2.1484926860661937</v>
          </cell>
          <cell r="K1269">
            <v>0</v>
          </cell>
          <cell r="L1269">
            <v>1.407233690477776</v>
          </cell>
          <cell r="M1269">
            <v>9.1930244830878163</v>
          </cell>
          <cell r="N1269">
            <v>1.2837535603505419</v>
          </cell>
          <cell r="O1269">
            <v>10.476778043438358</v>
          </cell>
        </row>
        <row r="1270">
          <cell r="A1270" t="str">
            <v>25 - ECT 11 T1580  006</v>
          </cell>
          <cell r="C1270">
            <v>0.28824794779004065</v>
          </cell>
          <cell r="D1270">
            <v>3.0698957664017281E-2</v>
          </cell>
          <cell r="E1270">
            <v>4.972130741611986</v>
          </cell>
          <cell r="F1270">
            <v>0</v>
          </cell>
          <cell r="G1270">
            <v>0</v>
          </cell>
          <cell r="H1270">
            <v>0</v>
          </cell>
          <cell r="I1270">
            <v>0.34622045947780372</v>
          </cell>
          <cell r="J1270">
            <v>2.1484926860661933</v>
          </cell>
          <cell r="K1270">
            <v>0</v>
          </cell>
          <cell r="L1270">
            <v>1.407233690477776</v>
          </cell>
          <cell r="M1270">
            <v>9.1930244830878181</v>
          </cell>
          <cell r="N1270">
            <v>1.2837535603505419</v>
          </cell>
          <cell r="O1270">
            <v>10.47677804343836</v>
          </cell>
        </row>
        <row r="1271">
          <cell r="A1271" t="str">
            <v>26 - RV 12  224</v>
          </cell>
          <cell r="C1271">
            <v>0.28824794779004065</v>
          </cell>
          <cell r="D1271">
            <v>3.0698957664017281E-2</v>
          </cell>
          <cell r="E1271">
            <v>4.9721307416119851</v>
          </cell>
          <cell r="F1271">
            <v>0</v>
          </cell>
          <cell r="G1271">
            <v>0</v>
          </cell>
          <cell r="H1271">
            <v>0</v>
          </cell>
          <cell r="I1271">
            <v>0.34622045947780372</v>
          </cell>
          <cell r="J1271">
            <v>2.1484926860661933</v>
          </cell>
          <cell r="K1271">
            <v>0</v>
          </cell>
          <cell r="L1271">
            <v>1.407233690477776</v>
          </cell>
          <cell r="M1271">
            <v>9.1930244830878163</v>
          </cell>
          <cell r="N1271">
            <v>1.2837535603505419</v>
          </cell>
          <cell r="O1271">
            <v>10.476778043438358</v>
          </cell>
        </row>
        <row r="1272">
          <cell r="A1272" t="str">
            <v>27 - RV 13  250</v>
          </cell>
          <cell r="C1272">
            <v>0.28824794779004065</v>
          </cell>
          <cell r="D1272">
            <v>3.0698957664017278E-2</v>
          </cell>
          <cell r="E1272">
            <v>4.9721307416119851</v>
          </cell>
          <cell r="F1272">
            <v>0</v>
          </cell>
          <cell r="G1272">
            <v>0</v>
          </cell>
          <cell r="H1272">
            <v>0</v>
          </cell>
          <cell r="I1272">
            <v>0.34622045947780372</v>
          </cell>
          <cell r="J1272">
            <v>2.1484926860661933</v>
          </cell>
          <cell r="K1272">
            <v>0</v>
          </cell>
          <cell r="L1272">
            <v>1.407233690477776</v>
          </cell>
          <cell r="M1272">
            <v>9.1930244830878163</v>
          </cell>
          <cell r="N1272">
            <v>1.2837535603505419</v>
          </cell>
          <cell r="O1272">
            <v>10.476778043438358</v>
          </cell>
        </row>
        <row r="1273">
          <cell r="A1273" t="str">
            <v>28 - RV 13  P 243</v>
          </cell>
          <cell r="C1273">
            <v>0.28824794779004065</v>
          </cell>
          <cell r="D1273">
            <v>3.0698957664017278E-2</v>
          </cell>
          <cell r="E1273">
            <v>4.9721307416119851</v>
          </cell>
          <cell r="F1273">
            <v>0</v>
          </cell>
          <cell r="G1273">
            <v>0</v>
          </cell>
          <cell r="H1273">
            <v>0</v>
          </cell>
          <cell r="I1273">
            <v>0.34622045947780372</v>
          </cell>
          <cell r="J1273">
            <v>2.1484926860661937</v>
          </cell>
          <cell r="K1273">
            <v>0</v>
          </cell>
          <cell r="L1273">
            <v>1.407233690477776</v>
          </cell>
          <cell r="M1273">
            <v>9.1930244830878163</v>
          </cell>
          <cell r="N1273">
            <v>1.2837535603505419</v>
          </cell>
          <cell r="O1273">
            <v>10.476778043438358</v>
          </cell>
        </row>
        <row r="1274">
          <cell r="A1274" t="str">
            <v>29 - RV 16 2040 (408) 706</v>
          </cell>
          <cell r="C1274">
            <v>0.28824794779004065</v>
          </cell>
          <cell r="D1274">
            <v>3.0698957664017274E-2</v>
          </cell>
          <cell r="E1274">
            <v>4.9721307416119851</v>
          </cell>
          <cell r="F1274">
            <v>0</v>
          </cell>
          <cell r="G1274">
            <v>0</v>
          </cell>
          <cell r="H1274">
            <v>0</v>
          </cell>
          <cell r="I1274">
            <v>0.34622045947780372</v>
          </cell>
          <cell r="J1274">
            <v>2.1484926860661937</v>
          </cell>
          <cell r="K1274">
            <v>0</v>
          </cell>
          <cell r="L1274">
            <v>1.4072336904777758</v>
          </cell>
          <cell r="M1274">
            <v>9.1930244830878163</v>
          </cell>
          <cell r="N1274">
            <v>1.2837535603505419</v>
          </cell>
          <cell r="O1274">
            <v>10.476778043438358</v>
          </cell>
        </row>
        <row r="1275">
          <cell r="A1275" t="str">
            <v>30 - mok.sek. 13 360</v>
          </cell>
          <cell r="C1275">
            <v>0.28824794779004065</v>
          </cell>
          <cell r="D1275">
            <v>3.0698957664017278E-2</v>
          </cell>
          <cell r="E1275">
            <v>4.972130741611986</v>
          </cell>
          <cell r="F1275">
            <v>0</v>
          </cell>
          <cell r="G1275">
            <v>0</v>
          </cell>
          <cell r="H1275">
            <v>0</v>
          </cell>
          <cell r="I1275">
            <v>0.34622045947780372</v>
          </cell>
          <cell r="J1275">
            <v>2.1484926860661937</v>
          </cell>
          <cell r="K1275">
            <v>0</v>
          </cell>
          <cell r="L1275">
            <v>1.407233690477776</v>
          </cell>
          <cell r="M1275">
            <v>9.1930244830878181</v>
          </cell>
          <cell r="N1275">
            <v>1.2837535603505419</v>
          </cell>
          <cell r="O1275">
            <v>10.47677804343836</v>
          </cell>
        </row>
        <row r="1276">
          <cell r="A1276" t="str">
            <v>31 - kokon  9 68  876</v>
          </cell>
          <cell r="C1276">
            <v>0.2882479477900407</v>
          </cell>
          <cell r="D1276">
            <v>3.0698957664017278E-2</v>
          </cell>
          <cell r="E1276">
            <v>4.972130741611986</v>
          </cell>
          <cell r="F1276">
            <v>0</v>
          </cell>
          <cell r="G1276">
            <v>0</v>
          </cell>
          <cell r="H1276">
            <v>0</v>
          </cell>
          <cell r="I1276">
            <v>0.34622045947780372</v>
          </cell>
          <cell r="J1276">
            <v>2.1484926860661937</v>
          </cell>
          <cell r="K1276">
            <v>0</v>
          </cell>
          <cell r="L1276">
            <v>1.407233690477776</v>
          </cell>
          <cell r="M1276">
            <v>9.1930244830878181</v>
          </cell>
          <cell r="N1276">
            <v>1.2837535603505419</v>
          </cell>
          <cell r="O1276">
            <v>10.47677804343836</v>
          </cell>
        </row>
        <row r="1277">
          <cell r="A1277" t="str">
            <v>32 - kokon  11 204  876</v>
          </cell>
          <cell r="C1277">
            <v>0.28824794779004065</v>
          </cell>
          <cell r="D1277">
            <v>3.0698957664017274E-2</v>
          </cell>
          <cell r="E1277">
            <v>4.9721307416119851</v>
          </cell>
          <cell r="F1277">
            <v>0</v>
          </cell>
          <cell r="G1277">
            <v>0</v>
          </cell>
          <cell r="H1277">
            <v>0</v>
          </cell>
          <cell r="I1277">
            <v>0.34622045947780372</v>
          </cell>
          <cell r="J1277">
            <v>2.1484926860661937</v>
          </cell>
          <cell r="K1277">
            <v>0</v>
          </cell>
          <cell r="L1277">
            <v>1.4072336904777762</v>
          </cell>
          <cell r="M1277">
            <v>9.1930244830878163</v>
          </cell>
          <cell r="N1277">
            <v>1.2837535603505419</v>
          </cell>
          <cell r="O1277">
            <v>10.476778043438358</v>
          </cell>
        </row>
        <row r="1278">
          <cell r="A1278" t="str">
            <v>33 - kokon  13 136  876</v>
          </cell>
          <cell r="C1278">
            <v>0.28824794779004065</v>
          </cell>
          <cell r="D1278">
            <v>3.0698957664017281E-2</v>
          </cell>
          <cell r="E1278">
            <v>4.9721307416119842</v>
          </cell>
          <cell r="F1278">
            <v>0</v>
          </cell>
          <cell r="G1278">
            <v>0</v>
          </cell>
          <cell r="H1278">
            <v>0</v>
          </cell>
          <cell r="I1278">
            <v>0.34622045947780372</v>
          </cell>
          <cell r="J1278">
            <v>2.1484926860661937</v>
          </cell>
          <cell r="K1278">
            <v>0</v>
          </cell>
          <cell r="L1278">
            <v>1.4072336904777762</v>
          </cell>
          <cell r="M1278">
            <v>9.1930244830878163</v>
          </cell>
          <cell r="N1278">
            <v>1.2837535603505419</v>
          </cell>
          <cell r="O1278">
            <v>10.476778043438358</v>
          </cell>
        </row>
        <row r="1279">
          <cell r="A1279" t="str">
            <v>34 - kokon  13 272  876</v>
          </cell>
          <cell r="C1279">
            <v>0.28824794779004065</v>
          </cell>
          <cell r="D1279">
            <v>3.0698957664017281E-2</v>
          </cell>
          <cell r="E1279">
            <v>4.9721307416119851</v>
          </cell>
          <cell r="F1279">
            <v>0</v>
          </cell>
          <cell r="G1279">
            <v>0</v>
          </cell>
          <cell r="H1279">
            <v>0</v>
          </cell>
          <cell r="I1279">
            <v>0.34622045947780372</v>
          </cell>
          <cell r="J1279">
            <v>2.1484926860661937</v>
          </cell>
          <cell r="K1279">
            <v>0</v>
          </cell>
          <cell r="L1279">
            <v>1.4072336904777762</v>
          </cell>
          <cell r="M1279">
            <v>9.1930244830878163</v>
          </cell>
          <cell r="N1279">
            <v>1.2837535603505421</v>
          </cell>
          <cell r="O1279">
            <v>10.476778043438358</v>
          </cell>
        </row>
        <row r="1280">
          <cell r="A1280" t="str">
            <v>35 - kokon  17,19,22  706</v>
          </cell>
          <cell r="C1280">
            <v>0.28824794779004065</v>
          </cell>
          <cell r="D1280">
            <v>3.0698957664017278E-2</v>
          </cell>
          <cell r="E1280">
            <v>4.972130741611986</v>
          </cell>
          <cell r="F1280">
            <v>0</v>
          </cell>
          <cell r="G1280">
            <v>0</v>
          </cell>
          <cell r="H1280">
            <v>0</v>
          </cell>
          <cell r="I1280">
            <v>0.34622045947780372</v>
          </cell>
          <cell r="J1280">
            <v>2.1484926860661933</v>
          </cell>
          <cell r="K1280">
            <v>0</v>
          </cell>
          <cell r="L1280">
            <v>1.407233690477776</v>
          </cell>
          <cell r="M1280">
            <v>9.1930244830878181</v>
          </cell>
          <cell r="N1280">
            <v>1.2837535603505419</v>
          </cell>
          <cell r="O1280">
            <v>10.47677804343836</v>
          </cell>
        </row>
        <row r="1281">
          <cell r="A1281" t="str">
            <v>36 - Rohož RP 34 450/125</v>
          </cell>
          <cell r="C1281">
            <v>0.2882479477900407</v>
          </cell>
          <cell r="D1281">
            <v>3.0698957664017281E-2</v>
          </cell>
          <cell r="E1281">
            <v>4.972130741611986</v>
          </cell>
          <cell r="F1281">
            <v>0</v>
          </cell>
          <cell r="G1281">
            <v>0</v>
          </cell>
          <cell r="H1281">
            <v>0</v>
          </cell>
          <cell r="I1281">
            <v>0.34622045947780378</v>
          </cell>
          <cell r="J1281">
            <v>2.1484926860661937</v>
          </cell>
          <cell r="K1281">
            <v>0</v>
          </cell>
          <cell r="L1281">
            <v>1.4072336904777762</v>
          </cell>
          <cell r="M1281">
            <v>9.1930244830878181</v>
          </cell>
          <cell r="N1281">
            <v>1.2837535603505419</v>
          </cell>
          <cell r="O1281">
            <v>10.47677804343836</v>
          </cell>
        </row>
        <row r="1282">
          <cell r="A1282" t="str">
            <v>37 - Rohož RE 34 450/125</v>
          </cell>
          <cell r="C1282">
            <v>0.28824794779004065</v>
          </cell>
          <cell r="D1282">
            <v>3.0698957664017278E-2</v>
          </cell>
          <cell r="E1282">
            <v>4.9721307416119851</v>
          </cell>
          <cell r="F1282">
            <v>0</v>
          </cell>
          <cell r="G1282">
            <v>0</v>
          </cell>
          <cell r="H1282">
            <v>0</v>
          </cell>
          <cell r="I1282">
            <v>0.34622045947780372</v>
          </cell>
          <cell r="J1282">
            <v>2.1484926860661937</v>
          </cell>
          <cell r="K1282">
            <v>0</v>
          </cell>
          <cell r="L1282">
            <v>1.407233690477776</v>
          </cell>
          <cell r="M1282">
            <v>9.1930244830878163</v>
          </cell>
          <cell r="N1282">
            <v>1.2837535603505419</v>
          </cell>
          <cell r="O1282">
            <v>10.476778043438358</v>
          </cell>
        </row>
        <row r="1283">
          <cell r="A1283" t="str">
            <v>38 - Vlies 80/100  2700</v>
          </cell>
          <cell r="C1283">
            <v>0.28824794779004065</v>
          </cell>
          <cell r="D1283">
            <v>3.0698957664017278E-2</v>
          </cell>
          <cell r="E1283">
            <v>4.9721307416119851</v>
          </cell>
          <cell r="F1283">
            <v>0</v>
          </cell>
          <cell r="G1283">
            <v>0</v>
          </cell>
          <cell r="H1283">
            <v>0</v>
          </cell>
          <cell r="I1283">
            <v>0.34622045947780372</v>
          </cell>
          <cell r="J1283">
            <v>2.1484926860661937</v>
          </cell>
          <cell r="K1283">
            <v>0</v>
          </cell>
          <cell r="L1283">
            <v>1.4072336904777762</v>
          </cell>
          <cell r="M1283">
            <v>9.1930244830878163</v>
          </cell>
          <cell r="N1283">
            <v>1.2837535603505419</v>
          </cell>
          <cell r="O1283">
            <v>10.476778043438358</v>
          </cell>
        </row>
        <row r="1284">
          <cell r="A1284" t="str">
            <v>39 - Vlies 80/100  1600</v>
          </cell>
          <cell r="C1284">
            <v>0.28824794779004065</v>
          </cell>
          <cell r="D1284">
            <v>3.0698957664017274E-2</v>
          </cell>
          <cell r="E1284">
            <v>4.9721307416119851</v>
          </cell>
          <cell r="F1284">
            <v>0</v>
          </cell>
          <cell r="G1284">
            <v>0</v>
          </cell>
          <cell r="H1284">
            <v>0</v>
          </cell>
          <cell r="I1284">
            <v>0.34622045947780372</v>
          </cell>
          <cell r="J1284">
            <v>2.1484926860661933</v>
          </cell>
          <cell r="K1284">
            <v>0</v>
          </cell>
          <cell r="L1284">
            <v>1.407233690477776</v>
          </cell>
          <cell r="M1284">
            <v>9.1930244830878163</v>
          </cell>
          <cell r="N1284">
            <v>1.2837535603505419</v>
          </cell>
          <cell r="O1284">
            <v>10.476778043438358</v>
          </cell>
        </row>
        <row r="1285">
          <cell r="A1285" t="str">
            <v>40 - Tkanina RT 300/125</v>
          </cell>
          <cell r="C1285">
            <v>0.28824794779004065</v>
          </cell>
          <cell r="D1285">
            <v>3.0698957664017278E-2</v>
          </cell>
          <cell r="E1285">
            <v>4.9721307416119851</v>
          </cell>
          <cell r="F1285">
            <v>0</v>
          </cell>
          <cell r="G1285">
            <v>0</v>
          </cell>
          <cell r="H1285">
            <v>0</v>
          </cell>
          <cell r="I1285">
            <v>0.34622045947780372</v>
          </cell>
          <cell r="J1285">
            <v>2.1484926860661933</v>
          </cell>
          <cell r="K1285">
            <v>0</v>
          </cell>
          <cell r="L1285">
            <v>1.4072336904777762</v>
          </cell>
          <cell r="M1285">
            <v>9.1930244830878163</v>
          </cell>
          <cell r="N1285">
            <v>1.2837535603505419</v>
          </cell>
          <cell r="O1285">
            <v>10.476778043438358</v>
          </cell>
        </row>
        <row r="1286">
          <cell r="A1286" t="str">
            <v>41 - Tkanina RS 580/125</v>
          </cell>
          <cell r="C1286">
            <v>0.28824794779004065</v>
          </cell>
          <cell r="D1286">
            <v>3.0698957664017278E-2</v>
          </cell>
          <cell r="E1286">
            <v>4.9721307416119851</v>
          </cell>
          <cell r="F1286">
            <v>0</v>
          </cell>
          <cell r="G1286">
            <v>0</v>
          </cell>
          <cell r="H1286">
            <v>0</v>
          </cell>
          <cell r="I1286">
            <v>0.34622045947780372</v>
          </cell>
          <cell r="J1286">
            <v>2.1484926860661933</v>
          </cell>
          <cell r="K1286">
            <v>0</v>
          </cell>
          <cell r="L1286">
            <v>1.4072336904777762</v>
          </cell>
          <cell r="M1286">
            <v>9.1930244830878163</v>
          </cell>
          <cell r="N1286">
            <v>1.2837535603505419</v>
          </cell>
          <cell r="O1286">
            <v>10.476778043438358</v>
          </cell>
        </row>
        <row r="1287">
          <cell r="A1287" t="str">
            <v>42- 11 204 Z28  876</v>
          </cell>
          <cell r="C1287">
            <v>0.28824794779004065</v>
          </cell>
          <cell r="D1287">
            <v>3.0698957664017278E-2</v>
          </cell>
          <cell r="E1287">
            <v>4.9721307416119851</v>
          </cell>
          <cell r="F1287">
            <v>0</v>
          </cell>
          <cell r="G1287">
            <v>0</v>
          </cell>
          <cell r="H1287">
            <v>0</v>
          </cell>
          <cell r="I1287">
            <v>0.34622045947780372</v>
          </cell>
          <cell r="J1287">
            <v>2.1484926860661933</v>
          </cell>
          <cell r="K1287">
            <v>0</v>
          </cell>
          <cell r="L1287">
            <v>1.407233690477776</v>
          </cell>
          <cell r="M1287">
            <v>9.1930244830878163</v>
          </cell>
          <cell r="N1287">
            <v>1.2837535603505421</v>
          </cell>
          <cell r="O1287">
            <v>10.476778043438358</v>
          </cell>
        </row>
        <row r="1288">
          <cell r="A1288" t="str">
            <v>43 -13 544 Z25 876s</v>
          </cell>
          <cell r="C1288">
            <v>0.28824794779004065</v>
          </cell>
          <cell r="D1288">
            <v>3.0698957664017281E-2</v>
          </cell>
          <cell r="E1288">
            <v>4.9721307416119851</v>
          </cell>
          <cell r="F1288">
            <v>0</v>
          </cell>
          <cell r="G1288">
            <v>0</v>
          </cell>
          <cell r="H1288">
            <v>0</v>
          </cell>
          <cell r="I1288">
            <v>0.34622045947780378</v>
          </cell>
          <cell r="J1288">
            <v>2.1484926860661937</v>
          </cell>
          <cell r="K1288">
            <v>0</v>
          </cell>
          <cell r="L1288">
            <v>1.407233690477776</v>
          </cell>
          <cell r="M1288">
            <v>9.1930244830878163</v>
          </cell>
          <cell r="N1288">
            <v>1.2837535603505419</v>
          </cell>
          <cell r="O1288">
            <v>10.476778043438358</v>
          </cell>
        </row>
        <row r="1289">
          <cell r="A1289" t="str">
            <v>44 - ECO 11 T220 006</v>
          </cell>
          <cell r="C1289">
            <v>0.28824794779004065</v>
          </cell>
          <cell r="D1289">
            <v>3.0698957664017278E-2</v>
          </cell>
          <cell r="E1289">
            <v>4.9721307416119851</v>
          </cell>
          <cell r="F1289">
            <v>0</v>
          </cell>
          <cell r="G1289">
            <v>0</v>
          </cell>
          <cell r="H1289">
            <v>0</v>
          </cell>
          <cell r="I1289">
            <v>0.34622045947780378</v>
          </cell>
          <cell r="J1289">
            <v>2.1484926860661937</v>
          </cell>
          <cell r="K1289">
            <v>0</v>
          </cell>
          <cell r="L1289">
            <v>1.4072336904777762</v>
          </cell>
          <cell r="M1289">
            <v>9.1930244830878163</v>
          </cell>
          <cell r="N1289">
            <v>1.2837535603505419</v>
          </cell>
          <cell r="O1289">
            <v>10.476778043438358</v>
          </cell>
        </row>
        <row r="1290">
          <cell r="A1290" t="str">
            <v>45 - ECO 11 T330 006</v>
          </cell>
          <cell r="C1290">
            <v>0.28824794779004065</v>
          </cell>
          <cell r="D1290">
            <v>3.0698957664017278E-2</v>
          </cell>
          <cell r="E1290">
            <v>4.9721307416119851</v>
          </cell>
          <cell r="F1290">
            <v>0</v>
          </cell>
          <cell r="G1290">
            <v>0</v>
          </cell>
          <cell r="H1290">
            <v>0</v>
          </cell>
          <cell r="I1290">
            <v>0.34622045947780372</v>
          </cell>
          <cell r="J1290">
            <v>2.1484926860661937</v>
          </cell>
          <cell r="K1290">
            <v>0</v>
          </cell>
          <cell r="L1290">
            <v>1.407233690477776</v>
          </cell>
          <cell r="M1290">
            <v>9.1930244830878163</v>
          </cell>
          <cell r="N1290">
            <v>1.2837535603505417</v>
          </cell>
          <cell r="O1290">
            <v>10.476778043438358</v>
          </cell>
        </row>
        <row r="1291">
          <cell r="A1291" t="str">
            <v>46 - ECTE 9 T990 006</v>
          </cell>
          <cell r="C1291">
            <v>0.28824794779004065</v>
          </cell>
          <cell r="D1291">
            <v>3.0698957664017274E-2</v>
          </cell>
          <cell r="E1291">
            <v>4.9721307416119851</v>
          </cell>
          <cell r="F1291">
            <v>0</v>
          </cell>
          <cell r="G1291">
            <v>0</v>
          </cell>
          <cell r="H1291">
            <v>0</v>
          </cell>
          <cell r="I1291">
            <v>0.34622045947780372</v>
          </cell>
          <cell r="J1291">
            <v>2.1484926860661933</v>
          </cell>
          <cell r="K1291">
            <v>0</v>
          </cell>
          <cell r="L1291">
            <v>1.4072336904777758</v>
          </cell>
          <cell r="M1291">
            <v>9.1930244830878163</v>
          </cell>
          <cell r="N1291">
            <v>1.2837535603505419</v>
          </cell>
          <cell r="O1291">
            <v>10.476778043438358</v>
          </cell>
        </row>
        <row r="1292">
          <cell r="A1292" t="str">
            <v>47 - EC 11 2500 R73</v>
          </cell>
          <cell r="C1292">
            <v>0.28824794779004065</v>
          </cell>
          <cell r="D1292">
            <v>3.0698957664017274E-2</v>
          </cell>
          <cell r="E1292">
            <v>4.9721307416119851</v>
          </cell>
          <cell r="F1292">
            <v>0</v>
          </cell>
          <cell r="G1292">
            <v>0</v>
          </cell>
          <cell r="H1292">
            <v>0</v>
          </cell>
          <cell r="I1292">
            <v>0.34622045947780367</v>
          </cell>
          <cell r="J1292">
            <v>2.1484926860661933</v>
          </cell>
          <cell r="K1292">
            <v>0</v>
          </cell>
          <cell r="L1292">
            <v>1.407233690477776</v>
          </cell>
          <cell r="M1292">
            <v>9.1930244830878163</v>
          </cell>
          <cell r="N1292">
            <v>1.2837535603505419</v>
          </cell>
          <cell r="O1292">
            <v>10.476778043438358</v>
          </cell>
        </row>
        <row r="1293">
          <cell r="A1293" t="str">
            <v>48 - RV 16 1224 (408) 706</v>
          </cell>
          <cell r="C1293">
            <v>0.28824794779004065</v>
          </cell>
          <cell r="D1293">
            <v>3.0698957664017278E-2</v>
          </cell>
          <cell r="E1293">
            <v>4.9721307416119851</v>
          </cell>
          <cell r="F1293">
            <v>0</v>
          </cell>
          <cell r="G1293">
            <v>0</v>
          </cell>
          <cell r="H1293">
            <v>0</v>
          </cell>
          <cell r="I1293">
            <v>0.34622045947780372</v>
          </cell>
          <cell r="J1293">
            <v>2.1484926860661937</v>
          </cell>
          <cell r="K1293">
            <v>0</v>
          </cell>
          <cell r="L1293">
            <v>1.407233690477776</v>
          </cell>
          <cell r="M1293">
            <v>9.1930244830878163</v>
          </cell>
          <cell r="N1293">
            <v>1.2837535603505419</v>
          </cell>
          <cell r="O1293">
            <v>10.476778043438358</v>
          </cell>
        </row>
        <row r="1297">
          <cell r="A1297" t="str">
            <v>TAB. 60</v>
          </cell>
          <cell r="D1297" t="str">
            <v>RBC na KG nebo na MCZK</v>
          </cell>
          <cell r="J1297" t="str">
            <v>mil</v>
          </cell>
        </row>
        <row r="1299">
          <cell r="D1299" t="str">
            <v>Vous devez effectuer ici les saisies pour calculer le RBC, SVP</v>
          </cell>
        </row>
        <row r="1301">
          <cell r="A1301">
            <v>506990</v>
          </cell>
        </row>
        <row r="1302">
          <cell r="C1302" t="str">
            <v>Seeling price</v>
          </cell>
          <cell r="D1302" t="str">
            <v>Transport</v>
          </cell>
          <cell r="E1302" t="str">
            <v>Net</v>
          </cell>
          <cell r="F1302" t="str">
            <v>Variab.selling</v>
          </cell>
          <cell r="G1302" t="str">
            <v>Stand.cost</v>
          </cell>
          <cell r="H1302" t="str">
            <v>RBC</v>
          </cell>
          <cell r="I1302" t="str">
            <v>selling</v>
          </cell>
          <cell r="J1302" t="str">
            <v>Total</v>
          </cell>
          <cell r="K1302" t="str">
            <v>Total</v>
          </cell>
          <cell r="L1302" t="str">
            <v>Total</v>
          </cell>
          <cell r="M1302" t="str">
            <v>Total</v>
          </cell>
          <cell r="N1302" t="str">
            <v>Total</v>
          </cell>
          <cell r="O1302" t="str">
            <v>RBC</v>
          </cell>
          <cell r="P1302" t="str">
            <v>RBC</v>
          </cell>
        </row>
        <row r="1303">
          <cell r="A1303" t="str">
            <v>Product line</v>
          </cell>
          <cell r="C1303" t="str">
            <v>/ KG</v>
          </cell>
          <cell r="D1303" t="str">
            <v>cost</v>
          </cell>
          <cell r="E1303" t="str">
            <v>sales</v>
          </cell>
          <cell r="F1303" t="str">
            <v>cost</v>
          </cell>
          <cell r="G1303" t="str">
            <v>/ KG</v>
          </cell>
          <cell r="H1303" t="str">
            <v>/ KG</v>
          </cell>
          <cell r="I1303" t="str">
            <v>in tons</v>
          </cell>
          <cell r="J1303" t="str">
            <v>selling</v>
          </cell>
          <cell r="K1303" t="str">
            <v>transport</v>
          </cell>
          <cell r="L1303" t="str">
            <v>net</v>
          </cell>
          <cell r="M1303" t="str">
            <v>var.sell.</v>
          </cell>
          <cell r="N1303" t="str">
            <v>STND</v>
          </cell>
          <cell r="O1303" t="str">
            <v>total</v>
          </cell>
          <cell r="P1303" t="str">
            <v>%</v>
          </cell>
        </row>
        <row r="1304">
          <cell r="D1304" t="str">
            <v>/ KG</v>
          </cell>
          <cell r="E1304" t="str">
            <v>ex work</v>
          </cell>
          <cell r="F1304" t="str">
            <v>/ KG</v>
          </cell>
          <cell r="J1304" t="str">
            <v>price</v>
          </cell>
          <cell r="K1304" t="str">
            <v>cost</v>
          </cell>
          <cell r="L1304" t="str">
            <v>sales</v>
          </cell>
          <cell r="M1304" t="str">
            <v>cost</v>
          </cell>
          <cell r="N1304" t="str">
            <v>cost</v>
          </cell>
        </row>
        <row r="1305">
          <cell r="E1305">
            <v>0</v>
          </cell>
        </row>
        <row r="1306">
          <cell r="A1306" t="str">
            <v xml:space="preserve"> 1- 9 34 Z40  876</v>
          </cell>
          <cell r="C1306">
            <v>83.542000000000002</v>
          </cell>
          <cell r="D1306">
            <v>2.5</v>
          </cell>
          <cell r="E1306">
            <v>81.042000000000002</v>
          </cell>
          <cell r="F1306">
            <v>2.0885500000000001</v>
          </cell>
          <cell r="G1306">
            <v>48.271548105074316</v>
          </cell>
          <cell r="H1306">
            <v>30.681901894925687</v>
          </cell>
          <cell r="I1306">
            <v>111</v>
          </cell>
          <cell r="J1306">
            <v>9273.1620000000003</v>
          </cell>
          <cell r="K1306">
            <v>277.5</v>
          </cell>
          <cell r="L1306">
            <v>8995.6620000000003</v>
          </cell>
          <cell r="M1306">
            <v>231.82905000000002</v>
          </cell>
          <cell r="N1306">
            <v>5358.1418396632489</v>
          </cell>
          <cell r="O1306">
            <v>3405.6911103367511</v>
          </cell>
          <cell r="P1306">
            <v>0.37859260500636316</v>
          </cell>
        </row>
        <row r="1307">
          <cell r="A1307" t="str">
            <v xml:space="preserve"> 2- 9 68 Z15  876s</v>
          </cell>
          <cell r="C1307">
            <v>82.778999999999996</v>
          </cell>
          <cell r="D1307">
            <v>2.5</v>
          </cell>
          <cell r="E1307">
            <v>80.278999999999996</v>
          </cell>
          <cell r="F1307">
            <v>2.0694750000000002</v>
          </cell>
          <cell r="G1307">
            <v>34.118633690484096</v>
          </cell>
          <cell r="H1307">
            <v>44.090891309515904</v>
          </cell>
          <cell r="I1307">
            <v>1360</v>
          </cell>
          <cell r="J1307">
            <v>112579.44</v>
          </cell>
          <cell r="K1307">
            <v>3400</v>
          </cell>
          <cell r="L1307">
            <v>109179.44</v>
          </cell>
          <cell r="M1307">
            <v>2814.4860000000003</v>
          </cell>
          <cell r="N1307">
            <v>46401.341819058369</v>
          </cell>
          <cell r="O1307">
            <v>59963.612180941629</v>
          </cell>
          <cell r="P1307">
            <v>0.54922073405891836</v>
          </cell>
        </row>
        <row r="1308">
          <cell r="A1308" t="str">
            <v xml:space="preserve"> 3- 9 68 Z20  876</v>
          </cell>
          <cell r="C1308">
            <v>78.245999999999995</v>
          </cell>
          <cell r="D1308">
            <v>2.5</v>
          </cell>
          <cell r="E1308">
            <v>75.745999999999995</v>
          </cell>
          <cell r="F1308">
            <v>1.9561500000000001</v>
          </cell>
          <cell r="G1308">
            <v>37.242488405789217</v>
          </cell>
          <cell r="H1308">
            <v>36.547361594210784</v>
          </cell>
          <cell r="I1308">
            <v>2351</v>
          </cell>
          <cell r="J1308">
            <v>183956.34599999999</v>
          </cell>
          <cell r="K1308">
            <v>5877.5</v>
          </cell>
          <cell r="L1308">
            <v>178078.84599999999</v>
          </cell>
          <cell r="M1308">
            <v>4598.9086500000003</v>
          </cell>
          <cell r="N1308">
            <v>87557.090242010454</v>
          </cell>
          <cell r="O1308">
            <v>85922.847107989539</v>
          </cell>
          <cell r="P1308">
            <v>0.48249889887533043</v>
          </cell>
        </row>
        <row r="1309">
          <cell r="A1309" t="str">
            <v xml:space="preserve"> 4-  9 68 Z28 876</v>
          </cell>
          <cell r="C1309">
            <v>79.120999999999995</v>
          </cell>
          <cell r="D1309">
            <v>2.5</v>
          </cell>
          <cell r="E1309">
            <v>76.620999999999995</v>
          </cell>
          <cell r="F1309">
            <v>1.9780249999999999</v>
          </cell>
          <cell r="G1309">
            <v>39.381575531408707</v>
          </cell>
          <cell r="H1309">
            <v>35.261399468591286</v>
          </cell>
          <cell r="I1309">
            <v>220</v>
          </cell>
          <cell r="J1309">
            <v>17406.62</v>
          </cell>
          <cell r="K1309">
            <v>550</v>
          </cell>
          <cell r="L1309">
            <v>16856.62</v>
          </cell>
          <cell r="M1309">
            <v>435.16550000000001</v>
          </cell>
          <cell r="N1309">
            <v>8663.946616909916</v>
          </cell>
          <cell r="O1309">
            <v>7757.5078830900839</v>
          </cell>
          <cell r="P1309">
            <v>0.46020541977514379</v>
          </cell>
        </row>
        <row r="1310">
          <cell r="A1310" t="str">
            <v xml:space="preserve"> 5- 9 136 Z28 876</v>
          </cell>
          <cell r="C1310">
            <v>79.120999999999995</v>
          </cell>
          <cell r="D1310">
            <v>2.5</v>
          </cell>
          <cell r="E1310">
            <v>76.620999999999995</v>
          </cell>
          <cell r="F1310">
            <v>1.9780249999999999</v>
          </cell>
          <cell r="G1310">
            <v>35.153745677469715</v>
          </cell>
          <cell r="H1310">
            <v>39.489229322530278</v>
          </cell>
          <cell r="I1310">
            <v>400</v>
          </cell>
          <cell r="J1310">
            <v>31648.399999999998</v>
          </cell>
          <cell r="K1310">
            <v>1000</v>
          </cell>
          <cell r="L1310">
            <v>30648.399999999998</v>
          </cell>
          <cell r="M1310">
            <v>791.20999999999992</v>
          </cell>
          <cell r="N1310">
            <v>14061.498270987886</v>
          </cell>
          <cell r="O1310">
            <v>15795.691729012113</v>
          </cell>
          <cell r="P1310">
            <v>0.51538389374362492</v>
          </cell>
        </row>
        <row r="1311">
          <cell r="A1311" t="str">
            <v xml:space="preserve"> 6- 9 204 Z28  876</v>
          </cell>
          <cell r="C1311">
            <v>82.778999999999996</v>
          </cell>
          <cell r="D1311">
            <v>2.5</v>
          </cell>
          <cell r="E1311">
            <v>80.278999999999996</v>
          </cell>
          <cell r="F1311">
            <v>2.0694750000000002</v>
          </cell>
          <cell r="G1311">
            <v>34.036924211042582</v>
          </cell>
          <cell r="H1311">
            <v>44.172600788957418</v>
          </cell>
          <cell r="I1311">
            <v>1076</v>
          </cell>
          <cell r="J1311">
            <v>89070.203999999998</v>
          </cell>
          <cell r="K1311">
            <v>2690</v>
          </cell>
          <cell r="L1311">
            <v>86380.203999999998</v>
          </cell>
          <cell r="M1311">
            <v>2226.7551000000003</v>
          </cell>
          <cell r="N1311">
            <v>36623.730451081821</v>
          </cell>
          <cell r="O1311">
            <v>47529.718448918182</v>
          </cell>
          <cell r="P1311">
            <v>0.55023855290869861</v>
          </cell>
        </row>
        <row r="1312">
          <cell r="A1312" t="str">
            <v xml:space="preserve"> 7- 11 102 Z28  876</v>
          </cell>
          <cell r="C1312">
            <v>77.77</v>
          </cell>
          <cell r="D1312">
            <v>2.5</v>
          </cell>
          <cell r="E1312">
            <v>75.27</v>
          </cell>
          <cell r="F1312">
            <v>1.94425</v>
          </cell>
          <cell r="G1312">
            <v>35.387236359947643</v>
          </cell>
          <cell r="H1312">
            <v>37.938513640052356</v>
          </cell>
          <cell r="I1312">
            <v>3120</v>
          </cell>
          <cell r="J1312">
            <v>242642.4</v>
          </cell>
          <cell r="K1312">
            <v>7800</v>
          </cell>
          <cell r="L1312">
            <v>234842.4</v>
          </cell>
          <cell r="M1312">
            <v>6066.06</v>
          </cell>
          <cell r="N1312">
            <v>110408.17744303665</v>
          </cell>
          <cell r="O1312">
            <v>118368.16255696335</v>
          </cell>
          <cell r="P1312">
            <v>0.50403233213833343</v>
          </cell>
        </row>
        <row r="1313">
          <cell r="A1313" t="str">
            <v xml:space="preserve"> 8- 11 204 Z28  876s</v>
          </cell>
          <cell r="C1313">
            <v>77.899000000000001</v>
          </cell>
          <cell r="D1313">
            <v>4.0999999999999996</v>
          </cell>
          <cell r="E1313">
            <v>73.799000000000007</v>
          </cell>
          <cell r="F1313">
            <v>1.9474750000000001</v>
          </cell>
          <cell r="G1313">
            <v>30.900031656306261</v>
          </cell>
          <cell r="H1313">
            <v>40.951493343693748</v>
          </cell>
          <cell r="I1313">
            <v>380</v>
          </cell>
          <cell r="J1313">
            <v>29601.62</v>
          </cell>
          <cell r="K1313">
            <v>1557.9999999999998</v>
          </cell>
          <cell r="L1313">
            <v>28043.62</v>
          </cell>
          <cell r="M1313">
            <v>740.04050000000007</v>
          </cell>
          <cell r="N1313">
            <v>11742.012029396379</v>
          </cell>
          <cell r="O1313">
            <v>15561.567470603621</v>
          </cell>
          <cell r="P1313">
            <v>0.55490580283870705</v>
          </cell>
        </row>
        <row r="1314">
          <cell r="A1314" t="str">
            <v xml:space="preserve"> 9- 13 136 Z20  876s 800</v>
          </cell>
          <cell r="C1314">
            <v>77.899000000000001</v>
          </cell>
          <cell r="D1314">
            <v>4.0999999999999996</v>
          </cell>
          <cell r="E1314">
            <v>73.799000000000007</v>
          </cell>
          <cell r="F1314">
            <v>1.9474750000000001</v>
          </cell>
          <cell r="G1314">
            <v>32.946952792646911</v>
          </cell>
          <cell r="H1314">
            <v>38.904572207353098</v>
          </cell>
          <cell r="I1314">
            <v>1173</v>
          </cell>
          <cell r="J1314">
            <v>91375.527000000002</v>
          </cell>
          <cell r="K1314">
            <v>4809.2999999999993</v>
          </cell>
          <cell r="L1314">
            <v>86566.226999999999</v>
          </cell>
          <cell r="M1314">
            <v>2284.388175</v>
          </cell>
          <cell r="N1314">
            <v>38646.775625774826</v>
          </cell>
          <cell r="O1314">
            <v>45635.063199225173</v>
          </cell>
          <cell r="P1314">
            <v>0.52716936824825655</v>
          </cell>
        </row>
        <row r="1315">
          <cell r="A1315" t="str">
            <v>10- 13 136 Z20  876s 1200</v>
          </cell>
          <cell r="C1315">
            <v>54.881999999999998</v>
          </cell>
          <cell r="D1315">
            <v>1.61</v>
          </cell>
          <cell r="E1315">
            <v>53.271999999999998</v>
          </cell>
          <cell r="F1315">
            <v>1.37205</v>
          </cell>
          <cell r="G1315">
            <v>33.038228291345852</v>
          </cell>
          <cell r="H1315">
            <v>18.861721708654144</v>
          </cell>
          <cell r="I1315">
            <v>346</v>
          </cell>
          <cell r="J1315">
            <v>18989.171999999999</v>
          </cell>
          <cell r="K1315">
            <v>557.06000000000006</v>
          </cell>
          <cell r="L1315">
            <v>18432.111999999997</v>
          </cell>
          <cell r="M1315">
            <v>474.72930000000002</v>
          </cell>
          <cell r="N1315">
            <v>11431.226988805665</v>
          </cell>
          <cell r="O1315">
            <v>6526.155711194333</v>
          </cell>
          <cell r="P1315">
            <v>0.35406445616185134</v>
          </cell>
        </row>
        <row r="1316">
          <cell r="A1316" t="str">
            <v>11- 13 136 Z20 876 800</v>
          </cell>
          <cell r="C1316">
            <v>31.831</v>
          </cell>
          <cell r="D1316">
            <v>1.61</v>
          </cell>
          <cell r="E1316">
            <v>30.221</v>
          </cell>
          <cell r="F1316">
            <v>0.79577500000000001</v>
          </cell>
          <cell r="G1316">
            <v>33.161806123357032</v>
          </cell>
          <cell r="H1316">
            <v>-3.7365811233570305</v>
          </cell>
          <cell r="I1316">
            <v>117</v>
          </cell>
          <cell r="J1316">
            <v>3724.2269999999999</v>
          </cell>
          <cell r="K1316">
            <v>188.37</v>
          </cell>
          <cell r="L1316">
            <v>3535.857</v>
          </cell>
          <cell r="M1316">
            <v>93.105675000000005</v>
          </cell>
          <cell r="N1316">
            <v>3879.9313164327727</v>
          </cell>
          <cell r="O1316">
            <v>-437.17999143277257</v>
          </cell>
          <cell r="P1316">
            <v>-0.12364187562810729</v>
          </cell>
        </row>
        <row r="1317">
          <cell r="A1317" t="str">
            <v>12- 13 136 Z20 876 1200</v>
          </cell>
          <cell r="C1317">
            <v>45.87</v>
          </cell>
          <cell r="D1317">
            <v>1.61</v>
          </cell>
          <cell r="E1317">
            <v>44.26</v>
          </cell>
          <cell r="F1317">
            <v>1.1467499999999999</v>
          </cell>
          <cell r="G1317">
            <v>33.252629797101342</v>
          </cell>
          <cell r="H1317">
            <v>9.8606202028986587</v>
          </cell>
          <cell r="I1317">
            <v>720</v>
          </cell>
          <cell r="J1317">
            <v>33026.400000000001</v>
          </cell>
          <cell r="K1317">
            <v>1159.2</v>
          </cell>
          <cell r="L1317">
            <v>31867.200000000001</v>
          </cell>
          <cell r="M1317">
            <v>825.66</v>
          </cell>
          <cell r="N1317">
            <v>23941.893453912966</v>
          </cell>
          <cell r="O1317">
            <v>7099.6465460870349</v>
          </cell>
          <cell r="P1317">
            <v>0.22278852695207094</v>
          </cell>
        </row>
        <row r="1318">
          <cell r="A1318" t="str">
            <v>13- 13 272 Z20  876s</v>
          </cell>
          <cell r="C1318">
            <v>48.244</v>
          </cell>
          <cell r="D1318">
            <v>1.61</v>
          </cell>
          <cell r="E1318">
            <v>46.634</v>
          </cell>
          <cell r="F1318">
            <v>1.2061000000000002</v>
          </cell>
          <cell r="G1318">
            <v>28.914024067612203</v>
          </cell>
          <cell r="H1318">
            <v>16.513875932387798</v>
          </cell>
          <cell r="I1318">
            <v>280</v>
          </cell>
          <cell r="J1318">
            <v>13508.32</v>
          </cell>
          <cell r="K1318">
            <v>450.8</v>
          </cell>
          <cell r="L1318">
            <v>13057.52</v>
          </cell>
          <cell r="M1318">
            <v>337.70800000000003</v>
          </cell>
          <cell r="N1318">
            <v>8095.9267389314173</v>
          </cell>
          <cell r="O1318">
            <v>4623.8852610685826</v>
          </cell>
          <cell r="P1318">
            <v>0.35411665163588357</v>
          </cell>
        </row>
        <row r="1319">
          <cell r="A1319" t="str">
            <v>14- 13 272 Z20 876</v>
          </cell>
          <cell r="C1319">
            <v>45.792000000000002</v>
          </cell>
          <cell r="D1319">
            <v>1.61</v>
          </cell>
          <cell r="E1319">
            <v>44.182000000000002</v>
          </cell>
          <cell r="F1319">
            <v>1.1448</v>
          </cell>
          <cell r="G1319">
            <v>29.83670194797838</v>
          </cell>
          <cell r="H1319">
            <v>13.200498052021619</v>
          </cell>
          <cell r="I1319">
            <v>518</v>
          </cell>
          <cell r="J1319">
            <v>23720.256000000001</v>
          </cell>
          <cell r="K1319">
            <v>833.98</v>
          </cell>
          <cell r="L1319">
            <v>22886.276000000002</v>
          </cell>
          <cell r="M1319">
            <v>593.00639999999999</v>
          </cell>
          <cell r="N1319">
            <v>15455.4116090528</v>
          </cell>
          <cell r="O1319">
            <v>6837.8579909472028</v>
          </cell>
          <cell r="P1319">
            <v>0.29877547535244275</v>
          </cell>
        </row>
        <row r="1320">
          <cell r="A1320" t="str">
            <v>15- ECT 9 T140 006</v>
          </cell>
          <cell r="C1320">
            <v>45.792000000000002</v>
          </cell>
          <cell r="D1320">
            <v>1.61</v>
          </cell>
          <cell r="E1320">
            <v>44.182000000000002</v>
          </cell>
          <cell r="F1320">
            <v>1.1448</v>
          </cell>
          <cell r="G1320">
            <v>47.424131417137446</v>
          </cell>
          <cell r="H1320">
            <v>-4.3869314171374469</v>
          </cell>
          <cell r="I1320">
            <v>1319</v>
          </cell>
          <cell r="J1320">
            <v>60399.648000000001</v>
          </cell>
          <cell r="K1320">
            <v>2123.59</v>
          </cell>
          <cell r="L1320">
            <v>58276.058000000005</v>
          </cell>
          <cell r="M1320">
            <v>1509.9912000000002</v>
          </cell>
          <cell r="N1320">
            <v>62552.429339204289</v>
          </cell>
          <cell r="O1320">
            <v>-5786.3625392042813</v>
          </cell>
          <cell r="P1320">
            <v>-9.9292277785918204E-2</v>
          </cell>
        </row>
        <row r="1321">
          <cell r="A1321" t="str">
            <v>16 - ECT 9 T210  006</v>
          </cell>
          <cell r="C1321">
            <v>47.021000000000001</v>
          </cell>
          <cell r="D1321">
            <v>1.61</v>
          </cell>
          <cell r="E1321">
            <v>45.411000000000001</v>
          </cell>
          <cell r="F1321">
            <v>1.1755250000000002</v>
          </cell>
          <cell r="G1321">
            <v>44.618493424993531</v>
          </cell>
          <cell r="H1321">
            <v>-0.38301842499353</v>
          </cell>
          <cell r="I1321">
            <v>400</v>
          </cell>
          <cell r="J1321">
            <v>18808.400000000001</v>
          </cell>
          <cell r="K1321">
            <v>644</v>
          </cell>
          <cell r="L1321">
            <v>18164.400000000001</v>
          </cell>
          <cell r="M1321">
            <v>470.21000000000004</v>
          </cell>
          <cell r="N1321">
            <v>17847.397369997412</v>
          </cell>
          <cell r="O1321">
            <v>-153.20736999740984</v>
          </cell>
          <cell r="P1321">
            <v>-8.434485587049935E-3</v>
          </cell>
        </row>
        <row r="1322">
          <cell r="A1322" t="str">
            <v>17 - ECT 9 T420  006</v>
          </cell>
          <cell r="C1322">
            <v>46.536999999999999</v>
          </cell>
          <cell r="D1322">
            <v>1.61</v>
          </cell>
          <cell r="E1322">
            <v>44.927</v>
          </cell>
          <cell r="F1322">
            <v>1.1634249999999999</v>
          </cell>
          <cell r="G1322">
            <v>34.966728811469252</v>
          </cell>
          <cell r="H1322">
            <v>8.7968461885307505</v>
          </cell>
          <cell r="I1322">
            <v>450</v>
          </cell>
          <cell r="J1322">
            <v>20941.649999999998</v>
          </cell>
          <cell r="K1322">
            <v>724.5</v>
          </cell>
          <cell r="L1322">
            <v>20217.149999999998</v>
          </cell>
          <cell r="M1322">
            <v>523.54124999999999</v>
          </cell>
          <cell r="N1322">
            <v>15735.027965161164</v>
          </cell>
          <cell r="O1322">
            <v>3958.5807848388358</v>
          </cell>
          <cell r="P1322">
            <v>0.19580310700760672</v>
          </cell>
        </row>
        <row r="1323">
          <cell r="A1323" t="str">
            <v>18 - ECT 9 T485  006</v>
          </cell>
          <cell r="C1323">
            <v>50.125</v>
          </cell>
          <cell r="D1323">
            <v>1.37</v>
          </cell>
          <cell r="E1323">
            <v>48.755000000000003</v>
          </cell>
          <cell r="F1323">
            <v>1.253125</v>
          </cell>
          <cell r="G1323">
            <v>36.238287524763891</v>
          </cell>
          <cell r="H1323">
            <v>11.263587475236115</v>
          </cell>
          <cell r="I1323">
            <v>350</v>
          </cell>
          <cell r="J1323">
            <v>17543.75</v>
          </cell>
          <cell r="K1323">
            <v>479.50000000000006</v>
          </cell>
          <cell r="L1323">
            <v>17064.25</v>
          </cell>
          <cell r="M1323">
            <v>438.59375</v>
          </cell>
          <cell r="N1323">
            <v>12683.400633667361</v>
          </cell>
          <cell r="O1323">
            <v>3942.255616332639</v>
          </cell>
          <cell r="P1323">
            <v>0.2310242534147495</v>
          </cell>
        </row>
        <row r="1324">
          <cell r="A1324" t="str">
            <v>19 - ECT 9 T570  006</v>
          </cell>
          <cell r="C1324">
            <v>49.487000000000002</v>
          </cell>
          <cell r="D1324">
            <v>1.03</v>
          </cell>
          <cell r="E1324">
            <v>48.457000000000001</v>
          </cell>
          <cell r="F1324">
            <v>1.2371750000000001</v>
          </cell>
          <cell r="G1324">
            <v>34.954352433374062</v>
          </cell>
          <cell r="H1324">
            <v>12.265472566625938</v>
          </cell>
          <cell r="I1324">
            <v>4250</v>
          </cell>
          <cell r="J1324">
            <v>210319.75</v>
          </cell>
          <cell r="K1324">
            <v>4377.5</v>
          </cell>
          <cell r="L1324">
            <v>205942.25</v>
          </cell>
          <cell r="M1324">
            <v>5257.9937500000005</v>
          </cell>
          <cell r="N1324">
            <v>148555.99784183977</v>
          </cell>
          <cell r="O1324">
            <v>52128.25840816024</v>
          </cell>
          <cell r="P1324">
            <v>0.25312075792199146</v>
          </cell>
        </row>
        <row r="1325">
          <cell r="A1325" t="str">
            <v>20 - ECT 9 T630  006</v>
          </cell>
          <cell r="C1325">
            <v>49.487000000000002</v>
          </cell>
          <cell r="D1325">
            <v>1.03</v>
          </cell>
          <cell r="E1325">
            <v>48.457000000000001</v>
          </cell>
          <cell r="F1325">
            <v>1.2371750000000001</v>
          </cell>
          <cell r="G1325">
            <v>34.059395934409352</v>
          </cell>
          <cell r="H1325">
            <v>13.160429065590648</v>
          </cell>
          <cell r="I1325">
            <v>1265</v>
          </cell>
          <cell r="J1325">
            <v>62601.055</v>
          </cell>
          <cell r="K1325">
            <v>1302.95</v>
          </cell>
          <cell r="L1325">
            <v>61298.105000000003</v>
          </cell>
          <cell r="M1325">
            <v>1565.0263750000001</v>
          </cell>
          <cell r="N1325">
            <v>43085.135857027832</v>
          </cell>
          <cell r="O1325">
            <v>16647.94276797217</v>
          </cell>
          <cell r="P1325">
            <v>0.27158984389439395</v>
          </cell>
        </row>
        <row r="1326">
          <cell r="A1326" t="str">
            <v>21 - ECT 9 T990  006</v>
          </cell>
          <cell r="C1326">
            <v>64.451999999999998</v>
          </cell>
          <cell r="D1326">
            <v>4.79</v>
          </cell>
          <cell r="E1326">
            <v>59.661999999999999</v>
          </cell>
          <cell r="F1326">
            <v>1.6113</v>
          </cell>
          <cell r="G1326">
            <v>33.523522673791987</v>
          </cell>
          <cell r="H1326">
            <v>24.527177326208012</v>
          </cell>
          <cell r="I1326">
            <v>4200</v>
          </cell>
          <cell r="J1326">
            <v>270698.39999999997</v>
          </cell>
          <cell r="K1326">
            <v>20118</v>
          </cell>
          <cell r="L1326">
            <v>250580.39999999997</v>
          </cell>
          <cell r="M1326">
            <v>6767.46</v>
          </cell>
          <cell r="N1326">
            <v>140798.79522992636</v>
          </cell>
          <cell r="O1326">
            <v>103014.14477007362</v>
          </cell>
          <cell r="P1326">
            <v>0.41110216429566571</v>
          </cell>
        </row>
        <row r="1327">
          <cell r="A1327" t="str">
            <v>22 - ECT 9 T1250  006</v>
          </cell>
          <cell r="C1327">
            <v>67.906999999999996</v>
          </cell>
          <cell r="D1327">
            <v>3.1</v>
          </cell>
          <cell r="E1327">
            <v>64.807000000000002</v>
          </cell>
          <cell r="F1327">
            <v>1.697675</v>
          </cell>
          <cell r="G1327">
            <v>31.860159885993568</v>
          </cell>
          <cell r="H1327">
            <v>31.249165114006438</v>
          </cell>
          <cell r="I1327">
            <v>1475</v>
          </cell>
          <cell r="J1327">
            <v>100162.825</v>
          </cell>
          <cell r="K1327">
            <v>4572.5</v>
          </cell>
          <cell r="L1327">
            <v>95590.324999999997</v>
          </cell>
          <cell r="M1327">
            <v>2504.0706250000003</v>
          </cell>
          <cell r="N1327">
            <v>46993.735831840509</v>
          </cell>
          <cell r="O1327">
            <v>46092.51854315948</v>
          </cell>
          <cell r="P1327">
            <v>0.48218811415443436</v>
          </cell>
        </row>
        <row r="1328">
          <cell r="A1328" t="str">
            <v>23 - ECT 9 T1285  006</v>
          </cell>
          <cell r="C1328">
            <v>67.078000000000003</v>
          </cell>
          <cell r="D1328">
            <v>3.93</v>
          </cell>
          <cell r="E1328">
            <v>63.148000000000003</v>
          </cell>
          <cell r="F1328">
            <v>1.6769500000000002</v>
          </cell>
          <cell r="G1328">
            <v>31.222260498773917</v>
          </cell>
          <cell r="H1328">
            <v>30.248789501226089</v>
          </cell>
          <cell r="I1328">
            <v>300</v>
          </cell>
          <cell r="J1328">
            <v>20123.400000000001</v>
          </cell>
          <cell r="K1328">
            <v>1179</v>
          </cell>
          <cell r="L1328">
            <v>18944.400000000001</v>
          </cell>
          <cell r="M1328">
            <v>503.08500000000004</v>
          </cell>
          <cell r="N1328">
            <v>9366.6781496321746</v>
          </cell>
          <cell r="O1328">
            <v>9074.6368503678277</v>
          </cell>
          <cell r="P1328">
            <v>0.47901421266273025</v>
          </cell>
        </row>
        <row r="1329">
          <cell r="A1329" t="str">
            <v>24 - ECT 9 T1440  006</v>
          </cell>
          <cell r="C1329">
            <v>39</v>
          </cell>
          <cell r="E1329">
            <v>39</v>
          </cell>
          <cell r="F1329">
            <v>0.97500000000000009</v>
          </cell>
          <cell r="G1329">
            <v>31.491116071479695</v>
          </cell>
          <cell r="H1329">
            <v>6.5338839285203036</v>
          </cell>
          <cell r="I1329">
            <v>4631</v>
          </cell>
          <cell r="J1329">
            <v>180609</v>
          </cell>
          <cell r="K1329">
            <v>0</v>
          </cell>
          <cell r="L1329">
            <v>180609</v>
          </cell>
          <cell r="M1329">
            <v>4515.2250000000004</v>
          </cell>
          <cell r="N1329">
            <v>145835.35852702247</v>
          </cell>
          <cell r="O1329">
            <v>30258.416472977522</v>
          </cell>
          <cell r="P1329">
            <v>0.16753548534667442</v>
          </cell>
        </row>
        <row r="1330">
          <cell r="A1330" t="str">
            <v>25 - ECT 11 T1580  006</v>
          </cell>
          <cell r="C1330">
            <v>39</v>
          </cell>
          <cell r="D1330">
            <v>0</v>
          </cell>
          <cell r="E1330">
            <v>39</v>
          </cell>
          <cell r="F1330">
            <v>0.97500000000000009</v>
          </cell>
          <cell r="G1330">
            <v>29.452478780762078</v>
          </cell>
          <cell r="H1330">
            <v>8.5725212192379203</v>
          </cell>
          <cell r="I1330">
            <v>400</v>
          </cell>
          <cell r="J1330">
            <v>15600</v>
          </cell>
          <cell r="K1330">
            <v>0</v>
          </cell>
          <cell r="L1330">
            <v>15600</v>
          </cell>
          <cell r="M1330">
            <v>390.00000000000006</v>
          </cell>
          <cell r="N1330">
            <v>11780.99151230483</v>
          </cell>
          <cell r="O1330">
            <v>3429.0084876951696</v>
          </cell>
          <cell r="P1330">
            <v>0.21980823639071601</v>
          </cell>
        </row>
        <row r="1331">
          <cell r="A1331" t="str">
            <v>26 - RV 12  224</v>
          </cell>
          <cell r="C1331">
            <v>78.245999999999995</v>
          </cell>
          <cell r="D1331">
            <v>2.5</v>
          </cell>
          <cell r="E1331">
            <v>75.745999999999995</v>
          </cell>
          <cell r="F1331">
            <v>1.9561500000000001</v>
          </cell>
          <cell r="G1331">
            <v>29.109199283584317</v>
          </cell>
          <cell r="H1331">
            <v>44.680650716415684</v>
          </cell>
          <cell r="I1331">
            <v>220</v>
          </cell>
          <cell r="J1331">
            <v>17214.12</v>
          </cell>
          <cell r="K1331">
            <v>550</v>
          </cell>
          <cell r="L1331">
            <v>16664.12</v>
          </cell>
          <cell r="M1331">
            <v>430.35300000000001</v>
          </cell>
          <cell r="N1331">
            <v>6404.0238423885494</v>
          </cell>
          <cell r="O1331">
            <v>9829.7431576114504</v>
          </cell>
          <cell r="P1331">
            <v>0.58987472231425664</v>
          </cell>
        </row>
        <row r="1332">
          <cell r="A1332" t="str">
            <v>27 - RV 13  250</v>
          </cell>
          <cell r="E1332">
            <v>0</v>
          </cell>
          <cell r="F1332">
            <v>0</v>
          </cell>
          <cell r="G1332">
            <v>26.506629236255097</v>
          </cell>
          <cell r="H1332">
            <v>-26.506629236255097</v>
          </cell>
          <cell r="I1332">
            <v>1700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45061.269701633668</v>
          </cell>
          <cell r="O1332">
            <v>-45061.269701633668</v>
          </cell>
          <cell r="P1332" t="e">
            <v>#DIV/0!</v>
          </cell>
        </row>
        <row r="1333">
          <cell r="A1333" t="str">
            <v>28 - RV 13  P 243</v>
          </cell>
          <cell r="E1333">
            <v>0</v>
          </cell>
          <cell r="F1333">
            <v>0</v>
          </cell>
          <cell r="G1333">
            <v>25.890362399842321</v>
          </cell>
          <cell r="H1333">
            <v>-25.890362399842321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 t="e">
            <v>#DIV/0!</v>
          </cell>
        </row>
        <row r="1334">
          <cell r="A1334" t="str">
            <v>29 - RV 16 2040 (408) 706</v>
          </cell>
          <cell r="E1334">
            <v>0</v>
          </cell>
          <cell r="F1334">
            <v>0</v>
          </cell>
          <cell r="G1334">
            <v>30.479803613362453</v>
          </cell>
          <cell r="H1334">
            <v>-30.479803613362453</v>
          </cell>
          <cell r="I1334">
            <v>310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9448.7391201423598</v>
          </cell>
          <cell r="O1334">
            <v>-9448.7391201423598</v>
          </cell>
          <cell r="P1334" t="e">
            <v>#DIV/0!</v>
          </cell>
        </row>
        <row r="1335">
          <cell r="A1335" t="str">
            <v>30 - mok.sek. 13 360</v>
          </cell>
          <cell r="E1335">
            <v>0</v>
          </cell>
          <cell r="F1335">
            <v>0</v>
          </cell>
          <cell r="G1335">
            <v>20.168954340995111</v>
          </cell>
          <cell r="H1335">
            <v>-20.168954340995111</v>
          </cell>
          <cell r="I1335">
            <v>89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1795.036936348565</v>
          </cell>
          <cell r="O1335">
            <v>-1795.036936348565</v>
          </cell>
          <cell r="P1335" t="e">
            <v>#DIV/0!</v>
          </cell>
        </row>
        <row r="1336">
          <cell r="A1336" t="str">
            <v>31 - kokon  9 68  876</v>
          </cell>
          <cell r="E1336">
            <v>0</v>
          </cell>
          <cell r="F1336">
            <v>0</v>
          </cell>
          <cell r="G1336">
            <v>28.409311644216675</v>
          </cell>
          <cell r="H1336">
            <v>-28.409311644216675</v>
          </cell>
          <cell r="I1336">
            <v>1557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44233.298230045366</v>
          </cell>
          <cell r="O1336">
            <v>-44233.298230045366</v>
          </cell>
          <cell r="P1336" t="e">
            <v>#DIV/0!</v>
          </cell>
        </row>
        <row r="1337">
          <cell r="A1337" t="str">
            <v>32 - kokon  11 204  876</v>
          </cell>
          <cell r="E1337">
            <v>0</v>
          </cell>
          <cell r="F1337">
            <v>0</v>
          </cell>
          <cell r="G1337">
            <v>24.901898833011931</v>
          </cell>
          <cell r="H1337">
            <v>-24.901898833011931</v>
          </cell>
          <cell r="I1337">
            <v>3421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85189.395907733808</v>
          </cell>
          <cell r="O1337">
            <v>-85189.395907733808</v>
          </cell>
          <cell r="P1337" t="e">
            <v>#DIV/0!</v>
          </cell>
        </row>
        <row r="1338">
          <cell r="A1338" t="str">
            <v>33 - kokon  13 136  876</v>
          </cell>
          <cell r="E1338">
            <v>0</v>
          </cell>
          <cell r="F1338">
            <v>0</v>
          </cell>
          <cell r="G1338">
            <v>27.355028220436225</v>
          </cell>
          <cell r="H1338">
            <v>-27.355028220436225</v>
          </cell>
          <cell r="I1338">
            <v>1059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28968.974885441963</v>
          </cell>
          <cell r="O1338">
            <v>-28968.974885441963</v>
          </cell>
          <cell r="P1338" t="e">
            <v>#DIV/0!</v>
          </cell>
        </row>
        <row r="1339">
          <cell r="A1339" t="str">
            <v>34 - kokon  13 272  876</v>
          </cell>
          <cell r="E1339">
            <v>0</v>
          </cell>
          <cell r="F1339">
            <v>0</v>
          </cell>
          <cell r="G1339">
            <v>25.301961882444974</v>
          </cell>
          <cell r="H1339">
            <v>-25.301961882444974</v>
          </cell>
          <cell r="I1339">
            <v>4236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107179.11053403691</v>
          </cell>
          <cell r="O1339">
            <v>-107179.11053403691</v>
          </cell>
          <cell r="P1339" t="e">
            <v>#DIV/0!</v>
          </cell>
        </row>
        <row r="1340">
          <cell r="A1340" t="str">
            <v>35 - kokon  17,19,22  706</v>
          </cell>
          <cell r="E1340">
            <v>0</v>
          </cell>
          <cell r="F1340">
            <v>0</v>
          </cell>
          <cell r="G1340">
            <v>24.813227617761445</v>
          </cell>
          <cell r="H1340">
            <v>-24.813227617761445</v>
          </cell>
          <cell r="I1340">
            <v>972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24118.457244464124</v>
          </cell>
          <cell r="O1340">
            <v>-24118.457244464124</v>
          </cell>
          <cell r="P1340" t="e">
            <v>#DIV/0!</v>
          </cell>
        </row>
        <row r="1341">
          <cell r="A1341" t="str">
            <v>36 - Rohož RP 34 450/125</v>
          </cell>
          <cell r="E1341">
            <v>0</v>
          </cell>
          <cell r="F1341">
            <v>0</v>
          </cell>
          <cell r="G1341">
            <v>36.318365313046449</v>
          </cell>
          <cell r="H1341">
            <v>-36.318365313046449</v>
          </cell>
          <cell r="I1341">
            <v>295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10713.917767348703</v>
          </cell>
          <cell r="O1341">
            <v>-10713.917767348703</v>
          </cell>
          <cell r="P1341" t="e">
            <v>#DIV/0!</v>
          </cell>
        </row>
        <row r="1342">
          <cell r="A1342" t="str">
            <v>37 - Rohož RE 34 450/125</v>
          </cell>
          <cell r="E1342">
            <v>0</v>
          </cell>
          <cell r="F1342">
            <v>0</v>
          </cell>
          <cell r="G1342">
            <v>36.882735589735958</v>
          </cell>
          <cell r="H1342">
            <v>-36.882735589735958</v>
          </cell>
          <cell r="I1342">
            <v>240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8851.8565415366302</v>
          </cell>
          <cell r="O1342">
            <v>-8851.8565415366302</v>
          </cell>
          <cell r="P1342" t="e">
            <v>#DIV/0!</v>
          </cell>
        </row>
        <row r="1343">
          <cell r="A1343" t="str">
            <v>38 - Vlies 80/100  2700</v>
          </cell>
          <cell r="E1343">
            <v>0</v>
          </cell>
          <cell r="F1343">
            <v>0</v>
          </cell>
          <cell r="G1343">
            <v>44.720508191913076</v>
          </cell>
          <cell r="H1343">
            <v>-44.720508191913076</v>
          </cell>
          <cell r="I1343">
            <v>583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26072.056275885323</v>
          </cell>
          <cell r="O1343">
            <v>-26072.056275885323</v>
          </cell>
          <cell r="P1343" t="e">
            <v>#DIV/0!</v>
          </cell>
        </row>
        <row r="1344">
          <cell r="A1344" t="str">
            <v>39 - Vlies 80/100  1600</v>
          </cell>
          <cell r="E1344">
            <v>0</v>
          </cell>
          <cell r="F1344">
            <v>0</v>
          </cell>
          <cell r="G1344">
            <v>44.562327992240299</v>
          </cell>
          <cell r="H1344">
            <v>-44.562327992240299</v>
          </cell>
          <cell r="I1344">
            <v>388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17290.183260989237</v>
          </cell>
          <cell r="O1344">
            <v>-17290.183260989237</v>
          </cell>
          <cell r="P1344" t="e">
            <v>#DIV/0!</v>
          </cell>
        </row>
        <row r="1345">
          <cell r="A1345" t="str">
            <v>40 - Tkanina RT 300/125</v>
          </cell>
          <cell r="E1345">
            <v>0</v>
          </cell>
          <cell r="F1345">
            <v>0</v>
          </cell>
          <cell r="G1345">
            <v>47.088008840040921</v>
          </cell>
          <cell r="H1345">
            <v>-47.088008840040921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47.088008840040921</v>
          </cell>
          <cell r="O1345">
            <v>-47.088008840040921</v>
          </cell>
          <cell r="P1345" t="e">
            <v>#DIV/0!</v>
          </cell>
        </row>
        <row r="1346">
          <cell r="A1346" t="str">
            <v>41 - Tkanina RS 580/125</v>
          </cell>
          <cell r="E1346">
            <v>0</v>
          </cell>
          <cell r="F1346">
            <v>0</v>
          </cell>
          <cell r="G1346">
            <v>35.468473036669756</v>
          </cell>
          <cell r="H1346">
            <v>-35.468473036669756</v>
          </cell>
          <cell r="I1346">
            <v>1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35.468473036669756</v>
          </cell>
          <cell r="O1346">
            <v>-35.468473036669756</v>
          </cell>
          <cell r="P1346" t="e">
            <v>#DIV/0!</v>
          </cell>
        </row>
        <row r="1347">
          <cell r="A1347" t="str">
            <v>42- 11 204 Z28  876</v>
          </cell>
          <cell r="E1347">
            <v>0</v>
          </cell>
          <cell r="F1347">
            <v>0</v>
          </cell>
          <cell r="G1347">
            <v>31.052638911191774</v>
          </cell>
          <cell r="H1347">
            <v>-31.052638911191774</v>
          </cell>
          <cell r="I1347">
            <v>1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31.052638911191774</v>
          </cell>
          <cell r="O1347">
            <v>-31.052638911191774</v>
          </cell>
          <cell r="P1347" t="e">
            <v>#DIV/0!</v>
          </cell>
        </row>
        <row r="1348">
          <cell r="A1348" t="str">
            <v>43 -13 544 Z25 876s</v>
          </cell>
          <cell r="E1348">
            <v>0</v>
          </cell>
          <cell r="F1348">
            <v>0</v>
          </cell>
          <cell r="G1348">
            <v>28.545660581881133</v>
          </cell>
          <cell r="H1348">
            <v>-28.545660581881133</v>
          </cell>
          <cell r="I1348">
            <v>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28.545660581881133</v>
          </cell>
          <cell r="O1348">
            <v>-28.545660581881133</v>
          </cell>
          <cell r="P1348" t="e">
            <v>#DIV/0!</v>
          </cell>
        </row>
        <row r="1349">
          <cell r="A1349" t="str">
            <v>44 - ECO 11 T220 006</v>
          </cell>
          <cell r="E1349">
            <v>0</v>
          </cell>
          <cell r="F1349">
            <v>0</v>
          </cell>
          <cell r="G1349">
            <v>47.774169342229726</v>
          </cell>
          <cell r="H1349">
            <v>-47.774169342229726</v>
          </cell>
          <cell r="I1349">
            <v>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47.774169342229726</v>
          </cell>
          <cell r="O1349">
            <v>-47.774169342229726</v>
          </cell>
          <cell r="P1349" t="e">
            <v>#DIV/0!</v>
          </cell>
        </row>
        <row r="1350">
          <cell r="A1350" t="str">
            <v>45 - ECO 11 T330 006</v>
          </cell>
          <cell r="E1350">
            <v>0</v>
          </cell>
          <cell r="F1350">
            <v>0</v>
          </cell>
          <cell r="G1350">
            <v>39.091363439337727</v>
          </cell>
          <cell r="H1350">
            <v>-39.091363439337727</v>
          </cell>
          <cell r="I1350">
            <v>1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39.091363439337727</v>
          </cell>
          <cell r="O1350">
            <v>-39.091363439337727</v>
          </cell>
          <cell r="P1350" t="e">
            <v>#DIV/0!</v>
          </cell>
        </row>
        <row r="1351">
          <cell r="A1351" t="str">
            <v>46 - ECTE 9 T990 006</v>
          </cell>
          <cell r="E1351">
            <v>0</v>
          </cell>
          <cell r="F1351">
            <v>0</v>
          </cell>
          <cell r="G1351">
            <v>33.229783476687473</v>
          </cell>
          <cell r="H1351">
            <v>-33.229783476687473</v>
          </cell>
          <cell r="I1351">
            <v>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33.229783476687473</v>
          </cell>
          <cell r="O1351">
            <v>-33.229783476687473</v>
          </cell>
          <cell r="P1351" t="e">
            <v>#DIV/0!</v>
          </cell>
        </row>
        <row r="1352">
          <cell r="A1352" t="str">
            <v>47 - EC 11 2500 R73</v>
          </cell>
          <cell r="E1352">
            <v>0</v>
          </cell>
          <cell r="F1352">
            <v>0</v>
          </cell>
          <cell r="G1352">
            <v>28.900564349390244</v>
          </cell>
          <cell r="H1352">
            <v>-28.900564349390244</v>
          </cell>
          <cell r="I1352">
            <v>1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28.900564349390244</v>
          </cell>
          <cell r="O1352">
            <v>-28.900564349390244</v>
          </cell>
          <cell r="P1352" t="e">
            <v>#DIV/0!</v>
          </cell>
        </row>
        <row r="1353">
          <cell r="A1353" t="str">
            <v>48 - RV 16 1224 (408) 706</v>
          </cell>
          <cell r="E1353">
            <v>0</v>
          </cell>
          <cell r="F1353">
            <v>0</v>
          </cell>
          <cell r="G1353">
            <v>34.80047047443874</v>
          </cell>
          <cell r="H1353">
            <v>-34.80047047443874</v>
          </cell>
          <cell r="I1353">
            <v>1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34.80047047443874</v>
          </cell>
          <cell r="O1353">
            <v>-34.80047047443874</v>
          </cell>
          <cell r="P1353" t="e">
            <v>#DIV/0!</v>
          </cell>
        </row>
        <row r="1354">
          <cell r="I1354">
            <v>1</v>
          </cell>
        </row>
        <row r="1355">
          <cell r="A1355" t="str">
            <v>celkem</v>
          </cell>
          <cell r="I1355">
            <v>46284</v>
          </cell>
          <cell r="J1355">
            <v>1895544.0919999999</v>
          </cell>
          <cell r="K1355">
            <v>67223.25</v>
          </cell>
          <cell r="L1355">
            <v>1828320.8419999997</v>
          </cell>
          <cell r="M1355">
            <v>47388.602299999999</v>
          </cell>
          <cell r="N1355">
            <v>1492910.9294325514</v>
          </cell>
          <cell r="O1355">
            <v>288021.31026744877</v>
          </cell>
          <cell r="P1355" t="e">
            <v>#DIV/0!</v>
          </cell>
        </row>
        <row r="1361">
          <cell r="A1361" t="str">
            <v>TAB. 61</v>
          </cell>
          <cell r="D1361" t="str">
            <v>Souhrn v mil. Kč</v>
          </cell>
        </row>
        <row r="1362">
          <cell r="C1362" t="str">
            <v>mil</v>
          </cell>
        </row>
        <row r="1365">
          <cell r="A1365" t="str">
            <v>RUBRIQUES</v>
          </cell>
          <cell r="D1365" t="str">
            <v>VTX</v>
          </cell>
          <cell r="E1365" t="str">
            <v>%</v>
          </cell>
        </row>
        <row r="1367">
          <cell r="A1367" t="str">
            <v>Čistý prodej</v>
          </cell>
          <cell r="D1367">
            <v>1895544.0919999999</v>
          </cell>
          <cell r="E1367">
            <v>1.0367677534794522</v>
          </cell>
        </row>
        <row r="1368">
          <cell r="A1368" t="str">
            <v>dopravné</v>
          </cell>
          <cell r="D1368">
            <v>67223.25</v>
          </cell>
          <cell r="E1368">
            <v>3.6767753479451944E-2</v>
          </cell>
        </row>
        <row r="1369">
          <cell r="A1369" t="str">
            <v>čistý prodej ex works</v>
          </cell>
          <cell r="D1369">
            <v>1828320.8419999997</v>
          </cell>
          <cell r="E1369">
            <v>1</v>
          </cell>
        </row>
        <row r="1370">
          <cell r="A1370" t="str">
            <v>variabilní prodejní náklady</v>
          </cell>
          <cell r="D1370">
            <v>47388.602299999999</v>
          </cell>
          <cell r="E1370">
            <v>2.5919193836986303E-2</v>
          </cell>
        </row>
        <row r="1371">
          <cell r="A1371" t="str">
            <v>standardní náklady prodeje</v>
          </cell>
          <cell r="D1371">
            <v>1492910.9294325514</v>
          </cell>
          <cell r="E1371">
            <v>0.8165475638288171</v>
          </cell>
        </row>
        <row r="1372">
          <cell r="A1372" t="str">
            <v>Hrubý zisk</v>
          </cell>
          <cell r="D1372">
            <v>288021.31026744877</v>
          </cell>
          <cell r="E1372">
            <v>0.15753324233419685</v>
          </cell>
        </row>
        <row r="1373">
          <cell r="A1373" t="str">
            <v>výrobní odchylky</v>
          </cell>
          <cell r="E1373">
            <v>0</v>
          </cell>
        </row>
        <row r="1374">
          <cell r="A1374" t="str">
            <v>dodatkové provozní náklady</v>
          </cell>
          <cell r="E1374">
            <v>0</v>
          </cell>
        </row>
        <row r="1375">
          <cell r="A1375" t="str">
            <v>hrubý provozní zisk</v>
          </cell>
          <cell r="D1375">
            <v>288021.31026744877</v>
          </cell>
          <cell r="E1375">
            <v>0.15753324233419685</v>
          </cell>
        </row>
        <row r="1376">
          <cell r="A1376" t="str">
            <v>firemní prodejní výdaje</v>
          </cell>
          <cell r="E1376">
            <v>0</v>
          </cell>
        </row>
        <row r="1377">
          <cell r="A1377" t="str">
            <v>firemní administrativní výdaje</v>
          </cell>
          <cell r="E1377">
            <v>0</v>
          </cell>
        </row>
        <row r="1378">
          <cell r="A1378" t="str">
            <v>firemní technické výdaje</v>
          </cell>
          <cell r="E1378">
            <v>0</v>
          </cell>
        </row>
        <row r="1379">
          <cell r="A1379" t="str">
            <v>licenční poplatky</v>
          </cell>
          <cell r="E1379">
            <v>0</v>
          </cell>
        </row>
        <row r="1380">
          <cell r="A1380" t="str">
            <v>příjmy z ostatní činnosti</v>
          </cell>
          <cell r="E1380">
            <v>0</v>
          </cell>
        </row>
        <row r="1381">
          <cell r="A1381" t="str">
            <v>provozní zisky, ztráty</v>
          </cell>
          <cell r="E1381">
            <v>0</v>
          </cell>
        </row>
        <row r="1382">
          <cell r="A1382" t="str">
            <v>provozní zisk</v>
          </cell>
          <cell r="D1382">
            <v>288021.31026744877</v>
          </cell>
          <cell r="E1382">
            <v>0.15753324233419685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LTAT"/>
      <sheetName val="SYNTH"/>
      <sheetName val="PNV"/>
      <sheetName val="RE"/>
      <sheetName val="%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&quot;B&quot; intrinsèque"/>
      <sheetName val="&quot;C&quot;"/>
      <sheetName val="&quot;D&quot;"/>
      <sheetName val="BU Europe &quot;B&quot;-&quot;A&quot;"/>
      <sheetName val="&quot;B&quot;-&quot;A&quot;corr HL"/>
      <sheetName val="BU Europe &quot;C&quot;-&quot;A&quot;"/>
      <sheetName val="BU Europe &quot;D&quot;-&quot;A&quot;"/>
    </sheetNames>
    <sheetDataSet>
      <sheetData sheetId="0" refreshError="1">
        <row r="35">
          <cell r="B35">
            <v>0.12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Summary"/>
      <sheetName val="Version Index"/>
      <sheetName val="Costing &gt;&gt;"/>
      <sheetName val="MDC rate card"/>
      <sheetName val="Indirect Tax"/>
      <sheetName val="Deployment Plan"/>
      <sheetName val="Resource Planv7"/>
      <sheetName val="Resource-Headcount"/>
      <sheetName val="Payroll and Benefits"/>
      <sheetName val="PD&amp;S Transfer Costs"/>
      <sheetName val="GS-Country Transfer Costs"/>
      <sheetName val="Loaded Payroll"/>
      <sheetName val="DNP FTE Costs Input"/>
      <sheetName val="DNP Costs Report"/>
      <sheetName val="Reimbursement calcs"/>
      <sheetName val="Reimbursement Costs Input"/>
      <sheetName val="Reimbursement Costs Report"/>
      <sheetName val="Other Costs Input"/>
      <sheetName val="Other Costs Report"/>
      <sheetName val="Capital Expenditures"/>
      <sheetName val="Total Costs before Contingency"/>
      <sheetName val="Contingency Costs Input"/>
      <sheetName val="Contingency Costs Report"/>
      <sheetName val="Total Costs"/>
      <sheetName val="Total Hours"/>
      <sheetName val="Cost Per Hour"/>
      <sheetName val="Pricing &gt;&gt;"/>
      <sheetName val="Billing Milestone"/>
      <sheetName val="Pricing Matrix (USD)"/>
      <sheetName val="Pricing Matrix (EUR)"/>
      <sheetName val="Rate Card"/>
      <sheetName val="Total Billings"/>
      <sheetName val="CTA Link"/>
      <sheetName val="Revenue Recognition"/>
      <sheetName val="Financials &amp; Key Metrics &gt;&gt;"/>
      <sheetName val="Income Statement Summary"/>
      <sheetName val="Key Financial Metric Report"/>
      <sheetName val="Target Margin Analysis"/>
      <sheetName val="Error Checker"/>
      <sheetName val="Tables"/>
      <sheetName val="Formats"/>
      <sheetName val="&quot;B&quot; intrinsè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T2" t="str">
            <v>1.0 PMO</v>
          </cell>
          <cell r="V2" t="str">
            <v>Transformation/Consulting</v>
          </cell>
          <cell r="W2" t="str">
            <v>SINGAPORE</v>
          </cell>
          <cell r="X2" t="str">
            <v>Consulting - SI</v>
          </cell>
          <cell r="Y2" t="str">
            <v>All</v>
          </cell>
          <cell r="BA2" t="str">
            <v>Out of Pockets</v>
          </cell>
        </row>
        <row r="3">
          <cell r="T3" t="str">
            <v>1.1 Program management</v>
          </cell>
          <cell r="Y3" t="str">
            <v>Consultant</v>
          </cell>
          <cell r="BA3" t="str">
            <v>HW/SW Resale</v>
          </cell>
        </row>
        <row r="4">
          <cell r="T4" t="str">
            <v>1.2 Change management</v>
          </cell>
          <cell r="BA4" t="str">
            <v>Sub in Agent relationship</v>
          </cell>
        </row>
        <row r="5">
          <cell r="T5" t="str">
            <v>1.3 Program Leadership</v>
          </cell>
          <cell r="BA5" t="str">
            <v>Reim – Item 1</v>
          </cell>
        </row>
        <row r="6">
          <cell r="T6" t="str">
            <v>2.0 Back Office</v>
          </cell>
          <cell r="BA6" t="str">
            <v>Reim – Item 2</v>
          </cell>
        </row>
        <row r="7">
          <cell r="T7" t="str">
            <v>3.0 Core Team</v>
          </cell>
          <cell r="BA7" t="str">
            <v>Reim – Item 3</v>
          </cell>
        </row>
        <row r="8">
          <cell r="T8" t="str">
            <v>4.1 Deployment</v>
          </cell>
        </row>
        <row r="9">
          <cell r="T9" t="str">
            <v>4.10 Deployment</v>
          </cell>
        </row>
        <row r="10">
          <cell r="T10" t="str">
            <v>4.11 Deployment</v>
          </cell>
        </row>
        <row r="11">
          <cell r="T11" t="str">
            <v>4.12 Deployment</v>
          </cell>
        </row>
        <row r="12">
          <cell r="T12" t="str">
            <v>4.13 Deployment</v>
          </cell>
        </row>
        <row r="13">
          <cell r="T13" t="str">
            <v>4.14 Deployment</v>
          </cell>
        </row>
        <row r="14">
          <cell r="T14" t="str">
            <v>4.15 Deployment</v>
          </cell>
        </row>
        <row r="15">
          <cell r="T15" t="str">
            <v>4.16 Deployment</v>
          </cell>
        </row>
        <row r="16">
          <cell r="T16" t="str">
            <v>4.17 Deployment</v>
          </cell>
        </row>
        <row r="17">
          <cell r="T17" t="str">
            <v>4.18 Deployment</v>
          </cell>
        </row>
        <row r="18">
          <cell r="T18" t="str">
            <v>4.19 Deployment</v>
          </cell>
        </row>
        <row r="19">
          <cell r="T19" t="str">
            <v>4.2 Deployment</v>
          </cell>
        </row>
        <row r="20">
          <cell r="T20" t="str">
            <v>4.20 Infusion</v>
          </cell>
        </row>
        <row r="21">
          <cell r="T21" t="str">
            <v>4.3 Deployment</v>
          </cell>
        </row>
        <row r="22">
          <cell r="T22" t="str">
            <v>4.4 Deployment</v>
          </cell>
        </row>
        <row r="23">
          <cell r="T23" t="str">
            <v>4.5 Deployment</v>
          </cell>
        </row>
        <row r="24">
          <cell r="T24" t="str">
            <v>4.6 Deployment</v>
          </cell>
        </row>
        <row r="25">
          <cell r="T25" t="str">
            <v>4.7 Deployment</v>
          </cell>
        </row>
        <row r="26">
          <cell r="T26" t="str">
            <v>4.8 Deployment</v>
          </cell>
        </row>
        <row r="27">
          <cell r="T27" t="str">
            <v>4.9 Deployment</v>
          </cell>
        </row>
        <row r="28">
          <cell r="T28" t="str">
            <v>5. Ad-hoc</v>
          </cell>
        </row>
      </sheetData>
      <sheetData sheetId="40" refreshError="1"/>
      <sheetData sheetId="4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GEND"/>
      <sheetName val="Page 2"/>
    </sheetNames>
    <sheetDataSet>
      <sheetData sheetId="0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"/>
      <sheetName val="2012"/>
      <sheetName val=" Thống kê hết bao bì, vật tư"/>
      <sheetName val="2014"/>
      <sheetName val="2013"/>
      <sheetName val="Sheet1"/>
      <sheetName val="Hop giai quyet khieu nai 2014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Đang thực hiện</v>
          </cell>
        </row>
        <row r="2">
          <cell r="B2" t="str">
            <v>Hoàn tất</v>
          </cell>
        </row>
        <row r="3">
          <cell r="B3" t="str">
            <v>Chuyển cập nhật qua ngày hiện tại</v>
          </cell>
        </row>
        <row r="4">
          <cell r="B4" t="str">
            <v>Thông tin</v>
          </cell>
        </row>
      </sheetData>
      <sheetData sheetId="6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Sales &amp; Volumn"/>
      <sheetName val="Personnel Expenses"/>
      <sheetName val="Operation Expenses"/>
      <sheetName val="Notes"/>
      <sheetName val="PR"/>
      <sheetName val="PV"/>
      <sheetName val="Data Input"/>
      <sheetName val="Calculate"/>
    </sheetNames>
    <sheetDataSet>
      <sheetData sheetId="0" refreshError="1"/>
      <sheetData sheetId="1">
        <row r="2">
          <cell r="B2" t="str">
            <v>Sản lượng sản xuất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port"/>
      <sheetName val="Productlist"/>
      <sheetName val="2001 @2001 rates YTD"/>
      <sheetName val="plan02 @ plan rates YTD"/>
      <sheetName val="Act 2002 @ plan rates YTD"/>
      <sheetName val="Act 2002 @ 2002 rates YTD"/>
      <sheetName val="Act 2002 @ 2001 rates YTD"/>
      <sheetName val="Prior month dload@plan"/>
      <sheetName val="Prior month dloadat LY"/>
      <sheetName val="prior month dload plan at plan"/>
      <sheetName val="prior month dload 2001 @ 2001"/>
      <sheetName val="TM@plan"/>
      <sheetName val="TM@LY"/>
      <sheetName val="TM plan@plan"/>
      <sheetName val="TM 2001 @ 2001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9">
          <cell r="B9" t="str">
            <v xml:space="preserve">  999 V1 PRODUCT TOTAL                  </v>
          </cell>
          <cell r="C9" t="str">
            <v xml:space="preserve">    1 V1 PHARMACEUTICALS + WW DHS       </v>
          </cell>
          <cell r="D9" t="str">
            <v xml:space="preserve"> 9512 V1 TM1 ADDED ELEMENT - IGNORE     </v>
          </cell>
          <cell r="E9" t="str">
            <v xml:space="preserve">  203 V1 VACCINES                       </v>
          </cell>
          <cell r="F9" t="str">
            <v xml:space="preserve">  106 V1 HAVRIX                         </v>
          </cell>
          <cell r="G9" t="str">
            <v xml:space="preserve">  108 V1 MENINGITIS B (ADOLESCENTS)     </v>
          </cell>
          <cell r="H9" t="str">
            <v xml:space="preserve">  116 V1 ENGERIX-B                      </v>
          </cell>
          <cell r="I9" t="str">
            <v xml:space="preserve">  118 V1 OTHER VACCINES (SB)            </v>
          </cell>
          <cell r="J9" t="str">
            <v xml:space="preserve">  122 V1 HEPATITIS B THERAPEUTIC        </v>
          </cell>
          <cell r="K9" t="str">
            <v xml:space="preserve">  123 V1 HERPES PROPHYLACTIC            </v>
          </cell>
          <cell r="L9" t="str">
            <v xml:space="preserve">  125 V1 INFANRIX/HIBERIX               </v>
          </cell>
          <cell r="M9" t="str">
            <v xml:space="preserve">  126 V1 TWINRIX                        </v>
          </cell>
          <cell r="N9" t="str">
            <v xml:space="preserve">  127 V1 CLASSIC FLU                    </v>
          </cell>
          <cell r="O9" t="str">
            <v xml:space="preserve">  128 V1 VARILRIX                       </v>
          </cell>
          <cell r="P9" t="str">
            <v xml:space="preserve">  129 V1 LYME                           </v>
          </cell>
          <cell r="Q9" t="str">
            <v xml:space="preserve">  137 V1 DTPA BOOSTERIX                 </v>
          </cell>
          <cell r="R9" t="str">
            <v xml:space="preserve">  140 V1 HIBERIX (HIB)                  </v>
          </cell>
          <cell r="S9" t="str">
            <v xml:space="preserve">  172 V1 TRITANRIX                      </v>
          </cell>
          <cell r="T9" t="str">
            <v xml:space="preserve">  173 V1 TYPHERIX (SALMONELLA)          </v>
          </cell>
          <cell r="U9" t="str">
            <v xml:space="preserve">  174 V1 ETEC/CHOLERA                   </v>
          </cell>
          <cell r="V9" t="str">
            <v xml:space="preserve">  181 V1 HERPES THERAPEUTIC             </v>
          </cell>
          <cell r="W9" t="str">
            <v xml:space="preserve">  182 V1 CHOLERA                        </v>
          </cell>
          <cell r="X9" t="str">
            <v xml:space="preserve">  183 V1 PRIORIX (MMR)                  </v>
          </cell>
          <cell r="Y9" t="str">
            <v xml:space="preserve">  184 V1 MMRV                           </v>
          </cell>
          <cell r="Z9" t="str">
            <v xml:space="preserve">  204 V1 ANTI-BACTERIAL/HOST DEFENCE    </v>
          </cell>
          <cell r="AA9" t="str">
            <v xml:space="preserve">  102 V1 AMOXIL                         </v>
          </cell>
          <cell r="AB9" t="str">
            <v xml:space="preserve">  103 V1 TIMENTIN                       </v>
          </cell>
          <cell r="AC9" t="str">
            <v xml:space="preserve">  104 V1 CEFONICID/MONICID/UNIDIE       </v>
          </cell>
          <cell r="AD9" t="str">
            <v xml:space="preserve">  107 V1 TAFENOQUINE                    </v>
          </cell>
          <cell r="AE9" t="str">
            <v xml:space="preserve">  114 V1 OTHER ANTI-BACTERIALS (SB)     </v>
          </cell>
          <cell r="AF9" t="str">
            <v xml:space="preserve">  115 V1 HALFAN                         </v>
          </cell>
          <cell r="AG9" t="str">
            <v xml:space="preserve">  138 V1 SB209763 (RSV MAB)             </v>
          </cell>
          <cell r="AH9" t="str">
            <v xml:space="preserve">  142 V1 FACTIVE                        </v>
          </cell>
          <cell r="AI9" t="str">
            <v xml:space="preserve">  143 V1 LOCILEX                        </v>
          </cell>
          <cell r="AJ9" t="str">
            <v xml:space="preserve">  210 V1 AUGMENTIN                      </v>
          </cell>
          <cell r="AK9" t="str">
            <v xml:space="preserve">  211 V1 BACTROBAN                      </v>
          </cell>
          <cell r="AL9" t="str">
            <v xml:space="preserve">  831 V1 ZINACEF                        </v>
          </cell>
          <cell r="AM9" t="str">
            <v xml:space="preserve">  832 V1 ZINNAT                         </v>
          </cell>
          <cell r="AN9" t="str">
            <v xml:space="preserve">  833 V1 FORTUM                         </v>
          </cell>
          <cell r="AO9" t="str">
            <v xml:space="preserve">  835 V1 OTHER ANTI-BACTERIALS (GW)     </v>
          </cell>
          <cell r="AP9" t="str">
            <v xml:space="preserve">  205 V1 ALIMENTARY + METABOLIC         </v>
          </cell>
          <cell r="AQ9" t="str">
            <v xml:space="preserve">  113 V1 ZENTEL                         </v>
          </cell>
          <cell r="AR9" t="str">
            <v xml:space="preserve">  119 V1 ZOTON                          </v>
          </cell>
          <cell r="AS9" t="str">
            <v xml:space="preserve">  141 V1 TAGAMET                        </v>
          </cell>
          <cell r="AT9" t="str">
            <v xml:space="preserve">  145 V1 OTHER CIMETIDINE               </v>
          </cell>
          <cell r="AU9" t="str">
            <v xml:space="preserve">  148 V1 HIDRASEC/TIORFAN               </v>
          </cell>
          <cell r="AV9" t="str">
            <v xml:space="preserve">  149 V1 OTHER ALIMENTARY + METAB (SB)  </v>
          </cell>
          <cell r="AW9" t="str">
            <v xml:space="preserve">  150 V1 AVANDIA                        </v>
          </cell>
          <cell r="AX9" t="str">
            <v xml:space="preserve">  808 V1 ZANTAC                         </v>
          </cell>
          <cell r="AY9" t="str">
            <v xml:space="preserve">  810 V1 LOTRONEX (ALOSETRON)           </v>
          </cell>
          <cell r="AZ9" t="str">
            <v xml:space="preserve">  864 V1 GI198745 (BPH)                 </v>
          </cell>
          <cell r="BA9" t="str">
            <v xml:space="preserve">  865 V1 GI262570 PPAR GAMMA 2 DIABETES </v>
          </cell>
          <cell r="BB9" t="str">
            <v xml:space="preserve">  867 V1 OTHER ALIMENTARY + METAB. (GW) </v>
          </cell>
          <cell r="BC9" t="str">
            <v xml:space="preserve">  206 V1 CARDIO-VASCULAR                </v>
          </cell>
          <cell r="BD9" t="str">
            <v xml:space="preserve">  109 V1 LOTRAFIBAN                     </v>
          </cell>
          <cell r="BE9" t="str">
            <v xml:space="preserve">  110 V1 TRANILAST                      </v>
          </cell>
          <cell r="BF9" t="str">
            <v xml:space="preserve">  111 V1 NOVASTAN                       </v>
          </cell>
          <cell r="BG9" t="str">
            <v xml:space="preserve">  151 V1 DIURETICS                      </v>
          </cell>
          <cell r="BH9" t="str">
            <v xml:space="preserve">  152 V1 EMINASE                        </v>
          </cell>
          <cell r="BI9" t="str">
            <v xml:space="preserve">  154 V1 KREDEX/COREG                   </v>
          </cell>
          <cell r="BJ9" t="str">
            <v xml:space="preserve">  155 V1 BAYCOL                         </v>
          </cell>
          <cell r="BK9" t="str">
            <v xml:space="preserve">  159 V1 OTHER CARDIO (SB)              </v>
          </cell>
          <cell r="BL9" t="str">
            <v xml:space="preserve">  177 V1 LEVCROMAKALIM/LEVANEX          </v>
          </cell>
          <cell r="BM9" t="str">
            <v xml:space="preserve">  180 V1 TEVETEN                        </v>
          </cell>
          <cell r="BN9" t="str">
            <v xml:space="preserve">  185 V1 ULTAIR/PRANLUKAST              </v>
          </cell>
          <cell r="BO9" t="str">
            <v xml:space="preserve">  191 V1 ZOCOR                          </v>
          </cell>
          <cell r="BP9" t="str">
            <v xml:space="preserve">  860 V1 PRITOR (TELMISARTAN)           </v>
          </cell>
          <cell r="BQ9" t="str">
            <v xml:space="preserve">  861 V1 TELMISARTAN +HY/CHLOROTHIAZIDE </v>
          </cell>
          <cell r="BR9" t="str">
            <v xml:space="preserve">  863 V1 OTHER CARDIO (GW)              </v>
          </cell>
          <cell r="BS9" t="str">
            <v xml:space="preserve">  207 V1 INFLAMMATION/TISSUE REPAIR     </v>
          </cell>
          <cell r="BT9" t="str">
            <v xml:space="preserve">  130 V1 EPRISTERIDE                    </v>
          </cell>
          <cell r="BU9" t="str">
            <v xml:space="preserve">  162 V1 CALCITONIN                     </v>
          </cell>
          <cell r="BV9" t="str">
            <v xml:space="preserve">  163 V1 RIDAURA                        </v>
          </cell>
          <cell r="BW9" t="str">
            <v xml:space="preserve">  164 V1 SB 210396 (RA)                 </v>
          </cell>
          <cell r="BX9" t="str">
            <v xml:space="preserve">  165 V1 IDOXIFENE                      </v>
          </cell>
          <cell r="BY9" t="str">
            <v xml:space="preserve">  169 V1 OTHER INFL/TISSUE REPAIR       </v>
          </cell>
          <cell r="BZ9" t="str">
            <v xml:space="preserve">  175 V1 ANDRODERM/ANDROPATCH           </v>
          </cell>
          <cell r="CA9" t="str">
            <v xml:space="preserve">  208 V1 CENTRAL NERVOUS SYSTEM         </v>
          </cell>
          <cell r="CB9" t="str">
            <v xml:space="preserve">  132 V1 REQUIP/ROPINIROLE              </v>
          </cell>
          <cell r="CC9" t="str">
            <v xml:space="preserve">  171 V1 SEROXAT/PAXIL                  </v>
          </cell>
          <cell r="CD9" t="str">
            <v xml:space="preserve">  176 V1 NEURONTIN                      </v>
          </cell>
          <cell r="CE9" t="str">
            <v xml:space="preserve">  178 V1 MEMRIC                         </v>
          </cell>
          <cell r="CF9" t="str">
            <v xml:space="preserve">  179 V1 OTHER CNS (SB)                 </v>
          </cell>
          <cell r="CG9" t="str">
            <v xml:space="preserve">  822 V1 IMIGRAN/IMITREX                </v>
          </cell>
          <cell r="CH9" t="str">
            <v xml:space="preserve">  823 V1 LAMICTAL                       </v>
          </cell>
          <cell r="CI9" t="str">
            <v xml:space="preserve">  824 V1 WELLBUTRIN - DEPRESSION        </v>
          </cell>
          <cell r="CJ9" t="str">
            <v xml:space="preserve">  825 V1 NARAMIG/AMERGE                 </v>
          </cell>
          <cell r="CK9" t="str">
            <v xml:space="preserve">  818 V1 ZYBAN                          </v>
          </cell>
          <cell r="CL9" t="str">
            <v xml:space="preserve">  830 V1 OTHER CNS (GW)                 </v>
          </cell>
          <cell r="CM9" t="str">
            <v xml:space="preserve">  209 V1 OTHERS                         </v>
          </cell>
          <cell r="CN9" t="str">
            <v xml:space="preserve">  133 V1 ONLINE PBM                     </v>
          </cell>
          <cell r="CO9" t="str">
            <v xml:space="preserve">  134 V1 ANIMAL HEALTH PRODUCTS         </v>
          </cell>
          <cell r="CP9" t="str">
            <v xml:space="preserve">  135 V1 MANUFACT. + NETWORK REVENUE    </v>
          </cell>
          <cell r="CQ9" t="str">
            <v xml:space="preserve">  136 V1 HEALTH INFO.SOLUTIONS/HMS      </v>
          </cell>
          <cell r="CR9" t="str">
            <v xml:space="preserve">  146 V1 HIS/HEALTHONE                  </v>
          </cell>
          <cell r="CS9" t="str">
            <v xml:space="preserve">  147 V1 PRESCRIPTION MANAGEMENT        </v>
          </cell>
          <cell r="CT9" t="str">
            <v xml:space="preserve">  156 V1 DISEASE MANAGEMENT             </v>
          </cell>
          <cell r="CU9" t="str">
            <v xml:space="preserve">  157 V1 HIS/IDT                        </v>
          </cell>
          <cell r="CV9" t="str">
            <v xml:space="preserve">  158 V1 HCS COSTS                      </v>
          </cell>
          <cell r="CW9" t="str">
            <v xml:space="preserve">  161 V1 RELAFEN/RELIFEX                </v>
          </cell>
          <cell r="CX9" t="str">
            <v xml:space="preserve">  170 V1 OPTIMED                        </v>
          </cell>
          <cell r="CY9" t="str">
            <v xml:space="preserve">  186 V1 ROUSSEL PRODUCTS - PHIL        </v>
          </cell>
          <cell r="CZ9" t="str">
            <v xml:space="preserve">  187 V1 TEMARIL - CHINA                </v>
          </cell>
          <cell r="DA9" t="str">
            <v xml:space="preserve">  188 V1 NISOLDIPINE - CHINA            </v>
          </cell>
          <cell r="DB9" t="str">
            <v xml:space="preserve">  189 V1 CORACTEN - CHINA               </v>
          </cell>
          <cell r="DC9" t="str">
            <v xml:space="preserve">  190 V1 IBUPROFEN CREAM - CHINA        </v>
          </cell>
          <cell r="DD9" t="str">
            <v xml:space="preserve">  192 V1 PANADOL RX                     </v>
          </cell>
          <cell r="DE9" t="str">
            <v xml:space="preserve">  193 V1 CONTAC (PH)                    </v>
          </cell>
          <cell r="DF9" t="str">
            <v xml:space="preserve">  194 V1 FENBID (PH)                    </v>
          </cell>
          <cell r="DG9" t="str">
            <v xml:space="preserve">  197 V1 IODEX                          </v>
          </cell>
          <cell r="DH9" t="str">
            <v xml:space="preserve">  198 V1 BENCARD ALLERGY                </v>
          </cell>
          <cell r="DI9" t="str">
            <v xml:space="preserve">  199 V1 BASE PRODUCTS                  </v>
          </cell>
          <cell r="DJ9" t="str">
            <v xml:space="preserve">  819 V1 1555U88-SMOKING CESSATION      </v>
          </cell>
          <cell r="DK9" t="str">
            <v xml:space="preserve">  857 V1 ULTIVA (REMIFENTANIL)          </v>
          </cell>
          <cell r="DL9" t="str">
            <v xml:space="preserve">  858 V1 OTHER ANASTHESIA               </v>
          </cell>
          <cell r="DM9" t="str">
            <v xml:space="preserve">  869 V1 OTHER DERMATOLOGICALS          </v>
          </cell>
          <cell r="DN9" t="str">
            <v xml:space="preserve">  870 V1 OTHER MISC.PHARMACEUTICALS     </v>
          </cell>
          <cell r="DO9" t="str">
            <v xml:space="preserve">  871 V1 GW NON PHARMACEUTICALS         </v>
          </cell>
          <cell r="DP9" t="str">
            <v xml:space="preserve">  899 V1 BASE PRODUCTS (GW)             </v>
          </cell>
          <cell r="DQ9" t="str">
            <v xml:space="preserve">  910 V1 CONTRACT MANUFACTURING         </v>
          </cell>
          <cell r="DR9" t="str">
            <v xml:space="preserve">  212 V1 ANTI VIRALS                    </v>
          </cell>
          <cell r="DS9" t="str">
            <v xml:space="preserve">  124 V1 FAMVIR                         </v>
          </cell>
          <cell r="DT9" t="str">
            <v xml:space="preserve">  139 V1 OTHER ANTI-VIRALS (SB)         </v>
          </cell>
          <cell r="DU9" t="str">
            <v xml:space="preserve">  850 V1 ZOVIRAX                        </v>
          </cell>
          <cell r="DV9" t="str">
            <v xml:space="preserve">  851 V1 VALTREX                        </v>
          </cell>
          <cell r="DW9" t="str">
            <v xml:space="preserve">  853 V1 ZEFFIX (LAMIVUDINE HBV)        </v>
          </cell>
          <cell r="DX9" t="str">
            <v xml:space="preserve">  854 V1 RELENZA (ZANAMIVIR)            </v>
          </cell>
          <cell r="DY9" t="str">
            <v xml:space="preserve">  856 V1 OTHER ANTI-VIRALS (GW)         </v>
          </cell>
          <cell r="DZ9" t="str">
            <v xml:space="preserve">  213 V1 RESPIRATORY                    </v>
          </cell>
          <cell r="EA9" t="str">
            <v xml:space="preserve">  153 V1 ARIFLO                         </v>
          </cell>
          <cell r="EB9" t="str">
            <v xml:space="preserve">  167 V1 OTHER RESPIRATORY (SB)         </v>
          </cell>
          <cell r="EC9" t="str">
            <v xml:space="preserve">  811 V1 VENTOLIN                       </v>
          </cell>
          <cell r="ED9" t="str">
            <v xml:space="preserve">  812 V1 SEREVENT                       </v>
          </cell>
          <cell r="EE9" t="str">
            <v xml:space="preserve">  813 V1 BECOTIDE/FORTE                 </v>
          </cell>
          <cell r="EF9" t="str">
            <v xml:space="preserve">  814 V1 FLIXOTIDE                      </v>
          </cell>
          <cell r="EG9" t="str">
            <v xml:space="preserve">  815 V1 SERETIDE                       </v>
          </cell>
          <cell r="EH9" t="str">
            <v xml:space="preserve">  816 V1 BECONASE                       </v>
          </cell>
          <cell r="EI9" t="str">
            <v xml:space="preserve">  817 V1 FLIXONASE                      </v>
          </cell>
          <cell r="EJ9" t="str">
            <v xml:space="preserve">  821 V1 OTHER RESPIRATORY (GW)         </v>
          </cell>
          <cell r="EK9" t="str">
            <v xml:space="preserve">  214 V1 ONCOLOGY/EMESIS                </v>
          </cell>
          <cell r="EL9" t="str">
            <v xml:space="preserve">  131 V1 HYCAMTIN/TOPOTECAN             </v>
          </cell>
          <cell r="EM9" t="str">
            <v xml:space="preserve">  144 V1 KYTRIL                         </v>
          </cell>
          <cell r="EN9" t="str">
            <v xml:space="preserve">  160 V1 BEXXAR                         </v>
          </cell>
          <cell r="EO9" t="str">
            <v xml:space="preserve">  166 V1 OTHER ONCOLOGY/EMESIS (SB)     </v>
          </cell>
          <cell r="EP9" t="str">
            <v xml:space="preserve">  836 V1 ZOFRAN                         </v>
          </cell>
          <cell r="EQ9" t="str">
            <v xml:space="preserve">  837 V1 PANOREX                        </v>
          </cell>
          <cell r="ER9" t="str">
            <v xml:space="preserve">  839 V1 ENILURACIL (776C85)            </v>
          </cell>
          <cell r="ES9" t="str">
            <v xml:space="preserve">  841 V1 OTHER ONCOLOGY/EMESIS (GW)     </v>
          </cell>
          <cell r="ET9" t="str">
            <v xml:space="preserve">  215 V1 HIV                            </v>
          </cell>
          <cell r="EU9" t="str">
            <v xml:space="preserve">  842 V1 RETROVIR                       </v>
          </cell>
          <cell r="EV9" t="str">
            <v xml:space="preserve">  843 V1 EPIVIR                         </v>
          </cell>
          <cell r="EW9" t="str">
            <v xml:space="preserve">  844 V1 COMBIVIR                       </v>
          </cell>
          <cell r="EX9" t="str">
            <v xml:space="preserve">  845 V1 ZIAGEN (ABACAVIR/1592U89)      </v>
          </cell>
          <cell r="EY9" t="str">
            <v xml:space="preserve">  846 V1 TRIZIVIR                       </v>
          </cell>
          <cell r="EZ9" t="str">
            <v xml:space="preserve">  847 V1 AGENERASE(AMPRENAVIR/141W94)   </v>
          </cell>
          <cell r="FA9" t="str">
            <v xml:space="preserve">  848 V1 GW433908 (141W PRO-DRUG)       </v>
          </cell>
          <cell r="FB9" t="str">
            <v xml:space="preserve">  872 V1 OTHER HIV (GW)                 </v>
          </cell>
          <cell r="FC9" t="str">
            <v xml:space="preserve">    2 V1 ALL CONSUMER HEALTHCARE        </v>
          </cell>
        </row>
        <row r="10">
          <cell r="A10" t="str">
            <v xml:space="preserve"> 2894 UNITED STATES (PH)                </v>
          </cell>
          <cell r="B10">
            <v>619777</v>
          </cell>
          <cell r="C10">
            <v>619777</v>
          </cell>
          <cell r="D10" t="e">
            <v>#VALUE!</v>
          </cell>
          <cell r="E10">
            <v>21717</v>
          </cell>
          <cell r="F10">
            <v>5204</v>
          </cell>
          <cell r="G10">
            <v>0</v>
          </cell>
          <cell r="H10">
            <v>9866</v>
          </cell>
          <cell r="I10">
            <v>0</v>
          </cell>
          <cell r="J10">
            <v>0</v>
          </cell>
          <cell r="K10">
            <v>0</v>
          </cell>
          <cell r="L10">
            <v>7446</v>
          </cell>
          <cell r="M10">
            <v>1593</v>
          </cell>
          <cell r="N10">
            <v>0</v>
          </cell>
          <cell r="O10">
            <v>0</v>
          </cell>
          <cell r="P10">
            <v>-2392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77635</v>
          </cell>
          <cell r="AA10">
            <v>1631</v>
          </cell>
          <cell r="AB10">
            <v>2438</v>
          </cell>
          <cell r="AC10">
            <v>0</v>
          </cell>
          <cell r="AD10">
            <v>0</v>
          </cell>
          <cell r="AE10">
            <v>621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62807</v>
          </cell>
          <cell r="AK10">
            <v>7129</v>
          </cell>
          <cell r="AL10">
            <v>630</v>
          </cell>
          <cell r="AM10">
            <v>-3</v>
          </cell>
          <cell r="AN10">
            <v>2360</v>
          </cell>
          <cell r="AO10">
            <v>22</v>
          </cell>
          <cell r="AP10">
            <v>50558</v>
          </cell>
          <cell r="AQ10">
            <v>11</v>
          </cell>
          <cell r="AR10">
            <v>0</v>
          </cell>
          <cell r="AS10">
            <v>53</v>
          </cell>
          <cell r="AT10">
            <v>0</v>
          </cell>
          <cell r="AU10">
            <v>0</v>
          </cell>
          <cell r="AV10">
            <v>0</v>
          </cell>
          <cell r="AW10">
            <v>44982</v>
          </cell>
          <cell r="AX10">
            <v>5569</v>
          </cell>
          <cell r="AY10">
            <v>-57</v>
          </cell>
          <cell r="AZ10">
            <v>0</v>
          </cell>
          <cell r="BA10">
            <v>0</v>
          </cell>
          <cell r="BB10">
            <v>0</v>
          </cell>
          <cell r="BC10">
            <v>19691</v>
          </cell>
          <cell r="BD10">
            <v>0</v>
          </cell>
          <cell r="BE10">
            <v>0</v>
          </cell>
          <cell r="BF10" t="e">
            <v>#VALUE!</v>
          </cell>
          <cell r="BG10">
            <v>0</v>
          </cell>
          <cell r="BH10">
            <v>0</v>
          </cell>
          <cell r="BI10">
            <v>9791</v>
          </cell>
          <cell r="BJ10">
            <v>0</v>
          </cell>
          <cell r="BK10">
            <v>323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9577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169974</v>
          </cell>
          <cell r="CB10">
            <v>2486</v>
          </cell>
          <cell r="CC10">
            <v>48899</v>
          </cell>
          <cell r="CD10">
            <v>0</v>
          </cell>
          <cell r="CE10">
            <v>0</v>
          </cell>
          <cell r="CF10">
            <v>763</v>
          </cell>
          <cell r="CG10">
            <v>40052</v>
          </cell>
          <cell r="CH10">
            <v>16781</v>
          </cell>
          <cell r="CI10">
            <v>52771</v>
          </cell>
          <cell r="CJ10">
            <v>4171</v>
          </cell>
          <cell r="CK10">
            <v>4051</v>
          </cell>
          <cell r="CL10">
            <v>0</v>
          </cell>
          <cell r="CM10">
            <v>11509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-693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2615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9587</v>
          </cell>
          <cell r="DQ10">
            <v>0</v>
          </cell>
          <cell r="DR10">
            <v>18683</v>
          </cell>
          <cell r="DS10">
            <v>0</v>
          </cell>
          <cell r="DT10">
            <v>0</v>
          </cell>
          <cell r="DU10">
            <v>3447</v>
          </cell>
          <cell r="DV10">
            <v>11946</v>
          </cell>
          <cell r="DW10">
            <v>1515</v>
          </cell>
          <cell r="DX10">
            <v>24</v>
          </cell>
          <cell r="DY10">
            <v>1751</v>
          </cell>
          <cell r="DZ10">
            <v>143582</v>
          </cell>
          <cell r="EA10">
            <v>0</v>
          </cell>
          <cell r="EB10">
            <v>0</v>
          </cell>
          <cell r="EC10">
            <v>3143</v>
          </cell>
          <cell r="ED10">
            <v>22606</v>
          </cell>
          <cell r="EE10">
            <v>25</v>
          </cell>
          <cell r="EF10">
            <v>31116</v>
          </cell>
          <cell r="EG10">
            <v>56609</v>
          </cell>
          <cell r="EH10">
            <v>3968</v>
          </cell>
          <cell r="EI10">
            <v>26060</v>
          </cell>
          <cell r="EJ10">
            <v>55</v>
          </cell>
          <cell r="EK10">
            <v>52027</v>
          </cell>
          <cell r="EL10">
            <v>5416</v>
          </cell>
          <cell r="EM10">
            <v>0</v>
          </cell>
          <cell r="EN10">
            <v>0</v>
          </cell>
          <cell r="EO10">
            <v>0</v>
          </cell>
          <cell r="EP10">
            <v>35067</v>
          </cell>
          <cell r="EQ10">
            <v>0</v>
          </cell>
          <cell r="ER10">
            <v>0</v>
          </cell>
          <cell r="ES10">
            <v>10190</v>
          </cell>
          <cell r="ET10">
            <v>54401</v>
          </cell>
          <cell r="EU10">
            <v>1521</v>
          </cell>
          <cell r="EV10">
            <v>10191</v>
          </cell>
          <cell r="EW10">
            <v>21534</v>
          </cell>
          <cell r="EX10">
            <v>6242</v>
          </cell>
          <cell r="EY10">
            <v>13017</v>
          </cell>
          <cell r="EZ10">
            <v>1896</v>
          </cell>
          <cell r="FA10">
            <v>0</v>
          </cell>
          <cell r="FB10">
            <v>0</v>
          </cell>
          <cell r="FC10">
            <v>0</v>
          </cell>
        </row>
        <row r="11">
          <cell r="A11" t="str">
            <v xml:space="preserve"> 3023 USA LICENCEES                     </v>
          </cell>
          <cell r="B11">
            <v>0</v>
          </cell>
          <cell r="C11">
            <v>0</v>
          </cell>
          <cell r="D11" t="e">
            <v>#VALUE!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 t="e">
            <v>#VALUE!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</row>
        <row r="12">
          <cell r="A12" t="str">
            <v xml:space="preserve"> 3024 USA OTC BASE                      </v>
          </cell>
          <cell r="B12">
            <v>-68</v>
          </cell>
          <cell r="C12">
            <v>-68</v>
          </cell>
          <cell r="D12" t="e">
            <v>#VALUE!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 t="e">
            <v>#VALUE!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-68</v>
          </cell>
          <cell r="EA12">
            <v>0</v>
          </cell>
          <cell r="EB12">
            <v>0</v>
          </cell>
          <cell r="EC12">
            <v>-68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</row>
        <row r="13">
          <cell r="A13" t="str">
            <v xml:space="preserve"> 4835 NORTH AMERICA (PH)                </v>
          </cell>
          <cell r="B13">
            <v>619709</v>
          </cell>
          <cell r="C13">
            <v>619709</v>
          </cell>
          <cell r="D13" t="e">
            <v>#VALUE!</v>
          </cell>
          <cell r="E13">
            <v>21717</v>
          </cell>
          <cell r="F13">
            <v>5204</v>
          </cell>
          <cell r="G13">
            <v>0</v>
          </cell>
          <cell r="H13">
            <v>9866</v>
          </cell>
          <cell r="I13">
            <v>0</v>
          </cell>
          <cell r="J13">
            <v>0</v>
          </cell>
          <cell r="K13">
            <v>0</v>
          </cell>
          <cell r="L13">
            <v>7446</v>
          </cell>
          <cell r="M13">
            <v>1593</v>
          </cell>
          <cell r="N13">
            <v>0</v>
          </cell>
          <cell r="O13">
            <v>0</v>
          </cell>
          <cell r="P13">
            <v>-2392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77635</v>
          </cell>
          <cell r="AA13">
            <v>1631</v>
          </cell>
          <cell r="AB13">
            <v>2438</v>
          </cell>
          <cell r="AC13">
            <v>0</v>
          </cell>
          <cell r="AD13">
            <v>0</v>
          </cell>
          <cell r="AE13">
            <v>621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62807</v>
          </cell>
          <cell r="AK13">
            <v>7129</v>
          </cell>
          <cell r="AL13">
            <v>630</v>
          </cell>
          <cell r="AM13">
            <v>-3</v>
          </cell>
          <cell r="AN13">
            <v>2360</v>
          </cell>
          <cell r="AO13">
            <v>22</v>
          </cell>
          <cell r="AP13">
            <v>50558</v>
          </cell>
          <cell r="AQ13">
            <v>11</v>
          </cell>
          <cell r="AR13">
            <v>0</v>
          </cell>
          <cell r="AS13">
            <v>53</v>
          </cell>
          <cell r="AT13">
            <v>0</v>
          </cell>
          <cell r="AU13">
            <v>0</v>
          </cell>
          <cell r="AV13">
            <v>0</v>
          </cell>
          <cell r="AW13">
            <v>44982</v>
          </cell>
          <cell r="AX13">
            <v>5569</v>
          </cell>
          <cell r="AY13">
            <v>-57</v>
          </cell>
          <cell r="AZ13">
            <v>0</v>
          </cell>
          <cell r="BA13">
            <v>0</v>
          </cell>
          <cell r="BB13">
            <v>0</v>
          </cell>
          <cell r="BC13">
            <v>19691</v>
          </cell>
          <cell r="BD13">
            <v>0</v>
          </cell>
          <cell r="BE13">
            <v>0</v>
          </cell>
          <cell r="BF13" t="e">
            <v>#VALUE!</v>
          </cell>
          <cell r="BG13">
            <v>0</v>
          </cell>
          <cell r="BH13">
            <v>0</v>
          </cell>
          <cell r="BI13">
            <v>9791</v>
          </cell>
          <cell r="BJ13">
            <v>0</v>
          </cell>
          <cell r="BK13">
            <v>323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9577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169974</v>
          </cell>
          <cell r="CB13">
            <v>2486</v>
          </cell>
          <cell r="CC13">
            <v>48899</v>
          </cell>
          <cell r="CD13">
            <v>0</v>
          </cell>
          <cell r="CE13">
            <v>0</v>
          </cell>
          <cell r="CF13">
            <v>763</v>
          </cell>
          <cell r="CG13">
            <v>40052</v>
          </cell>
          <cell r="CH13">
            <v>16781</v>
          </cell>
          <cell r="CI13">
            <v>52771</v>
          </cell>
          <cell r="CJ13">
            <v>4171</v>
          </cell>
          <cell r="CK13">
            <v>4051</v>
          </cell>
          <cell r="CL13">
            <v>0</v>
          </cell>
          <cell r="CM13">
            <v>11509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-693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2615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9587</v>
          </cell>
          <cell r="DQ13">
            <v>0</v>
          </cell>
          <cell r="DR13">
            <v>18683</v>
          </cell>
          <cell r="DS13">
            <v>0</v>
          </cell>
          <cell r="DT13">
            <v>0</v>
          </cell>
          <cell r="DU13">
            <v>3447</v>
          </cell>
          <cell r="DV13">
            <v>11946</v>
          </cell>
          <cell r="DW13">
            <v>1515</v>
          </cell>
          <cell r="DX13">
            <v>24</v>
          </cell>
          <cell r="DY13">
            <v>1751</v>
          </cell>
          <cell r="DZ13">
            <v>143514</v>
          </cell>
          <cell r="EA13">
            <v>0</v>
          </cell>
          <cell r="EB13">
            <v>0</v>
          </cell>
          <cell r="EC13">
            <v>3075</v>
          </cell>
          <cell r="ED13">
            <v>22606</v>
          </cell>
          <cell r="EE13">
            <v>25</v>
          </cell>
          <cell r="EF13">
            <v>31116</v>
          </cell>
          <cell r="EG13">
            <v>56609</v>
          </cell>
          <cell r="EH13">
            <v>3968</v>
          </cell>
          <cell r="EI13">
            <v>26060</v>
          </cell>
          <cell r="EJ13">
            <v>55</v>
          </cell>
          <cell r="EK13">
            <v>52027</v>
          </cell>
          <cell r="EL13">
            <v>5416</v>
          </cell>
          <cell r="EM13">
            <v>0</v>
          </cell>
          <cell r="EN13">
            <v>0</v>
          </cell>
          <cell r="EO13">
            <v>0</v>
          </cell>
          <cell r="EP13">
            <v>35067</v>
          </cell>
          <cell r="EQ13">
            <v>0</v>
          </cell>
          <cell r="ER13">
            <v>0</v>
          </cell>
          <cell r="ES13">
            <v>10190</v>
          </cell>
          <cell r="ET13">
            <v>54401</v>
          </cell>
          <cell r="EU13">
            <v>1521</v>
          </cell>
          <cell r="EV13">
            <v>10191</v>
          </cell>
          <cell r="EW13">
            <v>21534</v>
          </cell>
          <cell r="EX13">
            <v>6242</v>
          </cell>
          <cell r="EY13">
            <v>13017</v>
          </cell>
          <cell r="EZ13">
            <v>1896</v>
          </cell>
          <cell r="FA13">
            <v>0</v>
          </cell>
          <cell r="FB13">
            <v>0</v>
          </cell>
          <cell r="FC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</row>
        <row r="15">
          <cell r="A15" t="str">
            <v xml:space="preserve"> 2906 UNITED KINGDOM (PH)               </v>
          </cell>
          <cell r="B15">
            <v>58966</v>
          </cell>
          <cell r="C15">
            <v>58966</v>
          </cell>
          <cell r="D15" t="e">
            <v>#VALUE!</v>
          </cell>
          <cell r="E15">
            <v>4201</v>
          </cell>
          <cell r="F15">
            <v>1281</v>
          </cell>
          <cell r="G15">
            <v>0</v>
          </cell>
          <cell r="H15">
            <v>689</v>
          </cell>
          <cell r="I15">
            <v>816</v>
          </cell>
          <cell r="J15">
            <v>0</v>
          </cell>
          <cell r="K15">
            <v>0</v>
          </cell>
          <cell r="L15">
            <v>6</v>
          </cell>
          <cell r="M15">
            <v>120</v>
          </cell>
          <cell r="N15">
            <v>49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1021</v>
          </cell>
          <cell r="U15">
            <v>0</v>
          </cell>
          <cell r="V15">
            <v>0</v>
          </cell>
          <cell r="W15">
            <v>0</v>
          </cell>
          <cell r="X15">
            <v>219</v>
          </cell>
          <cell r="Y15">
            <v>0</v>
          </cell>
          <cell r="Z15">
            <v>3001</v>
          </cell>
          <cell r="AA15">
            <v>135</v>
          </cell>
          <cell r="AB15">
            <v>26</v>
          </cell>
          <cell r="AC15">
            <v>0</v>
          </cell>
          <cell r="AD15">
            <v>0</v>
          </cell>
          <cell r="AE15">
            <v>410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1568</v>
          </cell>
          <cell r="AK15">
            <v>151</v>
          </cell>
          <cell r="AL15">
            <v>120</v>
          </cell>
          <cell r="AM15">
            <v>117</v>
          </cell>
          <cell r="AN15">
            <v>406</v>
          </cell>
          <cell r="AO15">
            <v>68</v>
          </cell>
          <cell r="AP15">
            <v>4539</v>
          </cell>
          <cell r="AQ15">
            <v>0</v>
          </cell>
          <cell r="AR15">
            <v>0</v>
          </cell>
          <cell r="AS15">
            <v>28</v>
          </cell>
          <cell r="AT15">
            <v>0</v>
          </cell>
          <cell r="AU15">
            <v>0</v>
          </cell>
          <cell r="AV15">
            <v>2714</v>
          </cell>
          <cell r="AW15">
            <v>1001</v>
          </cell>
          <cell r="AX15">
            <v>776</v>
          </cell>
          <cell r="AY15">
            <v>0</v>
          </cell>
          <cell r="AZ15">
            <v>0</v>
          </cell>
          <cell r="BA15">
            <v>0</v>
          </cell>
          <cell r="BB15">
            <v>20</v>
          </cell>
          <cell r="BC15">
            <v>310</v>
          </cell>
          <cell r="BD15">
            <v>0</v>
          </cell>
          <cell r="BE15">
            <v>0</v>
          </cell>
          <cell r="BF15" t="e">
            <v>#VALUE!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310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13856</v>
          </cell>
          <cell r="CB15">
            <v>385</v>
          </cell>
          <cell r="CC15">
            <v>6095</v>
          </cell>
          <cell r="CD15">
            <v>0</v>
          </cell>
          <cell r="CE15">
            <v>0</v>
          </cell>
          <cell r="CF15">
            <v>2</v>
          </cell>
          <cell r="CG15">
            <v>2842</v>
          </cell>
          <cell r="CH15">
            <v>3464</v>
          </cell>
          <cell r="CI15">
            <v>0</v>
          </cell>
          <cell r="CJ15">
            <v>540</v>
          </cell>
          <cell r="CK15">
            <v>528</v>
          </cell>
          <cell r="CL15">
            <v>0</v>
          </cell>
          <cell r="CM15">
            <v>2339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150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396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1793</v>
          </cell>
          <cell r="DQ15">
            <v>0</v>
          </cell>
          <cell r="DR15">
            <v>927</v>
          </cell>
          <cell r="DS15">
            <v>0</v>
          </cell>
          <cell r="DT15">
            <v>0</v>
          </cell>
          <cell r="DU15">
            <v>335</v>
          </cell>
          <cell r="DV15">
            <v>108</v>
          </cell>
          <cell r="DW15">
            <v>452</v>
          </cell>
          <cell r="DX15">
            <v>3</v>
          </cell>
          <cell r="DY15">
            <v>29</v>
          </cell>
          <cell r="DZ15">
            <v>25229</v>
          </cell>
          <cell r="EA15">
            <v>0</v>
          </cell>
          <cell r="EB15">
            <v>0</v>
          </cell>
          <cell r="EC15">
            <v>2957</v>
          </cell>
          <cell r="ED15">
            <v>4194</v>
          </cell>
          <cell r="EE15">
            <v>4534</v>
          </cell>
          <cell r="EF15">
            <v>5016</v>
          </cell>
          <cell r="EG15">
            <v>7164</v>
          </cell>
          <cell r="EH15">
            <v>140</v>
          </cell>
          <cell r="EI15">
            <v>1130</v>
          </cell>
          <cell r="EJ15">
            <v>94</v>
          </cell>
          <cell r="EK15">
            <v>1749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1602</v>
          </cell>
          <cell r="EQ15">
            <v>0</v>
          </cell>
          <cell r="ER15">
            <v>0</v>
          </cell>
          <cell r="ES15">
            <v>147</v>
          </cell>
          <cell r="ET15">
            <v>2815</v>
          </cell>
          <cell r="EU15">
            <v>81</v>
          </cell>
          <cell r="EV15">
            <v>532</v>
          </cell>
          <cell r="EW15">
            <v>1372</v>
          </cell>
          <cell r="EX15">
            <v>321</v>
          </cell>
          <cell r="EY15">
            <v>463</v>
          </cell>
          <cell r="EZ15">
            <v>46</v>
          </cell>
          <cell r="FA15">
            <v>0</v>
          </cell>
          <cell r="FB15">
            <v>0</v>
          </cell>
          <cell r="FC15">
            <v>0</v>
          </cell>
        </row>
        <row r="16">
          <cell r="A16" t="str">
            <v xml:space="preserve"> 4227 SPAIN (PH)                        </v>
          </cell>
          <cell r="B16">
            <v>36401</v>
          </cell>
          <cell r="C16">
            <v>36401</v>
          </cell>
          <cell r="D16" t="e">
            <v>#VALUE!</v>
          </cell>
          <cell r="E16">
            <v>848</v>
          </cell>
          <cell r="F16">
            <v>123</v>
          </cell>
          <cell r="G16">
            <v>0</v>
          </cell>
          <cell r="H16">
            <v>624</v>
          </cell>
          <cell r="I16">
            <v>-35</v>
          </cell>
          <cell r="J16">
            <v>0</v>
          </cell>
          <cell r="K16">
            <v>0</v>
          </cell>
          <cell r="L16">
            <v>637</v>
          </cell>
          <cell r="M16">
            <v>-576</v>
          </cell>
          <cell r="N16">
            <v>-3</v>
          </cell>
          <cell r="O16">
            <v>72</v>
          </cell>
          <cell r="P16">
            <v>0</v>
          </cell>
          <cell r="Q16">
            <v>2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3</v>
          </cell>
          <cell r="Y16">
            <v>0</v>
          </cell>
          <cell r="Z16">
            <v>6957</v>
          </cell>
          <cell r="AA16">
            <v>754</v>
          </cell>
          <cell r="AB16">
            <v>0</v>
          </cell>
          <cell r="AC16">
            <v>0</v>
          </cell>
          <cell r="AD16">
            <v>0</v>
          </cell>
          <cell r="AE16">
            <v>122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3560</v>
          </cell>
          <cell r="AK16">
            <v>262</v>
          </cell>
          <cell r="AL16">
            <v>54</v>
          </cell>
          <cell r="AM16">
            <v>1647</v>
          </cell>
          <cell r="AN16">
            <v>407</v>
          </cell>
          <cell r="AO16">
            <v>151</v>
          </cell>
          <cell r="AP16">
            <v>1665</v>
          </cell>
          <cell r="AQ16">
            <v>0</v>
          </cell>
          <cell r="AR16">
            <v>0</v>
          </cell>
          <cell r="AS16">
            <v>24</v>
          </cell>
          <cell r="AT16">
            <v>0</v>
          </cell>
          <cell r="AU16">
            <v>0</v>
          </cell>
          <cell r="AV16">
            <v>355</v>
          </cell>
          <cell r="AW16">
            <v>157</v>
          </cell>
          <cell r="AX16">
            <v>1105</v>
          </cell>
          <cell r="AY16">
            <v>0</v>
          </cell>
          <cell r="AZ16">
            <v>0</v>
          </cell>
          <cell r="BA16">
            <v>0</v>
          </cell>
          <cell r="BB16">
            <v>24</v>
          </cell>
          <cell r="BC16">
            <v>958</v>
          </cell>
          <cell r="BD16">
            <v>0</v>
          </cell>
          <cell r="BE16">
            <v>0</v>
          </cell>
          <cell r="BF16" t="e">
            <v>#VALUE!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-2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514</v>
          </cell>
          <cell r="BQ16">
            <v>0</v>
          </cell>
          <cell r="BR16">
            <v>288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5704</v>
          </cell>
          <cell r="CB16">
            <v>366</v>
          </cell>
          <cell r="CC16">
            <v>4095</v>
          </cell>
          <cell r="CD16">
            <v>0</v>
          </cell>
          <cell r="CE16">
            <v>0</v>
          </cell>
          <cell r="CF16">
            <v>0</v>
          </cell>
          <cell r="CG16">
            <v>278</v>
          </cell>
          <cell r="CH16">
            <v>775</v>
          </cell>
          <cell r="CI16">
            <v>0</v>
          </cell>
          <cell r="CJ16">
            <v>131</v>
          </cell>
          <cell r="CK16">
            <v>59</v>
          </cell>
          <cell r="CL16">
            <v>0</v>
          </cell>
          <cell r="CM16">
            <v>1196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79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134</v>
          </cell>
          <cell r="DJ16">
            <v>0</v>
          </cell>
          <cell r="DK16">
            <v>193</v>
          </cell>
          <cell r="DL16">
            <v>9</v>
          </cell>
          <cell r="DM16">
            <v>0</v>
          </cell>
          <cell r="DN16">
            <v>0</v>
          </cell>
          <cell r="DO16">
            <v>0</v>
          </cell>
          <cell r="DP16">
            <v>227</v>
          </cell>
          <cell r="DQ16">
            <v>756</v>
          </cell>
          <cell r="DR16">
            <v>494</v>
          </cell>
          <cell r="DS16">
            <v>0</v>
          </cell>
          <cell r="DT16">
            <v>20</v>
          </cell>
          <cell r="DU16">
            <v>203</v>
          </cell>
          <cell r="DV16">
            <v>192</v>
          </cell>
          <cell r="DW16">
            <v>66</v>
          </cell>
          <cell r="DX16">
            <v>1</v>
          </cell>
          <cell r="DY16">
            <v>12</v>
          </cell>
          <cell r="DZ16">
            <v>11115</v>
          </cell>
          <cell r="EA16">
            <v>0</v>
          </cell>
          <cell r="EB16">
            <v>0</v>
          </cell>
          <cell r="EC16">
            <v>1172</v>
          </cell>
          <cell r="ED16">
            <v>1980</v>
          </cell>
          <cell r="EE16">
            <v>187</v>
          </cell>
          <cell r="EF16">
            <v>1188</v>
          </cell>
          <cell r="EG16">
            <v>6153</v>
          </cell>
          <cell r="EH16">
            <v>38</v>
          </cell>
          <cell r="EI16">
            <v>309</v>
          </cell>
          <cell r="EJ16">
            <v>88</v>
          </cell>
          <cell r="EK16">
            <v>950</v>
          </cell>
          <cell r="EL16">
            <v>165</v>
          </cell>
          <cell r="EM16">
            <v>0</v>
          </cell>
          <cell r="EN16">
            <v>0</v>
          </cell>
          <cell r="EO16">
            <v>0</v>
          </cell>
          <cell r="EP16">
            <v>771</v>
          </cell>
          <cell r="EQ16">
            <v>0</v>
          </cell>
          <cell r="ER16">
            <v>0</v>
          </cell>
          <cell r="ES16">
            <v>14</v>
          </cell>
          <cell r="ET16">
            <v>5950</v>
          </cell>
          <cell r="EU16">
            <v>157</v>
          </cell>
          <cell r="EV16">
            <v>2120</v>
          </cell>
          <cell r="EW16">
            <v>1887</v>
          </cell>
          <cell r="EX16">
            <v>700</v>
          </cell>
          <cell r="EY16">
            <v>988</v>
          </cell>
          <cell r="EZ16">
            <v>98</v>
          </cell>
          <cell r="FA16">
            <v>0</v>
          </cell>
          <cell r="FB16">
            <v>0</v>
          </cell>
          <cell r="FC16">
            <v>0</v>
          </cell>
        </row>
        <row r="17">
          <cell r="A17" t="str">
            <v xml:space="preserve"> 2872 SPAIN (PH)                        </v>
          </cell>
          <cell r="B17">
            <v>31121</v>
          </cell>
          <cell r="C17">
            <v>31121</v>
          </cell>
          <cell r="D17" t="e">
            <v>#VALUE!</v>
          </cell>
          <cell r="E17">
            <v>848</v>
          </cell>
          <cell r="F17">
            <v>123</v>
          </cell>
          <cell r="G17">
            <v>0</v>
          </cell>
          <cell r="H17">
            <v>624</v>
          </cell>
          <cell r="I17">
            <v>-35</v>
          </cell>
          <cell r="J17">
            <v>0</v>
          </cell>
          <cell r="K17">
            <v>0</v>
          </cell>
          <cell r="L17">
            <v>637</v>
          </cell>
          <cell r="M17">
            <v>-576</v>
          </cell>
          <cell r="N17">
            <v>-3</v>
          </cell>
          <cell r="O17">
            <v>72</v>
          </cell>
          <cell r="P17">
            <v>0</v>
          </cell>
          <cell r="Q17">
            <v>2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3</v>
          </cell>
          <cell r="Y17">
            <v>0</v>
          </cell>
          <cell r="Z17">
            <v>6262</v>
          </cell>
          <cell r="AA17">
            <v>754</v>
          </cell>
          <cell r="AB17">
            <v>0</v>
          </cell>
          <cell r="AC17">
            <v>0</v>
          </cell>
          <cell r="AD17">
            <v>0</v>
          </cell>
          <cell r="AE17">
            <v>122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3180</v>
          </cell>
          <cell r="AK17">
            <v>134</v>
          </cell>
          <cell r="AL17">
            <v>54</v>
          </cell>
          <cell r="AM17">
            <v>1525</v>
          </cell>
          <cell r="AN17">
            <v>407</v>
          </cell>
          <cell r="AO17">
            <v>86</v>
          </cell>
          <cell r="AP17">
            <v>1572</v>
          </cell>
          <cell r="AQ17">
            <v>0</v>
          </cell>
          <cell r="AR17">
            <v>0</v>
          </cell>
          <cell r="AS17">
            <v>24</v>
          </cell>
          <cell r="AT17">
            <v>0</v>
          </cell>
          <cell r="AU17">
            <v>0</v>
          </cell>
          <cell r="AV17">
            <v>355</v>
          </cell>
          <cell r="AW17">
            <v>157</v>
          </cell>
          <cell r="AX17">
            <v>1012</v>
          </cell>
          <cell r="AY17">
            <v>0</v>
          </cell>
          <cell r="AZ17">
            <v>0</v>
          </cell>
          <cell r="BA17">
            <v>0</v>
          </cell>
          <cell r="BB17">
            <v>24</v>
          </cell>
          <cell r="BC17">
            <v>908</v>
          </cell>
          <cell r="BD17">
            <v>0</v>
          </cell>
          <cell r="BE17">
            <v>0</v>
          </cell>
          <cell r="BF17" t="e">
            <v>#VALUE!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-2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514</v>
          </cell>
          <cell r="BQ17">
            <v>0</v>
          </cell>
          <cell r="BR17">
            <v>288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4666</v>
          </cell>
          <cell r="CB17">
            <v>366</v>
          </cell>
          <cell r="CC17">
            <v>3198</v>
          </cell>
          <cell r="CD17">
            <v>0</v>
          </cell>
          <cell r="CE17">
            <v>0</v>
          </cell>
          <cell r="CF17">
            <v>0</v>
          </cell>
          <cell r="CG17">
            <v>269</v>
          </cell>
          <cell r="CH17">
            <v>643</v>
          </cell>
          <cell r="CI17">
            <v>0</v>
          </cell>
          <cell r="CJ17">
            <v>131</v>
          </cell>
          <cell r="CK17">
            <v>59</v>
          </cell>
          <cell r="CL17">
            <v>0</v>
          </cell>
          <cell r="CM17">
            <v>282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64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129</v>
          </cell>
          <cell r="DJ17">
            <v>0</v>
          </cell>
          <cell r="DK17">
            <v>193</v>
          </cell>
          <cell r="DL17">
            <v>9</v>
          </cell>
          <cell r="DM17">
            <v>0</v>
          </cell>
          <cell r="DN17">
            <v>0</v>
          </cell>
          <cell r="DO17">
            <v>0</v>
          </cell>
          <cell r="DP17">
            <v>89</v>
          </cell>
          <cell r="DQ17">
            <v>0</v>
          </cell>
          <cell r="DR17">
            <v>548</v>
          </cell>
          <cell r="DS17">
            <v>0</v>
          </cell>
          <cell r="DT17">
            <v>20</v>
          </cell>
          <cell r="DU17">
            <v>203</v>
          </cell>
          <cell r="DV17">
            <v>246</v>
          </cell>
          <cell r="DW17">
            <v>66</v>
          </cell>
          <cell r="DX17">
            <v>1</v>
          </cell>
          <cell r="DY17">
            <v>12</v>
          </cell>
          <cell r="DZ17">
            <v>8571</v>
          </cell>
          <cell r="EA17">
            <v>0</v>
          </cell>
          <cell r="EB17">
            <v>0</v>
          </cell>
          <cell r="EC17">
            <v>1172</v>
          </cell>
          <cell r="ED17">
            <v>1821</v>
          </cell>
          <cell r="EE17">
            <v>141</v>
          </cell>
          <cell r="EF17">
            <v>958</v>
          </cell>
          <cell r="EG17">
            <v>4127</v>
          </cell>
          <cell r="EH17">
            <v>38</v>
          </cell>
          <cell r="EI17">
            <v>226</v>
          </cell>
          <cell r="EJ17">
            <v>88</v>
          </cell>
          <cell r="EK17">
            <v>950</v>
          </cell>
          <cell r="EL17">
            <v>165</v>
          </cell>
          <cell r="EM17">
            <v>0</v>
          </cell>
          <cell r="EN17">
            <v>0</v>
          </cell>
          <cell r="EO17">
            <v>0</v>
          </cell>
          <cell r="EP17">
            <v>771</v>
          </cell>
          <cell r="EQ17">
            <v>0</v>
          </cell>
          <cell r="ER17">
            <v>0</v>
          </cell>
          <cell r="ES17">
            <v>14</v>
          </cell>
          <cell r="ET17">
            <v>5950</v>
          </cell>
          <cell r="EU17">
            <v>157</v>
          </cell>
          <cell r="EV17">
            <v>2120</v>
          </cell>
          <cell r="EW17">
            <v>1887</v>
          </cell>
          <cell r="EX17">
            <v>700</v>
          </cell>
          <cell r="EY17">
            <v>988</v>
          </cell>
          <cell r="EZ17">
            <v>98</v>
          </cell>
          <cell r="FA17">
            <v>0</v>
          </cell>
          <cell r="FB17">
            <v>0</v>
          </cell>
          <cell r="FC17">
            <v>0</v>
          </cell>
        </row>
        <row r="18">
          <cell r="A18" t="str">
            <v xml:space="preserve"> 2940 SPAIN LICENCEES                   </v>
          </cell>
          <cell r="B18">
            <v>5280</v>
          </cell>
          <cell r="C18">
            <v>5280</v>
          </cell>
          <cell r="D18" t="e">
            <v>#VALUE!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695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380</v>
          </cell>
          <cell r="AK18">
            <v>128</v>
          </cell>
          <cell r="AL18">
            <v>0</v>
          </cell>
          <cell r="AM18">
            <v>122</v>
          </cell>
          <cell r="AN18">
            <v>0</v>
          </cell>
          <cell r="AO18">
            <v>65</v>
          </cell>
          <cell r="AP18">
            <v>93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93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50</v>
          </cell>
          <cell r="BD18">
            <v>0</v>
          </cell>
          <cell r="BE18">
            <v>0</v>
          </cell>
          <cell r="BF18" t="e">
            <v>#VALUE!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1038</v>
          </cell>
          <cell r="CB18">
            <v>0</v>
          </cell>
          <cell r="CC18">
            <v>897</v>
          </cell>
          <cell r="CD18">
            <v>0</v>
          </cell>
          <cell r="CE18">
            <v>0</v>
          </cell>
          <cell r="CF18">
            <v>0</v>
          </cell>
          <cell r="CG18">
            <v>9</v>
          </cell>
          <cell r="CH18">
            <v>132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914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15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5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138</v>
          </cell>
          <cell r="DQ18">
            <v>756</v>
          </cell>
          <cell r="DR18">
            <v>-54</v>
          </cell>
          <cell r="DS18">
            <v>0</v>
          </cell>
          <cell r="DT18">
            <v>0</v>
          </cell>
          <cell r="DU18">
            <v>0</v>
          </cell>
          <cell r="DV18">
            <v>-54</v>
          </cell>
          <cell r="DW18">
            <v>0</v>
          </cell>
          <cell r="DX18">
            <v>0</v>
          </cell>
          <cell r="DY18">
            <v>0</v>
          </cell>
          <cell r="DZ18">
            <v>2544</v>
          </cell>
          <cell r="EA18">
            <v>0</v>
          </cell>
          <cell r="EB18">
            <v>0</v>
          </cell>
          <cell r="EC18">
            <v>0</v>
          </cell>
          <cell r="ED18">
            <v>159</v>
          </cell>
          <cell r="EE18">
            <v>46</v>
          </cell>
          <cell r="EF18">
            <v>230</v>
          </cell>
          <cell r="EG18">
            <v>2026</v>
          </cell>
          <cell r="EH18">
            <v>0</v>
          </cell>
          <cell r="EI18">
            <v>83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</row>
        <row r="19">
          <cell r="A19" t="str">
            <v xml:space="preserve"> 4406 FRANCE (PH)                       </v>
          </cell>
          <cell r="B19">
            <v>75533</v>
          </cell>
          <cell r="C19">
            <v>75528</v>
          </cell>
          <cell r="D19" t="e">
            <v>#VALUE!</v>
          </cell>
          <cell r="E19">
            <v>1848</v>
          </cell>
          <cell r="F19">
            <v>291</v>
          </cell>
          <cell r="G19">
            <v>0</v>
          </cell>
          <cell r="H19">
            <v>78</v>
          </cell>
          <cell r="I19">
            <v>8</v>
          </cell>
          <cell r="J19">
            <v>0</v>
          </cell>
          <cell r="K19">
            <v>0</v>
          </cell>
          <cell r="L19">
            <v>907</v>
          </cell>
          <cell r="M19">
            <v>264</v>
          </cell>
          <cell r="N19">
            <v>-3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31</v>
          </cell>
          <cell r="U19">
            <v>0</v>
          </cell>
          <cell r="V19">
            <v>0</v>
          </cell>
          <cell r="W19">
            <v>0</v>
          </cell>
          <cell r="X19">
            <v>272</v>
          </cell>
          <cell r="Y19">
            <v>0</v>
          </cell>
          <cell r="Z19">
            <v>14427</v>
          </cell>
          <cell r="AA19">
            <v>1473</v>
          </cell>
          <cell r="AB19">
            <v>173</v>
          </cell>
          <cell r="AC19">
            <v>0</v>
          </cell>
          <cell r="AD19">
            <v>0</v>
          </cell>
          <cell r="AE19">
            <v>49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8573</v>
          </cell>
          <cell r="AK19">
            <v>86</v>
          </cell>
          <cell r="AL19">
            <v>90</v>
          </cell>
          <cell r="AM19">
            <v>2629</v>
          </cell>
          <cell r="AN19">
            <v>1335</v>
          </cell>
          <cell r="AO19">
            <v>19</v>
          </cell>
          <cell r="AP19">
            <v>3520</v>
          </cell>
          <cell r="AQ19">
            <v>57</v>
          </cell>
          <cell r="AR19">
            <v>0</v>
          </cell>
          <cell r="AS19">
            <v>29</v>
          </cell>
          <cell r="AT19">
            <v>0</v>
          </cell>
          <cell r="AU19">
            <v>0</v>
          </cell>
          <cell r="AV19">
            <v>1052</v>
          </cell>
          <cell r="AW19">
            <v>0</v>
          </cell>
          <cell r="AX19">
            <v>1845</v>
          </cell>
          <cell r="AY19">
            <v>0</v>
          </cell>
          <cell r="AZ19">
            <v>0</v>
          </cell>
          <cell r="BA19">
            <v>0</v>
          </cell>
          <cell r="BB19">
            <v>537</v>
          </cell>
          <cell r="BC19">
            <v>2817</v>
          </cell>
          <cell r="BD19">
            <v>0</v>
          </cell>
          <cell r="BE19">
            <v>0</v>
          </cell>
          <cell r="BF19" t="e">
            <v>#VALUE!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559</v>
          </cell>
          <cell r="BQ19">
            <v>0</v>
          </cell>
          <cell r="BR19">
            <v>2258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9869</v>
          </cell>
          <cell r="CB19">
            <v>404</v>
          </cell>
          <cell r="CC19">
            <v>7003</v>
          </cell>
          <cell r="CD19">
            <v>0</v>
          </cell>
          <cell r="CE19">
            <v>0</v>
          </cell>
          <cell r="CF19">
            <v>0</v>
          </cell>
          <cell r="CG19">
            <v>431</v>
          </cell>
          <cell r="CH19">
            <v>717</v>
          </cell>
          <cell r="CI19">
            <v>0</v>
          </cell>
          <cell r="CJ19">
            <v>1107</v>
          </cell>
          <cell r="CK19">
            <v>187</v>
          </cell>
          <cell r="CL19">
            <v>20</v>
          </cell>
          <cell r="CM19">
            <v>193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135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106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58</v>
          </cell>
          <cell r="DQ19">
            <v>0</v>
          </cell>
          <cell r="DR19">
            <v>6261</v>
          </cell>
          <cell r="DS19">
            <v>0</v>
          </cell>
          <cell r="DT19">
            <v>0</v>
          </cell>
          <cell r="DU19">
            <v>2990</v>
          </cell>
          <cell r="DV19">
            <v>2837</v>
          </cell>
          <cell r="DW19">
            <v>149</v>
          </cell>
          <cell r="DX19">
            <v>10</v>
          </cell>
          <cell r="DY19">
            <v>275</v>
          </cell>
          <cell r="DZ19">
            <v>22771</v>
          </cell>
          <cell r="EA19">
            <v>0</v>
          </cell>
          <cell r="EB19">
            <v>0</v>
          </cell>
          <cell r="EC19">
            <v>1606</v>
          </cell>
          <cell r="ED19">
            <v>4321</v>
          </cell>
          <cell r="EE19">
            <v>1948</v>
          </cell>
          <cell r="EF19">
            <v>2774</v>
          </cell>
          <cell r="EG19">
            <v>11403</v>
          </cell>
          <cell r="EH19">
            <v>146</v>
          </cell>
          <cell r="EI19">
            <v>400</v>
          </cell>
          <cell r="EJ19">
            <v>173</v>
          </cell>
          <cell r="EK19">
            <v>1634</v>
          </cell>
          <cell r="EL19">
            <v>323</v>
          </cell>
          <cell r="EM19">
            <v>0</v>
          </cell>
          <cell r="EN19">
            <v>0</v>
          </cell>
          <cell r="EO19">
            <v>0</v>
          </cell>
          <cell r="EP19">
            <v>1260</v>
          </cell>
          <cell r="EQ19">
            <v>0</v>
          </cell>
          <cell r="ER19">
            <v>0</v>
          </cell>
          <cell r="ES19">
            <v>51</v>
          </cell>
          <cell r="ET19">
            <v>10903</v>
          </cell>
          <cell r="EU19">
            <v>453</v>
          </cell>
          <cell r="EV19">
            <v>1558</v>
          </cell>
          <cell r="EW19">
            <v>4693</v>
          </cell>
          <cell r="EX19">
            <v>1452</v>
          </cell>
          <cell r="EY19">
            <v>2466</v>
          </cell>
          <cell r="EZ19">
            <v>281</v>
          </cell>
          <cell r="FA19">
            <v>0</v>
          </cell>
          <cell r="FB19">
            <v>0</v>
          </cell>
          <cell r="FC19">
            <v>5</v>
          </cell>
        </row>
        <row r="20">
          <cell r="A20" t="str">
            <v xml:space="preserve"> 2760 FRANCE (PH)                       </v>
          </cell>
          <cell r="B20">
            <v>74082</v>
          </cell>
          <cell r="C20">
            <v>74086</v>
          </cell>
          <cell r="D20" t="e">
            <v>#VALUE!</v>
          </cell>
          <cell r="E20">
            <v>1848</v>
          </cell>
          <cell r="F20">
            <v>291</v>
          </cell>
          <cell r="G20">
            <v>0</v>
          </cell>
          <cell r="H20">
            <v>78</v>
          </cell>
          <cell r="I20">
            <v>8</v>
          </cell>
          <cell r="J20">
            <v>0</v>
          </cell>
          <cell r="K20">
            <v>0</v>
          </cell>
          <cell r="L20">
            <v>907</v>
          </cell>
          <cell r="M20">
            <v>264</v>
          </cell>
          <cell r="N20">
            <v>-3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31</v>
          </cell>
          <cell r="U20">
            <v>0</v>
          </cell>
          <cell r="V20">
            <v>0</v>
          </cell>
          <cell r="W20">
            <v>0</v>
          </cell>
          <cell r="X20">
            <v>272</v>
          </cell>
          <cell r="Y20">
            <v>0</v>
          </cell>
          <cell r="Z20">
            <v>13614</v>
          </cell>
          <cell r="AA20">
            <v>1410</v>
          </cell>
          <cell r="AB20">
            <v>173</v>
          </cell>
          <cell r="AC20">
            <v>0</v>
          </cell>
          <cell r="AD20">
            <v>0</v>
          </cell>
          <cell r="AE20">
            <v>49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7897</v>
          </cell>
          <cell r="AK20">
            <v>13</v>
          </cell>
          <cell r="AL20">
            <v>90</v>
          </cell>
          <cell r="AM20">
            <v>2628</v>
          </cell>
          <cell r="AN20">
            <v>1335</v>
          </cell>
          <cell r="AO20">
            <v>19</v>
          </cell>
          <cell r="AP20">
            <v>3115</v>
          </cell>
          <cell r="AQ20">
            <v>57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1052</v>
          </cell>
          <cell r="AW20">
            <v>0</v>
          </cell>
          <cell r="AX20">
            <v>1469</v>
          </cell>
          <cell r="AY20">
            <v>0</v>
          </cell>
          <cell r="AZ20">
            <v>0</v>
          </cell>
          <cell r="BA20">
            <v>0</v>
          </cell>
          <cell r="BB20">
            <v>537</v>
          </cell>
          <cell r="BC20">
            <v>2817</v>
          </cell>
          <cell r="BD20">
            <v>0</v>
          </cell>
          <cell r="BE20">
            <v>0</v>
          </cell>
          <cell r="BF20" t="e">
            <v>#VALUE!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559</v>
          </cell>
          <cell r="BQ20">
            <v>0</v>
          </cell>
          <cell r="BR20">
            <v>2258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9869</v>
          </cell>
          <cell r="CB20">
            <v>404</v>
          </cell>
          <cell r="CC20">
            <v>7003</v>
          </cell>
          <cell r="CD20">
            <v>0</v>
          </cell>
          <cell r="CE20">
            <v>0</v>
          </cell>
          <cell r="CF20">
            <v>0</v>
          </cell>
          <cell r="CG20">
            <v>431</v>
          </cell>
          <cell r="CH20">
            <v>717</v>
          </cell>
          <cell r="CI20">
            <v>0</v>
          </cell>
          <cell r="CJ20">
            <v>1107</v>
          </cell>
          <cell r="CK20">
            <v>187</v>
          </cell>
          <cell r="CL20">
            <v>20</v>
          </cell>
          <cell r="CM20">
            <v>-11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-1</v>
          </cell>
          <cell r="DJ20">
            <v>0</v>
          </cell>
          <cell r="DK20">
            <v>106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-10</v>
          </cell>
          <cell r="DQ20">
            <v>0</v>
          </cell>
          <cell r="DR20">
            <v>6260</v>
          </cell>
          <cell r="DS20">
            <v>0</v>
          </cell>
          <cell r="DT20">
            <v>0</v>
          </cell>
          <cell r="DU20">
            <v>2989</v>
          </cell>
          <cell r="DV20">
            <v>2837</v>
          </cell>
          <cell r="DW20">
            <v>149</v>
          </cell>
          <cell r="DX20">
            <v>10</v>
          </cell>
          <cell r="DY20">
            <v>275</v>
          </cell>
          <cell r="DZ20">
            <v>22752</v>
          </cell>
          <cell r="EA20">
            <v>0</v>
          </cell>
          <cell r="EB20">
            <v>0</v>
          </cell>
          <cell r="EC20">
            <v>1592</v>
          </cell>
          <cell r="ED20">
            <v>4320</v>
          </cell>
          <cell r="EE20">
            <v>1945</v>
          </cell>
          <cell r="EF20">
            <v>2774</v>
          </cell>
          <cell r="EG20">
            <v>11403</v>
          </cell>
          <cell r="EH20">
            <v>146</v>
          </cell>
          <cell r="EI20">
            <v>399</v>
          </cell>
          <cell r="EJ20">
            <v>173</v>
          </cell>
          <cell r="EK20">
            <v>1634</v>
          </cell>
          <cell r="EL20">
            <v>323</v>
          </cell>
          <cell r="EM20">
            <v>0</v>
          </cell>
          <cell r="EN20">
            <v>0</v>
          </cell>
          <cell r="EO20">
            <v>0</v>
          </cell>
          <cell r="EP20">
            <v>1260</v>
          </cell>
          <cell r="EQ20">
            <v>0</v>
          </cell>
          <cell r="ER20">
            <v>0</v>
          </cell>
          <cell r="ES20">
            <v>51</v>
          </cell>
          <cell r="ET20">
            <v>10903</v>
          </cell>
          <cell r="EU20">
            <v>453</v>
          </cell>
          <cell r="EV20">
            <v>1558</v>
          </cell>
          <cell r="EW20">
            <v>4693</v>
          </cell>
          <cell r="EX20">
            <v>1452</v>
          </cell>
          <cell r="EY20">
            <v>2466</v>
          </cell>
          <cell r="EZ20">
            <v>281</v>
          </cell>
          <cell r="FA20">
            <v>0</v>
          </cell>
          <cell r="FB20">
            <v>0</v>
          </cell>
          <cell r="FC20">
            <v>-4</v>
          </cell>
        </row>
        <row r="21">
          <cell r="A21" t="str">
            <v xml:space="preserve"> 3016 FRANCE LICENSESS                  </v>
          </cell>
          <cell r="B21">
            <v>1451</v>
          </cell>
          <cell r="C21">
            <v>1442</v>
          </cell>
          <cell r="D21" t="e">
            <v>#VALUE!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813</v>
          </cell>
          <cell r="AA21">
            <v>63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676</v>
          </cell>
          <cell r="AK21">
            <v>73</v>
          </cell>
          <cell r="AL21">
            <v>0</v>
          </cell>
          <cell r="AM21">
            <v>1</v>
          </cell>
          <cell r="AN21">
            <v>0</v>
          </cell>
          <cell r="AO21">
            <v>0</v>
          </cell>
          <cell r="AP21">
            <v>405</v>
          </cell>
          <cell r="AQ21">
            <v>0</v>
          </cell>
          <cell r="AR21">
            <v>0</v>
          </cell>
          <cell r="AS21">
            <v>29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376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 t="e">
            <v>#VALUE!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204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135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1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68</v>
          </cell>
          <cell r="DQ21">
            <v>0</v>
          </cell>
          <cell r="DR21">
            <v>1</v>
          </cell>
          <cell r="DS21">
            <v>0</v>
          </cell>
          <cell r="DT21">
            <v>0</v>
          </cell>
          <cell r="DU21">
            <v>1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19</v>
          </cell>
          <cell r="EA21">
            <v>0</v>
          </cell>
          <cell r="EB21">
            <v>0</v>
          </cell>
          <cell r="EC21">
            <v>14</v>
          </cell>
          <cell r="ED21">
            <v>1</v>
          </cell>
          <cell r="EE21">
            <v>3</v>
          </cell>
          <cell r="EF21">
            <v>0</v>
          </cell>
          <cell r="EG21">
            <v>0</v>
          </cell>
          <cell r="EH21">
            <v>0</v>
          </cell>
          <cell r="EI21">
            <v>1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9</v>
          </cell>
        </row>
        <row r="22">
          <cell r="A22" t="str">
            <v xml:space="preserve"> 4407 GERMANY (PH)                      </v>
          </cell>
          <cell r="B22">
            <v>0</v>
          </cell>
          <cell r="C22">
            <v>0</v>
          </cell>
          <cell r="D22" t="e">
            <v>#VALUE!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 t="e">
            <v>#VALUE!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</row>
        <row r="23">
          <cell r="A23" t="str">
            <v xml:space="preserve"> 2766 GERMANY (PH)                      </v>
          </cell>
          <cell r="B23">
            <v>42919</v>
          </cell>
          <cell r="C23">
            <v>42919</v>
          </cell>
          <cell r="D23" t="e">
            <v>#VALUE!</v>
          </cell>
          <cell r="E23">
            <v>8524</v>
          </cell>
          <cell r="F23">
            <v>600</v>
          </cell>
          <cell r="G23">
            <v>0</v>
          </cell>
          <cell r="H23">
            <v>1026</v>
          </cell>
          <cell r="I23">
            <v>57</v>
          </cell>
          <cell r="J23">
            <v>0</v>
          </cell>
          <cell r="K23">
            <v>0</v>
          </cell>
          <cell r="L23">
            <v>2475</v>
          </cell>
          <cell r="M23">
            <v>2676</v>
          </cell>
          <cell r="N23">
            <v>-3</v>
          </cell>
          <cell r="O23">
            <v>35</v>
          </cell>
          <cell r="P23">
            <v>0</v>
          </cell>
          <cell r="Q23">
            <v>83</v>
          </cell>
          <cell r="R23">
            <v>0</v>
          </cell>
          <cell r="S23">
            <v>0</v>
          </cell>
          <cell r="T23">
            <v>27</v>
          </cell>
          <cell r="U23">
            <v>0</v>
          </cell>
          <cell r="V23">
            <v>0</v>
          </cell>
          <cell r="W23">
            <v>0</v>
          </cell>
          <cell r="X23">
            <v>1548</v>
          </cell>
          <cell r="Y23">
            <v>0</v>
          </cell>
          <cell r="Z23">
            <v>6008</v>
          </cell>
          <cell r="AA23">
            <v>3</v>
          </cell>
          <cell r="AB23">
            <v>0</v>
          </cell>
          <cell r="AC23">
            <v>0</v>
          </cell>
          <cell r="AD23">
            <v>0</v>
          </cell>
          <cell r="AE23">
            <v>217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869</v>
          </cell>
          <cell r="AK23">
            <v>51</v>
          </cell>
          <cell r="AL23">
            <v>196</v>
          </cell>
          <cell r="AM23">
            <v>4017</v>
          </cell>
          <cell r="AN23">
            <v>613</v>
          </cell>
          <cell r="AO23">
            <v>42</v>
          </cell>
          <cell r="AP23">
            <v>1552</v>
          </cell>
          <cell r="AQ23">
            <v>44</v>
          </cell>
          <cell r="AR23">
            <v>0</v>
          </cell>
          <cell r="AS23">
            <v>21</v>
          </cell>
          <cell r="AT23">
            <v>0</v>
          </cell>
          <cell r="AU23">
            <v>0</v>
          </cell>
          <cell r="AV23">
            <v>0</v>
          </cell>
          <cell r="AW23">
            <v>1107</v>
          </cell>
          <cell r="AX23">
            <v>256</v>
          </cell>
          <cell r="AY23">
            <v>0</v>
          </cell>
          <cell r="AZ23">
            <v>0</v>
          </cell>
          <cell r="BA23">
            <v>0</v>
          </cell>
          <cell r="BB23">
            <v>124</v>
          </cell>
          <cell r="BC23">
            <v>2</v>
          </cell>
          <cell r="BD23">
            <v>0</v>
          </cell>
          <cell r="BE23">
            <v>0</v>
          </cell>
          <cell r="BF23" t="e">
            <v>#VALUE!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5205</v>
          </cell>
          <cell r="CB23">
            <v>418</v>
          </cell>
          <cell r="CC23">
            <v>1186</v>
          </cell>
          <cell r="CD23">
            <v>0</v>
          </cell>
          <cell r="CE23">
            <v>0</v>
          </cell>
          <cell r="CF23">
            <v>146</v>
          </cell>
          <cell r="CG23">
            <v>968</v>
          </cell>
          <cell r="CH23">
            <v>1855</v>
          </cell>
          <cell r="CI23">
            <v>0</v>
          </cell>
          <cell r="CJ23">
            <v>530</v>
          </cell>
          <cell r="CK23">
            <v>64</v>
          </cell>
          <cell r="CL23">
            <v>38</v>
          </cell>
          <cell r="CM23">
            <v>1096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5</v>
          </cell>
          <cell r="DJ23">
            <v>0</v>
          </cell>
          <cell r="DK23">
            <v>456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1091</v>
          </cell>
          <cell r="DQ23">
            <v>0</v>
          </cell>
          <cell r="DR23">
            <v>654</v>
          </cell>
          <cell r="DS23">
            <v>0</v>
          </cell>
          <cell r="DT23">
            <v>0</v>
          </cell>
          <cell r="DU23">
            <v>125</v>
          </cell>
          <cell r="DV23">
            <v>98</v>
          </cell>
          <cell r="DW23">
            <v>104</v>
          </cell>
          <cell r="DX23">
            <v>31</v>
          </cell>
          <cell r="DY23">
            <v>296</v>
          </cell>
          <cell r="DZ23">
            <v>12224</v>
          </cell>
          <cell r="EA23">
            <v>0</v>
          </cell>
          <cell r="EB23">
            <v>0</v>
          </cell>
          <cell r="EC23">
            <v>1052</v>
          </cell>
          <cell r="ED23">
            <v>1120</v>
          </cell>
          <cell r="EE23">
            <v>273</v>
          </cell>
          <cell r="EF23">
            <v>1621</v>
          </cell>
          <cell r="EG23">
            <v>7508</v>
          </cell>
          <cell r="EH23">
            <v>19</v>
          </cell>
          <cell r="EI23">
            <v>293</v>
          </cell>
          <cell r="EJ23">
            <v>338</v>
          </cell>
          <cell r="EK23">
            <v>2214</v>
          </cell>
          <cell r="EL23">
            <v>448</v>
          </cell>
          <cell r="EM23">
            <v>0</v>
          </cell>
          <cell r="EN23">
            <v>0</v>
          </cell>
          <cell r="EO23">
            <v>0</v>
          </cell>
          <cell r="EP23">
            <v>1591</v>
          </cell>
          <cell r="EQ23">
            <v>0</v>
          </cell>
          <cell r="ER23">
            <v>0</v>
          </cell>
          <cell r="ES23">
            <v>175</v>
          </cell>
          <cell r="ET23">
            <v>4526</v>
          </cell>
          <cell r="EU23">
            <v>43</v>
          </cell>
          <cell r="EV23">
            <v>684</v>
          </cell>
          <cell r="EW23">
            <v>1889</v>
          </cell>
          <cell r="EX23">
            <v>544</v>
          </cell>
          <cell r="EY23">
            <v>1268</v>
          </cell>
          <cell r="EZ23">
            <v>98</v>
          </cell>
          <cell r="FA23">
            <v>0</v>
          </cell>
          <cell r="FB23">
            <v>0</v>
          </cell>
          <cell r="FC23">
            <v>0</v>
          </cell>
        </row>
        <row r="24">
          <cell r="A24" t="str">
            <v xml:space="preserve"> 3017 GERMANY LICENSEES                 </v>
          </cell>
          <cell r="B24">
            <v>0</v>
          </cell>
          <cell r="C24">
            <v>0</v>
          </cell>
          <cell r="D24" t="e">
            <v>#VALUE!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 t="e">
            <v>#VALUE!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</row>
        <row r="25">
          <cell r="A25" t="str">
            <v xml:space="preserve"> 4432 ITALY (PH)                        </v>
          </cell>
          <cell r="B25">
            <v>51491</v>
          </cell>
          <cell r="C25">
            <v>51491</v>
          </cell>
          <cell r="D25" t="e">
            <v>#VALUE!</v>
          </cell>
          <cell r="E25">
            <v>2573</v>
          </cell>
          <cell r="F25">
            <v>116</v>
          </cell>
          <cell r="G25">
            <v>0</v>
          </cell>
          <cell r="H25">
            <v>309</v>
          </cell>
          <cell r="I25">
            <v>113</v>
          </cell>
          <cell r="J25">
            <v>0</v>
          </cell>
          <cell r="K25">
            <v>0</v>
          </cell>
          <cell r="L25">
            <v>1715</v>
          </cell>
          <cell r="M25">
            <v>189</v>
          </cell>
          <cell r="N25">
            <v>0</v>
          </cell>
          <cell r="O25">
            <v>13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118</v>
          </cell>
          <cell r="Y25">
            <v>0</v>
          </cell>
          <cell r="Z25">
            <v>13282</v>
          </cell>
          <cell r="AA25">
            <v>631</v>
          </cell>
          <cell r="AB25">
            <v>21</v>
          </cell>
          <cell r="AC25">
            <v>0</v>
          </cell>
          <cell r="AD25">
            <v>0</v>
          </cell>
          <cell r="AE25">
            <v>289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5673</v>
          </cell>
          <cell r="AK25">
            <v>171</v>
          </cell>
          <cell r="AL25">
            <v>59</v>
          </cell>
          <cell r="AM25">
            <v>58</v>
          </cell>
          <cell r="AN25">
            <v>3975</v>
          </cell>
          <cell r="AO25">
            <v>33</v>
          </cell>
          <cell r="AP25">
            <v>3729</v>
          </cell>
          <cell r="AQ25">
            <v>33</v>
          </cell>
          <cell r="AR25">
            <v>0</v>
          </cell>
          <cell r="AS25">
            <v>34</v>
          </cell>
          <cell r="AT25">
            <v>0</v>
          </cell>
          <cell r="AU25">
            <v>0</v>
          </cell>
          <cell r="AV25">
            <v>0</v>
          </cell>
          <cell r="AW25">
            <v>39</v>
          </cell>
          <cell r="AX25">
            <v>2950</v>
          </cell>
          <cell r="AY25">
            <v>0</v>
          </cell>
          <cell r="AZ25">
            <v>0</v>
          </cell>
          <cell r="BA25">
            <v>0</v>
          </cell>
          <cell r="BB25">
            <v>673</v>
          </cell>
          <cell r="BC25">
            <v>4395</v>
          </cell>
          <cell r="BD25">
            <v>0</v>
          </cell>
          <cell r="BE25">
            <v>0</v>
          </cell>
          <cell r="BF25" t="e">
            <v>#VALUE!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42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728</v>
          </cell>
          <cell r="BQ25">
            <v>0</v>
          </cell>
          <cell r="BR25">
            <v>1376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5998</v>
          </cell>
          <cell r="CB25">
            <v>485</v>
          </cell>
          <cell r="CC25">
            <v>2852</v>
          </cell>
          <cell r="CD25">
            <v>0</v>
          </cell>
          <cell r="CE25">
            <v>0</v>
          </cell>
          <cell r="CF25">
            <v>62</v>
          </cell>
          <cell r="CG25">
            <v>1284</v>
          </cell>
          <cell r="CH25">
            <v>1261</v>
          </cell>
          <cell r="CI25">
            <v>0</v>
          </cell>
          <cell r="CJ25">
            <v>0</v>
          </cell>
          <cell r="CK25">
            <v>49</v>
          </cell>
          <cell r="CL25">
            <v>5</v>
          </cell>
          <cell r="CM25">
            <v>1279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18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171</v>
          </cell>
          <cell r="DJ25">
            <v>0</v>
          </cell>
          <cell r="DK25">
            <v>210</v>
          </cell>
          <cell r="DL25">
            <v>30</v>
          </cell>
          <cell r="DM25">
            <v>0</v>
          </cell>
          <cell r="DN25">
            <v>0</v>
          </cell>
          <cell r="DO25">
            <v>0</v>
          </cell>
          <cell r="DP25">
            <v>1090</v>
          </cell>
          <cell r="DQ25">
            <v>0</v>
          </cell>
          <cell r="DR25">
            <v>2110</v>
          </cell>
          <cell r="DS25">
            <v>0</v>
          </cell>
          <cell r="DT25">
            <v>110</v>
          </cell>
          <cell r="DU25">
            <v>715</v>
          </cell>
          <cell r="DV25">
            <v>621</v>
          </cell>
          <cell r="DW25">
            <v>262</v>
          </cell>
          <cell r="DX25">
            <v>-20</v>
          </cell>
          <cell r="DY25">
            <v>422</v>
          </cell>
          <cell r="DZ25">
            <v>9051</v>
          </cell>
          <cell r="EA25">
            <v>0</v>
          </cell>
          <cell r="EB25">
            <v>0</v>
          </cell>
          <cell r="EC25">
            <v>505</v>
          </cell>
          <cell r="ED25">
            <v>1600</v>
          </cell>
          <cell r="EE25">
            <v>109</v>
          </cell>
          <cell r="EF25">
            <v>1801</v>
          </cell>
          <cell r="EG25">
            <v>4245</v>
          </cell>
          <cell r="EH25">
            <v>26</v>
          </cell>
          <cell r="EI25">
            <v>625</v>
          </cell>
          <cell r="EJ25">
            <v>140</v>
          </cell>
          <cell r="EK25">
            <v>1541</v>
          </cell>
          <cell r="EL25">
            <v>225</v>
          </cell>
          <cell r="EM25">
            <v>0</v>
          </cell>
          <cell r="EN25">
            <v>0</v>
          </cell>
          <cell r="EO25">
            <v>0</v>
          </cell>
          <cell r="EP25">
            <v>1251</v>
          </cell>
          <cell r="EQ25">
            <v>0</v>
          </cell>
          <cell r="ER25">
            <v>0</v>
          </cell>
          <cell r="ES25">
            <v>65</v>
          </cell>
          <cell r="ET25">
            <v>6791</v>
          </cell>
          <cell r="EU25">
            <v>290</v>
          </cell>
          <cell r="EV25">
            <v>1481</v>
          </cell>
          <cell r="EW25">
            <v>2995</v>
          </cell>
          <cell r="EX25">
            <v>768</v>
          </cell>
          <cell r="EY25">
            <v>1184</v>
          </cell>
          <cell r="EZ25">
            <v>73</v>
          </cell>
          <cell r="FA25">
            <v>0</v>
          </cell>
          <cell r="FB25">
            <v>0</v>
          </cell>
          <cell r="FC25">
            <v>0</v>
          </cell>
        </row>
        <row r="26">
          <cell r="A26" t="str">
            <v xml:space="preserve"> 2706 ITALY P+G/LICENSEES               </v>
          </cell>
          <cell r="B26">
            <v>10019</v>
          </cell>
          <cell r="C26">
            <v>10019</v>
          </cell>
          <cell r="D26" t="e">
            <v>#VALUE!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2659</v>
          </cell>
          <cell r="AA26">
            <v>628</v>
          </cell>
          <cell r="AB26">
            <v>0</v>
          </cell>
          <cell r="AC26">
            <v>0</v>
          </cell>
          <cell r="AD26">
            <v>0</v>
          </cell>
          <cell r="AE26">
            <v>289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453</v>
          </cell>
          <cell r="AK26">
            <v>0</v>
          </cell>
          <cell r="AL26">
            <v>41</v>
          </cell>
          <cell r="AM26">
            <v>59</v>
          </cell>
          <cell r="AN26">
            <v>1156</v>
          </cell>
          <cell r="AO26">
            <v>33</v>
          </cell>
          <cell r="AP26">
            <v>1300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1300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1279</v>
          </cell>
          <cell r="BD26">
            <v>0</v>
          </cell>
          <cell r="BE26">
            <v>0</v>
          </cell>
          <cell r="BF26" t="e">
            <v>#VALUE!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40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505</v>
          </cell>
          <cell r="CB26">
            <v>0</v>
          </cell>
          <cell r="CC26">
            <v>505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575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18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63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494</v>
          </cell>
          <cell r="DQ26">
            <v>0</v>
          </cell>
          <cell r="DR26">
            <v>697</v>
          </cell>
          <cell r="DS26">
            <v>0</v>
          </cell>
          <cell r="DT26">
            <v>0</v>
          </cell>
          <cell r="DU26">
            <v>114</v>
          </cell>
          <cell r="DV26">
            <v>240</v>
          </cell>
          <cell r="DW26">
            <v>0</v>
          </cell>
          <cell r="DX26">
            <v>0</v>
          </cell>
          <cell r="DY26">
            <v>343</v>
          </cell>
          <cell r="DZ26">
            <v>3004</v>
          </cell>
          <cell r="EA26">
            <v>0</v>
          </cell>
          <cell r="EB26">
            <v>0</v>
          </cell>
          <cell r="EC26">
            <v>0</v>
          </cell>
          <cell r="ED26">
            <v>553</v>
          </cell>
          <cell r="EE26">
            <v>109</v>
          </cell>
          <cell r="EF26">
            <v>564</v>
          </cell>
          <cell r="EG26">
            <v>1728</v>
          </cell>
          <cell r="EH26">
            <v>26</v>
          </cell>
          <cell r="EI26">
            <v>0</v>
          </cell>
          <cell r="EJ26">
            <v>24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</row>
        <row r="27">
          <cell r="A27" t="str">
            <v xml:space="preserve"> 2791 ITALY (PH)                        </v>
          </cell>
          <cell r="B27">
            <v>41472</v>
          </cell>
          <cell r="C27">
            <v>41472</v>
          </cell>
          <cell r="D27" t="e">
            <v>#VALUE!</v>
          </cell>
          <cell r="E27">
            <v>2573</v>
          </cell>
          <cell r="F27">
            <v>116</v>
          </cell>
          <cell r="G27">
            <v>0</v>
          </cell>
          <cell r="H27">
            <v>309</v>
          </cell>
          <cell r="I27">
            <v>113</v>
          </cell>
          <cell r="J27">
            <v>0</v>
          </cell>
          <cell r="K27">
            <v>0</v>
          </cell>
          <cell r="L27">
            <v>1715</v>
          </cell>
          <cell r="M27">
            <v>189</v>
          </cell>
          <cell r="N27">
            <v>0</v>
          </cell>
          <cell r="O27">
            <v>13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118</v>
          </cell>
          <cell r="Y27">
            <v>0</v>
          </cell>
          <cell r="Z27">
            <v>10623</v>
          </cell>
          <cell r="AA27">
            <v>3</v>
          </cell>
          <cell r="AB27">
            <v>21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5220</v>
          </cell>
          <cell r="AK27">
            <v>171</v>
          </cell>
          <cell r="AL27">
            <v>18</v>
          </cell>
          <cell r="AM27">
            <v>-1</v>
          </cell>
          <cell r="AN27">
            <v>2819</v>
          </cell>
          <cell r="AO27">
            <v>0</v>
          </cell>
          <cell r="AP27">
            <v>2429</v>
          </cell>
          <cell r="AQ27">
            <v>33</v>
          </cell>
          <cell r="AR27">
            <v>0</v>
          </cell>
          <cell r="AS27">
            <v>34</v>
          </cell>
          <cell r="AT27">
            <v>0</v>
          </cell>
          <cell r="AU27">
            <v>0</v>
          </cell>
          <cell r="AV27">
            <v>0</v>
          </cell>
          <cell r="AW27">
            <v>39</v>
          </cell>
          <cell r="AX27">
            <v>1650</v>
          </cell>
          <cell r="AY27">
            <v>0</v>
          </cell>
          <cell r="AZ27">
            <v>0</v>
          </cell>
          <cell r="BA27">
            <v>0</v>
          </cell>
          <cell r="BB27">
            <v>673</v>
          </cell>
          <cell r="BC27">
            <v>3116</v>
          </cell>
          <cell r="BD27">
            <v>0</v>
          </cell>
          <cell r="BE27">
            <v>0</v>
          </cell>
          <cell r="BF27" t="e">
            <v>#VALUE!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2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728</v>
          </cell>
          <cell r="BQ27">
            <v>0</v>
          </cell>
          <cell r="BR27">
            <v>1376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5493</v>
          </cell>
          <cell r="CB27">
            <v>485</v>
          </cell>
          <cell r="CC27">
            <v>2347</v>
          </cell>
          <cell r="CD27">
            <v>0</v>
          </cell>
          <cell r="CE27">
            <v>0</v>
          </cell>
          <cell r="CF27">
            <v>62</v>
          </cell>
          <cell r="CG27">
            <v>1284</v>
          </cell>
          <cell r="CH27">
            <v>1261</v>
          </cell>
          <cell r="CI27">
            <v>0</v>
          </cell>
          <cell r="CJ27">
            <v>0</v>
          </cell>
          <cell r="CK27">
            <v>49</v>
          </cell>
          <cell r="CL27">
            <v>5</v>
          </cell>
          <cell r="CM27">
            <v>704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108</v>
          </cell>
          <cell r="DJ27">
            <v>0</v>
          </cell>
          <cell r="DK27">
            <v>210</v>
          </cell>
          <cell r="DL27">
            <v>30</v>
          </cell>
          <cell r="DM27">
            <v>0</v>
          </cell>
          <cell r="DN27">
            <v>0</v>
          </cell>
          <cell r="DO27">
            <v>0</v>
          </cell>
          <cell r="DP27">
            <v>596</v>
          </cell>
          <cell r="DQ27">
            <v>0</v>
          </cell>
          <cell r="DR27">
            <v>1413</v>
          </cell>
          <cell r="DS27">
            <v>0</v>
          </cell>
          <cell r="DT27">
            <v>110</v>
          </cell>
          <cell r="DU27">
            <v>601</v>
          </cell>
          <cell r="DV27">
            <v>381</v>
          </cell>
          <cell r="DW27">
            <v>262</v>
          </cell>
          <cell r="DX27">
            <v>-20</v>
          </cell>
          <cell r="DY27">
            <v>79</v>
          </cell>
          <cell r="DZ27">
            <v>6047</v>
          </cell>
          <cell r="EA27">
            <v>0</v>
          </cell>
          <cell r="EB27">
            <v>0</v>
          </cell>
          <cell r="EC27">
            <v>505</v>
          </cell>
          <cell r="ED27">
            <v>1047</v>
          </cell>
          <cell r="EE27">
            <v>0</v>
          </cell>
          <cell r="EF27">
            <v>1237</v>
          </cell>
          <cell r="EG27">
            <v>2517</v>
          </cell>
          <cell r="EH27">
            <v>0</v>
          </cell>
          <cell r="EI27">
            <v>625</v>
          </cell>
          <cell r="EJ27">
            <v>116</v>
          </cell>
          <cell r="EK27">
            <v>1541</v>
          </cell>
          <cell r="EL27">
            <v>225</v>
          </cell>
          <cell r="EM27">
            <v>0</v>
          </cell>
          <cell r="EN27">
            <v>0</v>
          </cell>
          <cell r="EO27">
            <v>0</v>
          </cell>
          <cell r="EP27">
            <v>1251</v>
          </cell>
          <cell r="EQ27">
            <v>0</v>
          </cell>
          <cell r="ER27">
            <v>0</v>
          </cell>
          <cell r="ES27">
            <v>65</v>
          </cell>
          <cell r="ET27">
            <v>6791</v>
          </cell>
          <cell r="EU27">
            <v>290</v>
          </cell>
          <cell r="EV27">
            <v>1481</v>
          </cell>
          <cell r="EW27">
            <v>2995</v>
          </cell>
          <cell r="EX27">
            <v>768</v>
          </cell>
          <cell r="EY27">
            <v>1184</v>
          </cell>
          <cell r="EZ27">
            <v>73</v>
          </cell>
          <cell r="FA27">
            <v>0</v>
          </cell>
          <cell r="FB27">
            <v>0</v>
          </cell>
          <cell r="FC27">
            <v>0</v>
          </cell>
        </row>
        <row r="28">
          <cell r="A28" t="str">
            <v xml:space="preserve"> 4433 EUROPEAN OVERHEADS                </v>
          </cell>
          <cell r="B28">
            <v>14</v>
          </cell>
          <cell r="C28">
            <v>14</v>
          </cell>
          <cell r="D28" t="e">
            <v>#VALUE!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 t="e">
            <v>#VALUE!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1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1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13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13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</row>
        <row r="29">
          <cell r="A29" t="str">
            <v xml:space="preserve"> 2344 EUROPE COMMITMENT PH              </v>
          </cell>
          <cell r="B29">
            <v>0</v>
          </cell>
          <cell r="C29">
            <v>0</v>
          </cell>
          <cell r="D29" t="e">
            <v>#VALUE!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 t="e">
            <v>#VALUE!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</row>
        <row r="30">
          <cell r="A30" t="str">
            <v xml:space="preserve"> 2357 EUROPE MANG.COSTS PH              </v>
          </cell>
          <cell r="B30">
            <v>0</v>
          </cell>
          <cell r="C30">
            <v>0</v>
          </cell>
          <cell r="D30" t="e">
            <v>#VALUE!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 t="e">
            <v>#VALUE!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</row>
        <row r="31">
          <cell r="A31" t="str">
            <v xml:space="preserve"> 2392 EUROPE HQ (PH)                    </v>
          </cell>
          <cell r="B31">
            <v>0</v>
          </cell>
          <cell r="C31">
            <v>0</v>
          </cell>
          <cell r="D31" t="e">
            <v>#VALUE!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 t="e">
            <v>#VALUE!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</row>
        <row r="32">
          <cell r="A32" t="str">
            <v xml:space="preserve"> 2395 EUROPE OTHERS (PH)                </v>
          </cell>
          <cell r="B32">
            <v>14</v>
          </cell>
          <cell r="C32">
            <v>14</v>
          </cell>
          <cell r="D32" t="e">
            <v>#VALUE!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 t="e">
            <v>#VALUE!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1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1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13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13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</row>
        <row r="33">
          <cell r="B33" t="e">
            <v>#VALUE!</v>
          </cell>
          <cell r="C33" t="e">
            <v>#VALUE!</v>
          </cell>
          <cell r="D33" t="e">
            <v>#VALUE!</v>
          </cell>
          <cell r="E33" t="e">
            <v>#VALUE!</v>
          </cell>
          <cell r="F33" t="e">
            <v>#VALUE!</v>
          </cell>
          <cell r="G33" t="e">
            <v>#VALUE!</v>
          </cell>
          <cell r="H33" t="e">
            <v>#VALUE!</v>
          </cell>
          <cell r="I33" t="e">
            <v>#VALUE!</v>
          </cell>
          <cell r="J33" t="e">
            <v>#VALUE!</v>
          </cell>
          <cell r="K33" t="e">
            <v>#VALUE!</v>
          </cell>
          <cell r="L33" t="e">
            <v>#VALUE!</v>
          </cell>
          <cell r="M33" t="e">
            <v>#VALUE!</v>
          </cell>
          <cell r="N33" t="e">
            <v>#VALUE!</v>
          </cell>
          <cell r="O33" t="e">
            <v>#VALUE!</v>
          </cell>
          <cell r="P33" t="e">
            <v>#VALUE!</v>
          </cell>
          <cell r="Q33" t="e">
            <v>#VALUE!</v>
          </cell>
          <cell r="R33" t="e">
            <v>#VALUE!</v>
          </cell>
          <cell r="S33" t="e">
            <v>#VALUE!</v>
          </cell>
          <cell r="T33" t="e">
            <v>#VALUE!</v>
          </cell>
          <cell r="U33" t="e">
            <v>#VALUE!</v>
          </cell>
          <cell r="V33" t="e">
            <v>#VALUE!</v>
          </cell>
          <cell r="W33" t="e">
            <v>#VALUE!</v>
          </cell>
          <cell r="X33" t="e">
            <v>#VALUE!</v>
          </cell>
          <cell r="Y33" t="e">
            <v>#VALUE!</v>
          </cell>
          <cell r="Z33" t="e">
            <v>#VALUE!</v>
          </cell>
          <cell r="AA33" t="e">
            <v>#VALUE!</v>
          </cell>
          <cell r="AB33" t="e">
            <v>#VALUE!</v>
          </cell>
          <cell r="AC33" t="e">
            <v>#VALUE!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 t="e">
            <v>#VALUE!</v>
          </cell>
          <cell r="AJ33" t="e">
            <v>#VALUE!</v>
          </cell>
          <cell r="AK33" t="e">
            <v>#VALUE!</v>
          </cell>
          <cell r="AL33" t="e">
            <v>#VALUE!</v>
          </cell>
          <cell r="AM33" t="e">
            <v>#VALUE!</v>
          </cell>
          <cell r="AN33" t="e">
            <v>#VALUE!</v>
          </cell>
          <cell r="AO33" t="e">
            <v>#VALUE!</v>
          </cell>
          <cell r="AP33" t="e">
            <v>#VALUE!</v>
          </cell>
          <cell r="AQ33" t="e">
            <v>#VALUE!</v>
          </cell>
          <cell r="AR33" t="e">
            <v>#VALUE!</v>
          </cell>
          <cell r="AS33" t="e">
            <v>#VALUE!</v>
          </cell>
          <cell r="AT33" t="e">
            <v>#VALUE!</v>
          </cell>
          <cell r="AU33" t="e">
            <v>#VALUE!</v>
          </cell>
          <cell r="AV33" t="e">
            <v>#VALUE!</v>
          </cell>
          <cell r="AW33" t="e">
            <v>#VALUE!</v>
          </cell>
          <cell r="AX33" t="e">
            <v>#VALUE!</v>
          </cell>
          <cell r="AY33" t="e">
            <v>#VALUE!</v>
          </cell>
          <cell r="AZ33" t="e">
            <v>#VALUE!</v>
          </cell>
          <cell r="BA33" t="e">
            <v>#VALUE!</v>
          </cell>
          <cell r="BB33" t="e">
            <v>#VALUE!</v>
          </cell>
          <cell r="BC33" t="e">
            <v>#VALUE!</v>
          </cell>
          <cell r="BD33" t="e">
            <v>#VALUE!</v>
          </cell>
          <cell r="BE33" t="e">
            <v>#VALUE!</v>
          </cell>
          <cell r="BF33" t="e">
            <v>#VALUE!</v>
          </cell>
          <cell r="BG33" t="e">
            <v>#VALUE!</v>
          </cell>
          <cell r="BH33" t="e">
            <v>#VALUE!</v>
          </cell>
          <cell r="BI33" t="e">
            <v>#VALUE!</v>
          </cell>
          <cell r="BJ33" t="e">
            <v>#VALUE!</v>
          </cell>
          <cell r="BK33" t="e">
            <v>#VALUE!</v>
          </cell>
          <cell r="BL33" t="e">
            <v>#VALUE!</v>
          </cell>
          <cell r="BM33" t="e">
            <v>#VALUE!</v>
          </cell>
          <cell r="BN33" t="e">
            <v>#VALUE!</v>
          </cell>
          <cell r="BO33" t="e">
            <v>#VALUE!</v>
          </cell>
          <cell r="BP33" t="e">
            <v>#VALUE!</v>
          </cell>
          <cell r="BQ33" t="e">
            <v>#VALUE!</v>
          </cell>
          <cell r="BR33" t="e">
            <v>#VALUE!</v>
          </cell>
          <cell r="BS33" t="e">
            <v>#VALUE!</v>
          </cell>
          <cell r="BT33" t="e">
            <v>#VALUE!</v>
          </cell>
          <cell r="BU33" t="e">
            <v>#VALUE!</v>
          </cell>
          <cell r="BV33" t="e">
            <v>#VALUE!</v>
          </cell>
          <cell r="BW33" t="e">
            <v>#VALUE!</v>
          </cell>
          <cell r="BX33" t="e">
            <v>#VALUE!</v>
          </cell>
          <cell r="BY33" t="e">
            <v>#VALUE!</v>
          </cell>
          <cell r="BZ33" t="e">
            <v>#VALUE!</v>
          </cell>
          <cell r="CA33" t="e">
            <v>#VALUE!</v>
          </cell>
          <cell r="CB33" t="e">
            <v>#VALUE!</v>
          </cell>
          <cell r="CC33" t="e">
            <v>#VALUE!</v>
          </cell>
          <cell r="CD33" t="e">
            <v>#VALUE!</v>
          </cell>
          <cell r="CE33" t="e">
            <v>#VALUE!</v>
          </cell>
          <cell r="CF33" t="e">
            <v>#VALUE!</v>
          </cell>
          <cell r="CG33" t="e">
            <v>#VALUE!</v>
          </cell>
          <cell r="CH33" t="e">
            <v>#VALUE!</v>
          </cell>
          <cell r="CI33" t="e">
            <v>#VALUE!</v>
          </cell>
          <cell r="CJ33" t="e">
            <v>#VALUE!</v>
          </cell>
          <cell r="CK33" t="e">
            <v>#VALUE!</v>
          </cell>
          <cell r="CL33" t="e">
            <v>#VALUE!</v>
          </cell>
          <cell r="CM33" t="e">
            <v>#VALUE!</v>
          </cell>
          <cell r="CN33" t="e">
            <v>#VALUE!</v>
          </cell>
          <cell r="CO33" t="e">
            <v>#VALUE!</v>
          </cell>
          <cell r="CP33" t="e">
            <v>#VALUE!</v>
          </cell>
          <cell r="CQ33" t="e">
            <v>#VALUE!</v>
          </cell>
          <cell r="CR33" t="e">
            <v>#VALUE!</v>
          </cell>
          <cell r="CS33" t="e">
            <v>#VALUE!</v>
          </cell>
          <cell r="CT33" t="e">
            <v>#VALUE!</v>
          </cell>
          <cell r="CU33" t="e">
            <v>#VALUE!</v>
          </cell>
          <cell r="CV33" t="e">
            <v>#VALUE!</v>
          </cell>
          <cell r="CW33" t="e">
            <v>#VALUE!</v>
          </cell>
          <cell r="CX33" t="e">
            <v>#VALUE!</v>
          </cell>
          <cell r="CY33" t="e">
            <v>#VALUE!</v>
          </cell>
          <cell r="CZ33" t="e">
            <v>#VALUE!</v>
          </cell>
          <cell r="DA33" t="e">
            <v>#VALUE!</v>
          </cell>
          <cell r="DB33" t="e">
            <v>#VALUE!</v>
          </cell>
          <cell r="DC33" t="e">
            <v>#VALUE!</v>
          </cell>
          <cell r="DD33" t="e">
            <v>#VALUE!</v>
          </cell>
          <cell r="DE33" t="e">
            <v>#VALUE!</v>
          </cell>
          <cell r="DF33" t="e">
            <v>#VALUE!</v>
          </cell>
          <cell r="DG33" t="e">
            <v>#VALUE!</v>
          </cell>
          <cell r="DH33" t="e">
            <v>#VALUE!</v>
          </cell>
          <cell r="DI33" t="e">
            <v>#VALUE!</v>
          </cell>
          <cell r="DJ33" t="e">
            <v>#VALUE!</v>
          </cell>
          <cell r="DK33" t="e">
            <v>#VALUE!</v>
          </cell>
          <cell r="DL33" t="e">
            <v>#VALUE!</v>
          </cell>
          <cell r="DM33" t="e">
            <v>#VALUE!</v>
          </cell>
          <cell r="DN33" t="e">
            <v>#VALUE!</v>
          </cell>
          <cell r="DO33" t="e">
            <v>#VALUE!</v>
          </cell>
          <cell r="DP33" t="e">
            <v>#VALUE!</v>
          </cell>
          <cell r="DQ33" t="e">
            <v>#VALUE!</v>
          </cell>
          <cell r="DR33" t="e">
            <v>#VALUE!</v>
          </cell>
          <cell r="DS33" t="e">
            <v>#VALUE!</v>
          </cell>
          <cell r="DT33" t="e">
            <v>#VALUE!</v>
          </cell>
          <cell r="DU33" t="e">
            <v>#VALUE!</v>
          </cell>
          <cell r="DV33" t="e">
            <v>#VALUE!</v>
          </cell>
          <cell r="DW33" t="e">
            <v>#VALUE!</v>
          </cell>
          <cell r="DX33" t="e">
            <v>#VALUE!</v>
          </cell>
          <cell r="DY33" t="e">
            <v>#VALUE!</v>
          </cell>
          <cell r="DZ33" t="e">
            <v>#VALUE!</v>
          </cell>
          <cell r="EA33" t="e">
            <v>#VALUE!</v>
          </cell>
          <cell r="EB33" t="e">
            <v>#VALUE!</v>
          </cell>
          <cell r="EC33" t="e">
            <v>#VALUE!</v>
          </cell>
          <cell r="ED33" t="e">
            <v>#VALUE!</v>
          </cell>
          <cell r="EE33" t="e">
            <v>#VALUE!</v>
          </cell>
          <cell r="EF33" t="e">
            <v>#VALUE!</v>
          </cell>
          <cell r="EG33" t="e">
            <v>#VALUE!</v>
          </cell>
          <cell r="EH33" t="e">
            <v>#VALUE!</v>
          </cell>
          <cell r="EI33" t="e">
            <v>#VALUE!</v>
          </cell>
          <cell r="EJ33" t="e">
            <v>#VALUE!</v>
          </cell>
          <cell r="EK33" t="e">
            <v>#VALUE!</v>
          </cell>
          <cell r="EL33" t="e">
            <v>#VALUE!</v>
          </cell>
          <cell r="EM33" t="e">
            <v>#VALUE!</v>
          </cell>
          <cell r="EN33" t="e">
            <v>#VALUE!</v>
          </cell>
          <cell r="EO33" t="e">
            <v>#VALUE!</v>
          </cell>
          <cell r="EP33" t="e">
            <v>#VALUE!</v>
          </cell>
          <cell r="EQ33" t="e">
            <v>#VALUE!</v>
          </cell>
          <cell r="ER33" t="e">
            <v>#VALUE!</v>
          </cell>
          <cell r="ES33" t="e">
            <v>#VALUE!</v>
          </cell>
          <cell r="ET33" t="e">
            <v>#VALUE!</v>
          </cell>
          <cell r="EU33" t="e">
            <v>#VALUE!</v>
          </cell>
          <cell r="EV33" t="e">
            <v>#VALUE!</v>
          </cell>
          <cell r="EW33" t="e">
            <v>#VALUE!</v>
          </cell>
          <cell r="EX33" t="e">
            <v>#VALUE!</v>
          </cell>
          <cell r="EY33" t="e">
            <v>#VALUE!</v>
          </cell>
          <cell r="EZ33" t="e">
            <v>#VALUE!</v>
          </cell>
          <cell r="FA33" t="e">
            <v>#VALUE!</v>
          </cell>
          <cell r="FB33" t="e">
            <v>#VALUE!</v>
          </cell>
          <cell r="FC33" t="e">
            <v>#VALUE!</v>
          </cell>
        </row>
        <row r="34">
          <cell r="A34" t="str">
            <v xml:space="preserve"> 2397 ISRAEL (PH)                       </v>
          </cell>
          <cell r="B34">
            <v>4028</v>
          </cell>
          <cell r="C34">
            <v>3982</v>
          </cell>
          <cell r="D34" t="e">
            <v>#VALUE!</v>
          </cell>
          <cell r="E34">
            <v>557</v>
          </cell>
          <cell r="F34">
            <v>141</v>
          </cell>
          <cell r="G34">
            <v>0</v>
          </cell>
          <cell r="H34">
            <v>7</v>
          </cell>
          <cell r="I34">
            <v>-14</v>
          </cell>
          <cell r="J34">
            <v>0</v>
          </cell>
          <cell r="K34">
            <v>0</v>
          </cell>
          <cell r="L34">
            <v>412</v>
          </cell>
          <cell r="M34">
            <v>0</v>
          </cell>
          <cell r="N34">
            <v>0</v>
          </cell>
          <cell r="O34">
            <v>-3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14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1207</v>
          </cell>
          <cell r="AA34">
            <v>0</v>
          </cell>
          <cell r="AB34">
            <v>4</v>
          </cell>
          <cell r="AC34">
            <v>0</v>
          </cell>
          <cell r="AD34">
            <v>0</v>
          </cell>
          <cell r="AE34">
            <v>99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739</v>
          </cell>
          <cell r="AK34">
            <v>34</v>
          </cell>
          <cell r="AL34">
            <v>-14</v>
          </cell>
          <cell r="AM34">
            <v>261</v>
          </cell>
          <cell r="AN34">
            <v>84</v>
          </cell>
          <cell r="AO34">
            <v>0</v>
          </cell>
          <cell r="AP34">
            <v>326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323</v>
          </cell>
          <cell r="AX34">
            <v>3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160</v>
          </cell>
          <cell r="BD34">
            <v>0</v>
          </cell>
          <cell r="BE34">
            <v>0</v>
          </cell>
          <cell r="BF34" t="e">
            <v>#VALUE!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57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103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385</v>
          </cell>
          <cell r="CB34">
            <v>13</v>
          </cell>
          <cell r="CC34">
            <v>118</v>
          </cell>
          <cell r="CD34">
            <v>0</v>
          </cell>
          <cell r="CE34">
            <v>0</v>
          </cell>
          <cell r="CF34">
            <v>0</v>
          </cell>
          <cell r="CG34">
            <v>118</v>
          </cell>
          <cell r="CH34">
            <v>122</v>
          </cell>
          <cell r="CI34">
            <v>0</v>
          </cell>
          <cell r="CJ34">
            <v>23</v>
          </cell>
          <cell r="CK34">
            <v>-9</v>
          </cell>
          <cell r="CL34">
            <v>0</v>
          </cell>
          <cell r="CM34">
            <v>141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11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130</v>
          </cell>
          <cell r="DQ34">
            <v>0</v>
          </cell>
          <cell r="DR34">
            <v>117</v>
          </cell>
          <cell r="DS34">
            <v>0</v>
          </cell>
          <cell r="DT34">
            <v>0</v>
          </cell>
          <cell r="DU34">
            <v>26</v>
          </cell>
          <cell r="DV34">
            <v>82</v>
          </cell>
          <cell r="DW34">
            <v>9</v>
          </cell>
          <cell r="DX34">
            <v>0</v>
          </cell>
          <cell r="DY34">
            <v>0</v>
          </cell>
          <cell r="DZ34">
            <v>842</v>
          </cell>
          <cell r="EA34">
            <v>0</v>
          </cell>
          <cell r="EB34">
            <v>0</v>
          </cell>
          <cell r="EC34">
            <v>173</v>
          </cell>
          <cell r="ED34">
            <v>62</v>
          </cell>
          <cell r="EE34">
            <v>23</v>
          </cell>
          <cell r="EF34">
            <v>152</v>
          </cell>
          <cell r="EG34">
            <v>331</v>
          </cell>
          <cell r="EH34">
            <v>0</v>
          </cell>
          <cell r="EI34">
            <v>101</v>
          </cell>
          <cell r="EJ34">
            <v>0</v>
          </cell>
          <cell r="EK34">
            <v>77</v>
          </cell>
          <cell r="EL34">
            <v>10</v>
          </cell>
          <cell r="EM34">
            <v>0</v>
          </cell>
          <cell r="EN34">
            <v>0</v>
          </cell>
          <cell r="EO34">
            <v>0</v>
          </cell>
          <cell r="EP34">
            <v>40</v>
          </cell>
          <cell r="EQ34">
            <v>0</v>
          </cell>
          <cell r="ER34">
            <v>0</v>
          </cell>
          <cell r="ES34">
            <v>27</v>
          </cell>
          <cell r="ET34">
            <v>171</v>
          </cell>
          <cell r="EU34">
            <v>9</v>
          </cell>
          <cell r="EV34">
            <v>17</v>
          </cell>
          <cell r="EW34">
            <v>121</v>
          </cell>
          <cell r="EX34">
            <v>18</v>
          </cell>
          <cell r="EY34">
            <v>-5</v>
          </cell>
          <cell r="EZ34">
            <v>11</v>
          </cell>
          <cell r="FA34">
            <v>0</v>
          </cell>
          <cell r="FB34">
            <v>0</v>
          </cell>
          <cell r="FC34">
            <v>46</v>
          </cell>
        </row>
        <row r="35">
          <cell r="A35" t="str">
            <v xml:space="preserve"> 2705 EUROPE REG. LICENSEE              </v>
          </cell>
          <cell r="B35">
            <v>0</v>
          </cell>
          <cell r="C35">
            <v>0</v>
          </cell>
          <cell r="D35" t="e">
            <v>#VALUE!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 t="e">
            <v>#VALUE!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</row>
        <row r="36">
          <cell r="A36" t="str">
            <v xml:space="preserve"> 2710 AUSTRIA (PH)                      </v>
          </cell>
          <cell r="B36">
            <v>5096</v>
          </cell>
          <cell r="C36">
            <v>5096</v>
          </cell>
          <cell r="D36" t="e">
            <v>#VALUE!</v>
          </cell>
          <cell r="E36">
            <v>726</v>
          </cell>
          <cell r="F36">
            <v>45</v>
          </cell>
          <cell r="G36">
            <v>0</v>
          </cell>
          <cell r="H36">
            <v>95</v>
          </cell>
          <cell r="I36">
            <v>8</v>
          </cell>
          <cell r="J36">
            <v>0</v>
          </cell>
          <cell r="K36">
            <v>0</v>
          </cell>
          <cell r="L36">
            <v>9</v>
          </cell>
          <cell r="M36">
            <v>514</v>
          </cell>
          <cell r="N36">
            <v>0</v>
          </cell>
          <cell r="O36">
            <v>3</v>
          </cell>
          <cell r="P36">
            <v>0</v>
          </cell>
          <cell r="Q36">
            <v>2</v>
          </cell>
          <cell r="R36">
            <v>0</v>
          </cell>
          <cell r="S36">
            <v>0</v>
          </cell>
          <cell r="T36">
            <v>7</v>
          </cell>
          <cell r="U36">
            <v>0</v>
          </cell>
          <cell r="V36">
            <v>0</v>
          </cell>
          <cell r="W36">
            <v>0</v>
          </cell>
          <cell r="X36">
            <v>43</v>
          </cell>
          <cell r="Y36">
            <v>0</v>
          </cell>
          <cell r="Z36">
            <v>538</v>
          </cell>
          <cell r="AA36">
            <v>6</v>
          </cell>
          <cell r="AB36">
            <v>0</v>
          </cell>
          <cell r="AC36">
            <v>0</v>
          </cell>
          <cell r="AD36">
            <v>0</v>
          </cell>
          <cell r="AE36">
            <v>18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324</v>
          </cell>
          <cell r="AK36">
            <v>7</v>
          </cell>
          <cell r="AL36">
            <v>118</v>
          </cell>
          <cell r="AM36">
            <v>28</v>
          </cell>
          <cell r="AN36">
            <v>33</v>
          </cell>
          <cell r="AO36">
            <v>4</v>
          </cell>
          <cell r="AP36">
            <v>287</v>
          </cell>
          <cell r="AQ36">
            <v>2</v>
          </cell>
          <cell r="AR36">
            <v>0</v>
          </cell>
          <cell r="AS36">
            <v>13</v>
          </cell>
          <cell r="AT36">
            <v>0</v>
          </cell>
          <cell r="AU36">
            <v>0</v>
          </cell>
          <cell r="AV36">
            <v>0</v>
          </cell>
          <cell r="AW36">
            <v>10</v>
          </cell>
          <cell r="AX36">
            <v>247</v>
          </cell>
          <cell r="AY36">
            <v>0</v>
          </cell>
          <cell r="AZ36">
            <v>0</v>
          </cell>
          <cell r="BA36">
            <v>0</v>
          </cell>
          <cell r="BB36">
            <v>15</v>
          </cell>
          <cell r="BC36">
            <v>241</v>
          </cell>
          <cell r="BD36">
            <v>0</v>
          </cell>
          <cell r="BE36">
            <v>0</v>
          </cell>
          <cell r="BF36" t="e">
            <v>#VALUE!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241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992</v>
          </cell>
          <cell r="CB36">
            <v>91</v>
          </cell>
          <cell r="CC36">
            <v>403</v>
          </cell>
          <cell r="CD36">
            <v>0</v>
          </cell>
          <cell r="CE36">
            <v>0</v>
          </cell>
          <cell r="CF36">
            <v>16</v>
          </cell>
          <cell r="CG36">
            <v>73</v>
          </cell>
          <cell r="CH36">
            <v>294</v>
          </cell>
          <cell r="CI36">
            <v>0</v>
          </cell>
          <cell r="CJ36">
            <v>38</v>
          </cell>
          <cell r="CK36">
            <v>17</v>
          </cell>
          <cell r="CL36">
            <v>60</v>
          </cell>
          <cell r="CM36">
            <v>90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71</v>
          </cell>
          <cell r="DL36">
            <v>14</v>
          </cell>
          <cell r="DM36">
            <v>0</v>
          </cell>
          <cell r="DN36">
            <v>0</v>
          </cell>
          <cell r="DO36">
            <v>0</v>
          </cell>
          <cell r="DP36">
            <v>90</v>
          </cell>
          <cell r="DQ36">
            <v>0</v>
          </cell>
          <cell r="DR36">
            <v>288</v>
          </cell>
          <cell r="DS36">
            <v>0</v>
          </cell>
          <cell r="DT36">
            <v>0</v>
          </cell>
          <cell r="DU36">
            <v>134</v>
          </cell>
          <cell r="DV36">
            <v>113</v>
          </cell>
          <cell r="DW36">
            <v>10</v>
          </cell>
          <cell r="DX36">
            <v>1</v>
          </cell>
          <cell r="DY36">
            <v>30</v>
          </cell>
          <cell r="DZ36">
            <v>1184</v>
          </cell>
          <cell r="EA36">
            <v>0</v>
          </cell>
          <cell r="EB36">
            <v>0</v>
          </cell>
          <cell r="EC36">
            <v>96</v>
          </cell>
          <cell r="ED36">
            <v>127</v>
          </cell>
          <cell r="EE36">
            <v>40</v>
          </cell>
          <cell r="EF36">
            <v>257</v>
          </cell>
          <cell r="EG36">
            <v>592</v>
          </cell>
          <cell r="EH36">
            <v>0</v>
          </cell>
          <cell r="EI36">
            <v>19</v>
          </cell>
          <cell r="EJ36">
            <v>53</v>
          </cell>
          <cell r="EK36">
            <v>323</v>
          </cell>
          <cell r="EL36">
            <v>85</v>
          </cell>
          <cell r="EM36">
            <v>0</v>
          </cell>
          <cell r="EN36">
            <v>0</v>
          </cell>
          <cell r="EO36">
            <v>0</v>
          </cell>
          <cell r="EP36">
            <v>224</v>
          </cell>
          <cell r="EQ36">
            <v>0</v>
          </cell>
          <cell r="ER36">
            <v>0</v>
          </cell>
          <cell r="ES36">
            <v>14</v>
          </cell>
          <cell r="ET36">
            <v>245</v>
          </cell>
          <cell r="EU36">
            <v>5</v>
          </cell>
          <cell r="EV36">
            <v>68</v>
          </cell>
          <cell r="EW36">
            <v>88</v>
          </cell>
          <cell r="EX36">
            <v>45</v>
          </cell>
          <cell r="EY36">
            <v>31</v>
          </cell>
          <cell r="EZ36">
            <v>8</v>
          </cell>
          <cell r="FA36">
            <v>0</v>
          </cell>
          <cell r="FB36">
            <v>0</v>
          </cell>
          <cell r="FC36">
            <v>0</v>
          </cell>
        </row>
        <row r="37">
          <cell r="A37" t="str">
            <v xml:space="preserve"> 2717 BELGIUM (PH)                      </v>
          </cell>
          <cell r="B37">
            <v>14965</v>
          </cell>
          <cell r="C37">
            <v>14965</v>
          </cell>
          <cell r="D37" t="e">
            <v>#VALUE!</v>
          </cell>
          <cell r="E37">
            <v>611</v>
          </cell>
          <cell r="F37">
            <v>75</v>
          </cell>
          <cell r="G37">
            <v>0</v>
          </cell>
          <cell r="H37">
            <v>69</v>
          </cell>
          <cell r="I37">
            <v>61</v>
          </cell>
          <cell r="J37">
            <v>0</v>
          </cell>
          <cell r="K37">
            <v>0</v>
          </cell>
          <cell r="L37">
            <v>18</v>
          </cell>
          <cell r="M37">
            <v>311</v>
          </cell>
          <cell r="N37">
            <v>0</v>
          </cell>
          <cell r="O37">
            <v>4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18</v>
          </cell>
          <cell r="U37">
            <v>0</v>
          </cell>
          <cell r="V37">
            <v>0</v>
          </cell>
          <cell r="W37">
            <v>0</v>
          </cell>
          <cell r="X37">
            <v>55</v>
          </cell>
          <cell r="Y37">
            <v>0</v>
          </cell>
          <cell r="Z37">
            <v>4391</v>
          </cell>
          <cell r="AA37">
            <v>382</v>
          </cell>
          <cell r="AB37">
            <v>34</v>
          </cell>
          <cell r="AC37">
            <v>0</v>
          </cell>
          <cell r="AD37">
            <v>0</v>
          </cell>
          <cell r="AE37">
            <v>81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1738</v>
          </cell>
          <cell r="AK37">
            <v>74</v>
          </cell>
          <cell r="AL37">
            <v>167</v>
          </cell>
          <cell r="AM37">
            <v>1218</v>
          </cell>
          <cell r="AN37">
            <v>363</v>
          </cell>
          <cell r="AO37">
            <v>334</v>
          </cell>
          <cell r="AP37">
            <v>1153</v>
          </cell>
          <cell r="AQ37">
            <v>0</v>
          </cell>
          <cell r="AR37">
            <v>0</v>
          </cell>
          <cell r="AS37">
            <v>21</v>
          </cell>
          <cell r="AT37">
            <v>0</v>
          </cell>
          <cell r="AU37">
            <v>0</v>
          </cell>
          <cell r="AV37">
            <v>1</v>
          </cell>
          <cell r="AW37">
            <v>41</v>
          </cell>
          <cell r="AX37">
            <v>863</v>
          </cell>
          <cell r="AY37">
            <v>0</v>
          </cell>
          <cell r="AZ37">
            <v>0</v>
          </cell>
          <cell r="BA37">
            <v>0</v>
          </cell>
          <cell r="BB37">
            <v>227</v>
          </cell>
          <cell r="BC37">
            <v>70</v>
          </cell>
          <cell r="BD37">
            <v>0</v>
          </cell>
          <cell r="BE37">
            <v>0</v>
          </cell>
          <cell r="BF37" t="e">
            <v>#VALUE!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70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2196</v>
          </cell>
          <cell r="CB37">
            <v>71</v>
          </cell>
          <cell r="CC37">
            <v>1149</v>
          </cell>
          <cell r="CD37">
            <v>0</v>
          </cell>
          <cell r="CE37">
            <v>0</v>
          </cell>
          <cell r="CF37">
            <v>3</v>
          </cell>
          <cell r="CG37">
            <v>152</v>
          </cell>
          <cell r="CH37">
            <v>376</v>
          </cell>
          <cell r="CI37">
            <v>0</v>
          </cell>
          <cell r="CJ37">
            <v>54</v>
          </cell>
          <cell r="CK37">
            <v>217</v>
          </cell>
          <cell r="CL37">
            <v>174</v>
          </cell>
          <cell r="CM37">
            <v>62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365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62</v>
          </cell>
          <cell r="DQ37">
            <v>0</v>
          </cell>
          <cell r="DR37">
            <v>375</v>
          </cell>
          <cell r="DS37">
            <v>0</v>
          </cell>
          <cell r="DT37">
            <v>0</v>
          </cell>
          <cell r="DU37">
            <v>255</v>
          </cell>
          <cell r="DV37">
            <v>47</v>
          </cell>
          <cell r="DW37">
            <v>16</v>
          </cell>
          <cell r="DX37">
            <v>10</v>
          </cell>
          <cell r="DY37">
            <v>47</v>
          </cell>
          <cell r="DZ37">
            <v>4092</v>
          </cell>
          <cell r="EA37">
            <v>0</v>
          </cell>
          <cell r="EB37">
            <v>0</v>
          </cell>
          <cell r="EC37">
            <v>155</v>
          </cell>
          <cell r="ED37">
            <v>581</v>
          </cell>
          <cell r="EE37">
            <v>71</v>
          </cell>
          <cell r="EF37">
            <v>1279</v>
          </cell>
          <cell r="EG37">
            <v>1497</v>
          </cell>
          <cell r="EH37">
            <v>29</v>
          </cell>
          <cell r="EI37">
            <v>308</v>
          </cell>
          <cell r="EJ37">
            <v>172</v>
          </cell>
          <cell r="EK37">
            <v>575</v>
          </cell>
          <cell r="EL37">
            <v>91</v>
          </cell>
          <cell r="EM37">
            <v>0</v>
          </cell>
          <cell r="EN37">
            <v>0</v>
          </cell>
          <cell r="EO37">
            <v>0</v>
          </cell>
          <cell r="EP37">
            <v>477</v>
          </cell>
          <cell r="EQ37">
            <v>0</v>
          </cell>
          <cell r="ER37">
            <v>0</v>
          </cell>
          <cell r="ES37">
            <v>7</v>
          </cell>
          <cell r="ET37">
            <v>726</v>
          </cell>
          <cell r="EU37">
            <v>34</v>
          </cell>
          <cell r="EV37">
            <v>162</v>
          </cell>
          <cell r="EW37">
            <v>419</v>
          </cell>
          <cell r="EX37">
            <v>102</v>
          </cell>
          <cell r="EY37">
            <v>9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</row>
        <row r="38">
          <cell r="A38" t="str">
            <v xml:space="preserve"> 2771 GREECE (PH)                       </v>
          </cell>
          <cell r="B38">
            <v>10086</v>
          </cell>
          <cell r="C38">
            <v>10086</v>
          </cell>
          <cell r="D38" t="e">
            <v>#VALUE!</v>
          </cell>
          <cell r="E38">
            <v>462</v>
          </cell>
          <cell r="F38">
            <v>68</v>
          </cell>
          <cell r="G38">
            <v>0</v>
          </cell>
          <cell r="H38">
            <v>104</v>
          </cell>
          <cell r="I38">
            <v>0</v>
          </cell>
          <cell r="J38">
            <v>0</v>
          </cell>
          <cell r="K38">
            <v>0</v>
          </cell>
          <cell r="L38">
            <v>236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54</v>
          </cell>
          <cell r="Y38">
            <v>0</v>
          </cell>
          <cell r="Z38">
            <v>2013</v>
          </cell>
          <cell r="AA38">
            <v>246</v>
          </cell>
          <cell r="AB38">
            <v>349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492</v>
          </cell>
          <cell r="AK38">
            <v>64</v>
          </cell>
          <cell r="AL38">
            <v>242</v>
          </cell>
          <cell r="AM38">
            <v>405</v>
          </cell>
          <cell r="AN38">
            <v>167</v>
          </cell>
          <cell r="AO38">
            <v>48</v>
          </cell>
          <cell r="AP38">
            <v>1432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239</v>
          </cell>
          <cell r="AX38">
            <v>1144</v>
          </cell>
          <cell r="AY38">
            <v>0</v>
          </cell>
          <cell r="AZ38">
            <v>0</v>
          </cell>
          <cell r="BA38">
            <v>0</v>
          </cell>
          <cell r="BB38">
            <v>49</v>
          </cell>
          <cell r="BC38">
            <v>506</v>
          </cell>
          <cell r="BD38">
            <v>0</v>
          </cell>
          <cell r="BE38">
            <v>0</v>
          </cell>
          <cell r="BF38" t="e">
            <v>#VALUE!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505</v>
          </cell>
          <cell r="BQ38">
            <v>0</v>
          </cell>
          <cell r="BR38">
            <v>-232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1153</v>
          </cell>
          <cell r="CB38">
            <v>63</v>
          </cell>
          <cell r="CC38">
            <v>699</v>
          </cell>
          <cell r="CD38">
            <v>0</v>
          </cell>
          <cell r="CE38">
            <v>0</v>
          </cell>
          <cell r="CF38">
            <v>0</v>
          </cell>
          <cell r="CG38">
            <v>108</v>
          </cell>
          <cell r="CH38">
            <v>166</v>
          </cell>
          <cell r="CI38">
            <v>0</v>
          </cell>
          <cell r="CJ38">
            <v>92</v>
          </cell>
          <cell r="CK38">
            <v>25</v>
          </cell>
          <cell r="CL38">
            <v>0</v>
          </cell>
          <cell r="CM38">
            <v>156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7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6</v>
          </cell>
          <cell r="DJ38">
            <v>0</v>
          </cell>
          <cell r="DK38">
            <v>56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143</v>
          </cell>
          <cell r="DQ38">
            <v>0</v>
          </cell>
          <cell r="DR38">
            <v>397</v>
          </cell>
          <cell r="DS38">
            <v>0</v>
          </cell>
          <cell r="DT38">
            <v>0</v>
          </cell>
          <cell r="DU38">
            <v>152</v>
          </cell>
          <cell r="DV38">
            <v>78</v>
          </cell>
          <cell r="DW38">
            <v>158</v>
          </cell>
          <cell r="DX38">
            <v>-1</v>
          </cell>
          <cell r="DY38">
            <v>10</v>
          </cell>
          <cell r="DZ38">
            <v>3100</v>
          </cell>
          <cell r="EA38">
            <v>0</v>
          </cell>
          <cell r="EB38">
            <v>0</v>
          </cell>
          <cell r="EC38">
            <v>135</v>
          </cell>
          <cell r="ED38">
            <v>305</v>
          </cell>
          <cell r="EE38">
            <v>67</v>
          </cell>
          <cell r="EF38">
            <v>1008</v>
          </cell>
          <cell r="EG38">
            <v>1445</v>
          </cell>
          <cell r="EH38">
            <v>0</v>
          </cell>
          <cell r="EI38">
            <v>134</v>
          </cell>
          <cell r="EJ38">
            <v>6</v>
          </cell>
          <cell r="EK38">
            <v>507</v>
          </cell>
          <cell r="EL38">
            <v>68</v>
          </cell>
          <cell r="EM38">
            <v>0</v>
          </cell>
          <cell r="EN38">
            <v>0</v>
          </cell>
          <cell r="EO38">
            <v>0</v>
          </cell>
          <cell r="EP38">
            <v>439</v>
          </cell>
          <cell r="EQ38">
            <v>0</v>
          </cell>
          <cell r="ER38">
            <v>0</v>
          </cell>
          <cell r="ES38">
            <v>0</v>
          </cell>
          <cell r="ET38">
            <v>186</v>
          </cell>
          <cell r="EU38">
            <v>17</v>
          </cell>
          <cell r="EV38">
            <v>45</v>
          </cell>
          <cell r="EW38">
            <v>140</v>
          </cell>
          <cell r="EX38">
            <v>-50</v>
          </cell>
          <cell r="EY38">
            <v>33</v>
          </cell>
          <cell r="EZ38">
            <v>1</v>
          </cell>
          <cell r="FA38">
            <v>0</v>
          </cell>
          <cell r="FB38">
            <v>0</v>
          </cell>
          <cell r="FC38">
            <v>0</v>
          </cell>
        </row>
        <row r="39">
          <cell r="A39" t="str">
            <v xml:space="preserve"> 2846 PORTUGAL (PH)                     </v>
          </cell>
          <cell r="B39">
            <v>7095</v>
          </cell>
          <cell r="C39">
            <v>7095</v>
          </cell>
          <cell r="D39" t="e">
            <v>#VALUE!</v>
          </cell>
          <cell r="E39">
            <v>274</v>
          </cell>
          <cell r="F39">
            <v>26</v>
          </cell>
          <cell r="G39">
            <v>0</v>
          </cell>
          <cell r="H39">
            <v>66</v>
          </cell>
          <cell r="I39">
            <v>75</v>
          </cell>
          <cell r="J39">
            <v>0</v>
          </cell>
          <cell r="K39">
            <v>0</v>
          </cell>
          <cell r="L39">
            <v>2</v>
          </cell>
          <cell r="M39">
            <v>105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2282</v>
          </cell>
          <cell r="AA39">
            <v>269</v>
          </cell>
          <cell r="AB39">
            <v>0</v>
          </cell>
          <cell r="AC39">
            <v>0</v>
          </cell>
          <cell r="AD39">
            <v>0</v>
          </cell>
          <cell r="AE39">
            <v>154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1406</v>
          </cell>
          <cell r="AK39">
            <v>0</v>
          </cell>
          <cell r="AL39">
            <v>2</v>
          </cell>
          <cell r="AM39">
            <v>380</v>
          </cell>
          <cell r="AN39">
            <v>51</v>
          </cell>
          <cell r="AO39">
            <v>20</v>
          </cell>
          <cell r="AP39">
            <v>168</v>
          </cell>
          <cell r="AQ39">
            <v>0</v>
          </cell>
          <cell r="AR39">
            <v>0</v>
          </cell>
          <cell r="AS39">
            <v>20</v>
          </cell>
          <cell r="AT39">
            <v>0</v>
          </cell>
          <cell r="AU39">
            <v>0</v>
          </cell>
          <cell r="AV39">
            <v>0</v>
          </cell>
          <cell r="AW39">
            <v>2</v>
          </cell>
          <cell r="AX39">
            <v>145</v>
          </cell>
          <cell r="AY39">
            <v>0</v>
          </cell>
          <cell r="AZ39">
            <v>0</v>
          </cell>
          <cell r="BA39">
            <v>0</v>
          </cell>
          <cell r="BB39">
            <v>1</v>
          </cell>
          <cell r="BC39">
            <v>206</v>
          </cell>
          <cell r="BD39">
            <v>0</v>
          </cell>
          <cell r="BE39">
            <v>0</v>
          </cell>
          <cell r="BF39" t="e">
            <v>#VALUE!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127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4</v>
          </cell>
          <cell r="BQ39">
            <v>0</v>
          </cell>
          <cell r="BR39">
            <v>25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988</v>
          </cell>
          <cell r="CB39">
            <v>11</v>
          </cell>
          <cell r="CC39">
            <v>770</v>
          </cell>
          <cell r="CD39">
            <v>0</v>
          </cell>
          <cell r="CE39">
            <v>0</v>
          </cell>
          <cell r="CF39">
            <v>17</v>
          </cell>
          <cell r="CG39">
            <v>28</v>
          </cell>
          <cell r="CH39">
            <v>152</v>
          </cell>
          <cell r="CI39">
            <v>0</v>
          </cell>
          <cell r="CJ39">
            <v>8</v>
          </cell>
          <cell r="CK39">
            <v>2</v>
          </cell>
          <cell r="CL39">
            <v>0</v>
          </cell>
          <cell r="CM39">
            <v>128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3</v>
          </cell>
          <cell r="DJ39">
            <v>0</v>
          </cell>
          <cell r="DK39">
            <v>23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125</v>
          </cell>
          <cell r="DQ39">
            <v>0</v>
          </cell>
          <cell r="DR39">
            <v>498</v>
          </cell>
          <cell r="DS39">
            <v>0</v>
          </cell>
          <cell r="DT39">
            <v>0</v>
          </cell>
          <cell r="DU39">
            <v>330</v>
          </cell>
          <cell r="DV39">
            <v>127</v>
          </cell>
          <cell r="DW39">
            <v>32</v>
          </cell>
          <cell r="DX39">
            <v>9</v>
          </cell>
          <cell r="DY39">
            <v>0</v>
          </cell>
          <cell r="DZ39">
            <v>977</v>
          </cell>
          <cell r="EA39">
            <v>0</v>
          </cell>
          <cell r="EB39">
            <v>0</v>
          </cell>
          <cell r="EC39">
            <v>226</v>
          </cell>
          <cell r="ED39">
            <v>206</v>
          </cell>
          <cell r="EE39">
            <v>66</v>
          </cell>
          <cell r="EF39">
            <v>169</v>
          </cell>
          <cell r="EG39">
            <v>244</v>
          </cell>
          <cell r="EH39">
            <v>10</v>
          </cell>
          <cell r="EI39">
            <v>51</v>
          </cell>
          <cell r="EJ39">
            <v>5</v>
          </cell>
          <cell r="EK39">
            <v>41</v>
          </cell>
          <cell r="EL39">
            <v>12</v>
          </cell>
          <cell r="EM39">
            <v>0</v>
          </cell>
          <cell r="EN39">
            <v>0</v>
          </cell>
          <cell r="EO39">
            <v>0</v>
          </cell>
          <cell r="EP39">
            <v>22</v>
          </cell>
          <cell r="EQ39">
            <v>0</v>
          </cell>
          <cell r="ER39">
            <v>0</v>
          </cell>
          <cell r="ES39">
            <v>7</v>
          </cell>
          <cell r="ET39">
            <v>1435</v>
          </cell>
          <cell r="EU39">
            <v>83</v>
          </cell>
          <cell r="EV39">
            <v>341</v>
          </cell>
          <cell r="EW39">
            <v>863</v>
          </cell>
          <cell r="EX39">
            <v>39</v>
          </cell>
          <cell r="EY39">
            <v>93</v>
          </cell>
          <cell r="EZ39">
            <v>16</v>
          </cell>
          <cell r="FA39">
            <v>0</v>
          </cell>
          <cell r="FB39">
            <v>0</v>
          </cell>
          <cell r="FC39">
            <v>0</v>
          </cell>
        </row>
        <row r="40">
          <cell r="A40" t="str">
            <v xml:space="preserve"> 3018 PORTUGAL LICENSEES                </v>
          </cell>
          <cell r="B40">
            <v>226</v>
          </cell>
          <cell r="C40">
            <v>226</v>
          </cell>
          <cell r="D40" t="e">
            <v>#VALUE!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 t="e">
            <v>#VALUE!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226</v>
          </cell>
          <cell r="EA40">
            <v>0</v>
          </cell>
          <cell r="EB40">
            <v>0</v>
          </cell>
          <cell r="EC40">
            <v>0</v>
          </cell>
          <cell r="ED40">
            <v>67</v>
          </cell>
          <cell r="EE40">
            <v>0</v>
          </cell>
          <cell r="EF40">
            <v>131</v>
          </cell>
          <cell r="EG40">
            <v>0</v>
          </cell>
          <cell r="EH40">
            <v>0</v>
          </cell>
          <cell r="EI40">
            <v>28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</row>
        <row r="41">
          <cell r="A41" t="str">
            <v xml:space="preserve"> 5790 ISRAEL (CH)                       </v>
          </cell>
          <cell r="B41">
            <v>633</v>
          </cell>
          <cell r="C41">
            <v>0</v>
          </cell>
          <cell r="D41" t="e">
            <v>#VALUE!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 t="e">
            <v>#VALUE!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633</v>
          </cell>
        </row>
        <row r="42">
          <cell r="A42" t="str">
            <v xml:space="preserve"> 4430 SOUTHERN EUROPE (PH)              </v>
          </cell>
          <cell r="B42">
            <v>42161</v>
          </cell>
          <cell r="C42">
            <v>41482</v>
          </cell>
          <cell r="D42" t="e">
            <v>#VALUE!</v>
          </cell>
          <cell r="E42">
            <v>2630</v>
          </cell>
          <cell r="F42">
            <v>355</v>
          </cell>
          <cell r="G42">
            <v>0</v>
          </cell>
          <cell r="H42">
            <v>341</v>
          </cell>
          <cell r="I42">
            <v>130</v>
          </cell>
          <cell r="J42">
            <v>0</v>
          </cell>
          <cell r="K42">
            <v>0</v>
          </cell>
          <cell r="L42">
            <v>677</v>
          </cell>
          <cell r="M42">
            <v>930</v>
          </cell>
          <cell r="N42">
            <v>0</v>
          </cell>
          <cell r="O42">
            <v>4</v>
          </cell>
          <cell r="P42">
            <v>0</v>
          </cell>
          <cell r="Q42">
            <v>2</v>
          </cell>
          <cell r="R42">
            <v>0</v>
          </cell>
          <cell r="S42">
            <v>0</v>
          </cell>
          <cell r="T42">
            <v>39</v>
          </cell>
          <cell r="U42">
            <v>0</v>
          </cell>
          <cell r="V42">
            <v>0</v>
          </cell>
          <cell r="W42">
            <v>0</v>
          </cell>
          <cell r="X42">
            <v>152</v>
          </cell>
          <cell r="Y42">
            <v>0</v>
          </cell>
          <cell r="Z42">
            <v>10441</v>
          </cell>
          <cell r="AA42">
            <v>903</v>
          </cell>
          <cell r="AB42">
            <v>387</v>
          </cell>
          <cell r="AC42">
            <v>0</v>
          </cell>
          <cell r="AD42">
            <v>0</v>
          </cell>
          <cell r="AE42">
            <v>352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4699</v>
          </cell>
          <cell r="AK42">
            <v>179</v>
          </cell>
          <cell r="AL42">
            <v>525</v>
          </cell>
          <cell r="AM42">
            <v>2292</v>
          </cell>
          <cell r="AN42">
            <v>698</v>
          </cell>
          <cell r="AO42">
            <v>406</v>
          </cell>
          <cell r="AP42">
            <v>3366</v>
          </cell>
          <cell r="AQ42">
            <v>2</v>
          </cell>
          <cell r="AR42">
            <v>0</v>
          </cell>
          <cell r="AS42">
            <v>54</v>
          </cell>
          <cell r="AT42">
            <v>0</v>
          </cell>
          <cell r="AU42">
            <v>0</v>
          </cell>
          <cell r="AV42">
            <v>1</v>
          </cell>
          <cell r="AW42">
            <v>615</v>
          </cell>
          <cell r="AX42">
            <v>2402</v>
          </cell>
          <cell r="AY42">
            <v>0</v>
          </cell>
          <cell r="AZ42">
            <v>0</v>
          </cell>
          <cell r="BA42">
            <v>0</v>
          </cell>
          <cell r="BB42">
            <v>292</v>
          </cell>
          <cell r="BC42">
            <v>1183</v>
          </cell>
          <cell r="BD42">
            <v>0</v>
          </cell>
          <cell r="BE42">
            <v>0</v>
          </cell>
          <cell r="BF42" t="e">
            <v>#VALUE!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184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509</v>
          </cell>
          <cell r="BQ42">
            <v>0</v>
          </cell>
          <cell r="BR42">
            <v>207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5714</v>
          </cell>
          <cell r="CB42">
            <v>249</v>
          </cell>
          <cell r="CC42">
            <v>3139</v>
          </cell>
          <cell r="CD42">
            <v>0</v>
          </cell>
          <cell r="CE42">
            <v>0</v>
          </cell>
          <cell r="CF42">
            <v>36</v>
          </cell>
          <cell r="CG42">
            <v>479</v>
          </cell>
          <cell r="CH42">
            <v>1110</v>
          </cell>
          <cell r="CI42">
            <v>0</v>
          </cell>
          <cell r="CJ42">
            <v>215</v>
          </cell>
          <cell r="CK42">
            <v>252</v>
          </cell>
          <cell r="CL42">
            <v>234</v>
          </cell>
          <cell r="CM42">
            <v>591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18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9</v>
          </cell>
          <cell r="DJ42">
            <v>0</v>
          </cell>
          <cell r="DK42">
            <v>515</v>
          </cell>
          <cell r="DL42">
            <v>14</v>
          </cell>
          <cell r="DM42">
            <v>0</v>
          </cell>
          <cell r="DN42">
            <v>0</v>
          </cell>
          <cell r="DO42">
            <v>0</v>
          </cell>
          <cell r="DP42">
            <v>564</v>
          </cell>
          <cell r="DQ42">
            <v>0</v>
          </cell>
          <cell r="DR42">
            <v>1675</v>
          </cell>
          <cell r="DS42">
            <v>0</v>
          </cell>
          <cell r="DT42">
            <v>0</v>
          </cell>
          <cell r="DU42">
            <v>897</v>
          </cell>
          <cell r="DV42">
            <v>447</v>
          </cell>
          <cell r="DW42">
            <v>225</v>
          </cell>
          <cell r="DX42">
            <v>19</v>
          </cell>
          <cell r="DY42">
            <v>87</v>
          </cell>
          <cell r="DZ42">
            <v>10429</v>
          </cell>
          <cell r="EA42">
            <v>0</v>
          </cell>
          <cell r="EB42">
            <v>0</v>
          </cell>
          <cell r="EC42">
            <v>793</v>
          </cell>
          <cell r="ED42">
            <v>1348</v>
          </cell>
          <cell r="EE42">
            <v>267</v>
          </cell>
          <cell r="EF42">
            <v>2996</v>
          </cell>
          <cell r="EG42">
            <v>4109</v>
          </cell>
          <cell r="EH42">
            <v>39</v>
          </cell>
          <cell r="EI42">
            <v>641</v>
          </cell>
          <cell r="EJ42">
            <v>236</v>
          </cell>
          <cell r="EK42">
            <v>1523</v>
          </cell>
          <cell r="EL42">
            <v>266</v>
          </cell>
          <cell r="EM42">
            <v>0</v>
          </cell>
          <cell r="EN42">
            <v>0</v>
          </cell>
          <cell r="EO42">
            <v>0</v>
          </cell>
          <cell r="EP42">
            <v>1202</v>
          </cell>
          <cell r="EQ42">
            <v>0</v>
          </cell>
          <cell r="ER42">
            <v>0</v>
          </cell>
          <cell r="ES42">
            <v>55</v>
          </cell>
          <cell r="ET42">
            <v>2763</v>
          </cell>
          <cell r="EU42">
            <v>148</v>
          </cell>
          <cell r="EV42">
            <v>633</v>
          </cell>
          <cell r="EW42">
            <v>1631</v>
          </cell>
          <cell r="EX42">
            <v>154</v>
          </cell>
          <cell r="EY42">
            <v>161</v>
          </cell>
          <cell r="EZ42">
            <v>36</v>
          </cell>
          <cell r="FA42">
            <v>0</v>
          </cell>
          <cell r="FB42">
            <v>0</v>
          </cell>
          <cell r="FC42">
            <v>679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</row>
        <row r="44">
          <cell r="A44" t="str">
            <v xml:space="preserve"> 2336 IRELAND (PH)                      </v>
          </cell>
          <cell r="B44">
            <v>3450</v>
          </cell>
          <cell r="C44">
            <v>3450</v>
          </cell>
          <cell r="D44" t="e">
            <v>#VALUE!</v>
          </cell>
          <cell r="E44">
            <v>212</v>
          </cell>
          <cell r="F44">
            <v>60</v>
          </cell>
          <cell r="G44">
            <v>0</v>
          </cell>
          <cell r="H44">
            <v>37</v>
          </cell>
          <cell r="I44">
            <v>4</v>
          </cell>
          <cell r="J44">
            <v>0</v>
          </cell>
          <cell r="K44">
            <v>0</v>
          </cell>
          <cell r="L44">
            <v>0</v>
          </cell>
          <cell r="M44">
            <v>56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13</v>
          </cell>
          <cell r="U44">
            <v>0</v>
          </cell>
          <cell r="V44">
            <v>0</v>
          </cell>
          <cell r="W44">
            <v>0</v>
          </cell>
          <cell r="X44">
            <v>42</v>
          </cell>
          <cell r="Y44">
            <v>0</v>
          </cell>
          <cell r="Z44">
            <v>706</v>
          </cell>
          <cell r="AA44">
            <v>24</v>
          </cell>
          <cell r="AB44">
            <v>0</v>
          </cell>
          <cell r="AC44">
            <v>0</v>
          </cell>
          <cell r="AD44">
            <v>3</v>
          </cell>
          <cell r="AE44">
            <v>29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494</v>
          </cell>
          <cell r="AK44">
            <v>10</v>
          </cell>
          <cell r="AL44">
            <v>42</v>
          </cell>
          <cell r="AM44">
            <v>44</v>
          </cell>
          <cell r="AN44">
            <v>51</v>
          </cell>
          <cell r="AO44">
            <v>9</v>
          </cell>
          <cell r="AP44">
            <v>148</v>
          </cell>
          <cell r="AQ44">
            <v>0</v>
          </cell>
          <cell r="AR44">
            <v>0</v>
          </cell>
          <cell r="AS44">
            <v>14</v>
          </cell>
          <cell r="AT44">
            <v>0</v>
          </cell>
          <cell r="AU44">
            <v>0</v>
          </cell>
          <cell r="AV44">
            <v>0</v>
          </cell>
          <cell r="AW44">
            <v>32</v>
          </cell>
          <cell r="AX44">
            <v>91</v>
          </cell>
          <cell r="AY44">
            <v>0</v>
          </cell>
          <cell r="AZ44">
            <v>0</v>
          </cell>
          <cell r="BA44">
            <v>0</v>
          </cell>
          <cell r="BB44">
            <v>11</v>
          </cell>
          <cell r="BC44">
            <v>13</v>
          </cell>
          <cell r="BD44">
            <v>0</v>
          </cell>
          <cell r="BE44">
            <v>0</v>
          </cell>
          <cell r="BF44" t="e">
            <v>#VALUE!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670</v>
          </cell>
          <cell r="CB44">
            <v>29</v>
          </cell>
          <cell r="CC44">
            <v>407</v>
          </cell>
          <cell r="CD44">
            <v>0</v>
          </cell>
          <cell r="CE44">
            <v>0</v>
          </cell>
          <cell r="CF44">
            <v>0</v>
          </cell>
          <cell r="CG44">
            <v>44</v>
          </cell>
          <cell r="CH44">
            <v>151</v>
          </cell>
          <cell r="CI44">
            <v>0</v>
          </cell>
          <cell r="CJ44">
            <v>0</v>
          </cell>
          <cell r="CK44">
            <v>39</v>
          </cell>
          <cell r="CL44">
            <v>0</v>
          </cell>
          <cell r="CM44">
            <v>252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37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13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202</v>
          </cell>
          <cell r="DQ44">
            <v>0</v>
          </cell>
          <cell r="DR44">
            <v>108</v>
          </cell>
          <cell r="DS44">
            <v>0</v>
          </cell>
          <cell r="DT44">
            <v>0</v>
          </cell>
          <cell r="DU44">
            <v>71</v>
          </cell>
          <cell r="DV44">
            <v>36</v>
          </cell>
          <cell r="DW44">
            <v>0</v>
          </cell>
          <cell r="DX44">
            <v>1</v>
          </cell>
          <cell r="DY44">
            <v>0</v>
          </cell>
          <cell r="DZ44">
            <v>1009</v>
          </cell>
          <cell r="EA44">
            <v>0</v>
          </cell>
          <cell r="EB44">
            <v>0</v>
          </cell>
          <cell r="EC44">
            <v>142</v>
          </cell>
          <cell r="ED44">
            <v>105</v>
          </cell>
          <cell r="EE44">
            <v>144</v>
          </cell>
          <cell r="EF44">
            <v>131</v>
          </cell>
          <cell r="EG44">
            <v>420</v>
          </cell>
          <cell r="EH44">
            <v>18</v>
          </cell>
          <cell r="EI44">
            <v>41</v>
          </cell>
          <cell r="EJ44">
            <v>8</v>
          </cell>
          <cell r="EK44">
            <v>221</v>
          </cell>
          <cell r="EL44">
            <v>10</v>
          </cell>
          <cell r="EM44">
            <v>0</v>
          </cell>
          <cell r="EN44">
            <v>0</v>
          </cell>
          <cell r="EO44">
            <v>0</v>
          </cell>
          <cell r="EP44">
            <v>204</v>
          </cell>
          <cell r="EQ44">
            <v>0</v>
          </cell>
          <cell r="ER44">
            <v>0</v>
          </cell>
          <cell r="ES44">
            <v>7</v>
          </cell>
          <cell r="ET44">
            <v>111</v>
          </cell>
          <cell r="EU44">
            <v>-1</v>
          </cell>
          <cell r="EV44">
            <v>16</v>
          </cell>
          <cell r="EW44">
            <v>66</v>
          </cell>
          <cell r="EX44">
            <v>0</v>
          </cell>
          <cell r="EY44">
            <v>29</v>
          </cell>
          <cell r="EZ44">
            <v>1</v>
          </cell>
          <cell r="FA44">
            <v>0</v>
          </cell>
          <cell r="FB44">
            <v>0</v>
          </cell>
          <cell r="FC44">
            <v>0</v>
          </cell>
        </row>
        <row r="45">
          <cell r="A45" t="str">
            <v xml:space="preserve"> 2358 NORDIC (SB)                       </v>
          </cell>
          <cell r="B45">
            <v>0</v>
          </cell>
          <cell r="C45">
            <v>0</v>
          </cell>
          <cell r="D45" t="e">
            <v>#VALUE!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 t="e">
            <v>#VALUE!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</row>
        <row r="46">
          <cell r="A46" t="str">
            <v xml:space="preserve"> 2828 NETHERLANDS (PH)                  </v>
          </cell>
          <cell r="B46">
            <v>15687</v>
          </cell>
          <cell r="C46">
            <v>15687</v>
          </cell>
          <cell r="D46" t="e">
            <v>#VALUE!</v>
          </cell>
          <cell r="E46">
            <v>521</v>
          </cell>
          <cell r="F46">
            <v>317</v>
          </cell>
          <cell r="G46">
            <v>0</v>
          </cell>
          <cell r="H46">
            <v>64</v>
          </cell>
          <cell r="I46">
            <v>35</v>
          </cell>
          <cell r="J46">
            <v>0</v>
          </cell>
          <cell r="K46">
            <v>0</v>
          </cell>
          <cell r="L46">
            <v>0</v>
          </cell>
          <cell r="M46">
            <v>97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622</v>
          </cell>
          <cell r="AA46">
            <v>11</v>
          </cell>
          <cell r="AB46">
            <v>0</v>
          </cell>
          <cell r="AC46">
            <v>0</v>
          </cell>
          <cell r="AD46">
            <v>0</v>
          </cell>
          <cell r="AE46">
            <v>77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366</v>
          </cell>
          <cell r="AK46">
            <v>18</v>
          </cell>
          <cell r="AL46">
            <v>12</v>
          </cell>
          <cell r="AM46">
            <v>13</v>
          </cell>
          <cell r="AN46">
            <v>124</v>
          </cell>
          <cell r="AO46">
            <v>1</v>
          </cell>
          <cell r="AP46">
            <v>618</v>
          </cell>
          <cell r="AQ46">
            <v>9</v>
          </cell>
          <cell r="AR46">
            <v>0</v>
          </cell>
          <cell r="AS46">
            <v>36</v>
          </cell>
          <cell r="AT46">
            <v>0</v>
          </cell>
          <cell r="AU46">
            <v>0</v>
          </cell>
          <cell r="AV46">
            <v>0</v>
          </cell>
          <cell r="AW46">
            <v>406</v>
          </cell>
          <cell r="AX46">
            <v>164</v>
          </cell>
          <cell r="AY46">
            <v>0</v>
          </cell>
          <cell r="AZ46">
            <v>0</v>
          </cell>
          <cell r="BA46">
            <v>0</v>
          </cell>
          <cell r="BB46">
            <v>3</v>
          </cell>
          <cell r="BC46">
            <v>264</v>
          </cell>
          <cell r="BD46">
            <v>0</v>
          </cell>
          <cell r="BE46">
            <v>0</v>
          </cell>
          <cell r="BF46" t="e">
            <v>#VALUE!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264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4428</v>
          </cell>
          <cell r="CB46">
            <v>90</v>
          </cell>
          <cell r="CC46">
            <v>1825</v>
          </cell>
          <cell r="CD46">
            <v>0</v>
          </cell>
          <cell r="CE46">
            <v>0</v>
          </cell>
          <cell r="CF46">
            <v>0</v>
          </cell>
          <cell r="CG46">
            <v>1779</v>
          </cell>
          <cell r="CH46">
            <v>466</v>
          </cell>
          <cell r="CI46">
            <v>0</v>
          </cell>
          <cell r="CJ46">
            <v>123</v>
          </cell>
          <cell r="CK46">
            <v>136</v>
          </cell>
          <cell r="CL46">
            <v>9</v>
          </cell>
          <cell r="CM46">
            <v>322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7</v>
          </cell>
          <cell r="DJ46">
            <v>0</v>
          </cell>
          <cell r="DK46">
            <v>49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315</v>
          </cell>
          <cell r="DQ46">
            <v>0</v>
          </cell>
          <cell r="DR46">
            <v>300</v>
          </cell>
          <cell r="DS46">
            <v>0</v>
          </cell>
          <cell r="DT46">
            <v>0</v>
          </cell>
          <cell r="DU46">
            <v>28</v>
          </cell>
          <cell r="DV46">
            <v>74</v>
          </cell>
          <cell r="DW46">
            <v>21</v>
          </cell>
          <cell r="DX46">
            <v>0</v>
          </cell>
          <cell r="DY46">
            <v>177</v>
          </cell>
          <cell r="DZ46">
            <v>6983</v>
          </cell>
          <cell r="EA46">
            <v>0</v>
          </cell>
          <cell r="EB46">
            <v>0</v>
          </cell>
          <cell r="EC46">
            <v>662</v>
          </cell>
          <cell r="ED46">
            <v>932</v>
          </cell>
          <cell r="EE46">
            <v>476</v>
          </cell>
          <cell r="EF46">
            <v>1733</v>
          </cell>
          <cell r="EG46">
            <v>2564</v>
          </cell>
          <cell r="EH46">
            <v>15</v>
          </cell>
          <cell r="EI46">
            <v>572</v>
          </cell>
          <cell r="EJ46">
            <v>29</v>
          </cell>
          <cell r="EK46">
            <v>499</v>
          </cell>
          <cell r="EL46">
            <v>73</v>
          </cell>
          <cell r="EM46">
            <v>0</v>
          </cell>
          <cell r="EN46">
            <v>0</v>
          </cell>
          <cell r="EO46">
            <v>0</v>
          </cell>
          <cell r="EP46">
            <v>380</v>
          </cell>
          <cell r="EQ46">
            <v>0</v>
          </cell>
          <cell r="ER46">
            <v>0</v>
          </cell>
          <cell r="ES46">
            <v>46</v>
          </cell>
          <cell r="ET46">
            <v>1051</v>
          </cell>
          <cell r="EU46">
            <v>33</v>
          </cell>
          <cell r="EV46">
            <v>196</v>
          </cell>
          <cell r="EW46">
            <v>532</v>
          </cell>
          <cell r="EX46">
            <v>93</v>
          </cell>
          <cell r="EY46">
            <v>187</v>
          </cell>
          <cell r="EZ46">
            <v>10</v>
          </cell>
          <cell r="FA46">
            <v>0</v>
          </cell>
          <cell r="FB46">
            <v>0</v>
          </cell>
          <cell r="FC46">
            <v>0</v>
          </cell>
        </row>
        <row r="47">
          <cell r="A47" t="str">
            <v xml:space="preserve"> 2879 SWITZERLAND (PH)                  </v>
          </cell>
          <cell r="B47">
            <v>8429</v>
          </cell>
          <cell r="C47">
            <v>8429</v>
          </cell>
          <cell r="D47" t="e">
            <v>#VALUE!</v>
          </cell>
          <cell r="E47">
            <v>1027</v>
          </cell>
          <cell r="F47">
            <v>147</v>
          </cell>
          <cell r="G47">
            <v>0</v>
          </cell>
          <cell r="H47">
            <v>142</v>
          </cell>
          <cell r="I47">
            <v>12</v>
          </cell>
          <cell r="J47">
            <v>0</v>
          </cell>
          <cell r="K47">
            <v>0</v>
          </cell>
          <cell r="L47">
            <v>340</v>
          </cell>
          <cell r="M47">
            <v>223</v>
          </cell>
          <cell r="N47">
            <v>-1</v>
          </cell>
          <cell r="O47">
            <v>1</v>
          </cell>
          <cell r="P47">
            <v>0</v>
          </cell>
          <cell r="Q47">
            <v>3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160</v>
          </cell>
          <cell r="Y47">
            <v>0</v>
          </cell>
          <cell r="Z47">
            <v>1684</v>
          </cell>
          <cell r="AA47">
            <v>99</v>
          </cell>
          <cell r="AB47">
            <v>1</v>
          </cell>
          <cell r="AC47">
            <v>0</v>
          </cell>
          <cell r="AD47">
            <v>0</v>
          </cell>
          <cell r="AE47">
            <v>81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1140</v>
          </cell>
          <cell r="AK47">
            <v>11</v>
          </cell>
          <cell r="AL47">
            <v>91</v>
          </cell>
          <cell r="AM47">
            <v>232</v>
          </cell>
          <cell r="AN47">
            <v>26</v>
          </cell>
          <cell r="AO47">
            <v>3</v>
          </cell>
          <cell r="AP47">
            <v>577</v>
          </cell>
          <cell r="AQ47">
            <v>8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195</v>
          </cell>
          <cell r="AX47">
            <v>307</v>
          </cell>
          <cell r="AY47">
            <v>0</v>
          </cell>
          <cell r="AZ47">
            <v>0</v>
          </cell>
          <cell r="BA47">
            <v>0</v>
          </cell>
          <cell r="BB47">
            <v>67</v>
          </cell>
          <cell r="BC47">
            <v>12</v>
          </cell>
          <cell r="BD47">
            <v>0</v>
          </cell>
          <cell r="BE47">
            <v>0</v>
          </cell>
          <cell r="BF47" t="e">
            <v>#VALUE!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12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1199</v>
          </cell>
          <cell r="CB47">
            <v>32</v>
          </cell>
          <cell r="CC47">
            <v>703</v>
          </cell>
          <cell r="CD47">
            <v>0</v>
          </cell>
          <cell r="CE47">
            <v>0</v>
          </cell>
          <cell r="CF47">
            <v>0</v>
          </cell>
          <cell r="CG47">
            <v>177</v>
          </cell>
          <cell r="CH47">
            <v>188</v>
          </cell>
          <cell r="CI47">
            <v>0</v>
          </cell>
          <cell r="CJ47">
            <v>52</v>
          </cell>
          <cell r="CK47">
            <v>44</v>
          </cell>
          <cell r="CL47">
            <v>3</v>
          </cell>
          <cell r="CM47">
            <v>223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1</v>
          </cell>
          <cell r="DJ47">
            <v>0</v>
          </cell>
          <cell r="DK47">
            <v>55</v>
          </cell>
          <cell r="DL47">
            <v>2</v>
          </cell>
          <cell r="DM47">
            <v>0</v>
          </cell>
          <cell r="DN47">
            <v>0</v>
          </cell>
          <cell r="DO47">
            <v>0</v>
          </cell>
          <cell r="DP47">
            <v>222</v>
          </cell>
          <cell r="DQ47">
            <v>0</v>
          </cell>
          <cell r="DR47">
            <v>336</v>
          </cell>
          <cell r="DS47">
            <v>0</v>
          </cell>
          <cell r="DT47">
            <v>0</v>
          </cell>
          <cell r="DU47">
            <v>81</v>
          </cell>
          <cell r="DV47">
            <v>211</v>
          </cell>
          <cell r="DW47">
            <v>8</v>
          </cell>
          <cell r="DX47">
            <v>8</v>
          </cell>
          <cell r="DY47">
            <v>28</v>
          </cell>
          <cell r="DZ47">
            <v>1942</v>
          </cell>
          <cell r="EA47">
            <v>0</v>
          </cell>
          <cell r="EB47">
            <v>0</v>
          </cell>
          <cell r="EC47">
            <v>299</v>
          </cell>
          <cell r="ED47">
            <v>135</v>
          </cell>
          <cell r="EE47">
            <v>78</v>
          </cell>
          <cell r="EF47">
            <v>480</v>
          </cell>
          <cell r="EG47">
            <v>816</v>
          </cell>
          <cell r="EH47">
            <v>15</v>
          </cell>
          <cell r="EI47">
            <v>95</v>
          </cell>
          <cell r="EJ47">
            <v>24</v>
          </cell>
          <cell r="EK47">
            <v>147</v>
          </cell>
          <cell r="EL47">
            <v>41</v>
          </cell>
          <cell r="EM47">
            <v>0</v>
          </cell>
          <cell r="EN47">
            <v>0</v>
          </cell>
          <cell r="EO47">
            <v>0</v>
          </cell>
          <cell r="EP47">
            <v>94</v>
          </cell>
          <cell r="EQ47">
            <v>0</v>
          </cell>
          <cell r="ER47">
            <v>0</v>
          </cell>
          <cell r="ES47">
            <v>12</v>
          </cell>
          <cell r="ET47">
            <v>1176</v>
          </cell>
          <cell r="EU47">
            <v>33</v>
          </cell>
          <cell r="EV47">
            <v>166</v>
          </cell>
          <cell r="EW47">
            <v>616</v>
          </cell>
          <cell r="EX47">
            <v>118</v>
          </cell>
          <cell r="EY47">
            <v>212</v>
          </cell>
          <cell r="EZ47">
            <v>31</v>
          </cell>
          <cell r="FA47">
            <v>0</v>
          </cell>
          <cell r="FB47">
            <v>0</v>
          </cell>
          <cell r="FC47">
            <v>0</v>
          </cell>
        </row>
        <row r="48">
          <cell r="A48" t="str">
            <v xml:space="preserve"> 3020 FINLAND LICENSEES                 </v>
          </cell>
          <cell r="B48">
            <v>0</v>
          </cell>
          <cell r="C48">
            <v>0</v>
          </cell>
          <cell r="D48" t="e">
            <v>#VALUE!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 t="e">
            <v>#VALUE!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</row>
        <row r="49">
          <cell r="A49" t="str">
            <v xml:space="preserve"> 3747 DENMARK (PH)                      </v>
          </cell>
          <cell r="B49">
            <v>4003</v>
          </cell>
          <cell r="C49">
            <v>4003</v>
          </cell>
          <cell r="D49" t="e">
            <v>#VALUE!</v>
          </cell>
          <cell r="E49">
            <v>148</v>
          </cell>
          <cell r="F49">
            <v>42</v>
          </cell>
          <cell r="G49">
            <v>0</v>
          </cell>
          <cell r="H49">
            <v>36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70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43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4</v>
          </cell>
          <cell r="AL49">
            <v>1</v>
          </cell>
          <cell r="AM49">
            <v>7</v>
          </cell>
          <cell r="AN49">
            <v>30</v>
          </cell>
          <cell r="AO49">
            <v>1</v>
          </cell>
          <cell r="AP49">
            <v>26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4</v>
          </cell>
          <cell r="AW49">
            <v>6</v>
          </cell>
          <cell r="AX49">
            <v>16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77</v>
          </cell>
          <cell r="BD49">
            <v>0</v>
          </cell>
          <cell r="BE49">
            <v>0</v>
          </cell>
          <cell r="BF49" t="e">
            <v>#VALUE!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77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1428</v>
          </cell>
          <cell r="CB49">
            <v>9</v>
          </cell>
          <cell r="CC49">
            <v>178</v>
          </cell>
          <cell r="CD49">
            <v>0</v>
          </cell>
          <cell r="CE49">
            <v>0</v>
          </cell>
          <cell r="CF49">
            <v>0</v>
          </cell>
          <cell r="CG49">
            <v>644</v>
          </cell>
          <cell r="CH49">
            <v>546</v>
          </cell>
          <cell r="CI49">
            <v>0</v>
          </cell>
          <cell r="CJ49">
            <v>12</v>
          </cell>
          <cell r="CK49">
            <v>39</v>
          </cell>
          <cell r="CL49">
            <v>0</v>
          </cell>
          <cell r="CM49">
            <v>190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79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190</v>
          </cell>
          <cell r="DQ49">
            <v>0</v>
          </cell>
          <cell r="DR49">
            <v>147</v>
          </cell>
          <cell r="DS49">
            <v>0</v>
          </cell>
          <cell r="DT49">
            <v>0</v>
          </cell>
          <cell r="DU49">
            <v>31</v>
          </cell>
          <cell r="DV49">
            <v>30</v>
          </cell>
          <cell r="DW49">
            <v>3</v>
          </cell>
          <cell r="DX49">
            <v>0</v>
          </cell>
          <cell r="DY49">
            <v>83</v>
          </cell>
          <cell r="DZ49">
            <v>1371</v>
          </cell>
          <cell r="EA49">
            <v>0</v>
          </cell>
          <cell r="EB49">
            <v>0</v>
          </cell>
          <cell r="EC49">
            <v>116</v>
          </cell>
          <cell r="ED49">
            <v>288</v>
          </cell>
          <cell r="EE49">
            <v>0</v>
          </cell>
          <cell r="EF49">
            <v>470</v>
          </cell>
          <cell r="EG49">
            <v>419</v>
          </cell>
          <cell r="EH49">
            <v>9</v>
          </cell>
          <cell r="EI49">
            <v>66</v>
          </cell>
          <cell r="EJ49">
            <v>3</v>
          </cell>
          <cell r="EK49">
            <v>141</v>
          </cell>
          <cell r="EL49">
            <v>16</v>
          </cell>
          <cell r="EM49">
            <v>0</v>
          </cell>
          <cell r="EN49">
            <v>0</v>
          </cell>
          <cell r="EO49">
            <v>0</v>
          </cell>
          <cell r="EP49">
            <v>117</v>
          </cell>
          <cell r="EQ49">
            <v>0</v>
          </cell>
          <cell r="ER49">
            <v>0</v>
          </cell>
          <cell r="ES49">
            <v>8</v>
          </cell>
          <cell r="ET49">
            <v>338</v>
          </cell>
          <cell r="EU49">
            <v>4</v>
          </cell>
          <cell r="EV49">
            <v>37</v>
          </cell>
          <cell r="EW49">
            <v>189</v>
          </cell>
          <cell r="EX49">
            <v>41</v>
          </cell>
          <cell r="EY49">
            <v>63</v>
          </cell>
          <cell r="EZ49">
            <v>4</v>
          </cell>
          <cell r="FA49">
            <v>0</v>
          </cell>
          <cell r="FB49">
            <v>0</v>
          </cell>
          <cell r="FC49">
            <v>0</v>
          </cell>
        </row>
        <row r="50">
          <cell r="A50" t="str">
            <v xml:space="preserve"> 3759 FINLAND (PH)                      </v>
          </cell>
          <cell r="B50">
            <v>3301</v>
          </cell>
          <cell r="C50">
            <v>3301</v>
          </cell>
          <cell r="D50" t="e">
            <v>#VALUE!</v>
          </cell>
          <cell r="E50">
            <v>212</v>
          </cell>
          <cell r="F50">
            <v>84</v>
          </cell>
          <cell r="G50">
            <v>0</v>
          </cell>
          <cell r="H50">
            <v>19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55</v>
          </cell>
          <cell r="N50">
            <v>46</v>
          </cell>
          <cell r="O50">
            <v>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321</v>
          </cell>
          <cell r="AA50">
            <v>1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113</v>
          </cell>
          <cell r="AK50">
            <v>3</v>
          </cell>
          <cell r="AL50">
            <v>149</v>
          </cell>
          <cell r="AM50">
            <v>20</v>
          </cell>
          <cell r="AN50">
            <v>35</v>
          </cell>
          <cell r="AO50">
            <v>0</v>
          </cell>
          <cell r="AP50">
            <v>144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6</v>
          </cell>
          <cell r="AX50">
            <v>129</v>
          </cell>
          <cell r="AY50">
            <v>0</v>
          </cell>
          <cell r="AZ50">
            <v>0</v>
          </cell>
          <cell r="BA50">
            <v>0</v>
          </cell>
          <cell r="BB50">
            <v>9</v>
          </cell>
          <cell r="BC50">
            <v>40</v>
          </cell>
          <cell r="BD50">
            <v>0</v>
          </cell>
          <cell r="BE50">
            <v>0</v>
          </cell>
          <cell r="BF50" t="e">
            <v>#VALUE!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40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320</v>
          </cell>
          <cell r="CB50">
            <v>0</v>
          </cell>
          <cell r="CC50">
            <v>162</v>
          </cell>
          <cell r="CD50">
            <v>0</v>
          </cell>
          <cell r="CE50">
            <v>0</v>
          </cell>
          <cell r="CF50">
            <v>0</v>
          </cell>
          <cell r="CG50">
            <v>51</v>
          </cell>
          <cell r="CH50">
            <v>81</v>
          </cell>
          <cell r="CI50">
            <v>0</v>
          </cell>
          <cell r="CJ50">
            <v>26</v>
          </cell>
          <cell r="CK50">
            <v>0</v>
          </cell>
          <cell r="CL50">
            <v>0</v>
          </cell>
          <cell r="CM50">
            <v>-28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-10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14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-18</v>
          </cell>
          <cell r="DQ50">
            <v>0</v>
          </cell>
          <cell r="DR50">
            <v>86</v>
          </cell>
          <cell r="DS50">
            <v>0</v>
          </cell>
          <cell r="DT50">
            <v>0</v>
          </cell>
          <cell r="DU50">
            <v>26</v>
          </cell>
          <cell r="DV50">
            <v>59</v>
          </cell>
          <cell r="DW50">
            <v>1</v>
          </cell>
          <cell r="DX50">
            <v>0</v>
          </cell>
          <cell r="DY50">
            <v>0</v>
          </cell>
          <cell r="DZ50">
            <v>1935</v>
          </cell>
          <cell r="EA50">
            <v>0</v>
          </cell>
          <cell r="EB50">
            <v>0</v>
          </cell>
          <cell r="EC50">
            <v>79</v>
          </cell>
          <cell r="ED50">
            <v>138</v>
          </cell>
          <cell r="EE50">
            <v>6</v>
          </cell>
          <cell r="EF50">
            <v>462</v>
          </cell>
          <cell r="EG50">
            <v>813</v>
          </cell>
          <cell r="EH50">
            <v>6</v>
          </cell>
          <cell r="EI50">
            <v>97</v>
          </cell>
          <cell r="EJ50">
            <v>334</v>
          </cell>
          <cell r="EK50">
            <v>86</v>
          </cell>
          <cell r="EL50">
            <v>10</v>
          </cell>
          <cell r="EM50">
            <v>0</v>
          </cell>
          <cell r="EN50">
            <v>0</v>
          </cell>
          <cell r="EO50">
            <v>0</v>
          </cell>
          <cell r="EP50">
            <v>67</v>
          </cell>
          <cell r="EQ50">
            <v>0</v>
          </cell>
          <cell r="ER50">
            <v>0</v>
          </cell>
          <cell r="ES50">
            <v>9</v>
          </cell>
          <cell r="ET50">
            <v>155</v>
          </cell>
          <cell r="EU50">
            <v>7</v>
          </cell>
          <cell r="EV50">
            <v>28</v>
          </cell>
          <cell r="EW50">
            <v>67</v>
          </cell>
          <cell r="EX50">
            <v>21</v>
          </cell>
          <cell r="EY50">
            <v>28</v>
          </cell>
          <cell r="EZ50">
            <v>4</v>
          </cell>
          <cell r="FA50">
            <v>0</v>
          </cell>
          <cell r="FB50">
            <v>0</v>
          </cell>
          <cell r="FC50">
            <v>0</v>
          </cell>
        </row>
        <row r="51">
          <cell r="A51" t="str">
            <v xml:space="preserve"> 3878 SWEDEN (PH)                       </v>
          </cell>
          <cell r="B51">
            <v>7129</v>
          </cell>
          <cell r="C51">
            <v>7129</v>
          </cell>
          <cell r="D51" t="e">
            <v>#VALUE!</v>
          </cell>
          <cell r="E51">
            <v>465</v>
          </cell>
          <cell r="F51">
            <v>291</v>
          </cell>
          <cell r="G51">
            <v>0</v>
          </cell>
          <cell r="H51">
            <v>23</v>
          </cell>
          <cell r="I51">
            <v>2</v>
          </cell>
          <cell r="J51">
            <v>0</v>
          </cell>
          <cell r="K51">
            <v>0</v>
          </cell>
          <cell r="L51">
            <v>72</v>
          </cell>
          <cell r="M51">
            <v>12</v>
          </cell>
          <cell r="N51">
            <v>0</v>
          </cell>
          <cell r="O51">
            <v>2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0</v>
          </cell>
          <cell r="X51">
            <v>57</v>
          </cell>
          <cell r="Y51">
            <v>0</v>
          </cell>
          <cell r="Z51">
            <v>628</v>
          </cell>
          <cell r="AA51">
            <v>-82</v>
          </cell>
          <cell r="AB51">
            <v>0</v>
          </cell>
          <cell r="AC51">
            <v>0</v>
          </cell>
          <cell r="AD51">
            <v>0</v>
          </cell>
          <cell r="AE51">
            <v>5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445</v>
          </cell>
          <cell r="AK51">
            <v>4</v>
          </cell>
          <cell r="AL51">
            <v>134</v>
          </cell>
          <cell r="AM51">
            <v>4</v>
          </cell>
          <cell r="AN51">
            <v>110</v>
          </cell>
          <cell r="AO51">
            <v>8</v>
          </cell>
          <cell r="AP51">
            <v>205</v>
          </cell>
          <cell r="AQ51">
            <v>-1</v>
          </cell>
          <cell r="AR51">
            <v>0</v>
          </cell>
          <cell r="AS51">
            <v>14</v>
          </cell>
          <cell r="AT51">
            <v>0</v>
          </cell>
          <cell r="AU51">
            <v>0</v>
          </cell>
          <cell r="AV51">
            <v>0</v>
          </cell>
          <cell r="AW51">
            <v>68</v>
          </cell>
          <cell r="AX51">
            <v>67</v>
          </cell>
          <cell r="AY51">
            <v>0</v>
          </cell>
          <cell r="AZ51">
            <v>0</v>
          </cell>
          <cell r="BA51">
            <v>0</v>
          </cell>
          <cell r="BB51">
            <v>57</v>
          </cell>
          <cell r="BC51">
            <v>114</v>
          </cell>
          <cell r="BD51">
            <v>0</v>
          </cell>
          <cell r="BE51">
            <v>0</v>
          </cell>
          <cell r="BF51" t="e">
            <v>#VALUE!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114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2783</v>
          </cell>
          <cell r="CB51">
            <v>45</v>
          </cell>
          <cell r="CC51">
            <v>744</v>
          </cell>
          <cell r="CD51">
            <v>0</v>
          </cell>
          <cell r="CE51">
            <v>0</v>
          </cell>
          <cell r="CF51">
            <v>0</v>
          </cell>
          <cell r="CG51">
            <v>1344</v>
          </cell>
          <cell r="CH51">
            <v>563</v>
          </cell>
          <cell r="CI51">
            <v>0</v>
          </cell>
          <cell r="CJ51">
            <v>19</v>
          </cell>
          <cell r="CK51">
            <v>68</v>
          </cell>
          <cell r="CL51">
            <v>0</v>
          </cell>
          <cell r="CM51">
            <v>226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20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226</v>
          </cell>
          <cell r="DQ51">
            <v>0</v>
          </cell>
          <cell r="DR51">
            <v>238</v>
          </cell>
          <cell r="DS51">
            <v>0</v>
          </cell>
          <cell r="DT51">
            <v>0</v>
          </cell>
          <cell r="DU51">
            <v>21</v>
          </cell>
          <cell r="DV51">
            <v>171</v>
          </cell>
          <cell r="DW51">
            <v>4</v>
          </cell>
          <cell r="DX51">
            <v>-4</v>
          </cell>
          <cell r="DY51">
            <v>46</v>
          </cell>
          <cell r="DZ51">
            <v>1895</v>
          </cell>
          <cell r="EA51">
            <v>0</v>
          </cell>
          <cell r="EB51">
            <v>0</v>
          </cell>
          <cell r="EC51">
            <v>207</v>
          </cell>
          <cell r="ED51">
            <v>390</v>
          </cell>
          <cell r="EE51">
            <v>61</v>
          </cell>
          <cell r="EF51">
            <v>214</v>
          </cell>
          <cell r="EG51">
            <v>891</v>
          </cell>
          <cell r="EH51">
            <v>4</v>
          </cell>
          <cell r="EI51">
            <v>127</v>
          </cell>
          <cell r="EJ51">
            <v>1</v>
          </cell>
          <cell r="EK51">
            <v>232</v>
          </cell>
          <cell r="EL51">
            <v>18</v>
          </cell>
          <cell r="EM51">
            <v>0</v>
          </cell>
          <cell r="EN51">
            <v>0</v>
          </cell>
          <cell r="EO51">
            <v>0</v>
          </cell>
          <cell r="EP51">
            <v>200</v>
          </cell>
          <cell r="EQ51">
            <v>0</v>
          </cell>
          <cell r="ER51">
            <v>0</v>
          </cell>
          <cell r="ES51">
            <v>14</v>
          </cell>
          <cell r="ET51">
            <v>295</v>
          </cell>
          <cell r="EU51">
            <v>12</v>
          </cell>
          <cell r="EV51">
            <v>61</v>
          </cell>
          <cell r="EW51">
            <v>123</v>
          </cell>
          <cell r="EX51">
            <v>32</v>
          </cell>
          <cell r="EY51">
            <v>65</v>
          </cell>
          <cell r="EZ51">
            <v>2</v>
          </cell>
          <cell r="FA51">
            <v>0</v>
          </cell>
          <cell r="FB51">
            <v>0</v>
          </cell>
          <cell r="FC51">
            <v>0</v>
          </cell>
        </row>
        <row r="52">
          <cell r="A52" t="str">
            <v xml:space="preserve"> 4318 NORWAY + ICELAND(PH)              </v>
          </cell>
          <cell r="B52">
            <v>3654</v>
          </cell>
          <cell r="C52">
            <v>3654</v>
          </cell>
          <cell r="D52" t="e">
            <v>#VALUE!</v>
          </cell>
          <cell r="E52">
            <v>38</v>
          </cell>
          <cell r="F52">
            <v>19</v>
          </cell>
          <cell r="G52">
            <v>0</v>
          </cell>
          <cell r="H52">
            <v>14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89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26</v>
          </cell>
          <cell r="AK52">
            <v>0</v>
          </cell>
          <cell r="AL52">
            <v>21</v>
          </cell>
          <cell r="AM52">
            <v>0</v>
          </cell>
          <cell r="AN52">
            <v>42</v>
          </cell>
          <cell r="AO52">
            <v>0</v>
          </cell>
          <cell r="AP52">
            <v>108</v>
          </cell>
          <cell r="AQ52">
            <v>0</v>
          </cell>
          <cell r="AR52">
            <v>0</v>
          </cell>
          <cell r="AS52">
            <v>16</v>
          </cell>
          <cell r="AT52">
            <v>0</v>
          </cell>
          <cell r="AU52">
            <v>0</v>
          </cell>
          <cell r="AV52">
            <v>0</v>
          </cell>
          <cell r="AW52">
            <v>4</v>
          </cell>
          <cell r="AX52">
            <v>78</v>
          </cell>
          <cell r="AY52">
            <v>0</v>
          </cell>
          <cell r="AZ52">
            <v>0</v>
          </cell>
          <cell r="BA52">
            <v>0</v>
          </cell>
          <cell r="BB52">
            <v>10</v>
          </cell>
          <cell r="BC52">
            <v>58</v>
          </cell>
          <cell r="BD52">
            <v>0</v>
          </cell>
          <cell r="BE52">
            <v>0</v>
          </cell>
          <cell r="BF52" t="e">
            <v>#VALUE!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58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1339</v>
          </cell>
          <cell r="CB52">
            <v>25</v>
          </cell>
          <cell r="CC52">
            <v>587</v>
          </cell>
          <cell r="CD52">
            <v>0</v>
          </cell>
          <cell r="CE52">
            <v>0</v>
          </cell>
          <cell r="CF52">
            <v>0</v>
          </cell>
          <cell r="CG52">
            <v>430</v>
          </cell>
          <cell r="CH52">
            <v>188</v>
          </cell>
          <cell r="CI52">
            <v>0</v>
          </cell>
          <cell r="CJ52">
            <v>20</v>
          </cell>
          <cell r="CK52">
            <v>89</v>
          </cell>
          <cell r="CL52">
            <v>0</v>
          </cell>
          <cell r="CM52">
            <v>126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126</v>
          </cell>
          <cell r="DQ52">
            <v>0</v>
          </cell>
          <cell r="DR52">
            <v>121</v>
          </cell>
          <cell r="DS52">
            <v>0</v>
          </cell>
          <cell r="DT52">
            <v>0</v>
          </cell>
          <cell r="DU52">
            <v>25</v>
          </cell>
          <cell r="DV52">
            <v>49</v>
          </cell>
          <cell r="DW52">
            <v>0</v>
          </cell>
          <cell r="DX52">
            <v>1</v>
          </cell>
          <cell r="DY52">
            <v>46</v>
          </cell>
          <cell r="DZ52">
            <v>1446</v>
          </cell>
          <cell r="EA52">
            <v>0</v>
          </cell>
          <cell r="EB52">
            <v>0</v>
          </cell>
          <cell r="EC52">
            <v>251</v>
          </cell>
          <cell r="ED52">
            <v>101</v>
          </cell>
          <cell r="EE52">
            <v>7</v>
          </cell>
          <cell r="EF52">
            <v>212</v>
          </cell>
          <cell r="EG52">
            <v>789</v>
          </cell>
          <cell r="EH52">
            <v>5</v>
          </cell>
          <cell r="EI52">
            <v>68</v>
          </cell>
          <cell r="EJ52">
            <v>13</v>
          </cell>
          <cell r="EK52">
            <v>190</v>
          </cell>
          <cell r="EL52">
            <v>3</v>
          </cell>
          <cell r="EM52">
            <v>0</v>
          </cell>
          <cell r="EN52">
            <v>0</v>
          </cell>
          <cell r="EO52">
            <v>0</v>
          </cell>
          <cell r="EP52">
            <v>179</v>
          </cell>
          <cell r="EQ52">
            <v>0</v>
          </cell>
          <cell r="ER52">
            <v>0</v>
          </cell>
          <cell r="ES52">
            <v>8</v>
          </cell>
          <cell r="ET52">
            <v>139</v>
          </cell>
          <cell r="EU52">
            <v>17</v>
          </cell>
          <cell r="EV52">
            <v>22</v>
          </cell>
          <cell r="EW52">
            <v>81</v>
          </cell>
          <cell r="EX52">
            <v>9</v>
          </cell>
          <cell r="EY52">
            <v>8</v>
          </cell>
          <cell r="EZ52">
            <v>2</v>
          </cell>
          <cell r="FA52">
            <v>0</v>
          </cell>
          <cell r="FB52">
            <v>0</v>
          </cell>
          <cell r="FC52">
            <v>0</v>
          </cell>
        </row>
        <row r="53">
          <cell r="A53" t="str">
            <v xml:space="preserve"> 3021 NORWAY LICENSEES                  </v>
          </cell>
          <cell r="B53">
            <v>0</v>
          </cell>
          <cell r="C53">
            <v>0</v>
          </cell>
          <cell r="D53" t="e">
            <v>#VALUE!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 t="e">
            <v>#VALUE!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</row>
        <row r="54">
          <cell r="A54" t="str">
            <v xml:space="preserve"> 3784 ICELAND (PH)                      </v>
          </cell>
          <cell r="B54">
            <v>360</v>
          </cell>
          <cell r="C54">
            <v>360</v>
          </cell>
          <cell r="D54" t="e">
            <v>#VALUE!</v>
          </cell>
          <cell r="E54">
            <v>-5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-5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26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 t="e">
            <v>#VALUE!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311</v>
          </cell>
          <cell r="CB54">
            <v>3</v>
          </cell>
          <cell r="CC54">
            <v>294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14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3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19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19</v>
          </cell>
          <cell r="EQ54">
            <v>0</v>
          </cell>
          <cell r="ER54">
            <v>0</v>
          </cell>
          <cell r="ES54">
            <v>0</v>
          </cell>
          <cell r="ET54">
            <v>6</v>
          </cell>
          <cell r="EU54">
            <v>0</v>
          </cell>
          <cell r="EV54">
            <v>0</v>
          </cell>
          <cell r="EW54">
            <v>4</v>
          </cell>
          <cell r="EX54">
            <v>2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</row>
        <row r="55">
          <cell r="A55" t="str">
            <v xml:space="preserve"> 3835 NORWAY (PH)                       </v>
          </cell>
          <cell r="B55">
            <v>3294</v>
          </cell>
          <cell r="C55">
            <v>3294</v>
          </cell>
          <cell r="D55" t="e">
            <v>#VALUE!</v>
          </cell>
          <cell r="E55">
            <v>43</v>
          </cell>
          <cell r="F55">
            <v>19</v>
          </cell>
          <cell r="G55">
            <v>0</v>
          </cell>
          <cell r="H55">
            <v>14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10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63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21</v>
          </cell>
          <cell r="AM55">
            <v>0</v>
          </cell>
          <cell r="AN55">
            <v>42</v>
          </cell>
          <cell r="AO55">
            <v>0</v>
          </cell>
          <cell r="AP55">
            <v>108</v>
          </cell>
          <cell r="AQ55">
            <v>0</v>
          </cell>
          <cell r="AR55">
            <v>0</v>
          </cell>
          <cell r="AS55">
            <v>16</v>
          </cell>
          <cell r="AT55">
            <v>0</v>
          </cell>
          <cell r="AU55">
            <v>0</v>
          </cell>
          <cell r="AV55">
            <v>0</v>
          </cell>
          <cell r="AW55">
            <v>4</v>
          </cell>
          <cell r="AX55">
            <v>78</v>
          </cell>
          <cell r="AY55">
            <v>0</v>
          </cell>
          <cell r="AZ55">
            <v>0</v>
          </cell>
          <cell r="BA55">
            <v>0</v>
          </cell>
          <cell r="BB55">
            <v>10</v>
          </cell>
          <cell r="BC55">
            <v>58</v>
          </cell>
          <cell r="BD55">
            <v>0</v>
          </cell>
          <cell r="BE55">
            <v>0</v>
          </cell>
          <cell r="BF55" t="e">
            <v>#VALUE!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58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1028</v>
          </cell>
          <cell r="CB55">
            <v>22</v>
          </cell>
          <cell r="CC55">
            <v>293</v>
          </cell>
          <cell r="CD55">
            <v>0</v>
          </cell>
          <cell r="CE55">
            <v>0</v>
          </cell>
          <cell r="CF55">
            <v>0</v>
          </cell>
          <cell r="CG55">
            <v>430</v>
          </cell>
          <cell r="CH55">
            <v>174</v>
          </cell>
          <cell r="CI55">
            <v>0</v>
          </cell>
          <cell r="CJ55">
            <v>20</v>
          </cell>
          <cell r="CK55">
            <v>89</v>
          </cell>
          <cell r="CL55">
            <v>0</v>
          </cell>
          <cell r="CM55">
            <v>123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123</v>
          </cell>
          <cell r="DQ55">
            <v>0</v>
          </cell>
          <cell r="DR55">
            <v>121</v>
          </cell>
          <cell r="DS55">
            <v>0</v>
          </cell>
          <cell r="DT55">
            <v>0</v>
          </cell>
          <cell r="DU55">
            <v>25</v>
          </cell>
          <cell r="DV55">
            <v>49</v>
          </cell>
          <cell r="DW55">
            <v>0</v>
          </cell>
          <cell r="DX55">
            <v>1</v>
          </cell>
          <cell r="DY55">
            <v>46</v>
          </cell>
          <cell r="DZ55">
            <v>1446</v>
          </cell>
          <cell r="EA55">
            <v>0</v>
          </cell>
          <cell r="EB55">
            <v>0</v>
          </cell>
          <cell r="EC55">
            <v>251</v>
          </cell>
          <cell r="ED55">
            <v>101</v>
          </cell>
          <cell r="EE55">
            <v>7</v>
          </cell>
          <cell r="EF55">
            <v>212</v>
          </cell>
          <cell r="EG55">
            <v>789</v>
          </cell>
          <cell r="EH55">
            <v>5</v>
          </cell>
          <cell r="EI55">
            <v>68</v>
          </cell>
          <cell r="EJ55">
            <v>13</v>
          </cell>
          <cell r="EK55">
            <v>171</v>
          </cell>
          <cell r="EL55">
            <v>3</v>
          </cell>
          <cell r="EM55">
            <v>0</v>
          </cell>
          <cell r="EN55">
            <v>0</v>
          </cell>
          <cell r="EO55">
            <v>0</v>
          </cell>
          <cell r="EP55">
            <v>160</v>
          </cell>
          <cell r="EQ55">
            <v>0</v>
          </cell>
          <cell r="ER55">
            <v>0</v>
          </cell>
          <cell r="ES55">
            <v>8</v>
          </cell>
          <cell r="ET55">
            <v>133</v>
          </cell>
          <cell r="EU55">
            <v>17</v>
          </cell>
          <cell r="EV55">
            <v>22</v>
          </cell>
          <cell r="EW55">
            <v>77</v>
          </cell>
          <cell r="EX55">
            <v>7</v>
          </cell>
          <cell r="EY55">
            <v>8</v>
          </cell>
          <cell r="EZ55">
            <v>2</v>
          </cell>
          <cell r="FA55">
            <v>0</v>
          </cell>
          <cell r="FB55">
            <v>0</v>
          </cell>
          <cell r="FC55">
            <v>0</v>
          </cell>
        </row>
        <row r="56">
          <cell r="A56" t="str">
            <v xml:space="preserve"> 4439 NORTHERN EUROPE (PH)              </v>
          </cell>
          <cell r="B56">
            <v>45653</v>
          </cell>
          <cell r="C56">
            <v>45653</v>
          </cell>
          <cell r="D56" t="e">
            <v>#VALUE!</v>
          </cell>
          <cell r="E56">
            <v>2623</v>
          </cell>
          <cell r="F56">
            <v>960</v>
          </cell>
          <cell r="G56">
            <v>0</v>
          </cell>
          <cell r="H56">
            <v>335</v>
          </cell>
          <cell r="I56">
            <v>53</v>
          </cell>
          <cell r="J56">
            <v>0</v>
          </cell>
          <cell r="K56">
            <v>0</v>
          </cell>
          <cell r="L56">
            <v>412</v>
          </cell>
          <cell r="M56">
            <v>518</v>
          </cell>
          <cell r="N56">
            <v>45</v>
          </cell>
          <cell r="O56">
            <v>9</v>
          </cell>
          <cell r="P56">
            <v>0</v>
          </cell>
          <cell r="Q56">
            <v>3</v>
          </cell>
          <cell r="R56">
            <v>0</v>
          </cell>
          <cell r="S56">
            <v>0</v>
          </cell>
          <cell r="T56">
            <v>29</v>
          </cell>
          <cell r="U56">
            <v>0</v>
          </cell>
          <cell r="V56">
            <v>0</v>
          </cell>
          <cell r="W56">
            <v>0</v>
          </cell>
          <cell r="X56">
            <v>259</v>
          </cell>
          <cell r="Y56">
            <v>0</v>
          </cell>
          <cell r="Z56">
            <v>4093</v>
          </cell>
          <cell r="AA56">
            <v>53</v>
          </cell>
          <cell r="AB56">
            <v>1</v>
          </cell>
          <cell r="AC56">
            <v>0</v>
          </cell>
          <cell r="AD56">
            <v>3</v>
          </cell>
          <cell r="AE56">
            <v>192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2584</v>
          </cell>
          <cell r="AK56">
            <v>50</v>
          </cell>
          <cell r="AL56">
            <v>450</v>
          </cell>
          <cell r="AM56">
            <v>320</v>
          </cell>
          <cell r="AN56">
            <v>418</v>
          </cell>
          <cell r="AO56">
            <v>22</v>
          </cell>
          <cell r="AP56">
            <v>1826</v>
          </cell>
          <cell r="AQ56">
            <v>16</v>
          </cell>
          <cell r="AR56">
            <v>0</v>
          </cell>
          <cell r="AS56">
            <v>80</v>
          </cell>
          <cell r="AT56">
            <v>0</v>
          </cell>
          <cell r="AU56">
            <v>0</v>
          </cell>
          <cell r="AV56">
            <v>4</v>
          </cell>
          <cell r="AW56">
            <v>717</v>
          </cell>
          <cell r="AX56">
            <v>852</v>
          </cell>
          <cell r="AY56">
            <v>0</v>
          </cell>
          <cell r="AZ56">
            <v>0</v>
          </cell>
          <cell r="BA56">
            <v>0</v>
          </cell>
          <cell r="BB56">
            <v>157</v>
          </cell>
          <cell r="BC56">
            <v>578</v>
          </cell>
          <cell r="BD56">
            <v>0</v>
          </cell>
          <cell r="BE56">
            <v>0</v>
          </cell>
          <cell r="BF56" t="e">
            <v>#VALUE!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578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12167</v>
          </cell>
          <cell r="CB56">
            <v>230</v>
          </cell>
          <cell r="CC56">
            <v>4606</v>
          </cell>
          <cell r="CD56">
            <v>0</v>
          </cell>
          <cell r="CE56">
            <v>0</v>
          </cell>
          <cell r="CF56">
            <v>0</v>
          </cell>
          <cell r="CG56">
            <v>4469</v>
          </cell>
          <cell r="CH56">
            <v>2183</v>
          </cell>
          <cell r="CI56">
            <v>0</v>
          </cell>
          <cell r="CJ56">
            <v>252</v>
          </cell>
          <cell r="CK56">
            <v>415</v>
          </cell>
          <cell r="CL56">
            <v>12</v>
          </cell>
          <cell r="CM56">
            <v>1311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27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21</v>
          </cell>
          <cell r="DJ56">
            <v>0</v>
          </cell>
          <cell r="DK56">
            <v>217</v>
          </cell>
          <cell r="DL56">
            <v>2</v>
          </cell>
          <cell r="DM56">
            <v>0</v>
          </cell>
          <cell r="DN56">
            <v>0</v>
          </cell>
          <cell r="DO56">
            <v>0</v>
          </cell>
          <cell r="DP56">
            <v>1263</v>
          </cell>
          <cell r="DQ56">
            <v>0</v>
          </cell>
          <cell r="DR56">
            <v>1336</v>
          </cell>
          <cell r="DS56">
            <v>0</v>
          </cell>
          <cell r="DT56">
            <v>0</v>
          </cell>
          <cell r="DU56">
            <v>283</v>
          </cell>
          <cell r="DV56">
            <v>630</v>
          </cell>
          <cell r="DW56">
            <v>37</v>
          </cell>
          <cell r="DX56">
            <v>6</v>
          </cell>
          <cell r="DY56">
            <v>380</v>
          </cell>
          <cell r="DZ56">
            <v>16581</v>
          </cell>
          <cell r="EA56">
            <v>0</v>
          </cell>
          <cell r="EB56">
            <v>0</v>
          </cell>
          <cell r="EC56">
            <v>1756</v>
          </cell>
          <cell r="ED56">
            <v>2089</v>
          </cell>
          <cell r="EE56">
            <v>772</v>
          </cell>
          <cell r="EF56">
            <v>3702</v>
          </cell>
          <cell r="EG56">
            <v>6712</v>
          </cell>
          <cell r="EH56">
            <v>72</v>
          </cell>
          <cell r="EI56">
            <v>1066</v>
          </cell>
          <cell r="EJ56">
            <v>412</v>
          </cell>
          <cell r="EK56">
            <v>1516</v>
          </cell>
          <cell r="EL56">
            <v>171</v>
          </cell>
          <cell r="EM56">
            <v>0</v>
          </cell>
          <cell r="EN56">
            <v>0</v>
          </cell>
          <cell r="EO56">
            <v>0</v>
          </cell>
          <cell r="EP56">
            <v>1241</v>
          </cell>
          <cell r="EQ56">
            <v>0</v>
          </cell>
          <cell r="ER56">
            <v>0</v>
          </cell>
          <cell r="ES56">
            <v>104</v>
          </cell>
          <cell r="ET56">
            <v>3265</v>
          </cell>
          <cell r="EU56">
            <v>105</v>
          </cell>
          <cell r="EV56">
            <v>526</v>
          </cell>
          <cell r="EW56">
            <v>1674</v>
          </cell>
          <cell r="EX56">
            <v>314</v>
          </cell>
          <cell r="EY56">
            <v>592</v>
          </cell>
          <cell r="EZ56">
            <v>54</v>
          </cell>
          <cell r="FA56">
            <v>0</v>
          </cell>
          <cell r="FB56">
            <v>0</v>
          </cell>
          <cell r="FC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</row>
        <row r="58">
          <cell r="A58" t="str">
            <v xml:space="preserve"> 2304 CZECH (PH)                        </v>
          </cell>
          <cell r="B58">
            <v>1302</v>
          </cell>
          <cell r="C58">
            <v>1302</v>
          </cell>
          <cell r="D58" t="e">
            <v>#VALUE!</v>
          </cell>
          <cell r="E58">
            <v>196</v>
          </cell>
          <cell r="F58">
            <v>9</v>
          </cell>
          <cell r="G58">
            <v>0</v>
          </cell>
          <cell r="H58">
            <v>151</v>
          </cell>
          <cell r="I58">
            <v>0</v>
          </cell>
          <cell r="J58">
            <v>0</v>
          </cell>
          <cell r="K58">
            <v>0</v>
          </cell>
          <cell r="L58">
            <v>6</v>
          </cell>
          <cell r="M58">
            <v>28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360</v>
          </cell>
          <cell r="AA58">
            <v>0</v>
          </cell>
          <cell r="AB58">
            <v>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192</v>
          </cell>
          <cell r="AK58">
            <v>32</v>
          </cell>
          <cell r="AL58">
            <v>26</v>
          </cell>
          <cell r="AM58">
            <v>65</v>
          </cell>
          <cell r="AN58">
            <v>41</v>
          </cell>
          <cell r="AO58">
            <v>2</v>
          </cell>
          <cell r="AP58">
            <v>5</v>
          </cell>
          <cell r="AQ58">
            <v>1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4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34</v>
          </cell>
          <cell r="BD58">
            <v>0</v>
          </cell>
          <cell r="BE58">
            <v>0</v>
          </cell>
          <cell r="BF58" t="e">
            <v>#VALUE!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92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146</v>
          </cell>
          <cell r="CB58">
            <v>2</v>
          </cell>
          <cell r="CC58">
            <v>30</v>
          </cell>
          <cell r="CD58">
            <v>0</v>
          </cell>
          <cell r="CE58">
            <v>0</v>
          </cell>
          <cell r="CF58">
            <v>0</v>
          </cell>
          <cell r="CG58">
            <v>9</v>
          </cell>
          <cell r="CH58">
            <v>98</v>
          </cell>
          <cell r="CI58">
            <v>4</v>
          </cell>
          <cell r="CJ58">
            <v>3</v>
          </cell>
          <cell r="CK58">
            <v>0</v>
          </cell>
          <cell r="CL58">
            <v>0</v>
          </cell>
          <cell r="CM58">
            <v>30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4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30</v>
          </cell>
          <cell r="DQ58">
            <v>0</v>
          </cell>
          <cell r="DR58">
            <v>35</v>
          </cell>
          <cell r="DS58">
            <v>0</v>
          </cell>
          <cell r="DT58">
            <v>0</v>
          </cell>
          <cell r="DU58">
            <v>8</v>
          </cell>
          <cell r="DV58">
            <v>10</v>
          </cell>
          <cell r="DW58">
            <v>12</v>
          </cell>
          <cell r="DX58">
            <v>1</v>
          </cell>
          <cell r="DY58">
            <v>4</v>
          </cell>
          <cell r="DZ58">
            <v>318</v>
          </cell>
          <cell r="EA58">
            <v>0</v>
          </cell>
          <cell r="EB58">
            <v>0</v>
          </cell>
          <cell r="EC58">
            <v>28</v>
          </cell>
          <cell r="ED58">
            <v>24</v>
          </cell>
          <cell r="EE58">
            <v>23</v>
          </cell>
          <cell r="EF58">
            <v>6</v>
          </cell>
          <cell r="EG58">
            <v>198</v>
          </cell>
          <cell r="EH58">
            <v>0</v>
          </cell>
          <cell r="EI58">
            <v>39</v>
          </cell>
          <cell r="EJ58">
            <v>0</v>
          </cell>
          <cell r="EK58">
            <v>113</v>
          </cell>
          <cell r="EL58">
            <v>51</v>
          </cell>
          <cell r="EM58">
            <v>0</v>
          </cell>
          <cell r="EN58">
            <v>0</v>
          </cell>
          <cell r="EO58">
            <v>0</v>
          </cell>
          <cell r="EP58">
            <v>58</v>
          </cell>
          <cell r="EQ58">
            <v>0</v>
          </cell>
          <cell r="ER58">
            <v>0</v>
          </cell>
          <cell r="ES58">
            <v>4</v>
          </cell>
          <cell r="ET58">
            <v>34</v>
          </cell>
          <cell r="EU58">
            <v>3</v>
          </cell>
          <cell r="EV58">
            <v>6</v>
          </cell>
          <cell r="EW58">
            <v>22</v>
          </cell>
          <cell r="EX58">
            <v>2</v>
          </cell>
          <cell r="EY58">
            <v>1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</row>
        <row r="59">
          <cell r="A59" t="str">
            <v xml:space="preserve"> 2307 EMERGING OU OTHER PH              </v>
          </cell>
          <cell r="B59">
            <v>0</v>
          </cell>
          <cell r="C59">
            <v>0</v>
          </cell>
          <cell r="D59" t="e">
            <v>#VALUE!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 t="e">
            <v>#VALUE!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</row>
        <row r="60">
          <cell r="A60" t="str">
            <v xml:space="preserve"> 2783 HUNGARY (PH)                      </v>
          </cell>
          <cell r="B60">
            <v>2173</v>
          </cell>
          <cell r="C60">
            <v>2173</v>
          </cell>
          <cell r="D60" t="e">
            <v>#VALUE!</v>
          </cell>
          <cell r="E60">
            <v>36</v>
          </cell>
          <cell r="F60">
            <v>16</v>
          </cell>
          <cell r="G60">
            <v>0</v>
          </cell>
          <cell r="H60">
            <v>16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4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682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378</v>
          </cell>
          <cell r="AK60">
            <v>31</v>
          </cell>
          <cell r="AL60">
            <v>29</v>
          </cell>
          <cell r="AM60">
            <v>224</v>
          </cell>
          <cell r="AN60">
            <v>20</v>
          </cell>
          <cell r="AO60">
            <v>0</v>
          </cell>
          <cell r="AP60">
            <v>329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324</v>
          </cell>
          <cell r="AY60">
            <v>0</v>
          </cell>
          <cell r="AZ60">
            <v>0</v>
          </cell>
          <cell r="BA60">
            <v>0</v>
          </cell>
          <cell r="BB60">
            <v>5</v>
          </cell>
          <cell r="BC60">
            <v>159</v>
          </cell>
          <cell r="BD60">
            <v>0</v>
          </cell>
          <cell r="BE60">
            <v>0</v>
          </cell>
          <cell r="BF60" t="e">
            <v>#VALUE!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5</v>
          </cell>
          <cell r="BQ60">
            <v>0</v>
          </cell>
          <cell r="BR60">
            <v>154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237</v>
          </cell>
          <cell r="CB60">
            <v>2</v>
          </cell>
          <cell r="CC60">
            <v>38</v>
          </cell>
          <cell r="CD60">
            <v>0</v>
          </cell>
          <cell r="CE60">
            <v>0</v>
          </cell>
          <cell r="CF60">
            <v>0</v>
          </cell>
          <cell r="CG60">
            <v>42</v>
          </cell>
          <cell r="CH60">
            <v>153</v>
          </cell>
          <cell r="CI60">
            <v>0</v>
          </cell>
          <cell r="CJ60">
            <v>0</v>
          </cell>
          <cell r="CK60">
            <v>2</v>
          </cell>
          <cell r="CL60">
            <v>0</v>
          </cell>
          <cell r="CM60">
            <v>146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24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-7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129</v>
          </cell>
          <cell r="DQ60">
            <v>0</v>
          </cell>
          <cell r="DR60">
            <v>9</v>
          </cell>
          <cell r="DS60">
            <v>0</v>
          </cell>
          <cell r="DT60">
            <v>0</v>
          </cell>
          <cell r="DU60">
            <v>2</v>
          </cell>
          <cell r="DV60">
            <v>2</v>
          </cell>
          <cell r="DW60">
            <v>5</v>
          </cell>
          <cell r="DX60">
            <v>0</v>
          </cell>
          <cell r="DY60">
            <v>0</v>
          </cell>
          <cell r="DZ60">
            <v>411</v>
          </cell>
          <cell r="EA60">
            <v>0</v>
          </cell>
          <cell r="EB60">
            <v>0</v>
          </cell>
          <cell r="EC60">
            <v>49</v>
          </cell>
          <cell r="ED60">
            <v>109</v>
          </cell>
          <cell r="EE60">
            <v>0</v>
          </cell>
          <cell r="EF60">
            <v>158</v>
          </cell>
          <cell r="EG60">
            <v>0</v>
          </cell>
          <cell r="EH60">
            <v>0</v>
          </cell>
          <cell r="EI60">
            <v>60</v>
          </cell>
          <cell r="EJ60">
            <v>35</v>
          </cell>
          <cell r="EK60">
            <v>133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127</v>
          </cell>
          <cell r="EQ60">
            <v>0</v>
          </cell>
          <cell r="ER60">
            <v>0</v>
          </cell>
          <cell r="ES60">
            <v>6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</row>
        <row r="61">
          <cell r="A61" t="str">
            <v xml:space="preserve"> 2845 POLAND (PH)                       </v>
          </cell>
          <cell r="B61">
            <v>11042</v>
          </cell>
          <cell r="C61">
            <v>11042</v>
          </cell>
          <cell r="D61" t="e">
            <v>#VALUE!</v>
          </cell>
          <cell r="E61">
            <v>1693</v>
          </cell>
          <cell r="F61">
            <v>14</v>
          </cell>
          <cell r="G61">
            <v>0</v>
          </cell>
          <cell r="H61">
            <v>1570</v>
          </cell>
          <cell r="I61">
            <v>0</v>
          </cell>
          <cell r="J61">
            <v>0</v>
          </cell>
          <cell r="K61">
            <v>0</v>
          </cell>
          <cell r="L61">
            <v>16</v>
          </cell>
          <cell r="M61">
            <v>10</v>
          </cell>
          <cell r="N61">
            <v>-5</v>
          </cell>
          <cell r="O61">
            <v>1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87</v>
          </cell>
          <cell r="Y61">
            <v>0</v>
          </cell>
          <cell r="Z61">
            <v>1639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313</v>
          </cell>
          <cell r="AK61">
            <v>41</v>
          </cell>
          <cell r="AL61">
            <v>474</v>
          </cell>
          <cell r="AM61">
            <v>404</v>
          </cell>
          <cell r="AN61">
            <v>125</v>
          </cell>
          <cell r="AO61">
            <v>282</v>
          </cell>
          <cell r="AP61">
            <v>815</v>
          </cell>
          <cell r="AQ61">
            <v>11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1</v>
          </cell>
          <cell r="AX61">
            <v>24</v>
          </cell>
          <cell r="AY61">
            <v>0</v>
          </cell>
          <cell r="AZ61">
            <v>0</v>
          </cell>
          <cell r="BA61">
            <v>0</v>
          </cell>
          <cell r="BB61">
            <v>779</v>
          </cell>
          <cell r="BC61">
            <v>161</v>
          </cell>
          <cell r="BD61">
            <v>0</v>
          </cell>
          <cell r="BE61">
            <v>0</v>
          </cell>
          <cell r="BF61" t="e">
            <v>#VALUE!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0</v>
          </cell>
          <cell r="BR61">
            <v>160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1028</v>
          </cell>
          <cell r="CB61">
            <v>0</v>
          </cell>
          <cell r="CC61">
            <v>49</v>
          </cell>
          <cell r="CD61">
            <v>0</v>
          </cell>
          <cell r="CE61">
            <v>0</v>
          </cell>
          <cell r="CF61">
            <v>0</v>
          </cell>
          <cell r="CG61">
            <v>54</v>
          </cell>
          <cell r="CH61">
            <v>365</v>
          </cell>
          <cell r="CI61">
            <v>0</v>
          </cell>
          <cell r="CJ61">
            <v>0</v>
          </cell>
          <cell r="CK61">
            <v>109</v>
          </cell>
          <cell r="CL61">
            <v>451</v>
          </cell>
          <cell r="CM61">
            <v>2394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214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504</v>
          </cell>
          <cell r="DJ61">
            <v>0</v>
          </cell>
          <cell r="DK61">
            <v>6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1676</v>
          </cell>
          <cell r="DQ61">
            <v>0</v>
          </cell>
          <cell r="DR61">
            <v>99</v>
          </cell>
          <cell r="DS61">
            <v>0</v>
          </cell>
          <cell r="DT61">
            <v>0</v>
          </cell>
          <cell r="DU61">
            <v>16</v>
          </cell>
          <cell r="DV61">
            <v>1</v>
          </cell>
          <cell r="DW61">
            <v>82</v>
          </cell>
          <cell r="DX61">
            <v>0</v>
          </cell>
          <cell r="DY61">
            <v>0</v>
          </cell>
          <cell r="DZ61">
            <v>2616</v>
          </cell>
          <cell r="EA61">
            <v>0</v>
          </cell>
          <cell r="EB61">
            <v>0</v>
          </cell>
          <cell r="EC61">
            <v>30</v>
          </cell>
          <cell r="ED61">
            <v>1676</v>
          </cell>
          <cell r="EE61">
            <v>1</v>
          </cell>
          <cell r="EF61">
            <v>480</v>
          </cell>
          <cell r="EG61">
            <v>0</v>
          </cell>
          <cell r="EH61">
            <v>0</v>
          </cell>
          <cell r="EI61">
            <v>53</v>
          </cell>
          <cell r="EJ61">
            <v>376</v>
          </cell>
          <cell r="EK61">
            <v>326</v>
          </cell>
          <cell r="EL61">
            <v>10</v>
          </cell>
          <cell r="EM61">
            <v>0</v>
          </cell>
          <cell r="EN61">
            <v>0</v>
          </cell>
          <cell r="EO61">
            <v>0</v>
          </cell>
          <cell r="EP61">
            <v>283</v>
          </cell>
          <cell r="EQ61">
            <v>0</v>
          </cell>
          <cell r="ER61">
            <v>0</v>
          </cell>
          <cell r="ES61">
            <v>33</v>
          </cell>
          <cell r="ET61">
            <v>105</v>
          </cell>
          <cell r="EU61">
            <v>1</v>
          </cell>
          <cell r="EV61">
            <v>71</v>
          </cell>
          <cell r="EW61">
            <v>14</v>
          </cell>
          <cell r="EX61">
            <v>0</v>
          </cell>
          <cell r="EY61">
            <v>0</v>
          </cell>
          <cell r="EZ61">
            <v>19</v>
          </cell>
          <cell r="FA61">
            <v>0</v>
          </cell>
          <cell r="FB61">
            <v>0</v>
          </cell>
          <cell r="FC61">
            <v>0</v>
          </cell>
        </row>
        <row r="62">
          <cell r="A62" t="str">
            <v xml:space="preserve"> 2853 ROMANIA (PH)                      </v>
          </cell>
          <cell r="B62">
            <v>5673</v>
          </cell>
          <cell r="C62">
            <v>5672</v>
          </cell>
          <cell r="D62" t="e">
            <v>#VALUE!</v>
          </cell>
          <cell r="E62">
            <v>79</v>
          </cell>
          <cell r="F62">
            <v>24</v>
          </cell>
          <cell r="G62">
            <v>0</v>
          </cell>
          <cell r="H62">
            <v>5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13</v>
          </cell>
          <cell r="N62">
            <v>35</v>
          </cell>
          <cell r="O62">
            <v>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1</v>
          </cell>
          <cell r="Y62">
            <v>0</v>
          </cell>
          <cell r="Z62">
            <v>977</v>
          </cell>
          <cell r="AA62">
            <v>0</v>
          </cell>
          <cell r="AB62">
            <v>69</v>
          </cell>
          <cell r="AC62">
            <v>0</v>
          </cell>
          <cell r="AD62">
            <v>0</v>
          </cell>
          <cell r="AE62">
            <v>15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533</v>
          </cell>
          <cell r="AK62">
            <v>5</v>
          </cell>
          <cell r="AL62">
            <v>82</v>
          </cell>
          <cell r="AM62">
            <v>96</v>
          </cell>
          <cell r="AN62">
            <v>177</v>
          </cell>
          <cell r="AO62">
            <v>0</v>
          </cell>
          <cell r="AP62">
            <v>207</v>
          </cell>
          <cell r="AQ62">
            <v>172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35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1</v>
          </cell>
          <cell r="BD62">
            <v>0</v>
          </cell>
          <cell r="BE62">
            <v>0</v>
          </cell>
          <cell r="BF62" t="e">
            <v>#VALUE!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1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222</v>
          </cell>
          <cell r="CB62">
            <v>0</v>
          </cell>
          <cell r="CC62">
            <v>59</v>
          </cell>
          <cell r="CD62">
            <v>0</v>
          </cell>
          <cell r="CE62">
            <v>0</v>
          </cell>
          <cell r="CF62">
            <v>0</v>
          </cell>
          <cell r="CG62">
            <v>3</v>
          </cell>
          <cell r="CH62">
            <v>61</v>
          </cell>
          <cell r="CI62">
            <v>0</v>
          </cell>
          <cell r="CJ62">
            <v>0</v>
          </cell>
          <cell r="CK62">
            <v>0</v>
          </cell>
          <cell r="CL62">
            <v>99</v>
          </cell>
          <cell r="CM62">
            <v>3668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3472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196</v>
          </cell>
          <cell r="DQ62">
            <v>0</v>
          </cell>
          <cell r="DR62">
            <v>94</v>
          </cell>
          <cell r="DS62">
            <v>0</v>
          </cell>
          <cell r="DT62">
            <v>0</v>
          </cell>
          <cell r="DU62">
            <v>4</v>
          </cell>
          <cell r="DV62">
            <v>1</v>
          </cell>
          <cell r="DW62">
            <v>89</v>
          </cell>
          <cell r="DX62">
            <v>0</v>
          </cell>
          <cell r="DY62">
            <v>0</v>
          </cell>
          <cell r="DZ62">
            <v>286</v>
          </cell>
          <cell r="EA62">
            <v>0</v>
          </cell>
          <cell r="EB62">
            <v>0</v>
          </cell>
          <cell r="EC62">
            <v>72</v>
          </cell>
          <cell r="ED62">
            <v>31</v>
          </cell>
          <cell r="EE62">
            <v>15</v>
          </cell>
          <cell r="EF62">
            <v>18</v>
          </cell>
          <cell r="EG62">
            <v>0</v>
          </cell>
          <cell r="EH62">
            <v>0</v>
          </cell>
          <cell r="EI62">
            <v>2</v>
          </cell>
          <cell r="EJ62">
            <v>148</v>
          </cell>
          <cell r="EK62">
            <v>91</v>
          </cell>
          <cell r="EL62">
            <v>10</v>
          </cell>
          <cell r="EM62">
            <v>0</v>
          </cell>
          <cell r="EN62">
            <v>0</v>
          </cell>
          <cell r="EO62">
            <v>0</v>
          </cell>
          <cell r="EP62">
            <v>56</v>
          </cell>
          <cell r="EQ62">
            <v>0</v>
          </cell>
          <cell r="ER62">
            <v>0</v>
          </cell>
          <cell r="ES62">
            <v>25</v>
          </cell>
          <cell r="ET62">
            <v>44</v>
          </cell>
          <cell r="EU62">
            <v>3</v>
          </cell>
          <cell r="EV62">
            <v>32</v>
          </cell>
          <cell r="EW62">
            <v>-10</v>
          </cell>
          <cell r="EX62">
            <v>6</v>
          </cell>
          <cell r="EY62">
            <v>0</v>
          </cell>
          <cell r="EZ62">
            <v>13</v>
          </cell>
          <cell r="FA62">
            <v>0</v>
          </cell>
          <cell r="FB62">
            <v>0</v>
          </cell>
          <cell r="FC62">
            <v>1</v>
          </cell>
        </row>
        <row r="63">
          <cell r="A63" t="str">
            <v xml:space="preserve"> 3013 CEE AREA OFFICE (PH)              </v>
          </cell>
          <cell r="B63">
            <v>0</v>
          </cell>
          <cell r="C63">
            <v>0</v>
          </cell>
          <cell r="D63" t="e">
            <v>#VALUE!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 t="e">
            <v>#VALUE!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</row>
        <row r="64">
          <cell r="A64" t="str">
            <v xml:space="preserve"> 4310 SLOVAK/BALKANS (PH)               </v>
          </cell>
          <cell r="B64" t="e">
            <v>#VALUE!</v>
          </cell>
          <cell r="C64" t="e">
            <v>#VALUE!</v>
          </cell>
          <cell r="D64" t="e">
            <v>#VALUE!</v>
          </cell>
          <cell r="E64" t="e">
            <v>#VALUE!</v>
          </cell>
          <cell r="F64" t="e">
            <v>#VALUE!</v>
          </cell>
          <cell r="G64" t="e">
            <v>#VALUE!</v>
          </cell>
          <cell r="H64" t="e">
            <v>#VALUE!</v>
          </cell>
          <cell r="I64" t="e">
            <v>#VALUE!</v>
          </cell>
          <cell r="J64" t="e">
            <v>#VALUE!</v>
          </cell>
          <cell r="K64" t="e">
            <v>#VALUE!</v>
          </cell>
          <cell r="L64" t="e">
            <v>#VALUE!</v>
          </cell>
          <cell r="M64" t="e">
            <v>#VALUE!</v>
          </cell>
          <cell r="N64" t="e">
            <v>#VALUE!</v>
          </cell>
          <cell r="O64" t="e">
            <v>#VALUE!</v>
          </cell>
          <cell r="P64" t="e">
            <v>#VALUE!</v>
          </cell>
          <cell r="Q64" t="e">
            <v>#VALUE!</v>
          </cell>
          <cell r="R64" t="e">
            <v>#VALUE!</v>
          </cell>
          <cell r="S64" t="e">
            <v>#VALUE!</v>
          </cell>
          <cell r="T64" t="e">
            <v>#VALUE!</v>
          </cell>
          <cell r="U64" t="e">
            <v>#VALUE!</v>
          </cell>
          <cell r="V64" t="e">
            <v>#VALUE!</v>
          </cell>
          <cell r="W64" t="e">
            <v>#VALUE!</v>
          </cell>
          <cell r="X64" t="e">
            <v>#VALUE!</v>
          </cell>
          <cell r="Y64" t="e">
            <v>#VALUE!</v>
          </cell>
          <cell r="Z64" t="e">
            <v>#VALUE!</v>
          </cell>
          <cell r="AA64" t="e">
            <v>#VALUE!</v>
          </cell>
          <cell r="AB64" t="e">
            <v>#VALUE!</v>
          </cell>
          <cell r="AC64" t="e">
            <v>#VALUE!</v>
          </cell>
          <cell r="AD64" t="e">
            <v>#VALUE!</v>
          </cell>
          <cell r="AE64" t="e">
            <v>#VALUE!</v>
          </cell>
          <cell r="AF64" t="e">
            <v>#VALUE!</v>
          </cell>
          <cell r="AG64" t="e">
            <v>#VALUE!</v>
          </cell>
          <cell r="AH64" t="e">
            <v>#VALUE!</v>
          </cell>
          <cell r="AI64" t="e">
            <v>#VALUE!</v>
          </cell>
          <cell r="AJ64" t="e">
            <v>#VALUE!</v>
          </cell>
          <cell r="AK64" t="e">
            <v>#VALUE!</v>
          </cell>
          <cell r="AL64" t="e">
            <v>#VALUE!</v>
          </cell>
          <cell r="AM64" t="e">
            <v>#VALUE!</v>
          </cell>
          <cell r="AN64" t="e">
            <v>#VALUE!</v>
          </cell>
          <cell r="AO64" t="e">
            <v>#VALUE!</v>
          </cell>
          <cell r="AP64" t="e">
            <v>#VALUE!</v>
          </cell>
          <cell r="AQ64" t="e">
            <v>#VALUE!</v>
          </cell>
          <cell r="AR64" t="e">
            <v>#VALUE!</v>
          </cell>
          <cell r="AS64" t="e">
            <v>#VALUE!</v>
          </cell>
          <cell r="AT64" t="e">
            <v>#VALUE!</v>
          </cell>
          <cell r="AU64" t="e">
            <v>#VALUE!</v>
          </cell>
          <cell r="AV64" t="e">
            <v>#VALUE!</v>
          </cell>
          <cell r="AW64" t="e">
            <v>#VALUE!</v>
          </cell>
          <cell r="AX64" t="e">
            <v>#VALUE!</v>
          </cell>
          <cell r="AY64" t="e">
            <v>#VALUE!</v>
          </cell>
          <cell r="AZ64" t="e">
            <v>#VALUE!</v>
          </cell>
          <cell r="BA64" t="e">
            <v>#VALUE!</v>
          </cell>
          <cell r="BB64" t="e">
            <v>#VALUE!</v>
          </cell>
          <cell r="BC64" t="e">
            <v>#VALUE!</v>
          </cell>
          <cell r="BD64" t="e">
            <v>#VALUE!</v>
          </cell>
          <cell r="BE64" t="e">
            <v>#VALUE!</v>
          </cell>
          <cell r="BF64" t="e">
            <v>#VALUE!</v>
          </cell>
          <cell r="BG64" t="e">
            <v>#VALUE!</v>
          </cell>
          <cell r="BH64" t="e">
            <v>#VALUE!</v>
          </cell>
          <cell r="BI64" t="e">
            <v>#VALUE!</v>
          </cell>
          <cell r="BJ64" t="e">
            <v>#VALUE!</v>
          </cell>
          <cell r="BK64" t="e">
            <v>#VALUE!</v>
          </cell>
          <cell r="BL64" t="e">
            <v>#VALUE!</v>
          </cell>
          <cell r="BM64" t="e">
            <v>#VALUE!</v>
          </cell>
          <cell r="BN64" t="e">
            <v>#VALUE!</v>
          </cell>
          <cell r="BO64" t="e">
            <v>#VALUE!</v>
          </cell>
          <cell r="BP64" t="e">
            <v>#VALUE!</v>
          </cell>
          <cell r="BQ64" t="e">
            <v>#VALUE!</v>
          </cell>
          <cell r="BR64" t="e">
            <v>#VALUE!</v>
          </cell>
          <cell r="BS64" t="e">
            <v>#VALUE!</v>
          </cell>
          <cell r="BT64" t="e">
            <v>#VALUE!</v>
          </cell>
          <cell r="BU64" t="e">
            <v>#VALUE!</v>
          </cell>
          <cell r="BV64" t="e">
            <v>#VALUE!</v>
          </cell>
          <cell r="BW64" t="e">
            <v>#VALUE!</v>
          </cell>
          <cell r="BX64" t="e">
            <v>#VALUE!</v>
          </cell>
          <cell r="BY64" t="e">
            <v>#VALUE!</v>
          </cell>
          <cell r="BZ64" t="e">
            <v>#VALUE!</v>
          </cell>
          <cell r="CA64" t="e">
            <v>#VALUE!</v>
          </cell>
          <cell r="CB64" t="e">
            <v>#VALUE!</v>
          </cell>
          <cell r="CC64" t="e">
            <v>#VALUE!</v>
          </cell>
          <cell r="CD64" t="e">
            <v>#VALUE!</v>
          </cell>
          <cell r="CE64" t="e">
            <v>#VALUE!</v>
          </cell>
          <cell r="CF64" t="e">
            <v>#VALUE!</v>
          </cell>
          <cell r="CG64" t="e">
            <v>#VALUE!</v>
          </cell>
          <cell r="CH64" t="e">
            <v>#VALUE!</v>
          </cell>
          <cell r="CI64" t="e">
            <v>#VALUE!</v>
          </cell>
          <cell r="CJ64" t="e">
            <v>#VALUE!</v>
          </cell>
          <cell r="CK64" t="e">
            <v>#VALUE!</v>
          </cell>
          <cell r="CL64" t="e">
            <v>#VALUE!</v>
          </cell>
          <cell r="CM64" t="e">
            <v>#VALUE!</v>
          </cell>
          <cell r="CN64" t="e">
            <v>#VALUE!</v>
          </cell>
          <cell r="CO64" t="e">
            <v>#VALUE!</v>
          </cell>
          <cell r="CP64" t="e">
            <v>#VALUE!</v>
          </cell>
          <cell r="CQ64" t="e">
            <v>#VALUE!</v>
          </cell>
          <cell r="CR64" t="e">
            <v>#VALUE!</v>
          </cell>
          <cell r="CS64" t="e">
            <v>#VALUE!</v>
          </cell>
          <cell r="CT64" t="e">
            <v>#VALUE!</v>
          </cell>
          <cell r="CU64" t="e">
            <v>#VALUE!</v>
          </cell>
          <cell r="CV64" t="e">
            <v>#VALUE!</v>
          </cell>
          <cell r="CW64" t="e">
            <v>#VALUE!</v>
          </cell>
          <cell r="CX64" t="e">
            <v>#VALUE!</v>
          </cell>
          <cell r="CY64" t="e">
            <v>#VALUE!</v>
          </cell>
          <cell r="CZ64" t="e">
            <v>#VALUE!</v>
          </cell>
          <cell r="DA64" t="e">
            <v>#VALUE!</v>
          </cell>
          <cell r="DB64" t="e">
            <v>#VALUE!</v>
          </cell>
          <cell r="DC64" t="e">
            <v>#VALUE!</v>
          </cell>
          <cell r="DD64" t="e">
            <v>#VALUE!</v>
          </cell>
          <cell r="DE64" t="e">
            <v>#VALUE!</v>
          </cell>
          <cell r="DF64" t="e">
            <v>#VALUE!</v>
          </cell>
          <cell r="DG64" t="e">
            <v>#VALUE!</v>
          </cell>
          <cell r="DH64" t="e">
            <v>#VALUE!</v>
          </cell>
          <cell r="DI64" t="e">
            <v>#VALUE!</v>
          </cell>
          <cell r="DJ64" t="e">
            <v>#VALUE!</v>
          </cell>
          <cell r="DK64" t="e">
            <v>#VALUE!</v>
          </cell>
          <cell r="DL64" t="e">
            <v>#VALUE!</v>
          </cell>
          <cell r="DM64" t="e">
            <v>#VALUE!</v>
          </cell>
          <cell r="DN64" t="e">
            <v>#VALUE!</v>
          </cell>
          <cell r="DO64" t="e">
            <v>#VALUE!</v>
          </cell>
          <cell r="DP64" t="e">
            <v>#VALUE!</v>
          </cell>
          <cell r="DQ64" t="e">
            <v>#VALUE!</v>
          </cell>
          <cell r="DR64" t="e">
            <v>#VALUE!</v>
          </cell>
          <cell r="DS64" t="e">
            <v>#VALUE!</v>
          </cell>
          <cell r="DT64" t="e">
            <v>#VALUE!</v>
          </cell>
          <cell r="DU64" t="e">
            <v>#VALUE!</v>
          </cell>
          <cell r="DV64" t="e">
            <v>#VALUE!</v>
          </cell>
          <cell r="DW64" t="e">
            <v>#VALUE!</v>
          </cell>
          <cell r="DX64" t="e">
            <v>#VALUE!</v>
          </cell>
          <cell r="DY64" t="e">
            <v>#VALUE!</v>
          </cell>
          <cell r="DZ64" t="e">
            <v>#VALUE!</v>
          </cell>
          <cell r="EA64" t="e">
            <v>#VALUE!</v>
          </cell>
          <cell r="EB64" t="e">
            <v>#VALUE!</v>
          </cell>
          <cell r="EC64" t="e">
            <v>#VALUE!</v>
          </cell>
          <cell r="ED64" t="e">
            <v>#VALUE!</v>
          </cell>
          <cell r="EE64" t="e">
            <v>#VALUE!</v>
          </cell>
          <cell r="EF64" t="e">
            <v>#VALUE!</v>
          </cell>
          <cell r="EG64" t="e">
            <v>#VALUE!</v>
          </cell>
          <cell r="EH64" t="e">
            <v>#VALUE!</v>
          </cell>
          <cell r="EI64" t="e">
            <v>#VALUE!</v>
          </cell>
          <cell r="EJ64" t="e">
            <v>#VALUE!</v>
          </cell>
          <cell r="EK64" t="e">
            <v>#VALUE!</v>
          </cell>
          <cell r="EL64" t="e">
            <v>#VALUE!</v>
          </cell>
          <cell r="EM64" t="e">
            <v>#VALUE!</v>
          </cell>
          <cell r="EN64" t="e">
            <v>#VALUE!</v>
          </cell>
          <cell r="EO64" t="e">
            <v>#VALUE!</v>
          </cell>
          <cell r="EP64" t="e">
            <v>#VALUE!</v>
          </cell>
          <cell r="EQ64" t="e">
            <v>#VALUE!</v>
          </cell>
          <cell r="ER64" t="e">
            <v>#VALUE!</v>
          </cell>
          <cell r="ES64" t="e">
            <v>#VALUE!</v>
          </cell>
          <cell r="ET64" t="e">
            <v>#VALUE!</v>
          </cell>
          <cell r="EU64" t="e">
            <v>#VALUE!</v>
          </cell>
          <cell r="EV64" t="e">
            <v>#VALUE!</v>
          </cell>
          <cell r="EW64" t="e">
            <v>#VALUE!</v>
          </cell>
          <cell r="EX64" t="e">
            <v>#VALUE!</v>
          </cell>
          <cell r="EY64" t="e">
            <v>#VALUE!</v>
          </cell>
          <cell r="EZ64" t="e">
            <v>#VALUE!</v>
          </cell>
          <cell r="FA64" t="e">
            <v>#VALUE!</v>
          </cell>
          <cell r="FB64" t="e">
            <v>#VALUE!</v>
          </cell>
          <cell r="FC64" t="e">
            <v>#VALUE!</v>
          </cell>
        </row>
        <row r="65">
          <cell r="A65" t="str">
            <v xml:space="preserve"> 2306 CROATIA (PH)                      </v>
          </cell>
          <cell r="B65">
            <v>1077</v>
          </cell>
          <cell r="C65">
            <v>1073</v>
          </cell>
          <cell r="D65" t="e">
            <v>#VALUE!</v>
          </cell>
          <cell r="E65">
            <v>36</v>
          </cell>
          <cell r="F65">
            <v>4</v>
          </cell>
          <cell r="G65">
            <v>0</v>
          </cell>
          <cell r="H65">
            <v>-2</v>
          </cell>
          <cell r="I65">
            <v>0</v>
          </cell>
          <cell r="J65">
            <v>0</v>
          </cell>
          <cell r="K65">
            <v>0</v>
          </cell>
          <cell r="L65">
            <v>28</v>
          </cell>
          <cell r="M65">
            <v>5</v>
          </cell>
          <cell r="N65">
            <v>0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534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23</v>
          </cell>
          <cell r="AL65">
            <v>37</v>
          </cell>
          <cell r="AM65">
            <v>444</v>
          </cell>
          <cell r="AN65">
            <v>30</v>
          </cell>
          <cell r="AO65">
            <v>0</v>
          </cell>
          <cell r="AP65">
            <v>111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111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228</v>
          </cell>
          <cell r="BD65">
            <v>0</v>
          </cell>
          <cell r="BE65">
            <v>0</v>
          </cell>
          <cell r="BF65" t="e">
            <v>#VALUE!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228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55</v>
          </cell>
          <cell r="CB65">
            <v>0</v>
          </cell>
          <cell r="CC65">
            <v>7</v>
          </cell>
          <cell r="CD65">
            <v>0</v>
          </cell>
          <cell r="CE65">
            <v>0</v>
          </cell>
          <cell r="CF65">
            <v>0</v>
          </cell>
          <cell r="CG65">
            <v>7</v>
          </cell>
          <cell r="CH65">
            <v>41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-133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-133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215</v>
          </cell>
          <cell r="EA65">
            <v>0</v>
          </cell>
          <cell r="EB65">
            <v>0</v>
          </cell>
          <cell r="EC65">
            <v>0</v>
          </cell>
          <cell r="ED65">
            <v>113</v>
          </cell>
          <cell r="EE65">
            <v>0</v>
          </cell>
          <cell r="EF65">
            <v>51</v>
          </cell>
          <cell r="EG65">
            <v>1</v>
          </cell>
          <cell r="EH65">
            <v>2</v>
          </cell>
          <cell r="EI65">
            <v>15</v>
          </cell>
          <cell r="EJ65">
            <v>33</v>
          </cell>
          <cell r="EK65">
            <v>26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20</v>
          </cell>
          <cell r="EQ65">
            <v>0</v>
          </cell>
          <cell r="ER65">
            <v>0</v>
          </cell>
          <cell r="ES65">
            <v>6</v>
          </cell>
          <cell r="ET65">
            <v>1</v>
          </cell>
          <cell r="EU65">
            <v>0</v>
          </cell>
          <cell r="EV65">
            <v>1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4</v>
          </cell>
        </row>
        <row r="66">
          <cell r="A66" t="str">
            <v xml:space="preserve"> 2727 BULGARIA (PH)                     </v>
          </cell>
          <cell r="B66">
            <v>442</v>
          </cell>
          <cell r="C66">
            <v>506</v>
          </cell>
          <cell r="D66" t="e">
            <v>#VALUE!</v>
          </cell>
          <cell r="E66">
            <v>31</v>
          </cell>
          <cell r="F66">
            <v>1</v>
          </cell>
          <cell r="G66">
            <v>0</v>
          </cell>
          <cell r="H66">
            <v>18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56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19</v>
          </cell>
          <cell r="AK66">
            <v>1</v>
          </cell>
          <cell r="AL66">
            <v>2</v>
          </cell>
          <cell r="AM66">
            <v>26</v>
          </cell>
          <cell r="AN66">
            <v>1</v>
          </cell>
          <cell r="AO66">
            <v>7</v>
          </cell>
          <cell r="AP66">
            <v>10</v>
          </cell>
          <cell r="AQ66">
            <v>5</v>
          </cell>
          <cell r="AR66">
            <v>0</v>
          </cell>
          <cell r="AS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4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 t="e">
            <v>#VALUE!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97</v>
          </cell>
          <cell r="CB66">
            <v>0</v>
          </cell>
          <cell r="CC66">
            <v>37</v>
          </cell>
          <cell r="CD66">
            <v>0</v>
          </cell>
          <cell r="CE66">
            <v>0</v>
          </cell>
          <cell r="CF66">
            <v>0</v>
          </cell>
          <cell r="CG66">
            <v>1</v>
          </cell>
          <cell r="CH66">
            <v>54</v>
          </cell>
          <cell r="CI66">
            <v>0</v>
          </cell>
          <cell r="CJ66">
            <v>1</v>
          </cell>
          <cell r="CK66">
            <v>0</v>
          </cell>
          <cell r="CL66">
            <v>4</v>
          </cell>
          <cell r="CM66">
            <v>165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1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164</v>
          </cell>
          <cell r="DQ66">
            <v>0</v>
          </cell>
          <cell r="DR66">
            <v>6</v>
          </cell>
          <cell r="DS66">
            <v>0</v>
          </cell>
          <cell r="DT66">
            <v>0</v>
          </cell>
          <cell r="DU66">
            <v>3</v>
          </cell>
          <cell r="DV66">
            <v>0</v>
          </cell>
          <cell r="DW66">
            <v>3</v>
          </cell>
          <cell r="DX66">
            <v>0</v>
          </cell>
          <cell r="DY66">
            <v>0</v>
          </cell>
          <cell r="DZ66">
            <v>129</v>
          </cell>
          <cell r="EA66">
            <v>0</v>
          </cell>
          <cell r="EB66">
            <v>0</v>
          </cell>
          <cell r="EC66">
            <v>18</v>
          </cell>
          <cell r="ED66">
            <v>1</v>
          </cell>
          <cell r="EE66">
            <v>13</v>
          </cell>
          <cell r="EF66">
            <v>13</v>
          </cell>
          <cell r="EG66">
            <v>48</v>
          </cell>
          <cell r="EH66">
            <v>1</v>
          </cell>
          <cell r="EI66">
            <v>6</v>
          </cell>
          <cell r="EJ66">
            <v>29</v>
          </cell>
          <cell r="EK66">
            <v>11</v>
          </cell>
          <cell r="EL66">
            <v>2</v>
          </cell>
          <cell r="EM66">
            <v>0</v>
          </cell>
          <cell r="EN66">
            <v>0</v>
          </cell>
          <cell r="EO66">
            <v>0</v>
          </cell>
          <cell r="EP66">
            <v>9</v>
          </cell>
          <cell r="EQ66">
            <v>0</v>
          </cell>
          <cell r="ER66">
            <v>0</v>
          </cell>
          <cell r="ES66">
            <v>0</v>
          </cell>
          <cell r="ET66">
            <v>1</v>
          </cell>
          <cell r="EU66">
            <v>0</v>
          </cell>
          <cell r="EV66">
            <v>1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-64</v>
          </cell>
        </row>
        <row r="67">
          <cell r="A67" t="str">
            <v xml:space="preserve"> 3014 GM SLOVAK + BALKANS               </v>
          </cell>
          <cell r="B67" t="e">
            <v>#VALUE!</v>
          </cell>
          <cell r="C67" t="e">
            <v>#VALUE!</v>
          </cell>
          <cell r="D67" t="e">
            <v>#VALUE!</v>
          </cell>
          <cell r="E67" t="e">
            <v>#VALUE!</v>
          </cell>
          <cell r="F67" t="e">
            <v>#VALUE!</v>
          </cell>
          <cell r="G67" t="e">
            <v>#VALUE!</v>
          </cell>
          <cell r="H67" t="e">
            <v>#VALUE!</v>
          </cell>
          <cell r="I67" t="e">
            <v>#VALUE!</v>
          </cell>
          <cell r="J67" t="e">
            <v>#VALUE!</v>
          </cell>
          <cell r="K67" t="e">
            <v>#VALUE!</v>
          </cell>
          <cell r="L67" t="e">
            <v>#VALUE!</v>
          </cell>
          <cell r="M67" t="e">
            <v>#VALUE!</v>
          </cell>
          <cell r="N67" t="e">
            <v>#VALUE!</v>
          </cell>
          <cell r="O67" t="e">
            <v>#VALUE!</v>
          </cell>
          <cell r="P67" t="e">
            <v>#VALUE!</v>
          </cell>
          <cell r="Q67" t="e">
            <v>#VALUE!</v>
          </cell>
          <cell r="R67" t="e">
            <v>#VALUE!</v>
          </cell>
          <cell r="S67" t="e">
            <v>#VALUE!</v>
          </cell>
          <cell r="T67" t="e">
            <v>#VALUE!</v>
          </cell>
          <cell r="U67" t="e">
            <v>#VALUE!</v>
          </cell>
          <cell r="V67" t="e">
            <v>#VALUE!</v>
          </cell>
          <cell r="W67" t="e">
            <v>#VALUE!</v>
          </cell>
          <cell r="X67" t="e">
            <v>#VALUE!</v>
          </cell>
          <cell r="Y67" t="e">
            <v>#VALUE!</v>
          </cell>
          <cell r="Z67" t="e">
            <v>#VALUE!</v>
          </cell>
          <cell r="AA67" t="e">
            <v>#VALUE!</v>
          </cell>
          <cell r="AB67" t="e">
            <v>#VALUE!</v>
          </cell>
          <cell r="AC67" t="e">
            <v>#VALUE!</v>
          </cell>
          <cell r="AD67" t="e">
            <v>#VALUE!</v>
          </cell>
          <cell r="AE67" t="e">
            <v>#VALUE!</v>
          </cell>
          <cell r="AF67" t="e">
            <v>#VALUE!</v>
          </cell>
          <cell r="AG67" t="e">
            <v>#VALUE!</v>
          </cell>
          <cell r="AH67" t="e">
            <v>#VALUE!</v>
          </cell>
          <cell r="AI67" t="e">
            <v>#VALUE!</v>
          </cell>
          <cell r="AJ67" t="e">
            <v>#VALUE!</v>
          </cell>
          <cell r="AK67" t="e">
            <v>#VALUE!</v>
          </cell>
          <cell r="AL67" t="e">
            <v>#VALUE!</v>
          </cell>
          <cell r="AM67" t="e">
            <v>#VALUE!</v>
          </cell>
          <cell r="AN67" t="e">
            <v>#VALUE!</v>
          </cell>
          <cell r="AO67" t="e">
            <v>#VALUE!</v>
          </cell>
          <cell r="AP67" t="e">
            <v>#VALUE!</v>
          </cell>
          <cell r="AQ67" t="e">
            <v>#VALUE!</v>
          </cell>
          <cell r="AR67" t="e">
            <v>#VALUE!</v>
          </cell>
          <cell r="AS67" t="e">
            <v>#VALUE!</v>
          </cell>
          <cell r="AT67" t="e">
            <v>#VALUE!</v>
          </cell>
          <cell r="AU67" t="e">
            <v>#VALUE!</v>
          </cell>
          <cell r="AV67" t="e">
            <v>#VALUE!</v>
          </cell>
          <cell r="AW67" t="e">
            <v>#VALUE!</v>
          </cell>
          <cell r="AX67" t="e">
            <v>#VALUE!</v>
          </cell>
          <cell r="AY67" t="e">
            <v>#VALUE!</v>
          </cell>
          <cell r="AZ67" t="e">
            <v>#VALUE!</v>
          </cell>
          <cell r="BA67" t="e">
            <v>#VALUE!</v>
          </cell>
          <cell r="BB67" t="e">
            <v>#VALUE!</v>
          </cell>
          <cell r="BC67" t="e">
            <v>#VALUE!</v>
          </cell>
          <cell r="BD67" t="e">
            <v>#VALUE!</v>
          </cell>
          <cell r="BE67" t="e">
            <v>#VALUE!</v>
          </cell>
          <cell r="BF67" t="e">
            <v>#VALUE!</v>
          </cell>
          <cell r="BG67" t="e">
            <v>#VALUE!</v>
          </cell>
          <cell r="BH67" t="e">
            <v>#VALUE!</v>
          </cell>
          <cell r="BI67" t="e">
            <v>#VALUE!</v>
          </cell>
          <cell r="BJ67" t="e">
            <v>#VALUE!</v>
          </cell>
          <cell r="BK67" t="e">
            <v>#VALUE!</v>
          </cell>
          <cell r="BL67" t="e">
            <v>#VALUE!</v>
          </cell>
          <cell r="BM67" t="e">
            <v>#VALUE!</v>
          </cell>
          <cell r="BN67" t="e">
            <v>#VALUE!</v>
          </cell>
          <cell r="BO67" t="e">
            <v>#VALUE!</v>
          </cell>
          <cell r="BP67" t="e">
            <v>#VALUE!</v>
          </cell>
          <cell r="BQ67" t="e">
            <v>#VALUE!</v>
          </cell>
          <cell r="BR67" t="e">
            <v>#VALUE!</v>
          </cell>
          <cell r="BS67" t="e">
            <v>#VALUE!</v>
          </cell>
          <cell r="BT67" t="e">
            <v>#VALUE!</v>
          </cell>
          <cell r="BU67" t="e">
            <v>#VALUE!</v>
          </cell>
          <cell r="BV67" t="e">
            <v>#VALUE!</v>
          </cell>
          <cell r="BW67" t="e">
            <v>#VALUE!</v>
          </cell>
          <cell r="BX67" t="e">
            <v>#VALUE!</v>
          </cell>
          <cell r="BY67" t="e">
            <v>#VALUE!</v>
          </cell>
          <cell r="BZ67" t="e">
            <v>#VALUE!</v>
          </cell>
          <cell r="CA67" t="e">
            <v>#VALUE!</v>
          </cell>
          <cell r="CB67" t="e">
            <v>#VALUE!</v>
          </cell>
          <cell r="CC67" t="e">
            <v>#VALUE!</v>
          </cell>
          <cell r="CD67" t="e">
            <v>#VALUE!</v>
          </cell>
          <cell r="CE67" t="e">
            <v>#VALUE!</v>
          </cell>
          <cell r="CF67" t="e">
            <v>#VALUE!</v>
          </cell>
          <cell r="CG67" t="e">
            <v>#VALUE!</v>
          </cell>
          <cell r="CH67" t="e">
            <v>#VALUE!</v>
          </cell>
          <cell r="CI67" t="e">
            <v>#VALUE!</v>
          </cell>
          <cell r="CJ67" t="e">
            <v>#VALUE!</v>
          </cell>
          <cell r="CK67" t="e">
            <v>#VALUE!</v>
          </cell>
          <cell r="CL67" t="e">
            <v>#VALUE!</v>
          </cell>
          <cell r="CM67" t="e">
            <v>#VALUE!</v>
          </cell>
          <cell r="CN67" t="e">
            <v>#VALUE!</v>
          </cell>
          <cell r="CO67" t="e">
            <v>#VALUE!</v>
          </cell>
          <cell r="CP67" t="e">
            <v>#VALUE!</v>
          </cell>
          <cell r="CQ67" t="e">
            <v>#VALUE!</v>
          </cell>
          <cell r="CR67" t="e">
            <v>#VALUE!</v>
          </cell>
          <cell r="CS67" t="e">
            <v>#VALUE!</v>
          </cell>
          <cell r="CT67" t="e">
            <v>#VALUE!</v>
          </cell>
          <cell r="CU67" t="e">
            <v>#VALUE!</v>
          </cell>
          <cell r="CV67" t="e">
            <v>#VALUE!</v>
          </cell>
          <cell r="CW67" t="e">
            <v>#VALUE!</v>
          </cell>
          <cell r="CX67" t="e">
            <v>#VALUE!</v>
          </cell>
          <cell r="CY67" t="e">
            <v>#VALUE!</v>
          </cell>
          <cell r="CZ67" t="e">
            <v>#VALUE!</v>
          </cell>
          <cell r="DA67" t="e">
            <v>#VALUE!</v>
          </cell>
          <cell r="DB67" t="e">
            <v>#VALUE!</v>
          </cell>
          <cell r="DC67" t="e">
            <v>#VALUE!</v>
          </cell>
          <cell r="DD67" t="e">
            <v>#VALUE!</v>
          </cell>
          <cell r="DE67" t="e">
            <v>#VALUE!</v>
          </cell>
          <cell r="DF67" t="e">
            <v>#VALUE!</v>
          </cell>
          <cell r="DG67" t="e">
            <v>#VALUE!</v>
          </cell>
          <cell r="DH67" t="e">
            <v>#VALUE!</v>
          </cell>
          <cell r="DI67" t="e">
            <v>#VALUE!</v>
          </cell>
          <cell r="DJ67" t="e">
            <v>#VALUE!</v>
          </cell>
          <cell r="DK67" t="e">
            <v>#VALUE!</v>
          </cell>
          <cell r="DL67" t="e">
            <v>#VALUE!</v>
          </cell>
          <cell r="DM67" t="e">
            <v>#VALUE!</v>
          </cell>
          <cell r="DN67" t="e">
            <v>#VALUE!</v>
          </cell>
          <cell r="DO67" t="e">
            <v>#VALUE!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V67" t="e">
            <v>#VALUE!</v>
          </cell>
          <cell r="DW67" t="e">
            <v>#VALUE!</v>
          </cell>
          <cell r="DX67" t="e">
            <v>#VALUE!</v>
          </cell>
          <cell r="DY67" t="e">
            <v>#VALUE!</v>
          </cell>
          <cell r="DZ67" t="e">
            <v>#VALUE!</v>
          </cell>
          <cell r="EA67" t="e">
            <v>#VALUE!</v>
          </cell>
          <cell r="EB67" t="e">
            <v>#VALUE!</v>
          </cell>
          <cell r="EC67" t="e">
            <v>#VALUE!</v>
          </cell>
          <cell r="ED67" t="e">
            <v>#VALUE!</v>
          </cell>
          <cell r="EE67" t="e">
            <v>#VALUE!</v>
          </cell>
          <cell r="EF67" t="e">
            <v>#VALUE!</v>
          </cell>
          <cell r="EG67" t="e">
            <v>#VALUE!</v>
          </cell>
          <cell r="EH67" t="e">
            <v>#VALUE!</v>
          </cell>
          <cell r="EI67" t="e">
            <v>#VALUE!</v>
          </cell>
          <cell r="EJ67" t="e">
            <v>#VALUE!</v>
          </cell>
          <cell r="EK67" t="e">
            <v>#VALUE!</v>
          </cell>
          <cell r="EL67" t="e">
            <v>#VALUE!</v>
          </cell>
          <cell r="EM67" t="e">
            <v>#VALUE!</v>
          </cell>
          <cell r="EN67" t="e">
            <v>#VALUE!</v>
          </cell>
          <cell r="EO67" t="e">
            <v>#VALUE!</v>
          </cell>
          <cell r="EP67" t="e">
            <v>#VALUE!</v>
          </cell>
          <cell r="EQ67" t="e">
            <v>#VALUE!</v>
          </cell>
          <cell r="ER67" t="e">
            <v>#VALUE!</v>
          </cell>
          <cell r="ES67" t="e">
            <v>#VALUE!</v>
          </cell>
          <cell r="ET67" t="e">
            <v>#VALUE!</v>
          </cell>
          <cell r="EU67" t="e">
            <v>#VALUE!</v>
          </cell>
          <cell r="EV67" t="e">
            <v>#VALUE!</v>
          </cell>
          <cell r="EW67" t="e">
            <v>#VALUE!</v>
          </cell>
          <cell r="EX67" t="e">
            <v>#VALUE!</v>
          </cell>
          <cell r="EY67" t="e">
            <v>#VALUE!</v>
          </cell>
          <cell r="EZ67" t="e">
            <v>#VALUE!</v>
          </cell>
          <cell r="FA67" t="e">
            <v>#VALUE!</v>
          </cell>
          <cell r="FB67" t="e">
            <v>#VALUE!</v>
          </cell>
          <cell r="FC67" t="e">
            <v>#VALUE!</v>
          </cell>
        </row>
        <row r="68">
          <cell r="A68" t="str">
            <v xml:space="preserve"> 3702 ALBANIA (PH)                      </v>
          </cell>
          <cell r="B68">
            <v>106</v>
          </cell>
          <cell r="C68">
            <v>92</v>
          </cell>
          <cell r="D68" t="e">
            <v>#VALUE!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85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21</v>
          </cell>
          <cell r="AM68">
            <v>51</v>
          </cell>
          <cell r="AN68">
            <v>6</v>
          </cell>
          <cell r="AO68">
            <v>7</v>
          </cell>
          <cell r="AP68">
            <v>4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4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 t="e">
            <v>#VALUE!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-56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-56</v>
          </cell>
          <cell r="DQ68">
            <v>0</v>
          </cell>
          <cell r="DR68">
            <v>12</v>
          </cell>
          <cell r="DS68">
            <v>0</v>
          </cell>
          <cell r="DT68">
            <v>0</v>
          </cell>
          <cell r="DU68">
            <v>2</v>
          </cell>
          <cell r="DV68">
            <v>0</v>
          </cell>
          <cell r="DW68">
            <v>10</v>
          </cell>
          <cell r="DX68">
            <v>0</v>
          </cell>
          <cell r="DY68">
            <v>0</v>
          </cell>
          <cell r="DZ68">
            <v>44</v>
          </cell>
          <cell r="EA68">
            <v>0</v>
          </cell>
          <cell r="EB68">
            <v>0</v>
          </cell>
          <cell r="EC68">
            <v>58</v>
          </cell>
          <cell r="ED68">
            <v>3</v>
          </cell>
          <cell r="EE68">
            <v>18</v>
          </cell>
          <cell r="EF68">
            <v>3</v>
          </cell>
          <cell r="EG68">
            <v>0</v>
          </cell>
          <cell r="EH68">
            <v>2</v>
          </cell>
          <cell r="EI68">
            <v>2</v>
          </cell>
          <cell r="EJ68">
            <v>-42</v>
          </cell>
          <cell r="EK68">
            <v>3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2</v>
          </cell>
          <cell r="EQ68">
            <v>0</v>
          </cell>
          <cell r="ER68">
            <v>0</v>
          </cell>
          <cell r="ES68">
            <v>1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14</v>
          </cell>
        </row>
        <row r="69">
          <cell r="A69" t="str">
            <v xml:space="preserve"> 3903 YUGOSLAVIA (PH)                   </v>
          </cell>
          <cell r="B69">
            <v>205</v>
          </cell>
          <cell r="C69">
            <v>205</v>
          </cell>
          <cell r="D69" t="e">
            <v>#VALUE!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 t="e">
            <v>#VALUE!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32</v>
          </cell>
          <cell r="CB69">
            <v>0</v>
          </cell>
          <cell r="CC69">
            <v>1</v>
          </cell>
          <cell r="CD69">
            <v>0</v>
          </cell>
          <cell r="CE69">
            <v>0</v>
          </cell>
          <cell r="CF69">
            <v>0</v>
          </cell>
          <cell r="CG69">
            <v>3</v>
          </cell>
          <cell r="CH69">
            <v>24</v>
          </cell>
          <cell r="CI69">
            <v>0</v>
          </cell>
          <cell r="CJ69">
            <v>0</v>
          </cell>
          <cell r="CK69">
            <v>4</v>
          </cell>
          <cell r="CL69">
            <v>0</v>
          </cell>
          <cell r="CM69">
            <v>2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2</v>
          </cell>
          <cell r="DQ69">
            <v>0</v>
          </cell>
          <cell r="DR69">
            <v>8</v>
          </cell>
          <cell r="DS69">
            <v>0</v>
          </cell>
          <cell r="DT69">
            <v>0</v>
          </cell>
          <cell r="DU69">
            <v>1</v>
          </cell>
          <cell r="DV69">
            <v>0</v>
          </cell>
          <cell r="DW69">
            <v>7</v>
          </cell>
          <cell r="DX69">
            <v>0</v>
          </cell>
          <cell r="DY69">
            <v>0</v>
          </cell>
          <cell r="DZ69">
            <v>49</v>
          </cell>
          <cell r="EA69">
            <v>0</v>
          </cell>
          <cell r="EB69">
            <v>0</v>
          </cell>
          <cell r="EC69">
            <v>21</v>
          </cell>
          <cell r="ED69">
            <v>1</v>
          </cell>
          <cell r="EE69">
            <v>7</v>
          </cell>
          <cell r="EF69">
            <v>5</v>
          </cell>
          <cell r="EG69">
            <v>0</v>
          </cell>
          <cell r="EH69">
            <v>4</v>
          </cell>
          <cell r="EI69">
            <v>3</v>
          </cell>
          <cell r="EJ69">
            <v>8</v>
          </cell>
          <cell r="EK69">
            <v>15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11</v>
          </cell>
          <cell r="EQ69">
            <v>0</v>
          </cell>
          <cell r="ER69">
            <v>0</v>
          </cell>
          <cell r="ES69">
            <v>4</v>
          </cell>
          <cell r="ET69">
            <v>98</v>
          </cell>
          <cell r="EU69">
            <v>2</v>
          </cell>
          <cell r="EV69">
            <v>11</v>
          </cell>
          <cell r="EW69">
            <v>0</v>
          </cell>
          <cell r="EX69">
            <v>85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</row>
        <row r="70">
          <cell r="A70" t="str">
            <v xml:space="preserve"> 3955 SLOVAKIA (PH)                     </v>
          </cell>
          <cell r="B70">
            <v>984</v>
          </cell>
          <cell r="C70">
            <v>984</v>
          </cell>
          <cell r="D70" t="e">
            <v>#VALUE!</v>
          </cell>
          <cell r="E70">
            <v>14</v>
          </cell>
          <cell r="F70">
            <v>2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8</v>
          </cell>
          <cell r="N70">
            <v>3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218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23</v>
          </cell>
          <cell r="AK70">
            <v>21</v>
          </cell>
          <cell r="AL70">
            <v>3</v>
          </cell>
          <cell r="AM70">
            <v>163</v>
          </cell>
          <cell r="AN70">
            <v>4</v>
          </cell>
          <cell r="AO70">
            <v>4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65</v>
          </cell>
          <cell r="BD70">
            <v>0</v>
          </cell>
          <cell r="BE70">
            <v>0</v>
          </cell>
          <cell r="BF70" t="e">
            <v>#VALUE!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15</v>
          </cell>
          <cell r="BQ70">
            <v>0</v>
          </cell>
          <cell r="BR70">
            <v>50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183</v>
          </cell>
          <cell r="CB70">
            <v>0</v>
          </cell>
          <cell r="CC70">
            <v>63</v>
          </cell>
          <cell r="CD70">
            <v>0</v>
          </cell>
          <cell r="CE70">
            <v>0</v>
          </cell>
          <cell r="CF70">
            <v>-7</v>
          </cell>
          <cell r="CG70">
            <v>31</v>
          </cell>
          <cell r="CH70">
            <v>94</v>
          </cell>
          <cell r="CI70">
            <v>0</v>
          </cell>
          <cell r="CJ70">
            <v>1</v>
          </cell>
          <cell r="CK70">
            <v>1</v>
          </cell>
          <cell r="CL70">
            <v>0</v>
          </cell>
          <cell r="CM70">
            <v>3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3</v>
          </cell>
          <cell r="DQ70">
            <v>0</v>
          </cell>
          <cell r="DR70">
            <v>10</v>
          </cell>
          <cell r="DS70">
            <v>0</v>
          </cell>
          <cell r="DT70">
            <v>0</v>
          </cell>
          <cell r="DU70">
            <v>4</v>
          </cell>
          <cell r="DV70">
            <v>3</v>
          </cell>
          <cell r="DW70">
            <v>2</v>
          </cell>
          <cell r="DX70">
            <v>1</v>
          </cell>
          <cell r="DY70">
            <v>0</v>
          </cell>
          <cell r="DZ70">
            <v>448</v>
          </cell>
          <cell r="EA70">
            <v>0</v>
          </cell>
          <cell r="EB70">
            <v>0</v>
          </cell>
          <cell r="EC70">
            <v>16</v>
          </cell>
          <cell r="ED70">
            <v>46</v>
          </cell>
          <cell r="EE70">
            <v>16</v>
          </cell>
          <cell r="EF70">
            <v>77</v>
          </cell>
          <cell r="EG70">
            <v>242</v>
          </cell>
          <cell r="EH70">
            <v>0</v>
          </cell>
          <cell r="EI70">
            <v>51</v>
          </cell>
          <cell r="EJ70">
            <v>0</v>
          </cell>
          <cell r="EK70">
            <v>38</v>
          </cell>
          <cell r="EL70">
            <v>-6</v>
          </cell>
          <cell r="EM70">
            <v>0</v>
          </cell>
          <cell r="EN70">
            <v>0</v>
          </cell>
          <cell r="EO70">
            <v>0</v>
          </cell>
          <cell r="EP70">
            <v>42</v>
          </cell>
          <cell r="EQ70">
            <v>0</v>
          </cell>
          <cell r="ER70">
            <v>0</v>
          </cell>
          <cell r="ES70">
            <v>2</v>
          </cell>
          <cell r="ET70">
            <v>5</v>
          </cell>
          <cell r="EU70">
            <v>2</v>
          </cell>
          <cell r="EV70">
            <v>3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</row>
        <row r="71">
          <cell r="A71" t="str">
            <v xml:space="preserve"> 3956 SLOVENIA (PH)                     </v>
          </cell>
          <cell r="B71">
            <v>774</v>
          </cell>
          <cell r="C71">
            <v>763</v>
          </cell>
          <cell r="D71" t="e">
            <v>#VALUE!</v>
          </cell>
          <cell r="E71">
            <v>90</v>
          </cell>
          <cell r="F71">
            <v>0</v>
          </cell>
          <cell r="G71">
            <v>0</v>
          </cell>
          <cell r="H71">
            <v>88</v>
          </cell>
          <cell r="I71">
            <v>2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24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1</v>
          </cell>
          <cell r="AM71">
            <v>8</v>
          </cell>
          <cell r="AN71">
            <v>14</v>
          </cell>
          <cell r="AO71">
            <v>1</v>
          </cell>
          <cell r="AP71">
            <v>12</v>
          </cell>
          <cell r="AQ71">
            <v>11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1</v>
          </cell>
          <cell r="BC71">
            <v>25</v>
          </cell>
          <cell r="BD71">
            <v>0</v>
          </cell>
          <cell r="BE71">
            <v>0</v>
          </cell>
          <cell r="BF71" t="e">
            <v>#VALUE!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14</v>
          </cell>
          <cell r="BQ71">
            <v>0</v>
          </cell>
          <cell r="BR71">
            <v>11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81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53</v>
          </cell>
          <cell r="CH71">
            <v>24</v>
          </cell>
          <cell r="CI71">
            <v>0</v>
          </cell>
          <cell r="CJ71">
            <v>4</v>
          </cell>
          <cell r="CK71">
            <v>0</v>
          </cell>
          <cell r="CL71">
            <v>0</v>
          </cell>
          <cell r="CM71">
            <v>144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144</v>
          </cell>
          <cell r="DQ71">
            <v>0</v>
          </cell>
          <cell r="DR71">
            <v>22</v>
          </cell>
          <cell r="DS71">
            <v>0</v>
          </cell>
          <cell r="DT71">
            <v>0</v>
          </cell>
          <cell r="DU71">
            <v>0</v>
          </cell>
          <cell r="DV71">
            <v>22</v>
          </cell>
          <cell r="DW71">
            <v>0</v>
          </cell>
          <cell r="DX71">
            <v>0</v>
          </cell>
          <cell r="DY71">
            <v>0</v>
          </cell>
          <cell r="DZ71">
            <v>342</v>
          </cell>
          <cell r="EA71">
            <v>0</v>
          </cell>
          <cell r="EB71">
            <v>0</v>
          </cell>
          <cell r="EC71">
            <v>23</v>
          </cell>
          <cell r="ED71">
            <v>36</v>
          </cell>
          <cell r="EE71">
            <v>4</v>
          </cell>
          <cell r="EF71">
            <v>139</v>
          </cell>
          <cell r="EG71">
            <v>122</v>
          </cell>
          <cell r="EH71">
            <v>0</v>
          </cell>
          <cell r="EI71">
            <v>17</v>
          </cell>
          <cell r="EJ71">
            <v>1</v>
          </cell>
          <cell r="EK71">
            <v>10</v>
          </cell>
          <cell r="EL71">
            <v>1</v>
          </cell>
          <cell r="EM71">
            <v>0</v>
          </cell>
          <cell r="EN71">
            <v>0</v>
          </cell>
          <cell r="EO71">
            <v>0</v>
          </cell>
          <cell r="EP71">
            <v>8</v>
          </cell>
          <cell r="EQ71">
            <v>0</v>
          </cell>
          <cell r="ER71">
            <v>0</v>
          </cell>
          <cell r="ES71">
            <v>1</v>
          </cell>
          <cell r="ET71">
            <v>13</v>
          </cell>
          <cell r="EU71">
            <v>0</v>
          </cell>
          <cell r="EV71">
            <v>2</v>
          </cell>
          <cell r="EW71">
            <v>10</v>
          </cell>
          <cell r="EX71">
            <v>1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11</v>
          </cell>
        </row>
        <row r="72">
          <cell r="A72" t="str">
            <v xml:space="preserve"> 3971 BOSNIA (PH)                       </v>
          </cell>
          <cell r="B72">
            <v>127</v>
          </cell>
          <cell r="C72">
            <v>124</v>
          </cell>
          <cell r="D72" t="e">
            <v>#VALUE!</v>
          </cell>
          <cell r="E72">
            <v>53</v>
          </cell>
          <cell r="F72">
            <v>0</v>
          </cell>
          <cell r="G72">
            <v>0</v>
          </cell>
          <cell r="H72">
            <v>0</v>
          </cell>
          <cell r="I72">
            <v>53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4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3</v>
          </cell>
          <cell r="AN72">
            <v>1</v>
          </cell>
          <cell r="AO72">
            <v>0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</v>
          </cell>
          <cell r="BC72">
            <v>9</v>
          </cell>
          <cell r="BD72">
            <v>0</v>
          </cell>
          <cell r="BE72">
            <v>0</v>
          </cell>
          <cell r="BF72" t="e">
            <v>#VALUE!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9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3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2</v>
          </cell>
          <cell r="CI72">
            <v>0</v>
          </cell>
          <cell r="CJ72">
            <v>0</v>
          </cell>
          <cell r="CK72">
            <v>0</v>
          </cell>
          <cell r="CL72">
            <v>1</v>
          </cell>
          <cell r="CM72">
            <v>15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15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33</v>
          </cell>
          <cell r="EA72">
            <v>0</v>
          </cell>
          <cell r="EB72">
            <v>0</v>
          </cell>
          <cell r="EC72">
            <v>22</v>
          </cell>
          <cell r="ED72">
            <v>2</v>
          </cell>
          <cell r="EE72">
            <v>0</v>
          </cell>
          <cell r="EF72">
            <v>6</v>
          </cell>
          <cell r="EG72">
            <v>0</v>
          </cell>
          <cell r="EH72">
            <v>1</v>
          </cell>
          <cell r="EI72">
            <v>1</v>
          </cell>
          <cell r="EJ72">
            <v>1</v>
          </cell>
          <cell r="EK72">
            <v>6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5</v>
          </cell>
          <cell r="EQ72">
            <v>0</v>
          </cell>
          <cell r="ER72">
            <v>0</v>
          </cell>
          <cell r="ES72">
            <v>1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3</v>
          </cell>
        </row>
        <row r="73">
          <cell r="A73" t="str">
            <v xml:space="preserve"> 3972 MACEDONIA (PH)                    </v>
          </cell>
          <cell r="B73">
            <v>8</v>
          </cell>
          <cell r="C73">
            <v>8</v>
          </cell>
          <cell r="D73" t="e">
            <v>#VALUE!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-10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-10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 t="e">
            <v>#VALUE!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1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1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11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11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1</v>
          </cell>
          <cell r="EA73">
            <v>0</v>
          </cell>
          <cell r="EB73">
            <v>0</v>
          </cell>
          <cell r="EC73">
            <v>7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3</v>
          </cell>
          <cell r="EI73">
            <v>0</v>
          </cell>
          <cell r="EJ73">
            <v>-9</v>
          </cell>
          <cell r="EK73">
            <v>5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4</v>
          </cell>
          <cell r="EQ73">
            <v>0</v>
          </cell>
          <cell r="ER73">
            <v>0</v>
          </cell>
          <cell r="ES73">
            <v>1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</row>
        <row r="74">
          <cell r="A74" t="str">
            <v xml:space="preserve"> 4311 BALTICS/UKRAINE ETC               </v>
          </cell>
          <cell r="B74" t="e">
            <v>#VALUE!</v>
          </cell>
          <cell r="C74" t="e">
            <v>#VALUE!</v>
          </cell>
          <cell r="D74" t="e">
            <v>#VALUE!</v>
          </cell>
          <cell r="E74" t="e">
            <v>#VALUE!</v>
          </cell>
          <cell r="F74" t="e">
            <v>#VALUE!</v>
          </cell>
          <cell r="G74" t="e">
            <v>#VALUE!</v>
          </cell>
          <cell r="H74" t="e">
            <v>#VALUE!</v>
          </cell>
          <cell r="I74" t="e">
            <v>#VALUE!</v>
          </cell>
          <cell r="J74" t="e">
            <v>#VALUE!</v>
          </cell>
          <cell r="K74" t="e">
            <v>#VALUE!</v>
          </cell>
          <cell r="L74" t="e">
            <v>#VALUE!</v>
          </cell>
          <cell r="M74" t="e">
            <v>#VALUE!</v>
          </cell>
          <cell r="N74" t="e">
            <v>#VALUE!</v>
          </cell>
          <cell r="O74" t="e">
            <v>#VALUE!</v>
          </cell>
          <cell r="P74" t="e">
            <v>#VALUE!</v>
          </cell>
          <cell r="Q74" t="e">
            <v>#VALUE!</v>
          </cell>
          <cell r="R74" t="e">
            <v>#VALUE!</v>
          </cell>
          <cell r="S74" t="e">
            <v>#VALUE!</v>
          </cell>
          <cell r="T74" t="e">
            <v>#VALUE!</v>
          </cell>
          <cell r="U74" t="e">
            <v>#VALUE!</v>
          </cell>
          <cell r="V74" t="e">
            <v>#VALUE!</v>
          </cell>
          <cell r="W74" t="e">
            <v>#VALUE!</v>
          </cell>
          <cell r="X74" t="e">
            <v>#VALUE!</v>
          </cell>
          <cell r="Y74" t="e">
            <v>#VALUE!</v>
          </cell>
          <cell r="Z74" t="e">
            <v>#VALUE!</v>
          </cell>
          <cell r="AA74" t="e">
            <v>#VALUE!</v>
          </cell>
          <cell r="AB74" t="e">
            <v>#VALUE!</v>
          </cell>
          <cell r="AC74" t="e">
            <v>#VALUE!</v>
          </cell>
          <cell r="AD74" t="e">
            <v>#VALUE!</v>
          </cell>
          <cell r="AE74" t="e">
            <v>#VALUE!</v>
          </cell>
          <cell r="AF74" t="e">
            <v>#VALUE!</v>
          </cell>
          <cell r="AG74" t="e">
            <v>#VALUE!</v>
          </cell>
          <cell r="AH74" t="e">
            <v>#VALUE!</v>
          </cell>
          <cell r="AI74" t="e">
            <v>#VALUE!</v>
          </cell>
          <cell r="AJ74" t="e">
            <v>#VALUE!</v>
          </cell>
          <cell r="AK74" t="e">
            <v>#VALUE!</v>
          </cell>
          <cell r="AL74" t="e">
            <v>#VALUE!</v>
          </cell>
          <cell r="AM74" t="e">
            <v>#VALUE!</v>
          </cell>
          <cell r="AN74" t="e">
            <v>#VALUE!</v>
          </cell>
          <cell r="AO74" t="e">
            <v>#VALUE!</v>
          </cell>
          <cell r="AP74" t="e">
            <v>#VALUE!</v>
          </cell>
          <cell r="AQ74" t="e">
            <v>#VALUE!</v>
          </cell>
          <cell r="AR74" t="e">
            <v>#VALUE!</v>
          </cell>
          <cell r="AS74" t="e">
            <v>#VALUE!</v>
          </cell>
          <cell r="AT74" t="e">
            <v>#VALUE!</v>
          </cell>
          <cell r="AU74" t="e">
            <v>#VALUE!</v>
          </cell>
          <cell r="AV74" t="e">
            <v>#VALUE!</v>
          </cell>
          <cell r="AW74" t="e">
            <v>#VALUE!</v>
          </cell>
          <cell r="AX74" t="e">
            <v>#VALUE!</v>
          </cell>
          <cell r="AY74" t="e">
            <v>#VALUE!</v>
          </cell>
          <cell r="AZ74" t="e">
            <v>#VALUE!</v>
          </cell>
          <cell r="BA74" t="e">
            <v>#VALUE!</v>
          </cell>
          <cell r="BB74" t="e">
            <v>#VALUE!</v>
          </cell>
          <cell r="BC74" t="e">
            <v>#VALUE!</v>
          </cell>
          <cell r="BD74" t="e">
            <v>#VALUE!</v>
          </cell>
          <cell r="BE74" t="e">
            <v>#VALUE!</v>
          </cell>
          <cell r="BF74" t="e">
            <v>#VALUE!</v>
          </cell>
          <cell r="BG74" t="e">
            <v>#VALUE!</v>
          </cell>
          <cell r="BH74" t="e">
            <v>#VALUE!</v>
          </cell>
          <cell r="BI74" t="e">
            <v>#VALUE!</v>
          </cell>
          <cell r="BJ74" t="e">
            <v>#VALUE!</v>
          </cell>
          <cell r="BK74" t="e">
            <v>#VALUE!</v>
          </cell>
          <cell r="BL74" t="e">
            <v>#VALUE!</v>
          </cell>
          <cell r="BM74" t="e">
            <v>#VALUE!</v>
          </cell>
          <cell r="BN74" t="e">
            <v>#VALUE!</v>
          </cell>
          <cell r="BO74" t="e">
            <v>#VALUE!</v>
          </cell>
          <cell r="BP74" t="e">
            <v>#VALUE!</v>
          </cell>
          <cell r="BQ74" t="e">
            <v>#VALUE!</v>
          </cell>
          <cell r="BR74" t="e">
            <v>#VALUE!</v>
          </cell>
          <cell r="BS74" t="e">
            <v>#VALUE!</v>
          </cell>
          <cell r="BT74" t="e">
            <v>#VALUE!</v>
          </cell>
          <cell r="BU74" t="e">
            <v>#VALUE!</v>
          </cell>
          <cell r="BV74" t="e">
            <v>#VALUE!</v>
          </cell>
          <cell r="BW74" t="e">
            <v>#VALUE!</v>
          </cell>
          <cell r="BX74" t="e">
            <v>#VALUE!</v>
          </cell>
          <cell r="BY74" t="e">
            <v>#VALUE!</v>
          </cell>
          <cell r="BZ74" t="e">
            <v>#VALUE!</v>
          </cell>
          <cell r="CA74" t="e">
            <v>#VALUE!</v>
          </cell>
          <cell r="CB74" t="e">
            <v>#VALUE!</v>
          </cell>
          <cell r="CC74" t="e">
            <v>#VALUE!</v>
          </cell>
          <cell r="CD74" t="e">
            <v>#VALUE!</v>
          </cell>
          <cell r="CE74" t="e">
            <v>#VALUE!</v>
          </cell>
          <cell r="CF74" t="e">
            <v>#VALUE!</v>
          </cell>
          <cell r="CG74" t="e">
            <v>#VALUE!</v>
          </cell>
          <cell r="CH74" t="e">
            <v>#VALUE!</v>
          </cell>
          <cell r="CI74" t="e">
            <v>#VALUE!</v>
          </cell>
          <cell r="CJ74" t="e">
            <v>#VALUE!</v>
          </cell>
          <cell r="CK74" t="e">
            <v>#VALUE!</v>
          </cell>
          <cell r="CL74" t="e">
            <v>#VALUE!</v>
          </cell>
          <cell r="CM74" t="e">
            <v>#VALUE!</v>
          </cell>
          <cell r="CN74" t="e">
            <v>#VALUE!</v>
          </cell>
          <cell r="CO74" t="e">
            <v>#VALUE!</v>
          </cell>
          <cell r="CP74" t="e">
            <v>#VALUE!</v>
          </cell>
          <cell r="CQ74" t="e">
            <v>#VALUE!</v>
          </cell>
          <cell r="CR74" t="e">
            <v>#VALUE!</v>
          </cell>
          <cell r="CS74" t="e">
            <v>#VALUE!</v>
          </cell>
          <cell r="CT74" t="e">
            <v>#VALUE!</v>
          </cell>
          <cell r="CU74" t="e">
            <v>#VALUE!</v>
          </cell>
          <cell r="CV74" t="e">
            <v>#VALUE!</v>
          </cell>
          <cell r="CW74" t="e">
            <v>#VALUE!</v>
          </cell>
          <cell r="CX74" t="e">
            <v>#VALUE!</v>
          </cell>
          <cell r="CY74" t="e">
            <v>#VALUE!</v>
          </cell>
          <cell r="CZ74" t="e">
            <v>#VALUE!</v>
          </cell>
          <cell r="DA74" t="e">
            <v>#VALUE!</v>
          </cell>
          <cell r="DB74" t="e">
            <v>#VALUE!</v>
          </cell>
          <cell r="DC74" t="e">
            <v>#VALUE!</v>
          </cell>
          <cell r="DD74" t="e">
            <v>#VALUE!</v>
          </cell>
          <cell r="DE74" t="e">
            <v>#VALUE!</v>
          </cell>
          <cell r="DF74" t="e">
            <v>#VALUE!</v>
          </cell>
          <cell r="DG74" t="e">
            <v>#VALUE!</v>
          </cell>
          <cell r="DH74" t="e">
            <v>#VALUE!</v>
          </cell>
          <cell r="DI74" t="e">
            <v>#VALUE!</v>
          </cell>
          <cell r="DJ74" t="e">
            <v>#VALUE!</v>
          </cell>
          <cell r="DK74" t="e">
            <v>#VALUE!</v>
          </cell>
          <cell r="DL74" t="e">
            <v>#VALUE!</v>
          </cell>
          <cell r="DM74" t="e">
            <v>#VALUE!</v>
          </cell>
          <cell r="DN74" t="e">
            <v>#VALUE!</v>
          </cell>
          <cell r="DO74" t="e">
            <v>#VALUE!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V74" t="e">
            <v>#VALUE!</v>
          </cell>
          <cell r="DW74" t="e">
            <v>#VALUE!</v>
          </cell>
          <cell r="DX74" t="e">
            <v>#VALUE!</v>
          </cell>
          <cell r="DY74" t="e">
            <v>#VALUE!</v>
          </cell>
          <cell r="DZ74" t="e">
            <v>#VALUE!</v>
          </cell>
          <cell r="EA74" t="e">
            <v>#VALUE!</v>
          </cell>
          <cell r="EB74" t="e">
            <v>#VALUE!</v>
          </cell>
          <cell r="EC74" t="e">
            <v>#VALUE!</v>
          </cell>
          <cell r="ED74" t="e">
            <v>#VALUE!</v>
          </cell>
          <cell r="EE74" t="e">
            <v>#VALUE!</v>
          </cell>
          <cell r="EF74" t="e">
            <v>#VALUE!</v>
          </cell>
          <cell r="EG74" t="e">
            <v>#VALUE!</v>
          </cell>
          <cell r="EH74" t="e">
            <v>#VALUE!</v>
          </cell>
          <cell r="EI74" t="e">
            <v>#VALUE!</v>
          </cell>
          <cell r="EJ74" t="e">
            <v>#VALUE!</v>
          </cell>
          <cell r="EK74" t="e">
            <v>#VALUE!</v>
          </cell>
          <cell r="EL74" t="e">
            <v>#VALUE!</v>
          </cell>
          <cell r="EM74" t="e">
            <v>#VALUE!</v>
          </cell>
          <cell r="EN74" t="e">
            <v>#VALUE!</v>
          </cell>
          <cell r="EO74" t="e">
            <v>#VALUE!</v>
          </cell>
          <cell r="EP74" t="e">
            <v>#VALUE!</v>
          </cell>
          <cell r="EQ74" t="e">
            <v>#VALUE!</v>
          </cell>
          <cell r="ER74" t="e">
            <v>#VALUE!</v>
          </cell>
          <cell r="ES74" t="e">
            <v>#VALUE!</v>
          </cell>
          <cell r="ET74" t="e">
            <v>#VALUE!</v>
          </cell>
          <cell r="EU74" t="e">
            <v>#VALUE!</v>
          </cell>
          <cell r="EV74" t="e">
            <v>#VALUE!</v>
          </cell>
          <cell r="EW74" t="e">
            <v>#VALUE!</v>
          </cell>
          <cell r="EX74" t="e">
            <v>#VALUE!</v>
          </cell>
          <cell r="EY74" t="e">
            <v>#VALUE!</v>
          </cell>
          <cell r="EZ74" t="e">
            <v>#VALUE!</v>
          </cell>
          <cell r="FA74" t="e">
            <v>#VALUE!</v>
          </cell>
          <cell r="FB74" t="e">
            <v>#VALUE!</v>
          </cell>
          <cell r="FC74" t="e">
            <v>#VALUE!</v>
          </cell>
        </row>
        <row r="75">
          <cell r="A75" t="str">
            <v xml:space="preserve"> 2311 UKRAINE (PH)                      </v>
          </cell>
          <cell r="B75">
            <v>312</v>
          </cell>
          <cell r="C75">
            <v>299</v>
          </cell>
          <cell r="D75" t="e">
            <v>#VALUE!</v>
          </cell>
          <cell r="E75">
            <v>19</v>
          </cell>
          <cell r="F75">
            <v>19</v>
          </cell>
          <cell r="G75">
            <v>0</v>
          </cell>
          <cell r="H75">
            <v>-1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0</v>
          </cell>
          <cell r="N75">
            <v>-1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54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34</v>
          </cell>
          <cell r="AM75">
            <v>6</v>
          </cell>
          <cell r="AN75">
            <v>7</v>
          </cell>
          <cell r="AO75">
            <v>7</v>
          </cell>
          <cell r="AP75">
            <v>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1</v>
          </cell>
          <cell r="BC75">
            <v>1</v>
          </cell>
          <cell r="BD75">
            <v>0</v>
          </cell>
          <cell r="BE75">
            <v>0</v>
          </cell>
          <cell r="BF75" t="e">
            <v>#VALUE!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1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17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3</v>
          </cell>
          <cell r="CH75">
            <v>12</v>
          </cell>
          <cell r="CI75">
            <v>0</v>
          </cell>
          <cell r="CJ75">
            <v>0</v>
          </cell>
          <cell r="CK75">
            <v>1</v>
          </cell>
          <cell r="CL75">
            <v>1</v>
          </cell>
          <cell r="CM75">
            <v>50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50</v>
          </cell>
          <cell r="DQ75">
            <v>0</v>
          </cell>
          <cell r="DR75">
            <v>34</v>
          </cell>
          <cell r="DS75">
            <v>0</v>
          </cell>
          <cell r="DT75">
            <v>0</v>
          </cell>
          <cell r="DU75">
            <v>12</v>
          </cell>
          <cell r="DV75">
            <v>18</v>
          </cell>
          <cell r="DW75">
            <v>4</v>
          </cell>
          <cell r="DX75">
            <v>0</v>
          </cell>
          <cell r="DY75">
            <v>0</v>
          </cell>
          <cell r="DZ75">
            <v>106</v>
          </cell>
          <cell r="EA75">
            <v>0</v>
          </cell>
          <cell r="EB75">
            <v>0</v>
          </cell>
          <cell r="EC75">
            <v>18</v>
          </cell>
          <cell r="ED75">
            <v>4</v>
          </cell>
          <cell r="EE75">
            <v>4</v>
          </cell>
          <cell r="EF75">
            <v>5</v>
          </cell>
          <cell r="EG75">
            <v>0</v>
          </cell>
          <cell r="EH75">
            <v>0</v>
          </cell>
          <cell r="EI75">
            <v>2</v>
          </cell>
          <cell r="EJ75">
            <v>73</v>
          </cell>
          <cell r="EK75">
            <v>15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6</v>
          </cell>
          <cell r="EQ75">
            <v>0</v>
          </cell>
          <cell r="ER75">
            <v>0</v>
          </cell>
          <cell r="ES75">
            <v>9</v>
          </cell>
          <cell r="ET75">
            <v>2</v>
          </cell>
          <cell r="EU75">
            <v>1</v>
          </cell>
          <cell r="EV75">
            <v>1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13</v>
          </cell>
        </row>
        <row r="76">
          <cell r="A76" t="str">
            <v xml:space="preserve"> 3010 GM BALTIC ETC (PH)                </v>
          </cell>
          <cell r="B76">
            <v>908</v>
          </cell>
          <cell r="C76">
            <v>908</v>
          </cell>
          <cell r="D76" t="e">
            <v>#VALUE!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 t="e">
            <v>#VALUE!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10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10</v>
          </cell>
          <cell r="DQ76">
            <v>0</v>
          </cell>
          <cell r="DR76">
            <v>1</v>
          </cell>
          <cell r="DS76">
            <v>0</v>
          </cell>
          <cell r="DT76">
            <v>0</v>
          </cell>
          <cell r="DU76">
            <v>1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897</v>
          </cell>
          <cell r="EU76">
            <v>96</v>
          </cell>
          <cell r="EV76">
            <v>201</v>
          </cell>
          <cell r="EW76">
            <v>600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</row>
        <row r="77">
          <cell r="A77" t="str">
            <v xml:space="preserve"> 3957 AZERBAIJAN (PH)                   </v>
          </cell>
          <cell r="B77">
            <v>25</v>
          </cell>
          <cell r="C77">
            <v>24</v>
          </cell>
          <cell r="D77" t="e">
            <v>#VALUE!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6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3</v>
          </cell>
          <cell r="AN77">
            <v>2</v>
          </cell>
          <cell r="AO77">
            <v>1</v>
          </cell>
          <cell r="AP77">
            <v>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1</v>
          </cell>
          <cell r="AY77">
            <v>0</v>
          </cell>
          <cell r="AZ77">
            <v>0</v>
          </cell>
          <cell r="BA77">
            <v>0</v>
          </cell>
          <cell r="BB77">
            <v>1</v>
          </cell>
          <cell r="BC77">
            <v>1</v>
          </cell>
          <cell r="BD77">
            <v>0</v>
          </cell>
          <cell r="BE77">
            <v>0</v>
          </cell>
          <cell r="BF77" t="e">
            <v>#VALUE!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1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1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1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7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7</v>
          </cell>
          <cell r="DQ77">
            <v>0</v>
          </cell>
          <cell r="DR77">
            <v>2</v>
          </cell>
          <cell r="DS77">
            <v>0</v>
          </cell>
          <cell r="DT77">
            <v>0</v>
          </cell>
          <cell r="DU77">
            <v>2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4</v>
          </cell>
          <cell r="EA77">
            <v>0</v>
          </cell>
          <cell r="EB77">
            <v>0</v>
          </cell>
          <cell r="EC77">
            <v>1</v>
          </cell>
          <cell r="ED77">
            <v>1</v>
          </cell>
          <cell r="EE77">
            <v>0</v>
          </cell>
          <cell r="EF77">
            <v>0</v>
          </cell>
          <cell r="EG77">
            <v>2</v>
          </cell>
          <cell r="EH77">
            <v>0</v>
          </cell>
          <cell r="EI77">
            <v>0</v>
          </cell>
          <cell r="EJ77">
            <v>0</v>
          </cell>
          <cell r="EK77">
            <v>1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1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1</v>
          </cell>
        </row>
        <row r="78">
          <cell r="A78" t="str">
            <v xml:space="preserve"> 3958 KAZAKHSTAN (PH)                   </v>
          </cell>
          <cell r="B78">
            <v>221</v>
          </cell>
          <cell r="C78">
            <v>217</v>
          </cell>
          <cell r="D78" t="e">
            <v>#VALUE!</v>
          </cell>
          <cell r="E78">
            <v>2</v>
          </cell>
          <cell r="F78">
            <v>-18</v>
          </cell>
          <cell r="G78">
            <v>0</v>
          </cell>
          <cell r="H78">
            <v>3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17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130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35</v>
          </cell>
          <cell r="AK78">
            <v>0</v>
          </cell>
          <cell r="AL78">
            <v>35</v>
          </cell>
          <cell r="AM78">
            <v>9</v>
          </cell>
          <cell r="AN78">
            <v>91</v>
          </cell>
          <cell r="AO78">
            <v>-40</v>
          </cell>
          <cell r="AP78">
            <v>5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5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2</v>
          </cell>
          <cell r="BD78">
            <v>0</v>
          </cell>
          <cell r="BE78">
            <v>0</v>
          </cell>
          <cell r="BF78" t="e">
            <v>#VALUE!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1</v>
          </cell>
          <cell r="BQ78">
            <v>0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22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1</v>
          </cell>
          <cell r="CI78">
            <v>0</v>
          </cell>
          <cell r="CJ78">
            <v>0</v>
          </cell>
          <cell r="CK78">
            <v>0</v>
          </cell>
          <cell r="CL78">
            <v>21</v>
          </cell>
          <cell r="CM78">
            <v>-12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-12</v>
          </cell>
          <cell r="DQ78">
            <v>0</v>
          </cell>
          <cell r="DR78">
            <v>20</v>
          </cell>
          <cell r="DS78">
            <v>0</v>
          </cell>
          <cell r="DT78">
            <v>0</v>
          </cell>
          <cell r="DU78">
            <v>9</v>
          </cell>
          <cell r="DV78">
            <v>10</v>
          </cell>
          <cell r="DW78">
            <v>16</v>
          </cell>
          <cell r="DX78">
            <v>0</v>
          </cell>
          <cell r="DY78">
            <v>-15</v>
          </cell>
          <cell r="DZ78">
            <v>41</v>
          </cell>
          <cell r="EA78">
            <v>0</v>
          </cell>
          <cell r="EB78">
            <v>0</v>
          </cell>
          <cell r="EC78">
            <v>3</v>
          </cell>
          <cell r="ED78">
            <v>2</v>
          </cell>
          <cell r="EE78">
            <v>2</v>
          </cell>
          <cell r="EF78">
            <v>3</v>
          </cell>
          <cell r="EG78">
            <v>0</v>
          </cell>
          <cell r="EH78">
            <v>0</v>
          </cell>
          <cell r="EI78">
            <v>0</v>
          </cell>
          <cell r="EJ78">
            <v>31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7</v>
          </cell>
          <cell r="EU78">
            <v>7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4</v>
          </cell>
        </row>
        <row r="79">
          <cell r="A79" t="str">
            <v xml:space="preserve"> 3959 KIRGHISTAN (GW)                   </v>
          </cell>
          <cell r="B79">
            <v>0</v>
          </cell>
          <cell r="C79">
            <v>0</v>
          </cell>
          <cell r="D79" t="e">
            <v>#VALUE!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 t="e">
            <v>#VALUE!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</row>
        <row r="80">
          <cell r="A80" t="str">
            <v xml:space="preserve"> 3961 TURKMENISTAN (PH)                 </v>
          </cell>
          <cell r="B80">
            <v>0</v>
          </cell>
          <cell r="C80">
            <v>0</v>
          </cell>
          <cell r="D80" t="e">
            <v>#VALUE!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 t="e">
            <v>#VALUE!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</row>
        <row r="81">
          <cell r="A81" t="str">
            <v xml:space="preserve"> 3962 UZBEKISTAN (PH)                   </v>
          </cell>
          <cell r="B81">
            <v>83</v>
          </cell>
          <cell r="C81">
            <v>83</v>
          </cell>
          <cell r="D81" t="e">
            <v>#VALUE!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31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8</v>
          </cell>
          <cell r="AM81">
            <v>0</v>
          </cell>
          <cell r="AN81">
            <v>23</v>
          </cell>
          <cell r="AO81">
            <v>0</v>
          </cell>
          <cell r="AP81">
            <v>6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6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 t="e">
            <v>#VALUE!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44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44</v>
          </cell>
          <cell r="DQ81">
            <v>0</v>
          </cell>
          <cell r="DR81">
            <v>2</v>
          </cell>
          <cell r="DS81">
            <v>0</v>
          </cell>
          <cell r="DT81">
            <v>0</v>
          </cell>
          <cell r="DU81">
            <v>2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</row>
        <row r="82">
          <cell r="A82" t="str">
            <v xml:space="preserve"> 3965 ARMENIA (PH)                      </v>
          </cell>
          <cell r="B82">
            <v>71</v>
          </cell>
          <cell r="C82">
            <v>70</v>
          </cell>
          <cell r="D82" t="e">
            <v>#VALUE!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26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14</v>
          </cell>
          <cell r="AM82">
            <v>2</v>
          </cell>
          <cell r="AN82">
            <v>2</v>
          </cell>
          <cell r="AO82">
            <v>8</v>
          </cell>
          <cell r="AP82">
            <v>1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1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1</v>
          </cell>
          <cell r="BD82">
            <v>0</v>
          </cell>
          <cell r="BE82">
            <v>0</v>
          </cell>
          <cell r="BF82" t="e">
            <v>#VALUE!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1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15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1</v>
          </cell>
          <cell r="CH82">
            <v>1</v>
          </cell>
          <cell r="CI82">
            <v>0</v>
          </cell>
          <cell r="CJ82">
            <v>0</v>
          </cell>
          <cell r="CK82">
            <v>0</v>
          </cell>
          <cell r="CL82">
            <v>13</v>
          </cell>
          <cell r="CM82">
            <v>18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18</v>
          </cell>
          <cell r="DQ82">
            <v>0</v>
          </cell>
          <cell r="DR82">
            <v>1</v>
          </cell>
          <cell r="DS82">
            <v>0</v>
          </cell>
          <cell r="DT82">
            <v>0</v>
          </cell>
          <cell r="DU82">
            <v>1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2</v>
          </cell>
          <cell r="EA82">
            <v>0</v>
          </cell>
          <cell r="EB82">
            <v>0</v>
          </cell>
          <cell r="EC82">
            <v>1</v>
          </cell>
          <cell r="ED82">
            <v>0</v>
          </cell>
          <cell r="EE82">
            <v>1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1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1</v>
          </cell>
          <cell r="ET82">
            <v>5</v>
          </cell>
          <cell r="EU82">
            <v>0</v>
          </cell>
          <cell r="EV82">
            <v>5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1</v>
          </cell>
        </row>
        <row r="83">
          <cell r="A83" t="str">
            <v xml:space="preserve"> 3966 ESTONIA (PH)                      </v>
          </cell>
          <cell r="B83">
            <v>255</v>
          </cell>
          <cell r="C83">
            <v>242</v>
          </cell>
          <cell r="D83" t="e">
            <v>#VALUE!</v>
          </cell>
          <cell r="E83">
            <v>20</v>
          </cell>
          <cell r="F83">
            <v>1</v>
          </cell>
          <cell r="G83">
            <v>0</v>
          </cell>
          <cell r="H83">
            <v>7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3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9</v>
          </cell>
          <cell r="Y83">
            <v>0</v>
          </cell>
          <cell r="Z83">
            <v>37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15</v>
          </cell>
          <cell r="AK83">
            <v>0</v>
          </cell>
          <cell r="AL83">
            <v>9</v>
          </cell>
          <cell r="AM83">
            <v>8</v>
          </cell>
          <cell r="AN83">
            <v>4</v>
          </cell>
          <cell r="AO83">
            <v>1</v>
          </cell>
          <cell r="AP83">
            <v>2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2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22</v>
          </cell>
          <cell r="BD83">
            <v>0</v>
          </cell>
          <cell r="BE83">
            <v>0</v>
          </cell>
          <cell r="BF83" t="e">
            <v>#VALUE!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22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34</v>
          </cell>
          <cell r="CB83">
            <v>0</v>
          </cell>
          <cell r="CC83">
            <v>25</v>
          </cell>
          <cell r="CD83">
            <v>0</v>
          </cell>
          <cell r="CE83">
            <v>0</v>
          </cell>
          <cell r="CF83">
            <v>0</v>
          </cell>
          <cell r="CG83">
            <v>2</v>
          </cell>
          <cell r="CH83">
            <v>6</v>
          </cell>
          <cell r="CI83">
            <v>0</v>
          </cell>
          <cell r="CJ83">
            <v>0</v>
          </cell>
          <cell r="CK83">
            <v>1</v>
          </cell>
          <cell r="CL83">
            <v>0</v>
          </cell>
          <cell r="CM83">
            <v>58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5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53</v>
          </cell>
          <cell r="DQ83">
            <v>0</v>
          </cell>
          <cell r="DR83">
            <v>4</v>
          </cell>
          <cell r="DS83">
            <v>0</v>
          </cell>
          <cell r="DT83">
            <v>0</v>
          </cell>
          <cell r="DU83">
            <v>1</v>
          </cell>
          <cell r="DV83">
            <v>3</v>
          </cell>
          <cell r="DW83">
            <v>0</v>
          </cell>
          <cell r="DX83">
            <v>0</v>
          </cell>
          <cell r="DY83">
            <v>0</v>
          </cell>
          <cell r="DZ83">
            <v>61</v>
          </cell>
          <cell r="EA83">
            <v>0</v>
          </cell>
          <cell r="EB83">
            <v>0</v>
          </cell>
          <cell r="EC83">
            <v>16</v>
          </cell>
          <cell r="ED83">
            <v>20</v>
          </cell>
          <cell r="EE83">
            <v>17</v>
          </cell>
          <cell r="EF83">
            <v>1</v>
          </cell>
          <cell r="EG83">
            <v>1</v>
          </cell>
          <cell r="EH83">
            <v>4</v>
          </cell>
          <cell r="EI83">
            <v>1</v>
          </cell>
          <cell r="EJ83">
            <v>1</v>
          </cell>
          <cell r="EK83">
            <v>3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2</v>
          </cell>
          <cell r="EQ83">
            <v>0</v>
          </cell>
          <cell r="ER83">
            <v>0</v>
          </cell>
          <cell r="ES83">
            <v>1</v>
          </cell>
          <cell r="ET83">
            <v>1</v>
          </cell>
          <cell r="EU83">
            <v>1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13</v>
          </cell>
        </row>
        <row r="84">
          <cell r="A84" t="str">
            <v xml:space="preserve"> 3967 GEORGIA (PH)                      </v>
          </cell>
          <cell r="B84">
            <v>78</v>
          </cell>
          <cell r="C84">
            <v>74</v>
          </cell>
          <cell r="D84" t="e">
            <v>#VALUE!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32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18</v>
          </cell>
          <cell r="AM84">
            <v>5</v>
          </cell>
          <cell r="AN84">
            <v>7</v>
          </cell>
          <cell r="AO84">
            <v>2</v>
          </cell>
          <cell r="AP84">
            <v>2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2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1</v>
          </cell>
          <cell r="BD84">
            <v>0</v>
          </cell>
          <cell r="BE84">
            <v>0</v>
          </cell>
          <cell r="BF84" t="e">
            <v>#VALUE!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1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2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1</v>
          </cell>
          <cell r="CH84">
            <v>1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39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39</v>
          </cell>
          <cell r="DQ84">
            <v>0</v>
          </cell>
          <cell r="DR84">
            <v>6</v>
          </cell>
          <cell r="DS84">
            <v>0</v>
          </cell>
          <cell r="DT84">
            <v>0</v>
          </cell>
          <cell r="DU84">
            <v>5</v>
          </cell>
          <cell r="DV84">
            <v>1</v>
          </cell>
          <cell r="DW84">
            <v>0</v>
          </cell>
          <cell r="DX84">
            <v>0</v>
          </cell>
          <cell r="DY84">
            <v>0</v>
          </cell>
          <cell r="DZ84">
            <v>-15</v>
          </cell>
          <cell r="EA84">
            <v>0</v>
          </cell>
          <cell r="EB84">
            <v>0</v>
          </cell>
          <cell r="EC84">
            <v>1</v>
          </cell>
          <cell r="ED84">
            <v>1</v>
          </cell>
          <cell r="EE84">
            <v>1</v>
          </cell>
          <cell r="EF84">
            <v>1</v>
          </cell>
          <cell r="EG84">
            <v>0</v>
          </cell>
          <cell r="EH84">
            <v>0</v>
          </cell>
          <cell r="EI84">
            <v>1</v>
          </cell>
          <cell r="EJ84">
            <v>-20</v>
          </cell>
          <cell r="EK84">
            <v>3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2</v>
          </cell>
          <cell r="EQ84">
            <v>0</v>
          </cell>
          <cell r="ER84">
            <v>0</v>
          </cell>
          <cell r="ES84">
            <v>1</v>
          </cell>
          <cell r="ET84">
            <v>4</v>
          </cell>
          <cell r="EU84">
            <v>2</v>
          </cell>
          <cell r="EV84">
            <v>2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4</v>
          </cell>
        </row>
        <row r="85">
          <cell r="A85" t="str">
            <v xml:space="preserve"> 3968 LATVIA (PH)                       </v>
          </cell>
          <cell r="B85">
            <v>253</v>
          </cell>
          <cell r="C85">
            <v>250</v>
          </cell>
          <cell r="D85" t="e">
            <v>#VALUE!</v>
          </cell>
          <cell r="E85">
            <v>34</v>
          </cell>
          <cell r="F85">
            <v>0</v>
          </cell>
          <cell r="G85">
            <v>0</v>
          </cell>
          <cell r="H85">
            <v>30</v>
          </cell>
          <cell r="I85">
            <v>0</v>
          </cell>
          <cell r="J85">
            <v>0</v>
          </cell>
          <cell r="K85">
            <v>0</v>
          </cell>
          <cell r="L85">
            <v>4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32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12</v>
          </cell>
          <cell r="AK85">
            <v>0</v>
          </cell>
          <cell r="AL85">
            <v>5</v>
          </cell>
          <cell r="AM85">
            <v>6</v>
          </cell>
          <cell r="AN85">
            <v>6</v>
          </cell>
          <cell r="AO85">
            <v>3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14</v>
          </cell>
          <cell r="BD85">
            <v>0</v>
          </cell>
          <cell r="BE85">
            <v>0</v>
          </cell>
          <cell r="BF85" t="e">
            <v>#VALUE!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14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18</v>
          </cell>
          <cell r="CB85">
            <v>0</v>
          </cell>
          <cell r="CC85">
            <v>4</v>
          </cell>
          <cell r="CD85">
            <v>0</v>
          </cell>
          <cell r="CE85">
            <v>0</v>
          </cell>
          <cell r="CF85">
            <v>0</v>
          </cell>
          <cell r="CG85">
            <v>2</v>
          </cell>
          <cell r="CH85">
            <v>13</v>
          </cell>
          <cell r="CI85">
            <v>0</v>
          </cell>
          <cell r="CJ85">
            <v>0</v>
          </cell>
          <cell r="CK85">
            <v>0</v>
          </cell>
          <cell r="CL85">
            <v>-1</v>
          </cell>
          <cell r="CM85">
            <v>43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41</v>
          </cell>
          <cell r="DQ85">
            <v>0</v>
          </cell>
          <cell r="DR85">
            <v>1</v>
          </cell>
          <cell r="DS85">
            <v>0</v>
          </cell>
          <cell r="DT85">
            <v>0</v>
          </cell>
          <cell r="DU85">
            <v>0</v>
          </cell>
          <cell r="DV85">
            <v>1</v>
          </cell>
          <cell r="DW85">
            <v>0</v>
          </cell>
          <cell r="DX85">
            <v>0</v>
          </cell>
          <cell r="DY85">
            <v>0</v>
          </cell>
          <cell r="DZ85">
            <v>76</v>
          </cell>
          <cell r="EA85">
            <v>0</v>
          </cell>
          <cell r="EB85">
            <v>0</v>
          </cell>
          <cell r="EC85">
            <v>11</v>
          </cell>
          <cell r="ED85">
            <v>9</v>
          </cell>
          <cell r="EE85">
            <v>2</v>
          </cell>
          <cell r="EF85">
            <v>12</v>
          </cell>
          <cell r="EG85">
            <v>14</v>
          </cell>
          <cell r="EH85">
            <v>2</v>
          </cell>
          <cell r="EI85">
            <v>2</v>
          </cell>
          <cell r="EJ85">
            <v>24</v>
          </cell>
          <cell r="EK85">
            <v>11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1</v>
          </cell>
          <cell r="EQ85">
            <v>0</v>
          </cell>
          <cell r="ER85">
            <v>0</v>
          </cell>
          <cell r="ES85">
            <v>10</v>
          </cell>
          <cell r="ET85">
            <v>22</v>
          </cell>
          <cell r="EU85">
            <v>8</v>
          </cell>
          <cell r="EV85">
            <v>0</v>
          </cell>
          <cell r="EW85">
            <v>13</v>
          </cell>
          <cell r="EX85">
            <v>1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3</v>
          </cell>
        </row>
        <row r="86">
          <cell r="A86" t="str">
            <v xml:space="preserve"> 3969 LITHUANIA (PH)                    </v>
          </cell>
          <cell r="B86">
            <v>793</v>
          </cell>
          <cell r="C86">
            <v>779</v>
          </cell>
          <cell r="D86" t="e">
            <v>#VALUE!</v>
          </cell>
          <cell r="E86">
            <v>54</v>
          </cell>
          <cell r="F86">
            <v>0</v>
          </cell>
          <cell r="G86">
            <v>0</v>
          </cell>
          <cell r="H86">
            <v>7</v>
          </cell>
          <cell r="I86">
            <v>0</v>
          </cell>
          <cell r="J86">
            <v>0</v>
          </cell>
          <cell r="K86">
            <v>0</v>
          </cell>
          <cell r="L86">
            <v>5</v>
          </cell>
          <cell r="M86">
            <v>1</v>
          </cell>
          <cell r="N86">
            <v>33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8</v>
          </cell>
          <cell r="Y86">
            <v>0</v>
          </cell>
          <cell r="Z86">
            <v>81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44</v>
          </cell>
          <cell r="AK86">
            <v>0</v>
          </cell>
          <cell r="AL86">
            <v>9</v>
          </cell>
          <cell r="AM86">
            <v>20</v>
          </cell>
          <cell r="AN86">
            <v>1</v>
          </cell>
          <cell r="AO86">
            <v>7</v>
          </cell>
          <cell r="AP86">
            <v>15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15</v>
          </cell>
          <cell r="BC86">
            <v>109</v>
          </cell>
          <cell r="BD86">
            <v>0</v>
          </cell>
          <cell r="BE86">
            <v>0</v>
          </cell>
          <cell r="BF86" t="e">
            <v>#VALUE!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109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64</v>
          </cell>
          <cell r="CB86">
            <v>0</v>
          </cell>
          <cell r="CC86">
            <v>8</v>
          </cell>
          <cell r="CD86">
            <v>0</v>
          </cell>
          <cell r="CE86">
            <v>0</v>
          </cell>
          <cell r="CF86">
            <v>0</v>
          </cell>
          <cell r="CG86">
            <v>3</v>
          </cell>
          <cell r="CH86">
            <v>49</v>
          </cell>
          <cell r="CI86">
            <v>0</v>
          </cell>
          <cell r="CJ86">
            <v>1</v>
          </cell>
          <cell r="CK86">
            <v>0</v>
          </cell>
          <cell r="CL86">
            <v>3</v>
          </cell>
          <cell r="CM86">
            <v>64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-2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66</v>
          </cell>
          <cell r="DQ86">
            <v>0</v>
          </cell>
          <cell r="DR86">
            <v>3</v>
          </cell>
          <cell r="DS86">
            <v>0</v>
          </cell>
          <cell r="DT86">
            <v>0</v>
          </cell>
          <cell r="DU86">
            <v>0</v>
          </cell>
          <cell r="DV86">
            <v>2</v>
          </cell>
          <cell r="DW86">
            <v>1</v>
          </cell>
          <cell r="DX86">
            <v>0</v>
          </cell>
          <cell r="DY86">
            <v>0</v>
          </cell>
          <cell r="DZ86">
            <v>336</v>
          </cell>
          <cell r="EA86">
            <v>0</v>
          </cell>
          <cell r="EB86">
            <v>0</v>
          </cell>
          <cell r="EC86">
            <v>10</v>
          </cell>
          <cell r="ED86">
            <v>102</v>
          </cell>
          <cell r="EE86">
            <v>11</v>
          </cell>
          <cell r="EF86">
            <v>40</v>
          </cell>
          <cell r="EG86">
            <v>144</v>
          </cell>
          <cell r="EH86">
            <v>3</v>
          </cell>
          <cell r="EI86">
            <v>4</v>
          </cell>
          <cell r="EJ86">
            <v>22</v>
          </cell>
          <cell r="EK86">
            <v>53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51</v>
          </cell>
          <cell r="EQ86">
            <v>0</v>
          </cell>
          <cell r="ER86">
            <v>0</v>
          </cell>
          <cell r="ES86">
            <v>2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14</v>
          </cell>
        </row>
        <row r="87">
          <cell r="A87" t="str">
            <v xml:space="preserve"> 3981 MOLDOVA (PH)                      </v>
          </cell>
          <cell r="B87">
            <v>10</v>
          </cell>
          <cell r="C87">
            <v>10</v>
          </cell>
          <cell r="D87" t="e">
            <v>#VALUE!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6</v>
          </cell>
          <cell r="AM87">
            <v>0</v>
          </cell>
          <cell r="AN87">
            <v>1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 t="e">
            <v>#VALUE!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1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1</v>
          </cell>
          <cell r="CM87">
            <v>1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1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1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1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</row>
        <row r="88">
          <cell r="A88" t="str">
            <v xml:space="preserve"> 4312 RUSSIA/BELARUS (PH)               </v>
          </cell>
          <cell r="B88">
            <v>3575</v>
          </cell>
          <cell r="C88">
            <v>3541</v>
          </cell>
          <cell r="D88" t="e">
            <v>#VALUE!</v>
          </cell>
          <cell r="E88">
            <v>1365</v>
          </cell>
          <cell r="F88">
            <v>834</v>
          </cell>
          <cell r="G88">
            <v>0</v>
          </cell>
          <cell r="H88">
            <v>515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22</v>
          </cell>
          <cell r="Y88">
            <v>-6</v>
          </cell>
          <cell r="Z88">
            <v>139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41</v>
          </cell>
          <cell r="AK88">
            <v>3</v>
          </cell>
          <cell r="AL88">
            <v>6</v>
          </cell>
          <cell r="AM88">
            <v>11</v>
          </cell>
          <cell r="AN88">
            <v>41</v>
          </cell>
          <cell r="AO88">
            <v>37</v>
          </cell>
          <cell r="AP88">
            <v>59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47</v>
          </cell>
          <cell r="AY88">
            <v>0</v>
          </cell>
          <cell r="AZ88">
            <v>0</v>
          </cell>
          <cell r="BA88">
            <v>0</v>
          </cell>
          <cell r="BB88">
            <v>12</v>
          </cell>
          <cell r="BC88">
            <v>46</v>
          </cell>
          <cell r="BD88">
            <v>0</v>
          </cell>
          <cell r="BE88">
            <v>0</v>
          </cell>
          <cell r="BF88" t="e">
            <v>#VALUE!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1</v>
          </cell>
          <cell r="BQ88">
            <v>0</v>
          </cell>
          <cell r="BR88">
            <v>45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255</v>
          </cell>
          <cell r="CB88">
            <v>0</v>
          </cell>
          <cell r="CC88">
            <v>81</v>
          </cell>
          <cell r="CD88">
            <v>0</v>
          </cell>
          <cell r="CE88">
            <v>0</v>
          </cell>
          <cell r="CF88">
            <v>0</v>
          </cell>
          <cell r="CG88">
            <v>31</v>
          </cell>
          <cell r="CH88">
            <v>66</v>
          </cell>
          <cell r="CI88">
            <v>0</v>
          </cell>
          <cell r="CJ88">
            <v>2</v>
          </cell>
          <cell r="CK88">
            <v>0</v>
          </cell>
          <cell r="CL88">
            <v>75</v>
          </cell>
          <cell r="CM88">
            <v>291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291</v>
          </cell>
          <cell r="DQ88">
            <v>0</v>
          </cell>
          <cell r="DR88">
            <v>140</v>
          </cell>
          <cell r="DS88">
            <v>0</v>
          </cell>
          <cell r="DT88">
            <v>0</v>
          </cell>
          <cell r="DU88">
            <v>48</v>
          </cell>
          <cell r="DV88">
            <v>44</v>
          </cell>
          <cell r="DW88">
            <v>39</v>
          </cell>
          <cell r="DX88">
            <v>0</v>
          </cell>
          <cell r="DY88">
            <v>9</v>
          </cell>
          <cell r="DZ88">
            <v>766</v>
          </cell>
          <cell r="EA88">
            <v>0</v>
          </cell>
          <cell r="EB88">
            <v>0</v>
          </cell>
          <cell r="EC88">
            <v>85</v>
          </cell>
          <cell r="ED88">
            <v>71</v>
          </cell>
          <cell r="EE88">
            <v>116</v>
          </cell>
          <cell r="EF88">
            <v>214</v>
          </cell>
          <cell r="EG88">
            <v>66</v>
          </cell>
          <cell r="EH88">
            <v>0</v>
          </cell>
          <cell r="EI88">
            <v>33</v>
          </cell>
          <cell r="EJ88">
            <v>181</v>
          </cell>
          <cell r="EK88">
            <v>445</v>
          </cell>
          <cell r="EL88">
            <v>341</v>
          </cell>
          <cell r="EM88">
            <v>0</v>
          </cell>
          <cell r="EN88">
            <v>0</v>
          </cell>
          <cell r="EO88">
            <v>0</v>
          </cell>
          <cell r="EP88">
            <v>53</v>
          </cell>
          <cell r="EQ88">
            <v>0</v>
          </cell>
          <cell r="ER88">
            <v>0</v>
          </cell>
          <cell r="ES88">
            <v>51</v>
          </cell>
          <cell r="ET88">
            <v>35</v>
          </cell>
          <cell r="EU88">
            <v>8</v>
          </cell>
          <cell r="EV88">
            <v>12</v>
          </cell>
          <cell r="EW88">
            <v>14</v>
          </cell>
          <cell r="EX88">
            <v>1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34</v>
          </cell>
        </row>
        <row r="89">
          <cell r="A89" t="str">
            <v xml:space="preserve"> 2305 RUSSIA (PH)                       </v>
          </cell>
          <cell r="B89">
            <v>3565</v>
          </cell>
          <cell r="C89">
            <v>3531</v>
          </cell>
          <cell r="D89" t="e">
            <v>#VALUE!</v>
          </cell>
          <cell r="E89">
            <v>1365</v>
          </cell>
          <cell r="F89">
            <v>834</v>
          </cell>
          <cell r="G89">
            <v>0</v>
          </cell>
          <cell r="H89">
            <v>515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22</v>
          </cell>
          <cell r="Y89">
            <v>-6</v>
          </cell>
          <cell r="Z89">
            <v>135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41</v>
          </cell>
          <cell r="AK89">
            <v>3</v>
          </cell>
          <cell r="AL89">
            <v>6</v>
          </cell>
          <cell r="AM89">
            <v>11</v>
          </cell>
          <cell r="AN89">
            <v>41</v>
          </cell>
          <cell r="AO89">
            <v>33</v>
          </cell>
          <cell r="AP89">
            <v>58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47</v>
          </cell>
          <cell r="AY89">
            <v>0</v>
          </cell>
          <cell r="AZ89">
            <v>0</v>
          </cell>
          <cell r="BA89">
            <v>0</v>
          </cell>
          <cell r="BB89">
            <v>11</v>
          </cell>
          <cell r="BC89">
            <v>46</v>
          </cell>
          <cell r="BD89">
            <v>0</v>
          </cell>
          <cell r="BE89">
            <v>0</v>
          </cell>
          <cell r="BF89" t="e">
            <v>#VALUE!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1</v>
          </cell>
          <cell r="BQ89">
            <v>0</v>
          </cell>
          <cell r="BR89">
            <v>45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255</v>
          </cell>
          <cell r="CB89">
            <v>0</v>
          </cell>
          <cell r="CC89">
            <v>81</v>
          </cell>
          <cell r="CD89">
            <v>0</v>
          </cell>
          <cell r="CE89">
            <v>0</v>
          </cell>
          <cell r="CF89">
            <v>0</v>
          </cell>
          <cell r="CG89">
            <v>31</v>
          </cell>
          <cell r="CH89">
            <v>66</v>
          </cell>
          <cell r="CI89">
            <v>0</v>
          </cell>
          <cell r="CJ89">
            <v>2</v>
          </cell>
          <cell r="CK89">
            <v>0</v>
          </cell>
          <cell r="CL89">
            <v>75</v>
          </cell>
          <cell r="CM89">
            <v>290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290</v>
          </cell>
          <cell r="DQ89">
            <v>0</v>
          </cell>
          <cell r="DR89">
            <v>140</v>
          </cell>
          <cell r="DS89">
            <v>0</v>
          </cell>
          <cell r="DT89">
            <v>0</v>
          </cell>
          <cell r="DU89">
            <v>48</v>
          </cell>
          <cell r="DV89">
            <v>44</v>
          </cell>
          <cell r="DW89">
            <v>39</v>
          </cell>
          <cell r="DX89">
            <v>0</v>
          </cell>
          <cell r="DY89">
            <v>9</v>
          </cell>
          <cell r="DZ89">
            <v>762</v>
          </cell>
          <cell r="EA89">
            <v>0</v>
          </cell>
          <cell r="EB89">
            <v>0</v>
          </cell>
          <cell r="EC89">
            <v>85</v>
          </cell>
          <cell r="ED89">
            <v>71</v>
          </cell>
          <cell r="EE89">
            <v>116</v>
          </cell>
          <cell r="EF89">
            <v>214</v>
          </cell>
          <cell r="EG89">
            <v>66</v>
          </cell>
          <cell r="EH89">
            <v>0</v>
          </cell>
          <cell r="EI89">
            <v>33</v>
          </cell>
          <cell r="EJ89">
            <v>177</v>
          </cell>
          <cell r="EK89">
            <v>445</v>
          </cell>
          <cell r="EL89">
            <v>341</v>
          </cell>
          <cell r="EM89">
            <v>0</v>
          </cell>
          <cell r="EN89">
            <v>0</v>
          </cell>
          <cell r="EO89">
            <v>0</v>
          </cell>
          <cell r="EP89">
            <v>53</v>
          </cell>
          <cell r="EQ89">
            <v>0</v>
          </cell>
          <cell r="ER89">
            <v>0</v>
          </cell>
          <cell r="ES89">
            <v>51</v>
          </cell>
          <cell r="ET89">
            <v>35</v>
          </cell>
          <cell r="EU89">
            <v>8</v>
          </cell>
          <cell r="EV89">
            <v>12</v>
          </cell>
          <cell r="EW89">
            <v>14</v>
          </cell>
          <cell r="EX89">
            <v>1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34</v>
          </cell>
        </row>
        <row r="90">
          <cell r="A90" t="str">
            <v xml:space="preserve"> 3980 BELARUS (PH)                      </v>
          </cell>
          <cell r="B90">
            <v>10</v>
          </cell>
          <cell r="C90">
            <v>10</v>
          </cell>
          <cell r="D90" t="e">
            <v>#VALUE!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4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4</v>
          </cell>
          <cell r="AP90">
            <v>1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1</v>
          </cell>
          <cell r="BC90">
            <v>0</v>
          </cell>
          <cell r="BD90">
            <v>0</v>
          </cell>
          <cell r="BE90">
            <v>0</v>
          </cell>
          <cell r="BF90" t="e">
            <v>#VALUE!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1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1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4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4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</row>
        <row r="91">
          <cell r="A91" t="str">
            <v xml:space="preserve"> 4438 CENTRAL/E.EUROPE PH               </v>
          </cell>
          <cell r="B91">
            <v>30497</v>
          </cell>
          <cell r="C91">
            <v>30441</v>
          </cell>
          <cell r="D91" t="e">
            <v>#VALUE!</v>
          </cell>
          <cell r="E91">
            <v>3722</v>
          </cell>
          <cell r="F91">
            <v>906</v>
          </cell>
          <cell r="G91">
            <v>0</v>
          </cell>
          <cell r="H91">
            <v>2408</v>
          </cell>
          <cell r="I91">
            <v>55</v>
          </cell>
          <cell r="J91">
            <v>0</v>
          </cell>
          <cell r="K91">
            <v>0</v>
          </cell>
          <cell r="L91">
            <v>60</v>
          </cell>
          <cell r="M91">
            <v>81</v>
          </cell>
          <cell r="N91">
            <v>85</v>
          </cell>
          <cell r="O91">
            <v>3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  <cell r="T91">
            <v>2</v>
          </cell>
          <cell r="U91">
            <v>0</v>
          </cell>
          <cell r="V91">
            <v>0</v>
          </cell>
          <cell r="W91">
            <v>0</v>
          </cell>
          <cell r="X91">
            <v>127</v>
          </cell>
          <cell r="Y91">
            <v>-6</v>
          </cell>
          <cell r="Z91">
            <v>5145</v>
          </cell>
          <cell r="AA91">
            <v>0</v>
          </cell>
          <cell r="AB91">
            <v>71</v>
          </cell>
          <cell r="AC91">
            <v>0</v>
          </cell>
          <cell r="AD91">
            <v>0</v>
          </cell>
          <cell r="AE91">
            <v>15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1605</v>
          </cell>
          <cell r="AK91">
            <v>157</v>
          </cell>
          <cell r="AL91">
            <v>819</v>
          </cell>
          <cell r="AM91">
            <v>1554</v>
          </cell>
          <cell r="AN91">
            <v>605</v>
          </cell>
          <cell r="AO91">
            <v>319</v>
          </cell>
          <cell r="AP91">
            <v>1587</v>
          </cell>
          <cell r="AQ91">
            <v>200</v>
          </cell>
          <cell r="AR91">
            <v>0</v>
          </cell>
          <cell r="AS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5</v>
          </cell>
          <cell r="AX91">
            <v>566</v>
          </cell>
          <cell r="AY91">
            <v>0</v>
          </cell>
          <cell r="AZ91">
            <v>0</v>
          </cell>
          <cell r="BA91">
            <v>0</v>
          </cell>
          <cell r="BB91">
            <v>815</v>
          </cell>
          <cell r="BC91">
            <v>879</v>
          </cell>
          <cell r="BD91">
            <v>0</v>
          </cell>
          <cell r="BE91">
            <v>0</v>
          </cell>
          <cell r="BF91" t="e">
            <v>#VALUE!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38</v>
          </cell>
          <cell r="BQ91">
            <v>0</v>
          </cell>
          <cell r="BR91">
            <v>899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2514</v>
          </cell>
          <cell r="CB91">
            <v>4</v>
          </cell>
          <cell r="CC91">
            <v>402</v>
          </cell>
          <cell r="CD91">
            <v>0</v>
          </cell>
          <cell r="CE91">
            <v>0</v>
          </cell>
          <cell r="CF91">
            <v>-7</v>
          </cell>
          <cell r="CG91">
            <v>247</v>
          </cell>
          <cell r="CH91">
            <v>1066</v>
          </cell>
          <cell r="CI91">
            <v>4</v>
          </cell>
          <cell r="CJ91">
            <v>12</v>
          </cell>
          <cell r="CK91">
            <v>118</v>
          </cell>
          <cell r="CL91">
            <v>668</v>
          </cell>
          <cell r="CM91">
            <v>7002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238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3975</v>
          </cell>
          <cell r="DJ91">
            <v>0</v>
          </cell>
          <cell r="DK91">
            <v>10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2789</v>
          </cell>
          <cell r="DQ91">
            <v>0</v>
          </cell>
          <cell r="DR91">
            <v>509</v>
          </cell>
          <cell r="DS91">
            <v>0</v>
          </cell>
          <cell r="DT91">
            <v>0</v>
          </cell>
          <cell r="DU91">
            <v>121</v>
          </cell>
          <cell r="DV91">
            <v>118</v>
          </cell>
          <cell r="DW91">
            <v>270</v>
          </cell>
          <cell r="DX91">
            <v>2</v>
          </cell>
          <cell r="DY91">
            <v>-2</v>
          </cell>
          <cell r="DZ91">
            <v>6270</v>
          </cell>
          <cell r="EA91">
            <v>0</v>
          </cell>
          <cell r="EB91">
            <v>0</v>
          </cell>
          <cell r="EC91">
            <v>490</v>
          </cell>
          <cell r="ED91">
            <v>2252</v>
          </cell>
          <cell r="EE91">
            <v>252</v>
          </cell>
          <cell r="EF91">
            <v>1232</v>
          </cell>
          <cell r="EG91">
            <v>838</v>
          </cell>
          <cell r="EH91">
            <v>22</v>
          </cell>
          <cell r="EI91">
            <v>292</v>
          </cell>
          <cell r="EJ91">
            <v>892</v>
          </cell>
          <cell r="EK91">
            <v>1309</v>
          </cell>
          <cell r="EL91">
            <v>409</v>
          </cell>
          <cell r="EM91">
            <v>0</v>
          </cell>
          <cell r="EN91">
            <v>0</v>
          </cell>
          <cell r="EO91">
            <v>0</v>
          </cell>
          <cell r="EP91">
            <v>741</v>
          </cell>
          <cell r="EQ91">
            <v>0</v>
          </cell>
          <cell r="ER91">
            <v>0</v>
          </cell>
          <cell r="ES91">
            <v>159</v>
          </cell>
          <cell r="ET91">
            <v>1274</v>
          </cell>
          <cell r="EU91">
            <v>134</v>
          </cell>
          <cell r="EV91">
            <v>348</v>
          </cell>
          <cell r="EW91">
            <v>663</v>
          </cell>
          <cell r="EX91">
            <v>96</v>
          </cell>
          <cell r="EY91">
            <v>1</v>
          </cell>
          <cell r="EZ91">
            <v>32</v>
          </cell>
          <cell r="FA91">
            <v>0</v>
          </cell>
          <cell r="FB91">
            <v>0</v>
          </cell>
          <cell r="FC91">
            <v>56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</row>
        <row r="93">
          <cell r="A93" t="str">
            <v xml:space="preserve"> 4701 EUROPE EXCL DHS                   </v>
          </cell>
          <cell r="B93" t="e">
            <v>#VALUE!</v>
          </cell>
          <cell r="C93" t="e">
            <v>#VALUE!</v>
          </cell>
          <cell r="D93" t="e">
            <v>#VALUE!</v>
          </cell>
          <cell r="E93" t="e">
            <v>#VALUE!</v>
          </cell>
          <cell r="F93" t="e">
            <v>#VALUE!</v>
          </cell>
          <cell r="G93" t="e">
            <v>#VALUE!</v>
          </cell>
          <cell r="H93" t="e">
            <v>#VALUE!</v>
          </cell>
          <cell r="I93" t="e">
            <v>#VALUE!</v>
          </cell>
          <cell r="J93" t="e">
            <v>#VALUE!</v>
          </cell>
          <cell r="K93" t="e">
            <v>#VALUE!</v>
          </cell>
          <cell r="L93" t="e">
            <v>#VALUE!</v>
          </cell>
          <cell r="M93" t="e">
            <v>#VALUE!</v>
          </cell>
          <cell r="N93" t="e">
            <v>#VALUE!</v>
          </cell>
          <cell r="O93" t="e">
            <v>#VALUE!</v>
          </cell>
          <cell r="P93" t="e">
            <v>#VALUE!</v>
          </cell>
          <cell r="Q93" t="e">
            <v>#VALUE!</v>
          </cell>
          <cell r="R93" t="e">
            <v>#VALUE!</v>
          </cell>
          <cell r="S93" t="e">
            <v>#VALUE!</v>
          </cell>
          <cell r="T93" t="e">
            <v>#VALUE!</v>
          </cell>
          <cell r="U93" t="e">
            <v>#VALUE!</v>
          </cell>
          <cell r="V93" t="e">
            <v>#VALUE!</v>
          </cell>
          <cell r="W93" t="e">
            <v>#VALUE!</v>
          </cell>
          <cell r="X93" t="e">
            <v>#VALUE!</v>
          </cell>
          <cell r="Y93" t="e">
            <v>#VALUE!</v>
          </cell>
          <cell r="Z93" t="e">
            <v>#VALUE!</v>
          </cell>
          <cell r="AA93" t="e">
            <v>#VALUE!</v>
          </cell>
          <cell r="AB93" t="e">
            <v>#VALUE!</v>
          </cell>
          <cell r="AC93" t="e">
            <v>#VALUE!</v>
          </cell>
          <cell r="AD93" t="e">
            <v>#VALUE!</v>
          </cell>
          <cell r="AE93" t="e">
            <v>#VALUE!</v>
          </cell>
          <cell r="AF93" t="e">
            <v>#VALUE!</v>
          </cell>
          <cell r="AG93" t="e">
            <v>#VALUE!</v>
          </cell>
          <cell r="AH93" t="e">
            <v>#VALUE!</v>
          </cell>
          <cell r="AI93" t="e">
            <v>#VALUE!</v>
          </cell>
          <cell r="AJ93" t="e">
            <v>#VALUE!</v>
          </cell>
          <cell r="AK93" t="e">
            <v>#VALUE!</v>
          </cell>
          <cell r="AL93" t="e">
            <v>#VALUE!</v>
          </cell>
          <cell r="AM93" t="e">
            <v>#VALUE!</v>
          </cell>
          <cell r="AN93" t="e">
            <v>#VALUE!</v>
          </cell>
          <cell r="AO93" t="e">
            <v>#VALUE!</v>
          </cell>
          <cell r="AP93" t="e">
            <v>#VALUE!</v>
          </cell>
          <cell r="AQ93" t="e">
            <v>#VALUE!</v>
          </cell>
          <cell r="AR93" t="e">
            <v>#VALUE!</v>
          </cell>
          <cell r="AS93" t="e">
            <v>#VALUE!</v>
          </cell>
          <cell r="AT93" t="e">
            <v>#VALUE!</v>
          </cell>
          <cell r="AU93" t="e">
            <v>#VALUE!</v>
          </cell>
          <cell r="AV93" t="e">
            <v>#VALUE!</v>
          </cell>
          <cell r="AW93" t="e">
            <v>#VALUE!</v>
          </cell>
          <cell r="AX93" t="e">
            <v>#VALUE!</v>
          </cell>
          <cell r="AY93" t="e">
            <v>#VALUE!</v>
          </cell>
          <cell r="AZ93" t="e">
            <v>#VALUE!</v>
          </cell>
          <cell r="BA93" t="e">
            <v>#VALUE!</v>
          </cell>
          <cell r="BB93" t="e">
            <v>#VALUE!</v>
          </cell>
          <cell r="BC93" t="e">
            <v>#VALUE!</v>
          </cell>
          <cell r="BD93" t="e">
            <v>#VALUE!</v>
          </cell>
          <cell r="BE93" t="e">
            <v>#VALUE!</v>
          </cell>
          <cell r="BF93" t="e">
            <v>#VALUE!</v>
          </cell>
          <cell r="BG93" t="e">
            <v>#VALUE!</v>
          </cell>
          <cell r="BH93" t="e">
            <v>#VALUE!</v>
          </cell>
          <cell r="BI93" t="e">
            <v>#VALUE!</v>
          </cell>
          <cell r="BJ93" t="e">
            <v>#VALUE!</v>
          </cell>
          <cell r="BK93" t="e">
            <v>#VALUE!</v>
          </cell>
          <cell r="BL93" t="e">
            <v>#VALUE!</v>
          </cell>
          <cell r="BM93" t="e">
            <v>#VALUE!</v>
          </cell>
          <cell r="BN93" t="e">
            <v>#VALUE!</v>
          </cell>
          <cell r="BO93" t="e">
            <v>#VALUE!</v>
          </cell>
          <cell r="BP93" t="e">
            <v>#VALUE!</v>
          </cell>
          <cell r="BQ93" t="e">
            <v>#VALUE!</v>
          </cell>
          <cell r="BR93" t="e">
            <v>#VALUE!</v>
          </cell>
          <cell r="BS93" t="e">
            <v>#VALUE!</v>
          </cell>
          <cell r="BT93" t="e">
            <v>#VALUE!</v>
          </cell>
          <cell r="BU93" t="e">
            <v>#VALUE!</v>
          </cell>
          <cell r="BV93" t="e">
            <v>#VALUE!</v>
          </cell>
          <cell r="BW93" t="e">
            <v>#VALUE!</v>
          </cell>
          <cell r="BX93" t="e">
            <v>#VALUE!</v>
          </cell>
          <cell r="BY93" t="e">
            <v>#VALUE!</v>
          </cell>
          <cell r="BZ93" t="e">
            <v>#VALUE!</v>
          </cell>
          <cell r="CA93" t="e">
            <v>#VALUE!</v>
          </cell>
          <cell r="CB93" t="e">
            <v>#VALUE!</v>
          </cell>
          <cell r="CC93" t="e">
            <v>#VALUE!</v>
          </cell>
          <cell r="CD93" t="e">
            <v>#VALUE!</v>
          </cell>
          <cell r="CE93" t="e">
            <v>#VALUE!</v>
          </cell>
          <cell r="CF93" t="e">
            <v>#VALUE!</v>
          </cell>
          <cell r="CG93" t="e">
            <v>#VALUE!</v>
          </cell>
          <cell r="CH93" t="e">
            <v>#VALUE!</v>
          </cell>
          <cell r="CI93" t="e">
            <v>#VALUE!</v>
          </cell>
          <cell r="CJ93" t="e">
            <v>#VALUE!</v>
          </cell>
          <cell r="CK93" t="e">
            <v>#VALUE!</v>
          </cell>
          <cell r="CL93" t="e">
            <v>#VALUE!</v>
          </cell>
          <cell r="CM93" t="e">
            <v>#VALUE!</v>
          </cell>
          <cell r="CN93" t="e">
            <v>#VALUE!</v>
          </cell>
          <cell r="CO93" t="e">
            <v>#VALUE!</v>
          </cell>
          <cell r="CP93" t="e">
            <v>#VALUE!</v>
          </cell>
          <cell r="CQ93" t="e">
            <v>#VALUE!</v>
          </cell>
          <cell r="CR93" t="e">
            <v>#VALUE!</v>
          </cell>
          <cell r="CS93" t="e">
            <v>#VALUE!</v>
          </cell>
          <cell r="CT93" t="e">
            <v>#VALUE!</v>
          </cell>
          <cell r="CU93" t="e">
            <v>#VALUE!</v>
          </cell>
          <cell r="CV93" t="e">
            <v>#VALUE!</v>
          </cell>
          <cell r="CW93" t="e">
            <v>#VALUE!</v>
          </cell>
          <cell r="CX93" t="e">
            <v>#VALUE!</v>
          </cell>
          <cell r="CY93" t="e">
            <v>#VALUE!</v>
          </cell>
          <cell r="CZ93" t="e">
            <v>#VALUE!</v>
          </cell>
          <cell r="DA93" t="e">
            <v>#VALUE!</v>
          </cell>
          <cell r="DB93" t="e">
            <v>#VALUE!</v>
          </cell>
          <cell r="DC93" t="e">
            <v>#VALUE!</v>
          </cell>
          <cell r="DD93" t="e">
            <v>#VALUE!</v>
          </cell>
          <cell r="DE93" t="e">
            <v>#VALUE!</v>
          </cell>
          <cell r="DF93" t="e">
            <v>#VALUE!</v>
          </cell>
          <cell r="DG93" t="e">
            <v>#VALUE!</v>
          </cell>
          <cell r="DH93" t="e">
            <v>#VALUE!</v>
          </cell>
          <cell r="DI93" t="e">
            <v>#VALUE!</v>
          </cell>
          <cell r="DJ93" t="e">
            <v>#VALUE!</v>
          </cell>
          <cell r="DK93" t="e">
            <v>#VALUE!</v>
          </cell>
          <cell r="DL93" t="e">
            <v>#VALUE!</v>
          </cell>
          <cell r="DM93" t="e">
            <v>#VALUE!</v>
          </cell>
          <cell r="DN93" t="e">
            <v>#VALUE!</v>
          </cell>
          <cell r="DO93" t="e">
            <v>#VALUE!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V93" t="e">
            <v>#VALUE!</v>
          </cell>
          <cell r="DW93" t="e">
            <v>#VALUE!</v>
          </cell>
          <cell r="DX93" t="e">
            <v>#VALUE!</v>
          </cell>
          <cell r="DY93" t="e">
            <v>#VALUE!</v>
          </cell>
          <cell r="DZ93" t="e">
            <v>#VALUE!</v>
          </cell>
          <cell r="EA93" t="e">
            <v>#VALUE!</v>
          </cell>
          <cell r="EB93" t="e">
            <v>#VALUE!</v>
          </cell>
          <cell r="EC93" t="e">
            <v>#VALUE!</v>
          </cell>
          <cell r="ED93" t="e">
            <v>#VALUE!</v>
          </cell>
          <cell r="EE93" t="e">
            <v>#VALUE!</v>
          </cell>
          <cell r="EF93" t="e">
            <v>#VALUE!</v>
          </cell>
          <cell r="EG93" t="e">
            <v>#VALUE!</v>
          </cell>
          <cell r="EH93" t="e">
            <v>#VALUE!</v>
          </cell>
          <cell r="EI93" t="e">
            <v>#VALUE!</v>
          </cell>
          <cell r="EJ93" t="e">
            <v>#VALUE!</v>
          </cell>
          <cell r="EK93" t="e">
            <v>#VALUE!</v>
          </cell>
          <cell r="EL93" t="e">
            <v>#VALUE!</v>
          </cell>
          <cell r="EM93" t="e">
            <v>#VALUE!</v>
          </cell>
          <cell r="EN93" t="e">
            <v>#VALUE!</v>
          </cell>
          <cell r="EO93" t="e">
            <v>#VALUE!</v>
          </cell>
          <cell r="EP93" t="e">
            <v>#VALUE!</v>
          </cell>
          <cell r="EQ93" t="e">
            <v>#VALUE!</v>
          </cell>
          <cell r="ER93" t="e">
            <v>#VALUE!</v>
          </cell>
          <cell r="ES93" t="e">
            <v>#VALUE!</v>
          </cell>
          <cell r="ET93" t="e">
            <v>#VALUE!</v>
          </cell>
          <cell r="EU93" t="e">
            <v>#VALUE!</v>
          </cell>
          <cell r="EV93" t="e">
            <v>#VALUE!</v>
          </cell>
          <cell r="EW93" t="e">
            <v>#VALUE!</v>
          </cell>
          <cell r="EX93" t="e">
            <v>#VALUE!</v>
          </cell>
          <cell r="EY93" t="e">
            <v>#VALUE!</v>
          </cell>
          <cell r="EZ93" t="e">
            <v>#VALUE!</v>
          </cell>
          <cell r="FA93" t="e">
            <v>#VALUE!</v>
          </cell>
          <cell r="FB93" t="e">
            <v>#VALUE!</v>
          </cell>
          <cell r="FC93" t="e">
            <v>#VALUE!</v>
          </cell>
        </row>
        <row r="94">
          <cell r="A94" t="str">
            <v xml:space="preserve"> 2937 DHS EUROPE OVERHEADS              </v>
          </cell>
          <cell r="B94">
            <v>0</v>
          </cell>
          <cell r="C94">
            <v>0</v>
          </cell>
          <cell r="D94" t="e">
            <v>#VALUE!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 t="e">
            <v>#VALUE!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</row>
        <row r="95">
          <cell r="A95" t="str">
            <v xml:space="preserve"> 6760 DHS - FRANCE                      </v>
          </cell>
          <cell r="B95" t="e">
            <v>#VALUE!</v>
          </cell>
          <cell r="C95" t="e">
            <v>#VALUE!</v>
          </cell>
          <cell r="D95" t="e">
            <v>#VALUE!</v>
          </cell>
          <cell r="E95" t="e">
            <v>#VALUE!</v>
          </cell>
          <cell r="F95" t="e">
            <v>#VALUE!</v>
          </cell>
          <cell r="G95" t="e">
            <v>#VALUE!</v>
          </cell>
          <cell r="H95" t="e">
            <v>#VALUE!</v>
          </cell>
          <cell r="I95" t="e">
            <v>#VALUE!</v>
          </cell>
          <cell r="J95" t="e">
            <v>#VALUE!</v>
          </cell>
          <cell r="K95" t="e">
            <v>#VALUE!</v>
          </cell>
          <cell r="L95" t="e">
            <v>#VALUE!</v>
          </cell>
          <cell r="M95" t="e">
            <v>#VALUE!</v>
          </cell>
          <cell r="N95" t="e">
            <v>#VALUE!</v>
          </cell>
          <cell r="O95" t="e">
            <v>#VALUE!</v>
          </cell>
          <cell r="P95" t="e">
            <v>#VALUE!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  <cell r="AT95" t="e">
            <v>#VALUE!</v>
          </cell>
          <cell r="AU95" t="e">
            <v>#VALUE!</v>
          </cell>
          <cell r="AV95" t="e">
            <v>#VALUE!</v>
          </cell>
          <cell r="AW95" t="e">
            <v>#VALUE!</v>
          </cell>
          <cell r="AX95" t="e">
            <v>#VALUE!</v>
          </cell>
          <cell r="AY95" t="e">
            <v>#VALUE!</v>
          </cell>
          <cell r="AZ95" t="e">
            <v>#VALUE!</v>
          </cell>
          <cell r="BA95" t="e">
            <v>#VALUE!</v>
          </cell>
          <cell r="BB95" t="e">
            <v>#VALUE!</v>
          </cell>
          <cell r="BC95" t="e">
            <v>#VALUE!</v>
          </cell>
          <cell r="BD95" t="e">
            <v>#VALUE!</v>
          </cell>
          <cell r="BE95" t="e">
            <v>#VALUE!</v>
          </cell>
          <cell r="BF95" t="e">
            <v>#VALUE!</v>
          </cell>
          <cell r="BG95" t="e">
            <v>#VALUE!</v>
          </cell>
          <cell r="BH95" t="e">
            <v>#VALUE!</v>
          </cell>
          <cell r="BI95" t="e">
            <v>#VALUE!</v>
          </cell>
          <cell r="BJ95" t="e">
            <v>#VALUE!</v>
          </cell>
          <cell r="BK95" t="e">
            <v>#VALUE!</v>
          </cell>
          <cell r="BL95" t="e">
            <v>#VALUE!</v>
          </cell>
          <cell r="BM95" t="e">
            <v>#VALUE!</v>
          </cell>
          <cell r="BN95" t="e">
            <v>#VALUE!</v>
          </cell>
          <cell r="BO95" t="e">
            <v>#VALUE!</v>
          </cell>
          <cell r="BP95" t="e">
            <v>#VALUE!</v>
          </cell>
          <cell r="BQ95" t="e">
            <v>#VALUE!</v>
          </cell>
          <cell r="BR95" t="e">
            <v>#VALUE!</v>
          </cell>
          <cell r="BS95" t="e">
            <v>#VALUE!</v>
          </cell>
          <cell r="BT95" t="e">
            <v>#VALUE!</v>
          </cell>
          <cell r="BU95" t="e">
            <v>#VALUE!</v>
          </cell>
          <cell r="BV95" t="e">
            <v>#VALUE!</v>
          </cell>
          <cell r="BW95" t="e">
            <v>#VALUE!</v>
          </cell>
          <cell r="BX95" t="e">
            <v>#VALUE!</v>
          </cell>
          <cell r="BY95" t="e">
            <v>#VALUE!</v>
          </cell>
          <cell r="BZ95" t="e">
            <v>#VALUE!</v>
          </cell>
          <cell r="CA95" t="e">
            <v>#VALUE!</v>
          </cell>
          <cell r="CB95" t="e">
            <v>#VALUE!</v>
          </cell>
          <cell r="CC95" t="e">
            <v>#VALUE!</v>
          </cell>
          <cell r="CD95" t="e">
            <v>#VALUE!</v>
          </cell>
          <cell r="CE95" t="e">
            <v>#VALUE!</v>
          </cell>
          <cell r="CF95" t="e">
            <v>#VALUE!</v>
          </cell>
          <cell r="CG95" t="e">
            <v>#VALUE!</v>
          </cell>
          <cell r="CH95" t="e">
            <v>#VALUE!</v>
          </cell>
          <cell r="CI95" t="e">
            <v>#VALUE!</v>
          </cell>
          <cell r="CJ95" t="e">
            <v>#VALUE!</v>
          </cell>
          <cell r="CK95" t="e">
            <v>#VALUE!</v>
          </cell>
          <cell r="CL95" t="e">
            <v>#VALUE!</v>
          </cell>
          <cell r="CM95" t="e">
            <v>#VALUE!</v>
          </cell>
          <cell r="CN95" t="e">
            <v>#VALUE!</v>
          </cell>
          <cell r="CO95" t="e">
            <v>#VALUE!</v>
          </cell>
          <cell r="CP95" t="e">
            <v>#VALUE!</v>
          </cell>
          <cell r="CQ95" t="e">
            <v>#VALUE!</v>
          </cell>
          <cell r="CR95" t="e">
            <v>#VALUE!</v>
          </cell>
          <cell r="CS95" t="e">
            <v>#VALUE!</v>
          </cell>
          <cell r="CT95" t="e">
            <v>#VALUE!</v>
          </cell>
          <cell r="CU95" t="e">
            <v>#VALUE!</v>
          </cell>
          <cell r="CV95" t="e">
            <v>#VALUE!</v>
          </cell>
          <cell r="CW95" t="e">
            <v>#VALUE!</v>
          </cell>
          <cell r="CX95" t="e">
            <v>#VALUE!</v>
          </cell>
          <cell r="CY95" t="e">
            <v>#VALUE!</v>
          </cell>
          <cell r="CZ95" t="e">
            <v>#VALUE!</v>
          </cell>
          <cell r="DA95" t="e">
            <v>#VALUE!</v>
          </cell>
          <cell r="DB95" t="e">
            <v>#VALUE!</v>
          </cell>
          <cell r="DC95" t="e">
            <v>#VALUE!</v>
          </cell>
          <cell r="DD95" t="e">
            <v>#VALUE!</v>
          </cell>
          <cell r="DE95" t="e">
            <v>#VALUE!</v>
          </cell>
          <cell r="DF95" t="e">
            <v>#VALUE!</v>
          </cell>
          <cell r="DG95" t="e">
            <v>#VALUE!</v>
          </cell>
          <cell r="DH95" t="e">
            <v>#VALUE!</v>
          </cell>
          <cell r="DI95" t="e">
            <v>#VALUE!</v>
          </cell>
          <cell r="DJ95" t="e">
            <v>#VALUE!</v>
          </cell>
          <cell r="DK95" t="e">
            <v>#VALUE!</v>
          </cell>
          <cell r="DL95" t="e">
            <v>#VALUE!</v>
          </cell>
          <cell r="DM95" t="e">
            <v>#VALUE!</v>
          </cell>
          <cell r="DN95" t="e">
            <v>#VALUE!</v>
          </cell>
          <cell r="DO95" t="e">
            <v>#VALUE!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V95" t="e">
            <v>#VALUE!</v>
          </cell>
          <cell r="DW95" t="e">
            <v>#VALUE!</v>
          </cell>
          <cell r="DX95" t="e">
            <v>#VALUE!</v>
          </cell>
          <cell r="DY95" t="e">
            <v>#VALUE!</v>
          </cell>
          <cell r="DZ95" t="e">
            <v>#VALUE!</v>
          </cell>
          <cell r="EA95" t="e">
            <v>#VALUE!</v>
          </cell>
          <cell r="EB95" t="e">
            <v>#VALUE!</v>
          </cell>
          <cell r="EC95" t="e">
            <v>#VALUE!</v>
          </cell>
          <cell r="ED95" t="e">
            <v>#VALUE!</v>
          </cell>
          <cell r="EE95" t="e">
            <v>#VALUE!</v>
          </cell>
          <cell r="EF95" t="e">
            <v>#VALUE!</v>
          </cell>
          <cell r="EG95" t="e">
            <v>#VALUE!</v>
          </cell>
          <cell r="EH95" t="e">
            <v>#VALUE!</v>
          </cell>
          <cell r="EI95" t="e">
            <v>#VALUE!</v>
          </cell>
          <cell r="EJ95" t="e">
            <v>#VALUE!</v>
          </cell>
          <cell r="EK95" t="e">
            <v>#VALUE!</v>
          </cell>
          <cell r="EL95" t="e">
            <v>#VALUE!</v>
          </cell>
          <cell r="EM95" t="e">
            <v>#VALUE!</v>
          </cell>
          <cell r="EN95" t="e">
            <v>#VALUE!</v>
          </cell>
          <cell r="EO95" t="e">
            <v>#VALUE!</v>
          </cell>
          <cell r="EP95" t="e">
            <v>#VALUE!</v>
          </cell>
          <cell r="EQ95" t="e">
            <v>#VALUE!</v>
          </cell>
          <cell r="ER95" t="e">
            <v>#VALUE!</v>
          </cell>
          <cell r="ES95" t="e">
            <v>#VALUE!</v>
          </cell>
          <cell r="ET95" t="e">
            <v>#VALUE!</v>
          </cell>
          <cell r="EU95" t="e">
            <v>#VALUE!</v>
          </cell>
          <cell r="EV95" t="e">
            <v>#VALUE!</v>
          </cell>
          <cell r="EW95" t="e">
            <v>#VALUE!</v>
          </cell>
          <cell r="EX95" t="e">
            <v>#VALUE!</v>
          </cell>
          <cell r="EY95" t="e">
            <v>#VALUE!</v>
          </cell>
          <cell r="EZ95" t="e">
            <v>#VALUE!</v>
          </cell>
          <cell r="FA95" t="e">
            <v>#VALUE!</v>
          </cell>
          <cell r="FB95" t="e">
            <v>#VALUE!</v>
          </cell>
          <cell r="FC95" t="e">
            <v>#VALUE!</v>
          </cell>
        </row>
        <row r="96">
          <cell r="A96" t="str">
            <v xml:space="preserve"> 6789 DHS - IRELAND                     </v>
          </cell>
          <cell r="B96" t="e">
            <v>#VALUE!</v>
          </cell>
          <cell r="C96" t="e">
            <v>#VALUE!</v>
          </cell>
          <cell r="D96" t="e">
            <v>#VALUE!</v>
          </cell>
          <cell r="E96" t="e">
            <v>#VALUE!</v>
          </cell>
          <cell r="F96" t="e">
            <v>#VALUE!</v>
          </cell>
          <cell r="G96" t="e">
            <v>#VALUE!</v>
          </cell>
          <cell r="H96" t="e">
            <v>#VALUE!</v>
          </cell>
          <cell r="I96" t="e">
            <v>#VALUE!</v>
          </cell>
          <cell r="J96" t="e">
            <v>#VALUE!</v>
          </cell>
          <cell r="K96" t="e">
            <v>#VALUE!</v>
          </cell>
          <cell r="L96" t="e">
            <v>#VALUE!</v>
          </cell>
          <cell r="M96" t="e">
            <v>#VALUE!</v>
          </cell>
          <cell r="N96" t="e">
            <v>#VALUE!</v>
          </cell>
          <cell r="O96" t="e">
            <v>#VALUE!</v>
          </cell>
          <cell r="P96" t="e">
            <v>#VALUE!</v>
          </cell>
          <cell r="Q96" t="e">
            <v>#VALUE!</v>
          </cell>
          <cell r="R96" t="e">
            <v>#VALUE!</v>
          </cell>
          <cell r="S96" t="e">
            <v>#VALUE!</v>
          </cell>
          <cell r="T96" t="e">
            <v>#VALUE!</v>
          </cell>
          <cell r="U96" t="e">
            <v>#VALUE!</v>
          </cell>
          <cell r="V96" t="e">
            <v>#VALUE!</v>
          </cell>
          <cell r="W96" t="e">
            <v>#VALUE!</v>
          </cell>
          <cell r="X96" t="e">
            <v>#VALUE!</v>
          </cell>
          <cell r="Y96" t="e">
            <v>#VALUE!</v>
          </cell>
          <cell r="Z96" t="e">
            <v>#VALUE!</v>
          </cell>
          <cell r="AA96" t="e">
            <v>#VALUE!</v>
          </cell>
          <cell r="AB96" t="e">
            <v>#VALUE!</v>
          </cell>
          <cell r="AC96" t="e">
            <v>#VALUE!</v>
          </cell>
          <cell r="AD96" t="e">
            <v>#VALUE!</v>
          </cell>
          <cell r="AE96" t="e">
            <v>#VALUE!</v>
          </cell>
          <cell r="AF96" t="e">
            <v>#VALUE!</v>
          </cell>
          <cell r="AG96" t="e">
            <v>#VALUE!</v>
          </cell>
          <cell r="AH96" t="e">
            <v>#VALUE!</v>
          </cell>
          <cell r="AI96" t="e">
            <v>#VALUE!</v>
          </cell>
          <cell r="AJ96" t="e">
            <v>#VALUE!</v>
          </cell>
          <cell r="AK96" t="e">
            <v>#VALUE!</v>
          </cell>
          <cell r="AL96" t="e">
            <v>#VALUE!</v>
          </cell>
          <cell r="AM96" t="e">
            <v>#VALUE!</v>
          </cell>
          <cell r="AN96" t="e">
            <v>#VALUE!</v>
          </cell>
          <cell r="AO96" t="e">
            <v>#VALUE!</v>
          </cell>
          <cell r="AP96" t="e">
            <v>#VALUE!</v>
          </cell>
          <cell r="AQ96" t="e">
            <v>#VALUE!</v>
          </cell>
          <cell r="AR96" t="e">
            <v>#VALUE!</v>
          </cell>
          <cell r="AS96" t="e">
            <v>#VALUE!</v>
          </cell>
          <cell r="AT96" t="e">
            <v>#VALUE!</v>
          </cell>
          <cell r="AU96" t="e">
            <v>#VALUE!</v>
          </cell>
          <cell r="AV96" t="e">
            <v>#VALUE!</v>
          </cell>
          <cell r="AW96" t="e">
            <v>#VALUE!</v>
          </cell>
          <cell r="AX96" t="e">
            <v>#VALUE!</v>
          </cell>
          <cell r="AY96" t="e">
            <v>#VALUE!</v>
          </cell>
          <cell r="AZ96" t="e">
            <v>#VALUE!</v>
          </cell>
          <cell r="BA96" t="e">
            <v>#VALUE!</v>
          </cell>
          <cell r="BB96" t="e">
            <v>#VALUE!</v>
          </cell>
          <cell r="BC96" t="e">
            <v>#VALUE!</v>
          </cell>
          <cell r="BD96" t="e">
            <v>#VALUE!</v>
          </cell>
          <cell r="BE96" t="e">
            <v>#VALUE!</v>
          </cell>
          <cell r="BF96" t="e">
            <v>#VALUE!</v>
          </cell>
          <cell r="BG96" t="e">
            <v>#VALUE!</v>
          </cell>
          <cell r="BH96" t="e">
            <v>#VALUE!</v>
          </cell>
          <cell r="BI96" t="e">
            <v>#VALUE!</v>
          </cell>
          <cell r="BJ96" t="e">
            <v>#VALUE!</v>
          </cell>
          <cell r="BK96" t="e">
            <v>#VALUE!</v>
          </cell>
          <cell r="BL96" t="e">
            <v>#VALUE!</v>
          </cell>
          <cell r="BM96" t="e">
            <v>#VALUE!</v>
          </cell>
          <cell r="BN96" t="e">
            <v>#VALUE!</v>
          </cell>
          <cell r="BO96" t="e">
            <v>#VALUE!</v>
          </cell>
          <cell r="BP96" t="e">
            <v>#VALUE!</v>
          </cell>
          <cell r="BQ96" t="e">
            <v>#VALUE!</v>
          </cell>
          <cell r="BR96" t="e">
            <v>#VALUE!</v>
          </cell>
          <cell r="BS96" t="e">
            <v>#VALUE!</v>
          </cell>
          <cell r="BT96" t="e">
            <v>#VALUE!</v>
          </cell>
          <cell r="BU96" t="e">
            <v>#VALUE!</v>
          </cell>
          <cell r="BV96" t="e">
            <v>#VALUE!</v>
          </cell>
          <cell r="BW96" t="e">
            <v>#VALUE!</v>
          </cell>
          <cell r="BX96" t="e">
            <v>#VALUE!</v>
          </cell>
          <cell r="BY96" t="e">
            <v>#VALUE!</v>
          </cell>
          <cell r="BZ96" t="e">
            <v>#VALUE!</v>
          </cell>
          <cell r="CA96" t="e">
            <v>#VALUE!</v>
          </cell>
          <cell r="CB96" t="e">
            <v>#VALUE!</v>
          </cell>
          <cell r="CC96" t="e">
            <v>#VALUE!</v>
          </cell>
          <cell r="CD96" t="e">
            <v>#VALUE!</v>
          </cell>
          <cell r="CE96" t="e">
            <v>#VALUE!</v>
          </cell>
          <cell r="CF96" t="e">
            <v>#VALUE!</v>
          </cell>
          <cell r="CG96" t="e">
            <v>#VALUE!</v>
          </cell>
          <cell r="CH96" t="e">
            <v>#VALUE!</v>
          </cell>
          <cell r="CI96" t="e">
            <v>#VALUE!</v>
          </cell>
          <cell r="CJ96" t="e">
            <v>#VALUE!</v>
          </cell>
          <cell r="CK96" t="e">
            <v>#VALUE!</v>
          </cell>
          <cell r="CL96" t="e">
            <v>#VALUE!</v>
          </cell>
          <cell r="CM96" t="e">
            <v>#VALUE!</v>
          </cell>
          <cell r="CN96" t="e">
            <v>#VALUE!</v>
          </cell>
          <cell r="CO96" t="e">
            <v>#VALUE!</v>
          </cell>
          <cell r="CP96" t="e">
            <v>#VALUE!</v>
          </cell>
          <cell r="CQ96" t="e">
            <v>#VALUE!</v>
          </cell>
          <cell r="CR96" t="e">
            <v>#VALUE!</v>
          </cell>
          <cell r="CS96" t="e">
            <v>#VALUE!</v>
          </cell>
          <cell r="CT96" t="e">
            <v>#VALUE!</v>
          </cell>
          <cell r="CU96" t="e">
            <v>#VALUE!</v>
          </cell>
          <cell r="CV96" t="e">
            <v>#VALUE!</v>
          </cell>
          <cell r="CW96" t="e">
            <v>#VALUE!</v>
          </cell>
          <cell r="CX96" t="e">
            <v>#VALUE!</v>
          </cell>
          <cell r="CY96" t="e">
            <v>#VALUE!</v>
          </cell>
          <cell r="CZ96" t="e">
            <v>#VALUE!</v>
          </cell>
          <cell r="DA96" t="e">
            <v>#VALUE!</v>
          </cell>
          <cell r="DB96" t="e">
            <v>#VALUE!</v>
          </cell>
          <cell r="DC96" t="e">
            <v>#VALUE!</v>
          </cell>
          <cell r="DD96" t="e">
            <v>#VALUE!</v>
          </cell>
          <cell r="DE96" t="e">
            <v>#VALUE!</v>
          </cell>
          <cell r="DF96" t="e">
            <v>#VALUE!</v>
          </cell>
          <cell r="DG96" t="e">
            <v>#VALUE!</v>
          </cell>
          <cell r="DH96" t="e">
            <v>#VALUE!</v>
          </cell>
          <cell r="DI96" t="e">
            <v>#VALUE!</v>
          </cell>
          <cell r="DJ96" t="e">
            <v>#VALUE!</v>
          </cell>
          <cell r="DK96" t="e">
            <v>#VALUE!</v>
          </cell>
          <cell r="DL96" t="e">
            <v>#VALUE!</v>
          </cell>
          <cell r="DM96" t="e">
            <v>#VALUE!</v>
          </cell>
          <cell r="DN96" t="e">
            <v>#VALUE!</v>
          </cell>
          <cell r="DO96" t="e">
            <v>#VALUE!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V96" t="e">
            <v>#VALUE!</v>
          </cell>
          <cell r="DW96" t="e">
            <v>#VALUE!</v>
          </cell>
          <cell r="DX96" t="e">
            <v>#VALUE!</v>
          </cell>
          <cell r="DY96" t="e">
            <v>#VALUE!</v>
          </cell>
          <cell r="DZ96" t="e">
            <v>#VALUE!</v>
          </cell>
          <cell r="EA96" t="e">
            <v>#VALUE!</v>
          </cell>
          <cell r="EB96" t="e">
            <v>#VALUE!</v>
          </cell>
          <cell r="EC96" t="e">
            <v>#VALUE!</v>
          </cell>
          <cell r="ED96" t="e">
            <v>#VALUE!</v>
          </cell>
          <cell r="EE96" t="e">
            <v>#VALUE!</v>
          </cell>
          <cell r="EF96" t="e">
            <v>#VALUE!</v>
          </cell>
          <cell r="EG96" t="e">
            <v>#VALUE!</v>
          </cell>
          <cell r="EH96" t="e">
            <v>#VALUE!</v>
          </cell>
          <cell r="EI96" t="e">
            <v>#VALUE!</v>
          </cell>
          <cell r="EJ96" t="e">
            <v>#VALUE!</v>
          </cell>
          <cell r="EK96" t="e">
            <v>#VALUE!</v>
          </cell>
          <cell r="EL96" t="e">
            <v>#VALUE!</v>
          </cell>
          <cell r="EM96" t="e">
            <v>#VALUE!</v>
          </cell>
          <cell r="EN96" t="e">
            <v>#VALUE!</v>
          </cell>
          <cell r="EO96" t="e">
            <v>#VALUE!</v>
          </cell>
          <cell r="EP96" t="e">
            <v>#VALUE!</v>
          </cell>
          <cell r="EQ96" t="e">
            <v>#VALUE!</v>
          </cell>
          <cell r="ER96" t="e">
            <v>#VALUE!</v>
          </cell>
          <cell r="ES96" t="e">
            <v>#VALUE!</v>
          </cell>
          <cell r="ET96" t="e">
            <v>#VALUE!</v>
          </cell>
          <cell r="EU96" t="e">
            <v>#VALUE!</v>
          </cell>
          <cell r="EV96" t="e">
            <v>#VALUE!</v>
          </cell>
          <cell r="EW96" t="e">
            <v>#VALUE!</v>
          </cell>
          <cell r="EX96" t="e">
            <v>#VALUE!</v>
          </cell>
          <cell r="EY96" t="e">
            <v>#VALUE!</v>
          </cell>
          <cell r="EZ96" t="e">
            <v>#VALUE!</v>
          </cell>
          <cell r="FA96" t="e">
            <v>#VALUE!</v>
          </cell>
          <cell r="FB96" t="e">
            <v>#VALUE!</v>
          </cell>
          <cell r="FC96" t="e">
            <v>#VALUE!</v>
          </cell>
        </row>
        <row r="97">
          <cell r="A97" t="str">
            <v xml:space="preserve"> 6828 DHS - NETHERLANDS                 </v>
          </cell>
          <cell r="B97" t="e">
            <v>#VALUE!</v>
          </cell>
          <cell r="C97" t="e">
            <v>#VALUE!</v>
          </cell>
          <cell r="D97" t="e">
            <v>#VALUE!</v>
          </cell>
          <cell r="E97" t="e">
            <v>#VALUE!</v>
          </cell>
          <cell r="F97" t="e">
            <v>#VALUE!</v>
          </cell>
          <cell r="G97" t="e">
            <v>#VALUE!</v>
          </cell>
          <cell r="H97" t="e">
            <v>#VALUE!</v>
          </cell>
          <cell r="I97" t="e">
            <v>#VALUE!</v>
          </cell>
          <cell r="J97" t="e">
            <v>#VALUE!</v>
          </cell>
          <cell r="K97" t="e">
            <v>#VALUE!</v>
          </cell>
          <cell r="L97" t="e">
            <v>#VALUE!</v>
          </cell>
          <cell r="M97" t="e">
            <v>#VALUE!</v>
          </cell>
          <cell r="N97" t="e">
            <v>#VALUE!</v>
          </cell>
          <cell r="O97" t="e">
            <v>#VALUE!</v>
          </cell>
          <cell r="P97" t="e">
            <v>#VALUE!</v>
          </cell>
          <cell r="Q97" t="e">
            <v>#VALUE!</v>
          </cell>
          <cell r="R97" t="e">
            <v>#VALUE!</v>
          </cell>
          <cell r="S97" t="e">
            <v>#VALUE!</v>
          </cell>
          <cell r="T97" t="e">
            <v>#VALUE!</v>
          </cell>
          <cell r="U97" t="e">
            <v>#VALUE!</v>
          </cell>
          <cell r="V97" t="e">
            <v>#VALUE!</v>
          </cell>
          <cell r="W97" t="e">
            <v>#VALUE!</v>
          </cell>
          <cell r="X97" t="e">
            <v>#VALUE!</v>
          </cell>
          <cell r="Y97" t="e">
            <v>#VALUE!</v>
          </cell>
          <cell r="Z97" t="e">
            <v>#VALUE!</v>
          </cell>
          <cell r="AA97" t="e">
            <v>#VALUE!</v>
          </cell>
          <cell r="AB97" t="e">
            <v>#VALUE!</v>
          </cell>
          <cell r="AC97" t="e">
            <v>#VALUE!</v>
          </cell>
          <cell r="AD97" t="e">
            <v>#VALUE!</v>
          </cell>
          <cell r="AE97" t="e">
            <v>#VALUE!</v>
          </cell>
          <cell r="AF97" t="e">
            <v>#VALUE!</v>
          </cell>
          <cell r="AG97" t="e">
            <v>#VALUE!</v>
          </cell>
          <cell r="AH97" t="e">
            <v>#VALUE!</v>
          </cell>
          <cell r="AI97" t="e">
            <v>#VALUE!</v>
          </cell>
          <cell r="AJ97" t="e">
            <v>#VALUE!</v>
          </cell>
          <cell r="AK97" t="e">
            <v>#VALUE!</v>
          </cell>
          <cell r="AL97" t="e">
            <v>#VALUE!</v>
          </cell>
          <cell r="AM97" t="e">
            <v>#VALUE!</v>
          </cell>
          <cell r="AN97" t="e">
            <v>#VALUE!</v>
          </cell>
          <cell r="AO97" t="e">
            <v>#VALUE!</v>
          </cell>
          <cell r="AP97" t="e">
            <v>#VALUE!</v>
          </cell>
          <cell r="AQ97" t="e">
            <v>#VALUE!</v>
          </cell>
          <cell r="AR97" t="e">
            <v>#VALUE!</v>
          </cell>
          <cell r="AS97" t="e">
            <v>#VALUE!</v>
          </cell>
          <cell r="AT97" t="e">
            <v>#VALUE!</v>
          </cell>
          <cell r="AU97" t="e">
            <v>#VALUE!</v>
          </cell>
          <cell r="AV97" t="e">
            <v>#VALUE!</v>
          </cell>
          <cell r="AW97" t="e">
            <v>#VALUE!</v>
          </cell>
          <cell r="AX97" t="e">
            <v>#VALUE!</v>
          </cell>
          <cell r="AY97" t="e">
            <v>#VALUE!</v>
          </cell>
          <cell r="AZ97" t="e">
            <v>#VALUE!</v>
          </cell>
          <cell r="BA97" t="e">
            <v>#VALUE!</v>
          </cell>
          <cell r="BB97" t="e">
            <v>#VALUE!</v>
          </cell>
          <cell r="BC97" t="e">
            <v>#VALUE!</v>
          </cell>
          <cell r="BD97" t="e">
            <v>#VALUE!</v>
          </cell>
          <cell r="BE97" t="e">
            <v>#VALUE!</v>
          </cell>
          <cell r="BF97" t="e">
            <v>#VALUE!</v>
          </cell>
          <cell r="BG97" t="e">
            <v>#VALUE!</v>
          </cell>
          <cell r="BH97" t="e">
            <v>#VALUE!</v>
          </cell>
          <cell r="BI97" t="e">
            <v>#VALUE!</v>
          </cell>
          <cell r="BJ97" t="e">
            <v>#VALUE!</v>
          </cell>
          <cell r="BK97" t="e">
            <v>#VALUE!</v>
          </cell>
          <cell r="BL97" t="e">
            <v>#VALUE!</v>
          </cell>
          <cell r="BM97" t="e">
            <v>#VALUE!</v>
          </cell>
          <cell r="BN97" t="e">
            <v>#VALUE!</v>
          </cell>
          <cell r="BO97" t="e">
            <v>#VALUE!</v>
          </cell>
          <cell r="BP97" t="e">
            <v>#VALUE!</v>
          </cell>
          <cell r="BQ97" t="e">
            <v>#VALUE!</v>
          </cell>
          <cell r="BR97" t="e">
            <v>#VALUE!</v>
          </cell>
          <cell r="BS97" t="e">
            <v>#VALUE!</v>
          </cell>
          <cell r="BT97" t="e">
            <v>#VALUE!</v>
          </cell>
          <cell r="BU97" t="e">
            <v>#VALUE!</v>
          </cell>
          <cell r="BV97" t="e">
            <v>#VALUE!</v>
          </cell>
          <cell r="BW97" t="e">
            <v>#VALUE!</v>
          </cell>
          <cell r="BX97" t="e">
            <v>#VALUE!</v>
          </cell>
          <cell r="BY97" t="e">
            <v>#VALUE!</v>
          </cell>
          <cell r="BZ97" t="e">
            <v>#VALUE!</v>
          </cell>
          <cell r="CA97" t="e">
            <v>#VALUE!</v>
          </cell>
          <cell r="CB97" t="e">
            <v>#VALUE!</v>
          </cell>
          <cell r="CC97" t="e">
            <v>#VALUE!</v>
          </cell>
          <cell r="CD97" t="e">
            <v>#VALUE!</v>
          </cell>
          <cell r="CE97" t="e">
            <v>#VALUE!</v>
          </cell>
          <cell r="CF97" t="e">
            <v>#VALUE!</v>
          </cell>
          <cell r="CG97" t="e">
            <v>#VALUE!</v>
          </cell>
          <cell r="CH97" t="e">
            <v>#VALUE!</v>
          </cell>
          <cell r="CI97" t="e">
            <v>#VALUE!</v>
          </cell>
          <cell r="CJ97" t="e">
            <v>#VALUE!</v>
          </cell>
          <cell r="CK97" t="e">
            <v>#VALUE!</v>
          </cell>
          <cell r="CL97" t="e">
            <v>#VALUE!</v>
          </cell>
          <cell r="CM97" t="e">
            <v>#VALUE!</v>
          </cell>
          <cell r="CN97" t="e">
            <v>#VALUE!</v>
          </cell>
          <cell r="CO97" t="e">
            <v>#VALUE!</v>
          </cell>
          <cell r="CP97" t="e">
            <v>#VALUE!</v>
          </cell>
          <cell r="CQ97" t="e">
            <v>#VALUE!</v>
          </cell>
          <cell r="CR97" t="e">
            <v>#VALUE!</v>
          </cell>
          <cell r="CS97" t="e">
            <v>#VALUE!</v>
          </cell>
          <cell r="CT97" t="e">
            <v>#VALUE!</v>
          </cell>
          <cell r="CU97" t="e">
            <v>#VALUE!</v>
          </cell>
          <cell r="CV97" t="e">
            <v>#VALUE!</v>
          </cell>
          <cell r="CW97" t="e">
            <v>#VALUE!</v>
          </cell>
          <cell r="CX97" t="e">
            <v>#VALUE!</v>
          </cell>
          <cell r="CY97" t="e">
            <v>#VALUE!</v>
          </cell>
          <cell r="CZ97" t="e">
            <v>#VALUE!</v>
          </cell>
          <cell r="DA97" t="e">
            <v>#VALUE!</v>
          </cell>
          <cell r="DB97" t="e">
            <v>#VALUE!</v>
          </cell>
          <cell r="DC97" t="e">
            <v>#VALUE!</v>
          </cell>
          <cell r="DD97" t="e">
            <v>#VALUE!</v>
          </cell>
          <cell r="DE97" t="e">
            <v>#VALUE!</v>
          </cell>
          <cell r="DF97" t="e">
            <v>#VALUE!</v>
          </cell>
          <cell r="DG97" t="e">
            <v>#VALUE!</v>
          </cell>
          <cell r="DH97" t="e">
            <v>#VALUE!</v>
          </cell>
          <cell r="DI97" t="e">
            <v>#VALUE!</v>
          </cell>
          <cell r="DJ97" t="e">
            <v>#VALUE!</v>
          </cell>
          <cell r="DK97" t="e">
            <v>#VALUE!</v>
          </cell>
          <cell r="DL97" t="e">
            <v>#VALUE!</v>
          </cell>
          <cell r="DM97" t="e">
            <v>#VALUE!</v>
          </cell>
          <cell r="DN97" t="e">
            <v>#VALUE!</v>
          </cell>
          <cell r="DO97" t="e">
            <v>#VALUE!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V97" t="e">
            <v>#VALUE!</v>
          </cell>
          <cell r="DW97" t="e">
            <v>#VALUE!</v>
          </cell>
          <cell r="DX97" t="e">
            <v>#VALUE!</v>
          </cell>
          <cell r="DY97" t="e">
            <v>#VALUE!</v>
          </cell>
          <cell r="DZ97" t="e">
            <v>#VALUE!</v>
          </cell>
          <cell r="EA97" t="e">
            <v>#VALUE!</v>
          </cell>
          <cell r="EB97" t="e">
            <v>#VALUE!</v>
          </cell>
          <cell r="EC97" t="e">
            <v>#VALUE!</v>
          </cell>
          <cell r="ED97" t="e">
            <v>#VALUE!</v>
          </cell>
          <cell r="EE97" t="e">
            <v>#VALUE!</v>
          </cell>
          <cell r="EF97" t="e">
            <v>#VALUE!</v>
          </cell>
          <cell r="EG97" t="e">
            <v>#VALUE!</v>
          </cell>
          <cell r="EH97" t="e">
            <v>#VALUE!</v>
          </cell>
          <cell r="EI97" t="e">
            <v>#VALUE!</v>
          </cell>
          <cell r="EJ97" t="e">
            <v>#VALUE!</v>
          </cell>
          <cell r="EK97" t="e">
            <v>#VALUE!</v>
          </cell>
          <cell r="EL97" t="e">
            <v>#VALUE!</v>
          </cell>
          <cell r="EM97" t="e">
            <v>#VALUE!</v>
          </cell>
          <cell r="EN97" t="e">
            <v>#VALUE!</v>
          </cell>
          <cell r="EO97" t="e">
            <v>#VALUE!</v>
          </cell>
          <cell r="EP97" t="e">
            <v>#VALUE!</v>
          </cell>
          <cell r="EQ97" t="e">
            <v>#VALUE!</v>
          </cell>
          <cell r="ER97" t="e">
            <v>#VALUE!</v>
          </cell>
          <cell r="ES97" t="e">
            <v>#VALUE!</v>
          </cell>
          <cell r="ET97" t="e">
            <v>#VALUE!</v>
          </cell>
          <cell r="EU97" t="e">
            <v>#VALUE!</v>
          </cell>
          <cell r="EV97" t="e">
            <v>#VALUE!</v>
          </cell>
          <cell r="EW97" t="e">
            <v>#VALUE!</v>
          </cell>
          <cell r="EX97" t="e">
            <v>#VALUE!</v>
          </cell>
          <cell r="EY97" t="e">
            <v>#VALUE!</v>
          </cell>
          <cell r="EZ97" t="e">
            <v>#VALUE!</v>
          </cell>
          <cell r="FA97" t="e">
            <v>#VALUE!</v>
          </cell>
          <cell r="FB97" t="e">
            <v>#VALUE!</v>
          </cell>
          <cell r="FC97" t="e">
            <v>#VALUE!</v>
          </cell>
        </row>
        <row r="98">
          <cell r="A98" t="str">
            <v xml:space="preserve"> 6872 DHS - SPAIN                       </v>
          </cell>
          <cell r="B98">
            <v>0</v>
          </cell>
          <cell r="C98">
            <v>0</v>
          </cell>
          <cell r="D98" t="e">
            <v>#VALUE!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 t="e">
            <v>#VALUE!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</row>
        <row r="99">
          <cell r="A99" t="str">
            <v xml:space="preserve"> 4247 DHS EUROPE                        </v>
          </cell>
          <cell r="B99">
            <v>0</v>
          </cell>
          <cell r="C99">
            <v>0</v>
          </cell>
          <cell r="D99" t="e">
            <v>#VALUE!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 t="e">
            <v>#VALUE!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</row>
        <row r="100">
          <cell r="A100" t="str">
            <v xml:space="preserve"> 2352 PT REPORTING GAP PH               </v>
          </cell>
          <cell r="B100">
            <v>-10224</v>
          </cell>
          <cell r="C100">
            <v>-10224</v>
          </cell>
          <cell r="D100" t="e">
            <v>#VALUE!</v>
          </cell>
          <cell r="E100">
            <v>-20</v>
          </cell>
          <cell r="F100">
            <v>-49</v>
          </cell>
          <cell r="G100">
            <v>0</v>
          </cell>
          <cell r="H100">
            <v>114</v>
          </cell>
          <cell r="I100">
            <v>0</v>
          </cell>
          <cell r="J100">
            <v>0</v>
          </cell>
          <cell r="K100">
            <v>0</v>
          </cell>
          <cell r="L100">
            <v>-55</v>
          </cell>
          <cell r="M100">
            <v>-95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65</v>
          </cell>
          <cell r="Y100">
            <v>0</v>
          </cell>
          <cell r="Z100">
            <v>-65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-65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-315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-315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 t="e">
            <v>#VALUE!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-1696</v>
          </cell>
          <cell r="CB100">
            <v>207</v>
          </cell>
          <cell r="CC100">
            <v>-1035</v>
          </cell>
          <cell r="CD100">
            <v>0</v>
          </cell>
          <cell r="CE100">
            <v>0</v>
          </cell>
          <cell r="CF100">
            <v>0</v>
          </cell>
          <cell r="CG100">
            <v>-159</v>
          </cell>
          <cell r="CH100">
            <v>-687</v>
          </cell>
          <cell r="CI100">
            <v>0</v>
          </cell>
          <cell r="CJ100">
            <v>-15</v>
          </cell>
          <cell r="CK100">
            <v>-7</v>
          </cell>
          <cell r="CL100">
            <v>0</v>
          </cell>
          <cell r="CM100">
            <v>-28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-28</v>
          </cell>
          <cell r="DQ100">
            <v>0</v>
          </cell>
          <cell r="DR100">
            <v>78</v>
          </cell>
          <cell r="DS100">
            <v>0</v>
          </cell>
          <cell r="DT100">
            <v>0</v>
          </cell>
          <cell r="DU100">
            <v>15</v>
          </cell>
          <cell r="DV100">
            <v>63</v>
          </cell>
          <cell r="DW100">
            <v>0</v>
          </cell>
          <cell r="DX100">
            <v>0</v>
          </cell>
          <cell r="DY100">
            <v>0</v>
          </cell>
          <cell r="DZ100">
            <v>-6127</v>
          </cell>
          <cell r="EA100">
            <v>0</v>
          </cell>
          <cell r="EB100">
            <v>0</v>
          </cell>
          <cell r="EC100">
            <v>25</v>
          </cell>
          <cell r="ED100">
            <v>-3701</v>
          </cell>
          <cell r="EE100">
            <v>-18</v>
          </cell>
          <cell r="EF100">
            <v>-1546</v>
          </cell>
          <cell r="EG100">
            <v>-439</v>
          </cell>
          <cell r="EH100">
            <v>-3</v>
          </cell>
          <cell r="EI100">
            <v>-445</v>
          </cell>
          <cell r="EJ100">
            <v>0</v>
          </cell>
          <cell r="EK100">
            <v>-252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-252</v>
          </cell>
          <cell r="EQ100">
            <v>0</v>
          </cell>
          <cell r="ER100">
            <v>0</v>
          </cell>
          <cell r="ES100">
            <v>0</v>
          </cell>
          <cell r="ET100">
            <v>-1799</v>
          </cell>
          <cell r="EU100">
            <v>62</v>
          </cell>
          <cell r="EV100">
            <v>135</v>
          </cell>
          <cell r="EW100">
            <v>-1959</v>
          </cell>
          <cell r="EX100">
            <v>0</v>
          </cell>
          <cell r="EY100">
            <v>-37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</row>
        <row r="101">
          <cell r="A101" t="str">
            <v xml:space="preserve"> 3015 GW W EUROPE OTC                   </v>
          </cell>
          <cell r="B101">
            <v>0</v>
          </cell>
          <cell r="C101">
            <v>0</v>
          </cell>
          <cell r="D101" t="e">
            <v>#VALUE!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 t="e">
            <v>#VALUE!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</row>
        <row r="102">
          <cell r="A102" t="str">
            <v xml:space="preserve"> 4831 EUROPE                            </v>
          </cell>
          <cell r="B102">
            <v>373412</v>
          </cell>
          <cell r="C102">
            <v>372672</v>
          </cell>
          <cell r="D102" t="e">
            <v>#VALUE!</v>
          </cell>
          <cell r="E102">
            <v>26949</v>
          </cell>
          <cell r="F102">
            <v>4583</v>
          </cell>
          <cell r="G102">
            <v>0</v>
          </cell>
          <cell r="H102">
            <v>5924</v>
          </cell>
          <cell r="I102">
            <v>1197</v>
          </cell>
          <cell r="J102">
            <v>0</v>
          </cell>
          <cell r="K102">
            <v>0</v>
          </cell>
          <cell r="L102">
            <v>6834</v>
          </cell>
          <cell r="M102">
            <v>4107</v>
          </cell>
          <cell r="N102">
            <v>170</v>
          </cell>
          <cell r="O102">
            <v>136</v>
          </cell>
          <cell r="P102">
            <v>0</v>
          </cell>
          <cell r="Q102">
            <v>90</v>
          </cell>
          <cell r="R102">
            <v>0</v>
          </cell>
          <cell r="S102">
            <v>2</v>
          </cell>
          <cell r="T102">
            <v>1149</v>
          </cell>
          <cell r="U102">
            <v>0</v>
          </cell>
          <cell r="V102">
            <v>0</v>
          </cell>
          <cell r="W102">
            <v>0</v>
          </cell>
          <cell r="X102">
            <v>2763</v>
          </cell>
          <cell r="Y102">
            <v>-6</v>
          </cell>
          <cell r="Z102">
            <v>63289</v>
          </cell>
          <cell r="AA102">
            <v>3952</v>
          </cell>
          <cell r="AB102">
            <v>679</v>
          </cell>
          <cell r="AC102">
            <v>0</v>
          </cell>
          <cell r="AD102">
            <v>3</v>
          </cell>
          <cell r="AE102">
            <v>1646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29066</v>
          </cell>
          <cell r="AK102">
            <v>1107</v>
          </cell>
          <cell r="AL102">
            <v>2313</v>
          </cell>
          <cell r="AM102">
            <v>12634</v>
          </cell>
          <cell r="AN102">
            <v>8457</v>
          </cell>
          <cell r="AO102">
            <v>1060</v>
          </cell>
          <cell r="AP102">
            <v>21469</v>
          </cell>
          <cell r="AQ102">
            <v>352</v>
          </cell>
          <cell r="AR102">
            <v>0</v>
          </cell>
          <cell r="AS102">
            <v>271</v>
          </cell>
          <cell r="AT102">
            <v>0</v>
          </cell>
          <cell r="AU102">
            <v>0</v>
          </cell>
          <cell r="AV102">
            <v>4126</v>
          </cell>
          <cell r="AW102">
            <v>3326</v>
          </cell>
          <cell r="AX102">
            <v>10752</v>
          </cell>
          <cell r="AY102">
            <v>0</v>
          </cell>
          <cell r="AZ102">
            <v>0</v>
          </cell>
          <cell r="BA102">
            <v>0</v>
          </cell>
          <cell r="BB102">
            <v>2642</v>
          </cell>
          <cell r="BC102">
            <v>11122</v>
          </cell>
          <cell r="BD102">
            <v>0</v>
          </cell>
          <cell r="BE102">
            <v>0</v>
          </cell>
          <cell r="BF102" t="e">
            <v>#VALUE!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224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2348</v>
          </cell>
          <cell r="BQ102">
            <v>0</v>
          </cell>
          <cell r="BR102">
            <v>5918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59332</v>
          </cell>
          <cell r="CB102">
            <v>2748</v>
          </cell>
          <cell r="CC102">
            <v>28343</v>
          </cell>
          <cell r="CD102">
            <v>0</v>
          </cell>
          <cell r="CE102">
            <v>0</v>
          </cell>
          <cell r="CF102">
            <v>239</v>
          </cell>
          <cell r="CG102">
            <v>10839</v>
          </cell>
          <cell r="CH102">
            <v>11745</v>
          </cell>
          <cell r="CI102">
            <v>4</v>
          </cell>
          <cell r="CJ102">
            <v>2772</v>
          </cell>
          <cell r="CK102">
            <v>1665</v>
          </cell>
          <cell r="CL102">
            <v>977</v>
          </cell>
          <cell r="CM102">
            <v>14980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665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4711</v>
          </cell>
          <cell r="DJ102">
            <v>0</v>
          </cell>
          <cell r="DK102">
            <v>1707</v>
          </cell>
          <cell r="DL102">
            <v>55</v>
          </cell>
          <cell r="DM102">
            <v>0</v>
          </cell>
          <cell r="DN102">
            <v>0</v>
          </cell>
          <cell r="DO102">
            <v>0</v>
          </cell>
          <cell r="DP102">
            <v>8848</v>
          </cell>
          <cell r="DQ102">
            <v>756</v>
          </cell>
          <cell r="DR102">
            <v>14044</v>
          </cell>
          <cell r="DS102">
            <v>0</v>
          </cell>
          <cell r="DT102">
            <v>130</v>
          </cell>
          <cell r="DU102">
            <v>5684</v>
          </cell>
          <cell r="DV102">
            <v>5114</v>
          </cell>
          <cell r="DW102">
            <v>1565</v>
          </cell>
          <cell r="DX102">
            <v>52</v>
          </cell>
          <cell r="DY102">
            <v>1499</v>
          </cell>
          <cell r="DZ102">
            <v>107556</v>
          </cell>
          <cell r="EA102">
            <v>0</v>
          </cell>
          <cell r="EB102">
            <v>0</v>
          </cell>
          <cell r="EC102">
            <v>10356</v>
          </cell>
          <cell r="ED102">
            <v>15203</v>
          </cell>
          <cell r="EE102">
            <v>8324</v>
          </cell>
          <cell r="EF102">
            <v>18784</v>
          </cell>
          <cell r="EG102">
            <v>47693</v>
          </cell>
          <cell r="EH102">
            <v>499</v>
          </cell>
          <cell r="EI102">
            <v>4311</v>
          </cell>
          <cell r="EJ102">
            <v>2386</v>
          </cell>
          <cell r="EK102">
            <v>12184</v>
          </cell>
          <cell r="EL102">
            <v>2007</v>
          </cell>
          <cell r="EM102">
            <v>0</v>
          </cell>
          <cell r="EN102">
            <v>0</v>
          </cell>
          <cell r="EO102">
            <v>0</v>
          </cell>
          <cell r="EP102">
            <v>9407</v>
          </cell>
          <cell r="EQ102">
            <v>0</v>
          </cell>
          <cell r="ER102">
            <v>0</v>
          </cell>
          <cell r="ES102">
            <v>770</v>
          </cell>
          <cell r="ET102">
            <v>36488</v>
          </cell>
          <cell r="EU102">
            <v>1473</v>
          </cell>
          <cell r="EV102">
            <v>8017</v>
          </cell>
          <cell r="EW102">
            <v>14845</v>
          </cell>
          <cell r="EX102">
            <v>4349</v>
          </cell>
          <cell r="EY102">
            <v>7086</v>
          </cell>
          <cell r="EZ102">
            <v>718</v>
          </cell>
          <cell r="FA102">
            <v>0</v>
          </cell>
          <cell r="FB102">
            <v>0</v>
          </cell>
          <cell r="FC102">
            <v>740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</row>
        <row r="104">
          <cell r="A104" t="str">
            <v xml:space="preserve"> 2724 BRAZIL (PH)                       </v>
          </cell>
          <cell r="B104">
            <v>5769</v>
          </cell>
          <cell r="C104">
            <v>5769</v>
          </cell>
          <cell r="D104" t="e">
            <v>#VALUE!</v>
          </cell>
          <cell r="E104">
            <v>507</v>
          </cell>
          <cell r="F104">
            <v>68</v>
          </cell>
          <cell r="G104">
            <v>0</v>
          </cell>
          <cell r="H104">
            <v>20</v>
          </cell>
          <cell r="I104">
            <v>-1</v>
          </cell>
          <cell r="J104">
            <v>0</v>
          </cell>
          <cell r="K104">
            <v>0</v>
          </cell>
          <cell r="L104">
            <v>99</v>
          </cell>
          <cell r="M104">
            <v>36</v>
          </cell>
          <cell r="N104">
            <v>212</v>
          </cell>
          <cell r="O104">
            <v>42</v>
          </cell>
          <cell r="P104">
            <v>0</v>
          </cell>
          <cell r="Q104">
            <v>24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7</v>
          </cell>
          <cell r="Y104">
            <v>0</v>
          </cell>
          <cell r="Z104">
            <v>1060</v>
          </cell>
          <cell r="AA104">
            <v>294</v>
          </cell>
          <cell r="AB104">
            <v>39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321</v>
          </cell>
          <cell r="AK104">
            <v>223</v>
          </cell>
          <cell r="AL104">
            <v>61</v>
          </cell>
          <cell r="AM104">
            <v>78</v>
          </cell>
          <cell r="AN104">
            <v>26</v>
          </cell>
          <cell r="AO104">
            <v>18</v>
          </cell>
          <cell r="AP104">
            <v>554</v>
          </cell>
          <cell r="AQ104">
            <v>164</v>
          </cell>
          <cell r="AR104">
            <v>0</v>
          </cell>
          <cell r="AS104">
            <v>51</v>
          </cell>
          <cell r="AT104">
            <v>0</v>
          </cell>
          <cell r="AU104">
            <v>68</v>
          </cell>
          <cell r="AV104">
            <v>0</v>
          </cell>
          <cell r="AW104">
            <v>131</v>
          </cell>
          <cell r="AX104">
            <v>105</v>
          </cell>
          <cell r="AY104">
            <v>0</v>
          </cell>
          <cell r="AZ104">
            <v>0</v>
          </cell>
          <cell r="BA104">
            <v>0</v>
          </cell>
          <cell r="BB104">
            <v>35</v>
          </cell>
          <cell r="BC104">
            <v>144</v>
          </cell>
          <cell r="BD104">
            <v>0</v>
          </cell>
          <cell r="BE104">
            <v>0</v>
          </cell>
          <cell r="BF104" t="e">
            <v>#VALUE!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51</v>
          </cell>
          <cell r="BQ104">
            <v>0</v>
          </cell>
          <cell r="BR104">
            <v>93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611</v>
          </cell>
          <cell r="CB104">
            <v>0</v>
          </cell>
          <cell r="CC104">
            <v>308</v>
          </cell>
          <cell r="CD104">
            <v>0</v>
          </cell>
          <cell r="CE104">
            <v>0</v>
          </cell>
          <cell r="CF104">
            <v>16</v>
          </cell>
          <cell r="CG104">
            <v>9</v>
          </cell>
          <cell r="CH104">
            <v>74</v>
          </cell>
          <cell r="CI104">
            <v>31</v>
          </cell>
          <cell r="CJ104">
            <v>79</v>
          </cell>
          <cell r="CK104">
            <v>94</v>
          </cell>
          <cell r="CL104">
            <v>0</v>
          </cell>
          <cell r="CM104">
            <v>643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3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338</v>
          </cell>
          <cell r="DJ104">
            <v>0</v>
          </cell>
          <cell r="DK104">
            <v>19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302</v>
          </cell>
          <cell r="DQ104">
            <v>0</v>
          </cell>
          <cell r="DR104">
            <v>169</v>
          </cell>
          <cell r="DS104">
            <v>0</v>
          </cell>
          <cell r="DT104">
            <v>0</v>
          </cell>
          <cell r="DU104">
            <v>96</v>
          </cell>
          <cell r="DV104">
            <v>66</v>
          </cell>
          <cell r="DW104">
            <v>7</v>
          </cell>
          <cell r="DX104">
            <v>0</v>
          </cell>
          <cell r="DY104">
            <v>0</v>
          </cell>
          <cell r="DZ104">
            <v>1397</v>
          </cell>
          <cell r="EA104">
            <v>0</v>
          </cell>
          <cell r="EB104">
            <v>0</v>
          </cell>
          <cell r="EC104">
            <v>877</v>
          </cell>
          <cell r="ED104">
            <v>37</v>
          </cell>
          <cell r="EE104">
            <v>22</v>
          </cell>
          <cell r="EF104">
            <v>63</v>
          </cell>
          <cell r="EG104">
            <v>172</v>
          </cell>
          <cell r="EH104">
            <v>80</v>
          </cell>
          <cell r="EI104">
            <v>115</v>
          </cell>
          <cell r="EJ104">
            <v>31</v>
          </cell>
          <cell r="EK104">
            <v>151</v>
          </cell>
          <cell r="EL104">
            <v>27</v>
          </cell>
          <cell r="EM104">
            <v>0</v>
          </cell>
          <cell r="EN104">
            <v>0</v>
          </cell>
          <cell r="EO104">
            <v>0</v>
          </cell>
          <cell r="EP104">
            <v>110</v>
          </cell>
          <cell r="EQ104">
            <v>0</v>
          </cell>
          <cell r="ER104">
            <v>0</v>
          </cell>
          <cell r="ES104">
            <v>14</v>
          </cell>
          <cell r="ET104">
            <v>419</v>
          </cell>
          <cell r="EU104">
            <v>1</v>
          </cell>
          <cell r="EV104">
            <v>13</v>
          </cell>
          <cell r="EW104">
            <v>19</v>
          </cell>
          <cell r="EX104">
            <v>40</v>
          </cell>
          <cell r="EY104">
            <v>0</v>
          </cell>
          <cell r="EZ104">
            <v>346</v>
          </cell>
          <cell r="FA104">
            <v>0</v>
          </cell>
          <cell r="FB104">
            <v>0</v>
          </cell>
          <cell r="FC104">
            <v>0</v>
          </cell>
        </row>
        <row r="105">
          <cell r="A105" t="str">
            <v xml:space="preserve"> 2819 MEXICO (PH)                       </v>
          </cell>
          <cell r="B105">
            <v>13050</v>
          </cell>
          <cell r="C105">
            <v>13050</v>
          </cell>
          <cell r="D105" t="e">
            <v>#VALUE!</v>
          </cell>
          <cell r="E105">
            <v>2660</v>
          </cell>
          <cell r="F105">
            <v>7</v>
          </cell>
          <cell r="G105">
            <v>0</v>
          </cell>
          <cell r="H105">
            <v>24</v>
          </cell>
          <cell r="I105">
            <v>185</v>
          </cell>
          <cell r="J105">
            <v>0</v>
          </cell>
          <cell r="K105">
            <v>0</v>
          </cell>
          <cell r="L105">
            <v>19</v>
          </cell>
          <cell r="M105">
            <v>44</v>
          </cell>
          <cell r="N105">
            <v>-27</v>
          </cell>
          <cell r="O105">
            <v>41</v>
          </cell>
          <cell r="P105">
            <v>0</v>
          </cell>
          <cell r="Q105">
            <v>1</v>
          </cell>
          <cell r="R105">
            <v>0</v>
          </cell>
          <cell r="S105">
            <v>2356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10</v>
          </cell>
          <cell r="Y105">
            <v>0</v>
          </cell>
          <cell r="Z105">
            <v>2966</v>
          </cell>
          <cell r="AA105">
            <v>582</v>
          </cell>
          <cell r="AB105">
            <v>13</v>
          </cell>
          <cell r="AC105">
            <v>0</v>
          </cell>
          <cell r="AD105">
            <v>0</v>
          </cell>
          <cell r="AE105">
            <v>59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915</v>
          </cell>
          <cell r="AK105">
            <v>66</v>
          </cell>
          <cell r="AL105">
            <v>106</v>
          </cell>
          <cell r="AM105">
            <v>682</v>
          </cell>
          <cell r="AN105">
            <v>103</v>
          </cell>
          <cell r="AO105">
            <v>440</v>
          </cell>
          <cell r="AP105">
            <v>1020</v>
          </cell>
          <cell r="AQ105">
            <v>192</v>
          </cell>
          <cell r="AR105">
            <v>0</v>
          </cell>
          <cell r="AS105">
            <v>16</v>
          </cell>
          <cell r="AT105">
            <v>0</v>
          </cell>
          <cell r="AU105">
            <v>0</v>
          </cell>
          <cell r="AV105">
            <v>193</v>
          </cell>
          <cell r="AW105">
            <v>294</v>
          </cell>
          <cell r="AX105">
            <v>232</v>
          </cell>
          <cell r="AY105">
            <v>0</v>
          </cell>
          <cell r="AZ105">
            <v>0</v>
          </cell>
          <cell r="BA105">
            <v>0</v>
          </cell>
          <cell r="BB105">
            <v>93</v>
          </cell>
          <cell r="BC105">
            <v>263</v>
          </cell>
          <cell r="BD105">
            <v>0</v>
          </cell>
          <cell r="BE105">
            <v>0</v>
          </cell>
          <cell r="BF105" t="e">
            <v>#VALUE!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263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931</v>
          </cell>
          <cell r="CB105">
            <v>0</v>
          </cell>
          <cell r="CC105">
            <v>452</v>
          </cell>
          <cell r="CD105">
            <v>0</v>
          </cell>
          <cell r="CE105">
            <v>0</v>
          </cell>
          <cell r="CF105">
            <v>0</v>
          </cell>
          <cell r="CG105">
            <v>4</v>
          </cell>
          <cell r="CH105">
            <v>291</v>
          </cell>
          <cell r="CI105">
            <v>170</v>
          </cell>
          <cell r="CJ105">
            <v>2</v>
          </cell>
          <cell r="CK105">
            <v>0</v>
          </cell>
          <cell r="CL105">
            <v>12</v>
          </cell>
          <cell r="CM105">
            <v>1216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41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282</v>
          </cell>
          <cell r="DJ105">
            <v>0</v>
          </cell>
          <cell r="DK105">
            <v>0</v>
          </cell>
          <cell r="DL105">
            <v>14</v>
          </cell>
          <cell r="DM105">
            <v>0</v>
          </cell>
          <cell r="DN105">
            <v>0</v>
          </cell>
          <cell r="DO105">
            <v>0</v>
          </cell>
          <cell r="DP105">
            <v>893</v>
          </cell>
          <cell r="DQ105">
            <v>0</v>
          </cell>
          <cell r="DR105">
            <v>384</v>
          </cell>
          <cell r="DS105">
            <v>0</v>
          </cell>
          <cell r="DT105">
            <v>0</v>
          </cell>
          <cell r="DU105">
            <v>339</v>
          </cell>
          <cell r="DV105">
            <v>45</v>
          </cell>
          <cell r="DW105">
            <v>0</v>
          </cell>
          <cell r="DX105">
            <v>0</v>
          </cell>
          <cell r="DY105">
            <v>0</v>
          </cell>
          <cell r="DZ105">
            <v>1462</v>
          </cell>
          <cell r="EA105">
            <v>0</v>
          </cell>
          <cell r="EB105">
            <v>0</v>
          </cell>
          <cell r="EC105">
            <v>296</v>
          </cell>
          <cell r="ED105">
            <v>67</v>
          </cell>
          <cell r="EE105">
            <v>141</v>
          </cell>
          <cell r="EF105">
            <v>186</v>
          </cell>
          <cell r="EG105">
            <v>224</v>
          </cell>
          <cell r="EH105">
            <v>69</v>
          </cell>
          <cell r="EI105">
            <v>105</v>
          </cell>
          <cell r="EJ105">
            <v>374</v>
          </cell>
          <cell r="EK105">
            <v>806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774</v>
          </cell>
          <cell r="EQ105">
            <v>0</v>
          </cell>
          <cell r="ER105">
            <v>0</v>
          </cell>
          <cell r="ES105">
            <v>32</v>
          </cell>
          <cell r="ET105">
            <v>1234</v>
          </cell>
          <cell r="EU105">
            <v>17</v>
          </cell>
          <cell r="EV105">
            <v>471</v>
          </cell>
          <cell r="EW105">
            <v>610</v>
          </cell>
          <cell r="EX105">
            <v>112</v>
          </cell>
          <cell r="EY105">
            <v>0</v>
          </cell>
          <cell r="EZ105">
            <v>24</v>
          </cell>
          <cell r="FA105">
            <v>0</v>
          </cell>
          <cell r="FB105">
            <v>0</v>
          </cell>
          <cell r="FC105">
            <v>0</v>
          </cell>
        </row>
        <row r="106">
          <cell r="A106" t="str">
            <v xml:space="preserve"> 3849 PUERTO RICO (PH)                  </v>
          </cell>
          <cell r="B106">
            <v>6017</v>
          </cell>
          <cell r="C106">
            <v>6017</v>
          </cell>
          <cell r="D106" t="e">
            <v>#VALUE!</v>
          </cell>
          <cell r="E106">
            <v>503</v>
          </cell>
          <cell r="F106">
            <v>88</v>
          </cell>
          <cell r="G106">
            <v>0</v>
          </cell>
          <cell r="H106">
            <v>274</v>
          </cell>
          <cell r="I106">
            <v>0</v>
          </cell>
          <cell r="J106">
            <v>0</v>
          </cell>
          <cell r="K106">
            <v>0</v>
          </cell>
          <cell r="L106">
            <v>141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1562</v>
          </cell>
          <cell r="AA106">
            <v>4</v>
          </cell>
          <cell r="AB106">
            <v>81</v>
          </cell>
          <cell r="AC106">
            <v>0</v>
          </cell>
          <cell r="AD106">
            <v>0</v>
          </cell>
          <cell r="AE106">
            <v>-1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1156</v>
          </cell>
          <cell r="AK106">
            <v>62</v>
          </cell>
          <cell r="AL106">
            <v>9</v>
          </cell>
          <cell r="AM106">
            <v>194</v>
          </cell>
          <cell r="AN106">
            <v>55</v>
          </cell>
          <cell r="AO106">
            <v>2</v>
          </cell>
          <cell r="AP106">
            <v>638</v>
          </cell>
          <cell r="AQ106">
            <v>0</v>
          </cell>
          <cell r="AR106">
            <v>0</v>
          </cell>
          <cell r="AS106">
            <v>37</v>
          </cell>
          <cell r="AT106">
            <v>0</v>
          </cell>
          <cell r="AU106">
            <v>0</v>
          </cell>
          <cell r="AV106">
            <v>0</v>
          </cell>
          <cell r="AW106">
            <v>297</v>
          </cell>
          <cell r="AX106">
            <v>304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273</v>
          </cell>
          <cell r="BD106">
            <v>0</v>
          </cell>
          <cell r="BE106">
            <v>0</v>
          </cell>
          <cell r="BF106" t="e">
            <v>#VALUE!</v>
          </cell>
          <cell r="BG106">
            <v>0</v>
          </cell>
          <cell r="BH106">
            <v>0</v>
          </cell>
          <cell r="BI106">
            <v>203</v>
          </cell>
          <cell r="BJ106">
            <v>0</v>
          </cell>
          <cell r="BK106">
            <v>1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69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729</v>
          </cell>
          <cell r="CB106">
            <v>4</v>
          </cell>
          <cell r="CC106">
            <v>475</v>
          </cell>
          <cell r="CD106">
            <v>0</v>
          </cell>
          <cell r="CE106">
            <v>0</v>
          </cell>
          <cell r="CF106">
            <v>18</v>
          </cell>
          <cell r="CG106">
            <v>41</v>
          </cell>
          <cell r="CH106">
            <v>85</v>
          </cell>
          <cell r="CI106">
            <v>100</v>
          </cell>
          <cell r="CJ106">
            <v>1</v>
          </cell>
          <cell r="CK106">
            <v>5</v>
          </cell>
          <cell r="CL106">
            <v>0</v>
          </cell>
          <cell r="CM106">
            <v>421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433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-3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-9</v>
          </cell>
          <cell r="DQ106">
            <v>0</v>
          </cell>
          <cell r="DR106">
            <v>84</v>
          </cell>
          <cell r="DS106">
            <v>0</v>
          </cell>
          <cell r="DT106">
            <v>0</v>
          </cell>
          <cell r="DU106">
            <v>-1</v>
          </cell>
          <cell r="DV106">
            <v>80</v>
          </cell>
          <cell r="DW106">
            <v>2</v>
          </cell>
          <cell r="DX106">
            <v>0</v>
          </cell>
          <cell r="DY106">
            <v>3</v>
          </cell>
          <cell r="DZ106">
            <v>616</v>
          </cell>
          <cell r="EA106">
            <v>0</v>
          </cell>
          <cell r="EB106">
            <v>0</v>
          </cell>
          <cell r="EC106">
            <v>2</v>
          </cell>
          <cell r="ED106">
            <v>72</v>
          </cell>
          <cell r="EE106">
            <v>-1</v>
          </cell>
          <cell r="EF106">
            <v>189</v>
          </cell>
          <cell r="EG106">
            <v>230</v>
          </cell>
          <cell r="EH106">
            <v>14</v>
          </cell>
          <cell r="EI106">
            <v>110</v>
          </cell>
          <cell r="EJ106">
            <v>0</v>
          </cell>
          <cell r="EK106">
            <v>259</v>
          </cell>
          <cell r="EL106">
            <v>7</v>
          </cell>
          <cell r="EM106">
            <v>0</v>
          </cell>
          <cell r="EN106">
            <v>0</v>
          </cell>
          <cell r="EO106">
            <v>0</v>
          </cell>
          <cell r="EP106">
            <v>224</v>
          </cell>
          <cell r="EQ106">
            <v>0</v>
          </cell>
          <cell r="ER106">
            <v>0</v>
          </cell>
          <cell r="ES106">
            <v>28</v>
          </cell>
          <cell r="ET106">
            <v>932</v>
          </cell>
          <cell r="EU106">
            <v>39</v>
          </cell>
          <cell r="EV106">
            <v>234</v>
          </cell>
          <cell r="EW106">
            <v>396</v>
          </cell>
          <cell r="EX106">
            <v>92</v>
          </cell>
          <cell r="EY106">
            <v>150</v>
          </cell>
          <cell r="EZ106">
            <v>21</v>
          </cell>
          <cell r="FA106">
            <v>0</v>
          </cell>
          <cell r="FB106">
            <v>0</v>
          </cell>
          <cell r="FC106">
            <v>0</v>
          </cell>
        </row>
        <row r="107">
          <cell r="A107" t="str">
            <v xml:space="preserve"> 4295 TOTAL ARGENTINA                   </v>
          </cell>
          <cell r="B107">
            <v>3336</v>
          </cell>
          <cell r="C107">
            <v>3336</v>
          </cell>
          <cell r="D107" t="e">
            <v>#VALUE!</v>
          </cell>
          <cell r="E107">
            <v>790</v>
          </cell>
          <cell r="F107">
            <v>100</v>
          </cell>
          <cell r="G107">
            <v>0</v>
          </cell>
          <cell r="H107">
            <v>92</v>
          </cell>
          <cell r="I107">
            <v>0</v>
          </cell>
          <cell r="J107">
            <v>0</v>
          </cell>
          <cell r="K107">
            <v>0</v>
          </cell>
          <cell r="L107">
            <v>3</v>
          </cell>
          <cell r="M107">
            <v>356</v>
          </cell>
          <cell r="N107">
            <v>175</v>
          </cell>
          <cell r="O107">
            <v>56</v>
          </cell>
          <cell r="P107">
            <v>0</v>
          </cell>
          <cell r="Q107">
            <v>0</v>
          </cell>
          <cell r="R107">
            <v>0</v>
          </cell>
          <cell r="S107">
            <v>8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162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46</v>
          </cell>
          <cell r="AK107">
            <v>62</v>
          </cell>
          <cell r="AL107">
            <v>4</v>
          </cell>
          <cell r="AM107">
            <v>16</v>
          </cell>
          <cell r="AN107">
            <v>32</v>
          </cell>
          <cell r="AO107">
            <v>2</v>
          </cell>
          <cell r="AP107">
            <v>109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85</v>
          </cell>
          <cell r="AX107">
            <v>24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12</v>
          </cell>
          <cell r="BD107">
            <v>0</v>
          </cell>
          <cell r="BE107">
            <v>0</v>
          </cell>
          <cell r="BF107" t="e">
            <v>#VALUE!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5</v>
          </cell>
          <cell r="BQ107">
            <v>0</v>
          </cell>
          <cell r="BR107">
            <v>14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544</v>
          </cell>
          <cell r="CB107">
            <v>31</v>
          </cell>
          <cell r="CC107">
            <v>385</v>
          </cell>
          <cell r="CD107">
            <v>0</v>
          </cell>
          <cell r="CE107">
            <v>0</v>
          </cell>
          <cell r="CF107">
            <v>0</v>
          </cell>
          <cell r="CG107">
            <v>1</v>
          </cell>
          <cell r="CH107">
            <v>116</v>
          </cell>
          <cell r="CI107">
            <v>2</v>
          </cell>
          <cell r="CJ107">
            <v>9</v>
          </cell>
          <cell r="CK107">
            <v>0</v>
          </cell>
          <cell r="CL107">
            <v>0</v>
          </cell>
          <cell r="CM107">
            <v>497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26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497</v>
          </cell>
          <cell r="DQ107">
            <v>0</v>
          </cell>
          <cell r="DR107">
            <v>30</v>
          </cell>
          <cell r="DS107">
            <v>0</v>
          </cell>
          <cell r="DT107">
            <v>0</v>
          </cell>
          <cell r="DU107">
            <v>9</v>
          </cell>
          <cell r="DV107">
            <v>15</v>
          </cell>
          <cell r="DW107">
            <v>6</v>
          </cell>
          <cell r="DX107">
            <v>0</v>
          </cell>
          <cell r="DY107">
            <v>0</v>
          </cell>
          <cell r="DZ107">
            <v>572</v>
          </cell>
          <cell r="EA107">
            <v>0</v>
          </cell>
          <cell r="EB107">
            <v>0</v>
          </cell>
          <cell r="EC107">
            <v>190</v>
          </cell>
          <cell r="ED107">
            <v>36</v>
          </cell>
          <cell r="EE107">
            <v>1</v>
          </cell>
          <cell r="EF107">
            <v>24</v>
          </cell>
          <cell r="EG107">
            <v>90</v>
          </cell>
          <cell r="EH107">
            <v>5</v>
          </cell>
          <cell r="EI107">
            <v>28</v>
          </cell>
          <cell r="EJ107">
            <v>198</v>
          </cell>
          <cell r="EK107">
            <v>68</v>
          </cell>
          <cell r="EL107">
            <v>-6</v>
          </cell>
          <cell r="EM107">
            <v>0</v>
          </cell>
          <cell r="EN107">
            <v>0</v>
          </cell>
          <cell r="EO107">
            <v>0</v>
          </cell>
          <cell r="EP107">
            <v>51</v>
          </cell>
          <cell r="EQ107">
            <v>0</v>
          </cell>
          <cell r="ER107">
            <v>0</v>
          </cell>
          <cell r="ES107">
            <v>23</v>
          </cell>
          <cell r="ET107">
            <v>521</v>
          </cell>
          <cell r="EU107">
            <v>5</v>
          </cell>
          <cell r="EV107">
            <v>56</v>
          </cell>
          <cell r="EW107">
            <v>146</v>
          </cell>
          <cell r="EX107">
            <v>227</v>
          </cell>
          <cell r="EY107">
            <v>50</v>
          </cell>
          <cell r="EZ107">
            <v>37</v>
          </cell>
          <cell r="FA107">
            <v>0</v>
          </cell>
          <cell r="FB107">
            <v>0</v>
          </cell>
          <cell r="FC107">
            <v>0</v>
          </cell>
        </row>
        <row r="108">
          <cell r="A108" t="str">
            <v xml:space="preserve"> 2707 ARGENTINA (PH)                    </v>
          </cell>
          <cell r="B108">
            <v>3336</v>
          </cell>
          <cell r="C108">
            <v>3336</v>
          </cell>
          <cell r="D108" t="e">
            <v>#VALUE!</v>
          </cell>
          <cell r="E108">
            <v>790</v>
          </cell>
          <cell r="F108">
            <v>100</v>
          </cell>
          <cell r="G108">
            <v>0</v>
          </cell>
          <cell r="H108">
            <v>92</v>
          </cell>
          <cell r="I108">
            <v>0</v>
          </cell>
          <cell r="J108">
            <v>0</v>
          </cell>
          <cell r="K108">
            <v>0</v>
          </cell>
          <cell r="L108">
            <v>3</v>
          </cell>
          <cell r="M108">
            <v>356</v>
          </cell>
          <cell r="N108">
            <v>175</v>
          </cell>
          <cell r="O108">
            <v>56</v>
          </cell>
          <cell r="P108">
            <v>0</v>
          </cell>
          <cell r="Q108">
            <v>0</v>
          </cell>
          <cell r="R108">
            <v>0</v>
          </cell>
          <cell r="S108">
            <v>8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162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46</v>
          </cell>
          <cell r="AK108">
            <v>62</v>
          </cell>
          <cell r="AL108">
            <v>4</v>
          </cell>
          <cell r="AM108">
            <v>16</v>
          </cell>
          <cell r="AN108">
            <v>32</v>
          </cell>
          <cell r="AO108">
            <v>2</v>
          </cell>
          <cell r="AP108">
            <v>109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</v>
          </cell>
          <cell r="AX108">
            <v>24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12</v>
          </cell>
          <cell r="BD108">
            <v>0</v>
          </cell>
          <cell r="BE108">
            <v>0</v>
          </cell>
          <cell r="BF108" t="e">
            <v>#VALUE!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5</v>
          </cell>
          <cell r="BQ108">
            <v>0</v>
          </cell>
          <cell r="BR108">
            <v>14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544</v>
          </cell>
          <cell r="CB108">
            <v>31</v>
          </cell>
          <cell r="CC108">
            <v>385</v>
          </cell>
          <cell r="CD108">
            <v>0</v>
          </cell>
          <cell r="CE108">
            <v>0</v>
          </cell>
          <cell r="CF108">
            <v>0</v>
          </cell>
          <cell r="CG108">
            <v>1</v>
          </cell>
          <cell r="CH108">
            <v>116</v>
          </cell>
          <cell r="CI108">
            <v>2</v>
          </cell>
          <cell r="CJ108">
            <v>9</v>
          </cell>
          <cell r="CK108">
            <v>0</v>
          </cell>
          <cell r="CL108">
            <v>0</v>
          </cell>
          <cell r="CM108">
            <v>497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26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497</v>
          </cell>
          <cell r="DQ108">
            <v>0</v>
          </cell>
          <cell r="DR108">
            <v>30</v>
          </cell>
          <cell r="DS108">
            <v>0</v>
          </cell>
          <cell r="DT108">
            <v>0</v>
          </cell>
          <cell r="DU108">
            <v>9</v>
          </cell>
          <cell r="DV108">
            <v>15</v>
          </cell>
          <cell r="DW108">
            <v>6</v>
          </cell>
          <cell r="DX108">
            <v>0</v>
          </cell>
          <cell r="DY108">
            <v>0</v>
          </cell>
          <cell r="DZ108">
            <v>572</v>
          </cell>
          <cell r="EA108">
            <v>0</v>
          </cell>
          <cell r="EB108">
            <v>0</v>
          </cell>
          <cell r="EC108">
            <v>190</v>
          </cell>
          <cell r="ED108">
            <v>36</v>
          </cell>
          <cell r="EE108">
            <v>1</v>
          </cell>
          <cell r="EF108">
            <v>24</v>
          </cell>
          <cell r="EG108">
            <v>90</v>
          </cell>
          <cell r="EH108">
            <v>5</v>
          </cell>
          <cell r="EI108">
            <v>28</v>
          </cell>
          <cell r="EJ108">
            <v>198</v>
          </cell>
          <cell r="EK108">
            <v>68</v>
          </cell>
          <cell r="EL108">
            <v>-6</v>
          </cell>
          <cell r="EM108">
            <v>0</v>
          </cell>
          <cell r="EN108">
            <v>0</v>
          </cell>
          <cell r="EO108">
            <v>0</v>
          </cell>
          <cell r="EP108">
            <v>51</v>
          </cell>
          <cell r="EQ108">
            <v>0</v>
          </cell>
          <cell r="ER108">
            <v>0</v>
          </cell>
          <cell r="ES108">
            <v>23</v>
          </cell>
          <cell r="ET108">
            <v>521</v>
          </cell>
          <cell r="EU108">
            <v>5</v>
          </cell>
          <cell r="EV108">
            <v>56</v>
          </cell>
          <cell r="EW108">
            <v>146</v>
          </cell>
          <cell r="EX108">
            <v>227</v>
          </cell>
          <cell r="EY108">
            <v>50</v>
          </cell>
          <cell r="EZ108">
            <v>37</v>
          </cell>
          <cell r="FA108">
            <v>0</v>
          </cell>
          <cell r="FB108">
            <v>0</v>
          </cell>
          <cell r="FC108">
            <v>0</v>
          </cell>
        </row>
        <row r="109">
          <cell r="A109" t="str">
            <v xml:space="preserve"> 3034 ARGENTINA LICENCEES               </v>
          </cell>
          <cell r="B109">
            <v>0</v>
          </cell>
          <cell r="C109">
            <v>0</v>
          </cell>
          <cell r="D109" t="e">
            <v>#VALUE!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 t="e">
            <v>#VALUE!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</row>
        <row r="110">
          <cell r="A110" t="str">
            <v xml:space="preserve"> 4352 CARICAM                           </v>
          </cell>
          <cell r="B110">
            <v>3238</v>
          </cell>
          <cell r="C110">
            <v>3236</v>
          </cell>
          <cell r="D110" t="e">
            <v>#VALUE!</v>
          </cell>
          <cell r="E110">
            <v>306</v>
          </cell>
          <cell r="F110">
            <v>33</v>
          </cell>
          <cell r="G110">
            <v>0</v>
          </cell>
          <cell r="H110">
            <v>52</v>
          </cell>
          <cell r="I110">
            <v>-1</v>
          </cell>
          <cell r="J110">
            <v>0</v>
          </cell>
          <cell r="K110">
            <v>0</v>
          </cell>
          <cell r="L110">
            <v>61</v>
          </cell>
          <cell r="M110">
            <v>2</v>
          </cell>
          <cell r="N110">
            <v>20</v>
          </cell>
          <cell r="O110">
            <v>117</v>
          </cell>
          <cell r="P110">
            <v>0</v>
          </cell>
          <cell r="Q110">
            <v>0</v>
          </cell>
          <cell r="R110">
            <v>0</v>
          </cell>
          <cell r="S110">
            <v>11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11</v>
          </cell>
          <cell r="Y110">
            <v>0</v>
          </cell>
          <cell r="Z110">
            <v>580</v>
          </cell>
          <cell r="AA110">
            <v>25</v>
          </cell>
          <cell r="AB110">
            <v>1</v>
          </cell>
          <cell r="AC110">
            <v>0</v>
          </cell>
          <cell r="AD110">
            <v>0</v>
          </cell>
          <cell r="AE110">
            <v>3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282</v>
          </cell>
          <cell r="AK110">
            <v>66</v>
          </cell>
          <cell r="AL110">
            <v>16</v>
          </cell>
          <cell r="AM110">
            <v>88</v>
          </cell>
          <cell r="AN110">
            <v>17</v>
          </cell>
          <cell r="AO110">
            <v>82</v>
          </cell>
          <cell r="AP110">
            <v>375</v>
          </cell>
          <cell r="AQ110">
            <v>167</v>
          </cell>
          <cell r="AR110">
            <v>0</v>
          </cell>
          <cell r="AS110">
            <v>3</v>
          </cell>
          <cell r="AT110">
            <v>0</v>
          </cell>
          <cell r="AU110">
            <v>0</v>
          </cell>
          <cell r="AV110">
            <v>0</v>
          </cell>
          <cell r="AW110">
            <v>78</v>
          </cell>
          <cell r="AX110">
            <v>104</v>
          </cell>
          <cell r="AY110">
            <v>0</v>
          </cell>
          <cell r="AZ110">
            <v>0</v>
          </cell>
          <cell r="BA110">
            <v>0</v>
          </cell>
          <cell r="BB110">
            <v>23</v>
          </cell>
          <cell r="BC110">
            <v>49</v>
          </cell>
          <cell r="BD110">
            <v>0</v>
          </cell>
          <cell r="BE110">
            <v>0</v>
          </cell>
          <cell r="BF110" t="e">
            <v>#VALUE!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49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259</v>
          </cell>
          <cell r="CB110">
            <v>0</v>
          </cell>
          <cell r="CC110">
            <v>115</v>
          </cell>
          <cell r="CD110">
            <v>0</v>
          </cell>
          <cell r="CE110">
            <v>0</v>
          </cell>
          <cell r="CF110">
            <v>13</v>
          </cell>
          <cell r="CG110">
            <v>1</v>
          </cell>
          <cell r="CH110">
            <v>61</v>
          </cell>
          <cell r="CI110">
            <v>22</v>
          </cell>
          <cell r="CJ110">
            <v>0</v>
          </cell>
          <cell r="CK110">
            <v>3</v>
          </cell>
          <cell r="CL110">
            <v>44</v>
          </cell>
          <cell r="CM110">
            <v>309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20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-20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309</v>
          </cell>
          <cell r="DQ110">
            <v>0</v>
          </cell>
          <cell r="DR110">
            <v>176</v>
          </cell>
          <cell r="DS110">
            <v>0</v>
          </cell>
          <cell r="DT110">
            <v>1</v>
          </cell>
          <cell r="DU110">
            <v>112</v>
          </cell>
          <cell r="DV110">
            <v>63</v>
          </cell>
          <cell r="DW110">
            <v>0</v>
          </cell>
          <cell r="DX110">
            <v>0</v>
          </cell>
          <cell r="DY110">
            <v>0</v>
          </cell>
          <cell r="DZ110">
            <v>798</v>
          </cell>
          <cell r="EA110">
            <v>0</v>
          </cell>
          <cell r="EB110">
            <v>0</v>
          </cell>
          <cell r="EC110">
            <v>220</v>
          </cell>
          <cell r="ED110">
            <v>20</v>
          </cell>
          <cell r="EE110">
            <v>51</v>
          </cell>
          <cell r="EF110">
            <v>94</v>
          </cell>
          <cell r="EG110">
            <v>124</v>
          </cell>
          <cell r="EH110">
            <v>18</v>
          </cell>
          <cell r="EI110">
            <v>103</v>
          </cell>
          <cell r="EJ110">
            <v>168</v>
          </cell>
          <cell r="EK110">
            <v>58</v>
          </cell>
          <cell r="EL110">
            <v>2</v>
          </cell>
          <cell r="EM110">
            <v>0</v>
          </cell>
          <cell r="EN110">
            <v>0</v>
          </cell>
          <cell r="EO110">
            <v>0</v>
          </cell>
          <cell r="EP110">
            <v>39</v>
          </cell>
          <cell r="EQ110">
            <v>0</v>
          </cell>
          <cell r="ER110">
            <v>0</v>
          </cell>
          <cell r="ES110">
            <v>17</v>
          </cell>
          <cell r="ET110">
            <v>126</v>
          </cell>
          <cell r="EU110">
            <v>8</v>
          </cell>
          <cell r="EV110">
            <v>78</v>
          </cell>
          <cell r="EW110">
            <v>39</v>
          </cell>
          <cell r="EX110">
            <v>1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2</v>
          </cell>
        </row>
        <row r="111">
          <cell r="A111" t="str">
            <v xml:space="preserve"> 2409 CARICAM Z.OFFICE PH               </v>
          </cell>
          <cell r="B111">
            <v>0</v>
          </cell>
          <cell r="C111">
            <v>0</v>
          </cell>
          <cell r="D111" t="e">
            <v>#VALUE!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 t="e">
            <v>#VALUE!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</row>
        <row r="112">
          <cell r="A112" t="str">
            <v xml:space="preserve"> 2743 COSTA RICA (PH)                   </v>
          </cell>
          <cell r="B112">
            <v>377</v>
          </cell>
          <cell r="C112">
            <v>375</v>
          </cell>
          <cell r="D112" t="e">
            <v>#VALUE!</v>
          </cell>
          <cell r="E112">
            <v>30</v>
          </cell>
          <cell r="F112">
            <v>5</v>
          </cell>
          <cell r="G112">
            <v>0</v>
          </cell>
          <cell r="H112">
            <v>2</v>
          </cell>
          <cell r="I112">
            <v>2</v>
          </cell>
          <cell r="J112">
            <v>0</v>
          </cell>
          <cell r="K112">
            <v>0</v>
          </cell>
          <cell r="L112">
            <v>2</v>
          </cell>
          <cell r="M112">
            <v>2</v>
          </cell>
          <cell r="N112">
            <v>8</v>
          </cell>
          <cell r="O112">
            <v>9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41</v>
          </cell>
          <cell r="AA112">
            <v>0</v>
          </cell>
          <cell r="AB112">
            <v>1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15</v>
          </cell>
          <cell r="AK112">
            <v>9</v>
          </cell>
          <cell r="AL112">
            <v>4</v>
          </cell>
          <cell r="AM112">
            <v>6</v>
          </cell>
          <cell r="AN112">
            <v>4</v>
          </cell>
          <cell r="AO112">
            <v>2</v>
          </cell>
          <cell r="AP112">
            <v>69</v>
          </cell>
          <cell r="AQ112">
            <v>42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16</v>
          </cell>
          <cell r="AX112">
            <v>9</v>
          </cell>
          <cell r="AY112">
            <v>0</v>
          </cell>
          <cell r="AZ112">
            <v>0</v>
          </cell>
          <cell r="BA112">
            <v>0</v>
          </cell>
          <cell r="BB112">
            <v>2</v>
          </cell>
          <cell r="BC112">
            <v>2</v>
          </cell>
          <cell r="BD112">
            <v>0</v>
          </cell>
          <cell r="BE112">
            <v>0</v>
          </cell>
          <cell r="BF112" t="e">
            <v>#VALUE!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2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63</v>
          </cell>
          <cell r="CB112">
            <v>0</v>
          </cell>
          <cell r="CC112">
            <v>32</v>
          </cell>
          <cell r="CD112">
            <v>0</v>
          </cell>
          <cell r="CE112">
            <v>0</v>
          </cell>
          <cell r="CF112">
            <v>0</v>
          </cell>
          <cell r="CG112">
            <v>2</v>
          </cell>
          <cell r="CH112">
            <v>3</v>
          </cell>
          <cell r="CI112">
            <v>4</v>
          </cell>
          <cell r="CJ112">
            <v>0</v>
          </cell>
          <cell r="CK112">
            <v>0</v>
          </cell>
          <cell r="CL112">
            <v>22</v>
          </cell>
          <cell r="CM112">
            <v>25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2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-6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29</v>
          </cell>
          <cell r="DQ112">
            <v>0</v>
          </cell>
          <cell r="DR112">
            <v>19</v>
          </cell>
          <cell r="DS112">
            <v>0</v>
          </cell>
          <cell r="DT112">
            <v>0</v>
          </cell>
          <cell r="DU112">
            <v>11</v>
          </cell>
          <cell r="DV112">
            <v>8</v>
          </cell>
          <cell r="DW112">
            <v>0</v>
          </cell>
          <cell r="DX112">
            <v>0</v>
          </cell>
          <cell r="DY112">
            <v>0</v>
          </cell>
          <cell r="DZ112">
            <v>92</v>
          </cell>
          <cell r="EA112">
            <v>0</v>
          </cell>
          <cell r="EB112">
            <v>0</v>
          </cell>
          <cell r="EC112">
            <v>27</v>
          </cell>
          <cell r="ED112">
            <v>5</v>
          </cell>
          <cell r="EE112">
            <v>3</v>
          </cell>
          <cell r="EF112">
            <v>10</v>
          </cell>
          <cell r="EG112">
            <v>11</v>
          </cell>
          <cell r="EH112">
            <v>0</v>
          </cell>
          <cell r="EI112">
            <v>3</v>
          </cell>
          <cell r="EJ112">
            <v>33</v>
          </cell>
          <cell r="EK112">
            <v>21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14</v>
          </cell>
          <cell r="EQ112">
            <v>0</v>
          </cell>
          <cell r="ER112">
            <v>0</v>
          </cell>
          <cell r="ES112">
            <v>7</v>
          </cell>
          <cell r="ET112">
            <v>2</v>
          </cell>
          <cell r="EU112">
            <v>0</v>
          </cell>
          <cell r="EV112">
            <v>0</v>
          </cell>
          <cell r="EW112">
            <v>2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2</v>
          </cell>
        </row>
        <row r="113">
          <cell r="A113" t="str">
            <v xml:space="preserve"> 2750 DOMINICAN REP. (PH)               </v>
          </cell>
          <cell r="B113">
            <v>331</v>
          </cell>
          <cell r="C113">
            <v>331</v>
          </cell>
          <cell r="D113" t="e">
            <v>#VALUE!</v>
          </cell>
          <cell r="E113">
            <v>57</v>
          </cell>
          <cell r="F113">
            <v>6</v>
          </cell>
          <cell r="G113">
            <v>0</v>
          </cell>
          <cell r="H113">
            <v>10</v>
          </cell>
          <cell r="I113">
            <v>0</v>
          </cell>
          <cell r="J113">
            <v>0</v>
          </cell>
          <cell r="K113">
            <v>0</v>
          </cell>
          <cell r="L113">
            <v>9</v>
          </cell>
          <cell r="M113">
            <v>0</v>
          </cell>
          <cell r="N113">
            <v>5</v>
          </cell>
          <cell r="O113">
            <v>26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1</v>
          </cell>
          <cell r="Y113">
            <v>0</v>
          </cell>
          <cell r="Z113">
            <v>35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14</v>
          </cell>
          <cell r="AK113">
            <v>5</v>
          </cell>
          <cell r="AL113">
            <v>3</v>
          </cell>
          <cell r="AM113">
            <v>12</v>
          </cell>
          <cell r="AN113">
            <v>-4</v>
          </cell>
          <cell r="AO113">
            <v>4</v>
          </cell>
          <cell r="AP113">
            <v>59</v>
          </cell>
          <cell r="AQ113">
            <v>34</v>
          </cell>
          <cell r="AR113">
            <v>0</v>
          </cell>
          <cell r="AS113">
            <v>2</v>
          </cell>
          <cell r="AT113">
            <v>0</v>
          </cell>
          <cell r="AU113">
            <v>0</v>
          </cell>
          <cell r="AV113">
            <v>0</v>
          </cell>
          <cell r="AW113">
            <v>8</v>
          </cell>
          <cell r="AX113">
            <v>10</v>
          </cell>
          <cell r="AY113">
            <v>0</v>
          </cell>
          <cell r="AZ113">
            <v>0</v>
          </cell>
          <cell r="BA113">
            <v>0</v>
          </cell>
          <cell r="BB113">
            <v>5</v>
          </cell>
          <cell r="BC113">
            <v>11</v>
          </cell>
          <cell r="BD113">
            <v>0</v>
          </cell>
          <cell r="BE113">
            <v>0</v>
          </cell>
          <cell r="BF113" t="e">
            <v>#VALUE!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11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34</v>
          </cell>
          <cell r="CB113">
            <v>0</v>
          </cell>
          <cell r="CC113">
            <v>14</v>
          </cell>
          <cell r="CD113">
            <v>0</v>
          </cell>
          <cell r="CE113">
            <v>0</v>
          </cell>
          <cell r="CF113">
            <v>3</v>
          </cell>
          <cell r="CG113">
            <v>1</v>
          </cell>
          <cell r="CH113">
            <v>10</v>
          </cell>
          <cell r="CI113">
            <v>6</v>
          </cell>
          <cell r="CJ113">
            <v>0</v>
          </cell>
          <cell r="CK113">
            <v>0</v>
          </cell>
          <cell r="CL113">
            <v>0</v>
          </cell>
          <cell r="CM113">
            <v>37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-1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38</v>
          </cell>
          <cell r="DQ113">
            <v>0</v>
          </cell>
          <cell r="DR113">
            <v>26</v>
          </cell>
          <cell r="DS113">
            <v>0</v>
          </cell>
          <cell r="DT113">
            <v>0</v>
          </cell>
          <cell r="DU113">
            <v>18</v>
          </cell>
          <cell r="DV113">
            <v>8</v>
          </cell>
          <cell r="DW113">
            <v>0</v>
          </cell>
          <cell r="DX113">
            <v>0</v>
          </cell>
          <cell r="DY113">
            <v>0</v>
          </cell>
          <cell r="DZ113">
            <v>52</v>
          </cell>
          <cell r="EA113">
            <v>0</v>
          </cell>
          <cell r="EB113">
            <v>0</v>
          </cell>
          <cell r="EC113">
            <v>21</v>
          </cell>
          <cell r="ED113">
            <v>1</v>
          </cell>
          <cell r="EE113">
            <v>2</v>
          </cell>
          <cell r="EF113">
            <v>5</v>
          </cell>
          <cell r="EG113">
            <v>8</v>
          </cell>
          <cell r="EH113">
            <v>1</v>
          </cell>
          <cell r="EI113">
            <v>2</v>
          </cell>
          <cell r="EJ113">
            <v>12</v>
          </cell>
          <cell r="EK113">
            <v>8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5</v>
          </cell>
          <cell r="EQ113">
            <v>0</v>
          </cell>
          <cell r="ER113">
            <v>0</v>
          </cell>
          <cell r="ES113">
            <v>3</v>
          </cell>
          <cell r="ET113">
            <v>4</v>
          </cell>
          <cell r="EU113">
            <v>0</v>
          </cell>
          <cell r="EV113">
            <v>6</v>
          </cell>
          <cell r="EW113">
            <v>2</v>
          </cell>
          <cell r="EX113">
            <v>-4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</row>
        <row r="114">
          <cell r="A114" t="str">
            <v xml:space="preserve"> 2753 EL SALVADOR (PH)                  </v>
          </cell>
          <cell r="B114">
            <v>395</v>
          </cell>
          <cell r="C114">
            <v>395</v>
          </cell>
          <cell r="D114" t="e">
            <v>#VALUE!</v>
          </cell>
          <cell r="E114">
            <v>25</v>
          </cell>
          <cell r="F114">
            <v>9</v>
          </cell>
          <cell r="G114">
            <v>0</v>
          </cell>
          <cell r="H114">
            <v>5</v>
          </cell>
          <cell r="I114">
            <v>-1</v>
          </cell>
          <cell r="J114">
            <v>0</v>
          </cell>
          <cell r="K114">
            <v>0</v>
          </cell>
          <cell r="L114">
            <v>4</v>
          </cell>
          <cell r="M114">
            <v>-1</v>
          </cell>
          <cell r="N114">
            <v>7</v>
          </cell>
          <cell r="O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1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25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9</v>
          </cell>
          <cell r="AK114">
            <v>2</v>
          </cell>
          <cell r="AL114">
            <v>1</v>
          </cell>
          <cell r="AM114">
            <v>4</v>
          </cell>
          <cell r="AN114">
            <v>0</v>
          </cell>
          <cell r="AO114">
            <v>9</v>
          </cell>
          <cell r="AP114">
            <v>24</v>
          </cell>
          <cell r="AQ114">
            <v>8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8</v>
          </cell>
          <cell r="AX114">
            <v>3</v>
          </cell>
          <cell r="AY114">
            <v>0</v>
          </cell>
          <cell r="AZ114">
            <v>0</v>
          </cell>
          <cell r="BA114">
            <v>0</v>
          </cell>
          <cell r="BB114">
            <v>5</v>
          </cell>
          <cell r="BC114">
            <v>5</v>
          </cell>
          <cell r="BD114">
            <v>0</v>
          </cell>
          <cell r="BE114">
            <v>0</v>
          </cell>
          <cell r="BF114" t="e">
            <v>#VALUE!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5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24</v>
          </cell>
          <cell r="CB114">
            <v>0</v>
          </cell>
          <cell r="CC114">
            <v>6</v>
          </cell>
          <cell r="CD114">
            <v>0</v>
          </cell>
          <cell r="CE114">
            <v>0</v>
          </cell>
          <cell r="CF114">
            <v>3</v>
          </cell>
          <cell r="CG114">
            <v>0</v>
          </cell>
          <cell r="CH114">
            <v>7</v>
          </cell>
          <cell r="CI114">
            <v>6</v>
          </cell>
          <cell r="CJ114">
            <v>0</v>
          </cell>
          <cell r="CK114">
            <v>0</v>
          </cell>
          <cell r="CL114">
            <v>2</v>
          </cell>
          <cell r="CM114">
            <v>49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-3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52</v>
          </cell>
          <cell r="DQ114">
            <v>0</v>
          </cell>
          <cell r="DR114">
            <v>16</v>
          </cell>
          <cell r="DS114">
            <v>0</v>
          </cell>
          <cell r="DT114">
            <v>0</v>
          </cell>
          <cell r="DU114">
            <v>12</v>
          </cell>
          <cell r="DV114">
            <v>4</v>
          </cell>
          <cell r="DW114">
            <v>0</v>
          </cell>
          <cell r="DX114">
            <v>0</v>
          </cell>
          <cell r="DY114">
            <v>0</v>
          </cell>
          <cell r="DZ114">
            <v>164</v>
          </cell>
          <cell r="EA114">
            <v>0</v>
          </cell>
          <cell r="EB114">
            <v>0</v>
          </cell>
          <cell r="EC114">
            <v>9</v>
          </cell>
          <cell r="ED114">
            <v>0</v>
          </cell>
          <cell r="EE114">
            <v>2</v>
          </cell>
          <cell r="EF114">
            <v>41</v>
          </cell>
          <cell r="EG114">
            <v>41</v>
          </cell>
          <cell r="EH114">
            <v>1</v>
          </cell>
          <cell r="EI114">
            <v>51</v>
          </cell>
          <cell r="EJ114">
            <v>19</v>
          </cell>
          <cell r="EK114">
            <v>4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1</v>
          </cell>
          <cell r="EQ114">
            <v>0</v>
          </cell>
          <cell r="ER114">
            <v>0</v>
          </cell>
          <cell r="ES114">
            <v>3</v>
          </cell>
          <cell r="ET114">
            <v>1</v>
          </cell>
          <cell r="EU114">
            <v>0</v>
          </cell>
          <cell r="EV114">
            <v>0</v>
          </cell>
          <cell r="EW114">
            <v>1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</row>
        <row r="115">
          <cell r="A115" t="str">
            <v xml:space="preserve"> 2776 GUATEMALA (PH)                    </v>
          </cell>
          <cell r="B115">
            <v>305</v>
          </cell>
          <cell r="C115">
            <v>305</v>
          </cell>
          <cell r="D115" t="e">
            <v>#VALUE!</v>
          </cell>
          <cell r="E115">
            <v>51</v>
          </cell>
          <cell r="F115">
            <v>11</v>
          </cell>
          <cell r="G115">
            <v>0</v>
          </cell>
          <cell r="H115">
            <v>10</v>
          </cell>
          <cell r="I115">
            <v>0</v>
          </cell>
          <cell r="J115">
            <v>0</v>
          </cell>
          <cell r="K115">
            <v>0</v>
          </cell>
          <cell r="L115">
            <v>14</v>
          </cell>
          <cell r="M115">
            <v>0</v>
          </cell>
          <cell r="N115">
            <v>3</v>
          </cell>
          <cell r="O115">
            <v>8</v>
          </cell>
          <cell r="P115">
            <v>0</v>
          </cell>
          <cell r="Q115">
            <v>0</v>
          </cell>
          <cell r="R115">
            <v>0</v>
          </cell>
          <cell r="S115">
            <v>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1</v>
          </cell>
          <cell r="Y115">
            <v>0</v>
          </cell>
          <cell r="Z115">
            <v>54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24</v>
          </cell>
          <cell r="AK115">
            <v>2</v>
          </cell>
          <cell r="AL115">
            <v>-9</v>
          </cell>
          <cell r="AM115">
            <v>-12</v>
          </cell>
          <cell r="AN115">
            <v>6</v>
          </cell>
          <cell r="AO115">
            <v>43</v>
          </cell>
          <cell r="AP115">
            <v>33</v>
          </cell>
          <cell r="AQ115">
            <v>18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9</v>
          </cell>
          <cell r="AX115">
            <v>10</v>
          </cell>
          <cell r="AY115">
            <v>0</v>
          </cell>
          <cell r="AZ115">
            <v>0</v>
          </cell>
          <cell r="BA115">
            <v>0</v>
          </cell>
          <cell r="BB115">
            <v>-4</v>
          </cell>
          <cell r="BC115">
            <v>7</v>
          </cell>
          <cell r="BD115">
            <v>0</v>
          </cell>
          <cell r="BE115">
            <v>0</v>
          </cell>
          <cell r="BF115" t="e">
            <v>#VALUE!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7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19</v>
          </cell>
          <cell r="CB115">
            <v>0</v>
          </cell>
          <cell r="CC115">
            <v>9</v>
          </cell>
          <cell r="CD115">
            <v>0</v>
          </cell>
          <cell r="CE115">
            <v>0</v>
          </cell>
          <cell r="CF115">
            <v>1</v>
          </cell>
          <cell r="CG115">
            <v>-15</v>
          </cell>
          <cell r="CH115">
            <v>8</v>
          </cell>
          <cell r="CI115">
            <v>3</v>
          </cell>
          <cell r="CJ115">
            <v>0</v>
          </cell>
          <cell r="CK115">
            <v>0</v>
          </cell>
          <cell r="CL115">
            <v>13</v>
          </cell>
          <cell r="CM115">
            <v>33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16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-9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26</v>
          </cell>
          <cell r="DQ115">
            <v>0</v>
          </cell>
          <cell r="DR115">
            <v>-4</v>
          </cell>
          <cell r="DS115">
            <v>0</v>
          </cell>
          <cell r="DT115">
            <v>0</v>
          </cell>
          <cell r="DU115">
            <v>5</v>
          </cell>
          <cell r="DV115">
            <v>-9</v>
          </cell>
          <cell r="DW115">
            <v>0</v>
          </cell>
          <cell r="DX115">
            <v>0</v>
          </cell>
          <cell r="DY115">
            <v>0</v>
          </cell>
          <cell r="DZ115">
            <v>102</v>
          </cell>
          <cell r="EA115">
            <v>0</v>
          </cell>
          <cell r="EB115">
            <v>0</v>
          </cell>
          <cell r="EC115">
            <v>57</v>
          </cell>
          <cell r="ED115">
            <v>1</v>
          </cell>
          <cell r="EE115">
            <v>3</v>
          </cell>
          <cell r="EF115">
            <v>6</v>
          </cell>
          <cell r="EG115">
            <v>7</v>
          </cell>
          <cell r="EH115">
            <v>4</v>
          </cell>
          <cell r="EI115">
            <v>0</v>
          </cell>
          <cell r="EJ115">
            <v>24</v>
          </cell>
          <cell r="EK115">
            <v>2</v>
          </cell>
          <cell r="EL115">
            <v>1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1</v>
          </cell>
          <cell r="ET115">
            <v>-2</v>
          </cell>
          <cell r="EU115">
            <v>0</v>
          </cell>
          <cell r="EV115">
            <v>-1</v>
          </cell>
          <cell r="EW115">
            <v>-1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</row>
        <row r="116">
          <cell r="A116" t="str">
            <v xml:space="preserve"> 2781 HONDURAS (PH)                     </v>
          </cell>
          <cell r="B116">
            <v>305</v>
          </cell>
          <cell r="C116">
            <v>305</v>
          </cell>
          <cell r="D116" t="e">
            <v>#VALUE!</v>
          </cell>
          <cell r="E116">
            <v>16</v>
          </cell>
          <cell r="F116">
            <v>0</v>
          </cell>
          <cell r="G116">
            <v>0</v>
          </cell>
          <cell r="H116">
            <v>1</v>
          </cell>
          <cell r="I116">
            <v>-1</v>
          </cell>
          <cell r="J116">
            <v>0</v>
          </cell>
          <cell r="K116">
            <v>0</v>
          </cell>
          <cell r="L116">
            <v>7</v>
          </cell>
          <cell r="M116">
            <v>0</v>
          </cell>
          <cell r="N116">
            <v>-1</v>
          </cell>
          <cell r="O116">
            <v>8</v>
          </cell>
          <cell r="P116">
            <v>0</v>
          </cell>
          <cell r="Q116">
            <v>0</v>
          </cell>
          <cell r="R116">
            <v>0</v>
          </cell>
          <cell r="S116">
            <v>1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</v>
          </cell>
          <cell r="Y116">
            <v>0</v>
          </cell>
          <cell r="Z116">
            <v>39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16</v>
          </cell>
          <cell r="AK116">
            <v>6</v>
          </cell>
          <cell r="AL116">
            <v>0</v>
          </cell>
          <cell r="AM116">
            <v>10</v>
          </cell>
          <cell r="AN116">
            <v>0</v>
          </cell>
          <cell r="AO116">
            <v>7</v>
          </cell>
          <cell r="AP116">
            <v>31</v>
          </cell>
          <cell r="AQ116">
            <v>14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6</v>
          </cell>
          <cell r="AX116">
            <v>8</v>
          </cell>
          <cell r="AY116">
            <v>0</v>
          </cell>
          <cell r="AZ116">
            <v>0</v>
          </cell>
          <cell r="BA116">
            <v>0</v>
          </cell>
          <cell r="BB116">
            <v>3</v>
          </cell>
          <cell r="BC116">
            <v>1</v>
          </cell>
          <cell r="BD116">
            <v>0</v>
          </cell>
          <cell r="BE116">
            <v>0</v>
          </cell>
          <cell r="BF116" t="e">
            <v>#VALUE!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1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28</v>
          </cell>
          <cell r="CB116">
            <v>0</v>
          </cell>
          <cell r="CC116">
            <v>17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5</v>
          </cell>
          <cell r="CI116">
            <v>1</v>
          </cell>
          <cell r="CJ116">
            <v>0</v>
          </cell>
          <cell r="CK116">
            <v>0</v>
          </cell>
          <cell r="CL116">
            <v>5</v>
          </cell>
          <cell r="CM116">
            <v>46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-4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50</v>
          </cell>
          <cell r="DQ116">
            <v>0</v>
          </cell>
          <cell r="DR116">
            <v>13</v>
          </cell>
          <cell r="DS116">
            <v>0</v>
          </cell>
          <cell r="DT116">
            <v>0</v>
          </cell>
          <cell r="DU116">
            <v>9</v>
          </cell>
          <cell r="DV116">
            <v>4</v>
          </cell>
          <cell r="DW116">
            <v>0</v>
          </cell>
          <cell r="DX116">
            <v>0</v>
          </cell>
          <cell r="DY116">
            <v>0</v>
          </cell>
          <cell r="DZ116">
            <v>116</v>
          </cell>
          <cell r="EA116">
            <v>0</v>
          </cell>
          <cell r="EB116">
            <v>0</v>
          </cell>
          <cell r="EC116">
            <v>17</v>
          </cell>
          <cell r="ED116">
            <v>4</v>
          </cell>
          <cell r="EE116">
            <v>6</v>
          </cell>
          <cell r="EF116">
            <v>15</v>
          </cell>
          <cell r="EG116">
            <v>33</v>
          </cell>
          <cell r="EH116">
            <v>1</v>
          </cell>
          <cell r="EI116">
            <v>22</v>
          </cell>
          <cell r="EJ116">
            <v>18</v>
          </cell>
          <cell r="EK116">
            <v>7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6</v>
          </cell>
          <cell r="EQ116">
            <v>0</v>
          </cell>
          <cell r="ER116">
            <v>0</v>
          </cell>
          <cell r="ES116">
            <v>1</v>
          </cell>
          <cell r="ET116">
            <v>3</v>
          </cell>
          <cell r="EU116">
            <v>0</v>
          </cell>
          <cell r="EV116">
            <v>0</v>
          </cell>
          <cell r="EW116">
            <v>3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</row>
        <row r="117">
          <cell r="A117" t="str">
            <v xml:space="preserve"> 2793 JAMAICA (PH)                      </v>
          </cell>
          <cell r="B117">
            <v>671</v>
          </cell>
          <cell r="C117">
            <v>671</v>
          </cell>
          <cell r="D117" t="e">
            <v>#VALUE!</v>
          </cell>
          <cell r="E117">
            <v>71</v>
          </cell>
          <cell r="F117">
            <v>0</v>
          </cell>
          <cell r="G117">
            <v>0</v>
          </cell>
          <cell r="H117">
            <v>13</v>
          </cell>
          <cell r="I117">
            <v>-1</v>
          </cell>
          <cell r="J117">
            <v>0</v>
          </cell>
          <cell r="K117">
            <v>0</v>
          </cell>
          <cell r="L117">
            <v>17</v>
          </cell>
          <cell r="M117">
            <v>0</v>
          </cell>
          <cell r="N117">
            <v>0</v>
          </cell>
          <cell r="O117">
            <v>35</v>
          </cell>
          <cell r="P117">
            <v>0</v>
          </cell>
          <cell r="Q117">
            <v>0</v>
          </cell>
          <cell r="R117">
            <v>0</v>
          </cell>
          <cell r="S117">
            <v>2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5</v>
          </cell>
          <cell r="Y117">
            <v>0</v>
          </cell>
          <cell r="Z117">
            <v>262</v>
          </cell>
          <cell r="AA117">
            <v>15</v>
          </cell>
          <cell r="AB117">
            <v>0</v>
          </cell>
          <cell r="AC117">
            <v>0</v>
          </cell>
          <cell r="AD117">
            <v>0</v>
          </cell>
          <cell r="AE117">
            <v>1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168</v>
          </cell>
          <cell r="AK117">
            <v>25</v>
          </cell>
          <cell r="AL117">
            <v>3</v>
          </cell>
          <cell r="AM117">
            <v>46</v>
          </cell>
          <cell r="AN117">
            <v>2</v>
          </cell>
          <cell r="AO117">
            <v>2</v>
          </cell>
          <cell r="AP117">
            <v>56</v>
          </cell>
          <cell r="AQ117">
            <v>15</v>
          </cell>
          <cell r="AR117">
            <v>0</v>
          </cell>
          <cell r="AS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21</v>
          </cell>
          <cell r="AX117">
            <v>18</v>
          </cell>
          <cell r="AY117">
            <v>0</v>
          </cell>
          <cell r="AZ117">
            <v>0</v>
          </cell>
          <cell r="BA117">
            <v>0</v>
          </cell>
          <cell r="BB117">
            <v>1</v>
          </cell>
          <cell r="BC117">
            <v>9</v>
          </cell>
          <cell r="BD117">
            <v>0</v>
          </cell>
          <cell r="BE117">
            <v>0</v>
          </cell>
          <cell r="BF117" t="e">
            <v>#VALUE!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9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29</v>
          </cell>
          <cell r="CB117">
            <v>0</v>
          </cell>
          <cell r="CC117">
            <v>21</v>
          </cell>
          <cell r="CD117">
            <v>0</v>
          </cell>
          <cell r="CE117">
            <v>0</v>
          </cell>
          <cell r="CF117">
            <v>1</v>
          </cell>
          <cell r="CG117">
            <v>5</v>
          </cell>
          <cell r="CH117">
            <v>0</v>
          </cell>
          <cell r="CI117">
            <v>0</v>
          </cell>
          <cell r="CJ117">
            <v>0</v>
          </cell>
          <cell r="CK117">
            <v>2</v>
          </cell>
          <cell r="CL117">
            <v>0</v>
          </cell>
          <cell r="CM117">
            <v>45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1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44</v>
          </cell>
          <cell r="DQ117">
            <v>0</v>
          </cell>
          <cell r="DR117">
            <v>39</v>
          </cell>
          <cell r="DS117">
            <v>0</v>
          </cell>
          <cell r="DT117">
            <v>1</v>
          </cell>
          <cell r="DU117">
            <v>15</v>
          </cell>
          <cell r="DV117">
            <v>23</v>
          </cell>
          <cell r="DW117">
            <v>0</v>
          </cell>
          <cell r="DX117">
            <v>0</v>
          </cell>
          <cell r="DY117">
            <v>0</v>
          </cell>
          <cell r="DZ117">
            <v>109</v>
          </cell>
          <cell r="EA117">
            <v>0</v>
          </cell>
          <cell r="EB117">
            <v>0</v>
          </cell>
          <cell r="EC117">
            <v>31</v>
          </cell>
          <cell r="ED117">
            <v>3</v>
          </cell>
          <cell r="EE117">
            <v>12</v>
          </cell>
          <cell r="EF117">
            <v>4</v>
          </cell>
          <cell r="EG117">
            <v>13</v>
          </cell>
          <cell r="EH117">
            <v>3</v>
          </cell>
          <cell r="EI117">
            <v>16</v>
          </cell>
          <cell r="EJ117">
            <v>27</v>
          </cell>
          <cell r="EK117">
            <v>4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2</v>
          </cell>
          <cell r="EQ117">
            <v>0</v>
          </cell>
          <cell r="ER117">
            <v>0</v>
          </cell>
          <cell r="ES117">
            <v>2</v>
          </cell>
          <cell r="ET117">
            <v>9</v>
          </cell>
          <cell r="EU117">
            <v>0</v>
          </cell>
          <cell r="EV117">
            <v>4</v>
          </cell>
          <cell r="EW117">
            <v>3</v>
          </cell>
          <cell r="EX117">
            <v>2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</row>
        <row r="118">
          <cell r="A118" t="str">
            <v xml:space="preserve"> 2838 PANAMA (PH)                       </v>
          </cell>
          <cell r="B118">
            <v>249</v>
          </cell>
          <cell r="C118">
            <v>249</v>
          </cell>
          <cell r="D118" t="e">
            <v>#VALUE!</v>
          </cell>
          <cell r="E118">
            <v>13</v>
          </cell>
          <cell r="F118">
            <v>0</v>
          </cell>
          <cell r="G118">
            <v>0</v>
          </cell>
          <cell r="H118">
            <v>6</v>
          </cell>
          <cell r="I118">
            <v>0</v>
          </cell>
          <cell r="J118">
            <v>0</v>
          </cell>
          <cell r="K118">
            <v>0</v>
          </cell>
          <cell r="L118">
            <v>1</v>
          </cell>
          <cell r="M118">
            <v>1</v>
          </cell>
          <cell r="N118">
            <v>-2</v>
          </cell>
          <cell r="O118">
            <v>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34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7</v>
          </cell>
          <cell r="AK118">
            <v>5</v>
          </cell>
          <cell r="AL118">
            <v>5</v>
          </cell>
          <cell r="AM118">
            <v>9</v>
          </cell>
          <cell r="AN118">
            <v>5</v>
          </cell>
          <cell r="AO118">
            <v>3</v>
          </cell>
          <cell r="AP118">
            <v>40</v>
          </cell>
          <cell r="AQ118">
            <v>13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7</v>
          </cell>
          <cell r="AX118">
            <v>14</v>
          </cell>
          <cell r="AY118">
            <v>0</v>
          </cell>
          <cell r="AZ118">
            <v>0</v>
          </cell>
          <cell r="BA118">
            <v>0</v>
          </cell>
          <cell r="BB118">
            <v>6</v>
          </cell>
          <cell r="BC118">
            <v>4</v>
          </cell>
          <cell r="BD118">
            <v>0</v>
          </cell>
          <cell r="BE118">
            <v>0</v>
          </cell>
          <cell r="BF118" t="e">
            <v>#VALUE!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4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48</v>
          </cell>
          <cell r="CB118">
            <v>0</v>
          </cell>
          <cell r="CC118">
            <v>10</v>
          </cell>
          <cell r="CD118">
            <v>0</v>
          </cell>
          <cell r="CE118">
            <v>0</v>
          </cell>
          <cell r="CF118">
            <v>5</v>
          </cell>
          <cell r="CG118">
            <v>1</v>
          </cell>
          <cell r="CH118">
            <v>28</v>
          </cell>
          <cell r="CI118">
            <v>2</v>
          </cell>
          <cell r="CJ118">
            <v>0</v>
          </cell>
          <cell r="CK118">
            <v>0</v>
          </cell>
          <cell r="CL118">
            <v>2</v>
          </cell>
          <cell r="CM118">
            <v>12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1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1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10</v>
          </cell>
          <cell r="DQ118">
            <v>0</v>
          </cell>
          <cell r="DR118">
            <v>30</v>
          </cell>
          <cell r="DS118">
            <v>0</v>
          </cell>
          <cell r="DT118">
            <v>0</v>
          </cell>
          <cell r="DU118">
            <v>20</v>
          </cell>
          <cell r="DV118">
            <v>10</v>
          </cell>
          <cell r="DW118">
            <v>0</v>
          </cell>
          <cell r="DX118">
            <v>0</v>
          </cell>
          <cell r="DY118">
            <v>0</v>
          </cell>
          <cell r="DZ118">
            <v>51</v>
          </cell>
          <cell r="EA118">
            <v>0</v>
          </cell>
          <cell r="EB118">
            <v>0</v>
          </cell>
          <cell r="EC118">
            <v>10</v>
          </cell>
          <cell r="ED118">
            <v>0</v>
          </cell>
          <cell r="EE118">
            <v>1</v>
          </cell>
          <cell r="EF118">
            <v>6</v>
          </cell>
          <cell r="EG118">
            <v>4</v>
          </cell>
          <cell r="EH118">
            <v>0</v>
          </cell>
          <cell r="EI118">
            <v>3</v>
          </cell>
          <cell r="EJ118">
            <v>27</v>
          </cell>
          <cell r="EK118">
            <v>5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4</v>
          </cell>
          <cell r="EQ118">
            <v>0</v>
          </cell>
          <cell r="ER118">
            <v>0</v>
          </cell>
          <cell r="ES118">
            <v>0</v>
          </cell>
          <cell r="ET118">
            <v>17</v>
          </cell>
          <cell r="EU118">
            <v>4</v>
          </cell>
          <cell r="EV118">
            <v>8</v>
          </cell>
          <cell r="EW118">
            <v>3</v>
          </cell>
          <cell r="EX118">
            <v>2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</row>
        <row r="119">
          <cell r="A119" t="str">
            <v xml:space="preserve"> 2886 TRINIDAD (PH)                     </v>
          </cell>
          <cell r="B119">
            <v>605</v>
          </cell>
          <cell r="C119">
            <v>605</v>
          </cell>
          <cell r="D119" t="e">
            <v>#VALUE!</v>
          </cell>
          <cell r="E119">
            <v>43</v>
          </cell>
          <cell r="F119">
            <v>2</v>
          </cell>
          <cell r="G119">
            <v>0</v>
          </cell>
          <cell r="H119">
            <v>5</v>
          </cell>
          <cell r="I119">
            <v>0</v>
          </cell>
          <cell r="J119">
            <v>0</v>
          </cell>
          <cell r="K119">
            <v>0</v>
          </cell>
          <cell r="L119">
            <v>7</v>
          </cell>
          <cell r="M119">
            <v>0</v>
          </cell>
          <cell r="N119">
            <v>0</v>
          </cell>
          <cell r="O119">
            <v>25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90</v>
          </cell>
          <cell r="AA119">
            <v>10</v>
          </cell>
          <cell r="AB119">
            <v>0</v>
          </cell>
          <cell r="AC119">
            <v>0</v>
          </cell>
          <cell r="AD119">
            <v>0</v>
          </cell>
          <cell r="AE119">
            <v>1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29</v>
          </cell>
          <cell r="AK119">
            <v>12</v>
          </cell>
          <cell r="AL119">
            <v>9</v>
          </cell>
          <cell r="AM119">
            <v>13</v>
          </cell>
          <cell r="AN119">
            <v>4</v>
          </cell>
          <cell r="AO119">
            <v>12</v>
          </cell>
          <cell r="AP119">
            <v>63</v>
          </cell>
          <cell r="AQ119">
            <v>23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3</v>
          </cell>
          <cell r="AX119">
            <v>32</v>
          </cell>
          <cell r="AY119">
            <v>0</v>
          </cell>
          <cell r="AZ119">
            <v>0</v>
          </cell>
          <cell r="BA119">
            <v>0</v>
          </cell>
          <cell r="BB119">
            <v>5</v>
          </cell>
          <cell r="BC119">
            <v>10</v>
          </cell>
          <cell r="BD119">
            <v>0</v>
          </cell>
          <cell r="BE119">
            <v>0</v>
          </cell>
          <cell r="BF119" t="e">
            <v>#VALUE!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10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14</v>
          </cell>
          <cell r="CB119">
            <v>0</v>
          </cell>
          <cell r="CC119">
            <v>6</v>
          </cell>
          <cell r="CD119">
            <v>0</v>
          </cell>
          <cell r="CE119">
            <v>0</v>
          </cell>
          <cell r="CF119">
            <v>0</v>
          </cell>
          <cell r="CG119">
            <v>7</v>
          </cell>
          <cell r="CH119">
            <v>0</v>
          </cell>
          <cell r="CI119">
            <v>0</v>
          </cell>
          <cell r="CJ119">
            <v>0</v>
          </cell>
          <cell r="CK119">
            <v>1</v>
          </cell>
          <cell r="CL119">
            <v>0</v>
          </cell>
          <cell r="CM119">
            <v>62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2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60</v>
          </cell>
          <cell r="DQ119">
            <v>0</v>
          </cell>
          <cell r="DR119">
            <v>37</v>
          </cell>
          <cell r="DS119">
            <v>0</v>
          </cell>
          <cell r="DT119">
            <v>0</v>
          </cell>
          <cell r="DU119">
            <v>22</v>
          </cell>
          <cell r="DV119">
            <v>15</v>
          </cell>
          <cell r="DW119">
            <v>0</v>
          </cell>
          <cell r="DX119">
            <v>0</v>
          </cell>
          <cell r="DY119">
            <v>0</v>
          </cell>
          <cell r="DZ119">
            <v>112</v>
          </cell>
          <cell r="EA119">
            <v>0</v>
          </cell>
          <cell r="EB119">
            <v>0</v>
          </cell>
          <cell r="EC119">
            <v>48</v>
          </cell>
          <cell r="ED119">
            <v>6</v>
          </cell>
          <cell r="EE119">
            <v>22</v>
          </cell>
          <cell r="EF119">
            <v>7</v>
          </cell>
          <cell r="EG119">
            <v>7</v>
          </cell>
          <cell r="EH119">
            <v>8</v>
          </cell>
          <cell r="EI119">
            <v>6</v>
          </cell>
          <cell r="EJ119">
            <v>8</v>
          </cell>
          <cell r="EK119">
            <v>7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7</v>
          </cell>
          <cell r="EQ119">
            <v>0</v>
          </cell>
          <cell r="ER119">
            <v>0</v>
          </cell>
          <cell r="ES119">
            <v>0</v>
          </cell>
          <cell r="ET119">
            <v>92</v>
          </cell>
          <cell r="EU119">
            <v>4</v>
          </cell>
          <cell r="EV119">
            <v>61</v>
          </cell>
          <cell r="EW119">
            <v>26</v>
          </cell>
          <cell r="EX119">
            <v>1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</row>
        <row r="120">
          <cell r="A120" t="str">
            <v xml:space="preserve"> 4354 NORTH ANDES (PH)                  </v>
          </cell>
          <cell r="B120">
            <v>3803</v>
          </cell>
          <cell r="C120">
            <v>3803</v>
          </cell>
          <cell r="D120" t="e">
            <v>#VALUE!</v>
          </cell>
          <cell r="E120">
            <v>545</v>
          </cell>
          <cell r="F120">
            <v>115</v>
          </cell>
          <cell r="G120">
            <v>0</v>
          </cell>
          <cell r="H120">
            <v>65</v>
          </cell>
          <cell r="I120">
            <v>0</v>
          </cell>
          <cell r="J120">
            <v>0</v>
          </cell>
          <cell r="K120">
            <v>0</v>
          </cell>
          <cell r="L120">
            <v>64</v>
          </cell>
          <cell r="M120">
            <v>139</v>
          </cell>
          <cell r="N120">
            <v>24</v>
          </cell>
          <cell r="O120">
            <v>109</v>
          </cell>
          <cell r="P120">
            <v>0</v>
          </cell>
          <cell r="Q120">
            <v>4</v>
          </cell>
          <cell r="R120">
            <v>0</v>
          </cell>
          <cell r="S120">
            <v>7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18</v>
          </cell>
          <cell r="Y120">
            <v>0</v>
          </cell>
          <cell r="Z120">
            <v>720</v>
          </cell>
          <cell r="AA120">
            <v>176</v>
          </cell>
          <cell r="AB120">
            <v>0</v>
          </cell>
          <cell r="AC120">
            <v>0</v>
          </cell>
          <cell r="AD120">
            <v>0</v>
          </cell>
          <cell r="AE120">
            <v>27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271</v>
          </cell>
          <cell r="AK120">
            <v>111</v>
          </cell>
          <cell r="AL120">
            <v>17</v>
          </cell>
          <cell r="AM120">
            <v>79</v>
          </cell>
          <cell r="AN120">
            <v>29</v>
          </cell>
          <cell r="AO120">
            <v>10</v>
          </cell>
          <cell r="AP120">
            <v>657</v>
          </cell>
          <cell r="AQ120">
            <v>212</v>
          </cell>
          <cell r="AR120">
            <v>0</v>
          </cell>
          <cell r="AS120">
            <v>2</v>
          </cell>
          <cell r="AT120">
            <v>0</v>
          </cell>
          <cell r="AU120">
            <v>3</v>
          </cell>
          <cell r="AV120">
            <v>12</v>
          </cell>
          <cell r="AW120">
            <v>190</v>
          </cell>
          <cell r="AX120">
            <v>195</v>
          </cell>
          <cell r="AY120">
            <v>0</v>
          </cell>
          <cell r="AZ120">
            <v>0</v>
          </cell>
          <cell r="BA120">
            <v>0</v>
          </cell>
          <cell r="BB120">
            <v>43</v>
          </cell>
          <cell r="BC120">
            <v>75</v>
          </cell>
          <cell r="BD120">
            <v>0</v>
          </cell>
          <cell r="BE120">
            <v>0</v>
          </cell>
          <cell r="BF120" t="e">
            <v>#VALUE!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49</v>
          </cell>
          <cell r="BQ120">
            <v>0</v>
          </cell>
          <cell r="BR120">
            <v>26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263</v>
          </cell>
          <cell r="CB120">
            <v>0</v>
          </cell>
          <cell r="CC120">
            <v>104</v>
          </cell>
          <cell r="CD120">
            <v>0</v>
          </cell>
          <cell r="CE120">
            <v>0</v>
          </cell>
          <cell r="CF120">
            <v>-1</v>
          </cell>
          <cell r="CG120">
            <v>9</v>
          </cell>
          <cell r="CH120">
            <v>120</v>
          </cell>
          <cell r="CI120">
            <v>7</v>
          </cell>
          <cell r="CJ120">
            <v>4</v>
          </cell>
          <cell r="CK120">
            <v>20</v>
          </cell>
          <cell r="CL120">
            <v>0</v>
          </cell>
          <cell r="CM120">
            <v>186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-130</v>
          </cell>
          <cell r="DJ120">
            <v>0</v>
          </cell>
          <cell r="DK120">
            <v>21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316</v>
          </cell>
          <cell r="DQ120">
            <v>0</v>
          </cell>
          <cell r="DR120">
            <v>44</v>
          </cell>
          <cell r="DS120">
            <v>0</v>
          </cell>
          <cell r="DT120">
            <v>0</v>
          </cell>
          <cell r="DU120">
            <v>2</v>
          </cell>
          <cell r="DV120">
            <v>42</v>
          </cell>
          <cell r="DW120">
            <v>0</v>
          </cell>
          <cell r="DX120">
            <v>0</v>
          </cell>
          <cell r="DY120">
            <v>0</v>
          </cell>
          <cell r="DZ120">
            <v>606</v>
          </cell>
          <cell r="EA120">
            <v>0</v>
          </cell>
          <cell r="EB120">
            <v>0</v>
          </cell>
          <cell r="EC120">
            <v>176</v>
          </cell>
          <cell r="ED120">
            <v>13</v>
          </cell>
          <cell r="EE120">
            <v>50</v>
          </cell>
          <cell r="EF120">
            <v>12</v>
          </cell>
          <cell r="EG120">
            <v>90</v>
          </cell>
          <cell r="EH120">
            <v>17</v>
          </cell>
          <cell r="EI120">
            <v>42</v>
          </cell>
          <cell r="EJ120">
            <v>206</v>
          </cell>
          <cell r="EK120">
            <v>57</v>
          </cell>
          <cell r="EL120">
            <v>8</v>
          </cell>
          <cell r="EM120">
            <v>0</v>
          </cell>
          <cell r="EN120">
            <v>0</v>
          </cell>
          <cell r="EO120">
            <v>0</v>
          </cell>
          <cell r="EP120">
            <v>33</v>
          </cell>
          <cell r="EQ120">
            <v>0</v>
          </cell>
          <cell r="ER120">
            <v>0</v>
          </cell>
          <cell r="ES120">
            <v>16</v>
          </cell>
          <cell r="ET120">
            <v>602</v>
          </cell>
          <cell r="EU120">
            <v>56</v>
          </cell>
          <cell r="EV120">
            <v>8</v>
          </cell>
          <cell r="EW120">
            <v>411</v>
          </cell>
          <cell r="EX120">
            <v>74</v>
          </cell>
          <cell r="EY120">
            <v>51</v>
          </cell>
          <cell r="EZ120">
            <v>2</v>
          </cell>
          <cell r="FA120">
            <v>0</v>
          </cell>
          <cell r="FB120">
            <v>0</v>
          </cell>
          <cell r="FC120">
            <v>0</v>
          </cell>
        </row>
        <row r="121">
          <cell r="A121" t="str">
            <v xml:space="preserve"> 2740 COLOMBIA (PH)                     </v>
          </cell>
          <cell r="B121">
            <v>1699</v>
          </cell>
          <cell r="C121">
            <v>1699</v>
          </cell>
          <cell r="D121" t="e">
            <v>#VALUE!</v>
          </cell>
          <cell r="E121">
            <v>220</v>
          </cell>
          <cell r="F121">
            <v>29</v>
          </cell>
          <cell r="G121">
            <v>0</v>
          </cell>
          <cell r="H121">
            <v>14</v>
          </cell>
          <cell r="I121">
            <v>0</v>
          </cell>
          <cell r="J121">
            <v>0</v>
          </cell>
          <cell r="K121">
            <v>0</v>
          </cell>
          <cell r="L121">
            <v>28</v>
          </cell>
          <cell r="M121">
            <v>97</v>
          </cell>
          <cell r="N121">
            <v>8</v>
          </cell>
          <cell r="O121">
            <v>37</v>
          </cell>
          <cell r="P121">
            <v>0</v>
          </cell>
          <cell r="Q121">
            <v>4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3</v>
          </cell>
          <cell r="Y121">
            <v>0</v>
          </cell>
          <cell r="Z121">
            <v>234</v>
          </cell>
          <cell r="AA121">
            <v>95</v>
          </cell>
          <cell r="AB121">
            <v>0</v>
          </cell>
          <cell r="AC121">
            <v>0</v>
          </cell>
          <cell r="AD121">
            <v>0</v>
          </cell>
          <cell r="AE121">
            <v>9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63</v>
          </cell>
          <cell r="AK121">
            <v>25</v>
          </cell>
          <cell r="AL121">
            <v>4</v>
          </cell>
          <cell r="AM121">
            <v>14</v>
          </cell>
          <cell r="AN121">
            <v>14</v>
          </cell>
          <cell r="AO121">
            <v>10</v>
          </cell>
          <cell r="AP121">
            <v>146</v>
          </cell>
          <cell r="AQ121">
            <v>84</v>
          </cell>
          <cell r="AR121">
            <v>0</v>
          </cell>
          <cell r="AS121">
            <v>0</v>
          </cell>
          <cell r="AT121">
            <v>0</v>
          </cell>
          <cell r="AU121">
            <v>3</v>
          </cell>
          <cell r="AV121">
            <v>12</v>
          </cell>
          <cell r="AW121">
            <v>24</v>
          </cell>
          <cell r="AX121">
            <v>21</v>
          </cell>
          <cell r="AY121">
            <v>0</v>
          </cell>
          <cell r="AZ121">
            <v>0</v>
          </cell>
          <cell r="BA121">
            <v>0</v>
          </cell>
          <cell r="BB121">
            <v>2</v>
          </cell>
          <cell r="BC121">
            <v>5</v>
          </cell>
          <cell r="BD121">
            <v>0</v>
          </cell>
          <cell r="BE121">
            <v>0</v>
          </cell>
          <cell r="BF121" t="e">
            <v>#VALUE!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2</v>
          </cell>
          <cell r="BQ121">
            <v>0</v>
          </cell>
          <cell r="BR121">
            <v>3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124</v>
          </cell>
          <cell r="CB121">
            <v>0</v>
          </cell>
          <cell r="CC121">
            <v>46</v>
          </cell>
          <cell r="CD121">
            <v>0</v>
          </cell>
          <cell r="CE121">
            <v>0</v>
          </cell>
          <cell r="CF121">
            <v>-2</v>
          </cell>
          <cell r="CG121">
            <v>3</v>
          </cell>
          <cell r="CH121">
            <v>62</v>
          </cell>
          <cell r="CI121">
            <v>7</v>
          </cell>
          <cell r="CJ121">
            <v>4</v>
          </cell>
          <cell r="CK121">
            <v>4</v>
          </cell>
          <cell r="CL121">
            <v>0</v>
          </cell>
          <cell r="CM121">
            <v>165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-39</v>
          </cell>
          <cell r="DJ121">
            <v>0</v>
          </cell>
          <cell r="DK121">
            <v>21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204</v>
          </cell>
          <cell r="DQ121">
            <v>0</v>
          </cell>
          <cell r="DR121">
            <v>6</v>
          </cell>
          <cell r="DS121">
            <v>0</v>
          </cell>
          <cell r="DT121">
            <v>0</v>
          </cell>
          <cell r="DU121">
            <v>0</v>
          </cell>
          <cell r="DV121">
            <v>6</v>
          </cell>
          <cell r="DW121">
            <v>0</v>
          </cell>
          <cell r="DX121">
            <v>0</v>
          </cell>
          <cell r="DY121">
            <v>0</v>
          </cell>
          <cell r="DZ121">
            <v>244</v>
          </cell>
          <cell r="EA121">
            <v>0</v>
          </cell>
          <cell r="EB121">
            <v>0</v>
          </cell>
          <cell r="EC121">
            <v>89</v>
          </cell>
          <cell r="ED121">
            <v>8</v>
          </cell>
          <cell r="EE121">
            <v>43</v>
          </cell>
          <cell r="EF121">
            <v>-2</v>
          </cell>
          <cell r="EG121">
            <v>41</v>
          </cell>
          <cell r="EH121">
            <v>7</v>
          </cell>
          <cell r="EI121">
            <v>15</v>
          </cell>
          <cell r="EJ121">
            <v>43</v>
          </cell>
          <cell r="EK121">
            <v>42</v>
          </cell>
          <cell r="EL121">
            <v>8</v>
          </cell>
          <cell r="EM121">
            <v>0</v>
          </cell>
          <cell r="EN121">
            <v>0</v>
          </cell>
          <cell r="EO121">
            <v>0</v>
          </cell>
          <cell r="EP121">
            <v>18</v>
          </cell>
          <cell r="EQ121">
            <v>0</v>
          </cell>
          <cell r="ER121">
            <v>0</v>
          </cell>
          <cell r="ES121">
            <v>16</v>
          </cell>
          <cell r="ET121">
            <v>465</v>
          </cell>
          <cell r="EU121">
            <v>5</v>
          </cell>
          <cell r="EV121">
            <v>5</v>
          </cell>
          <cell r="EW121">
            <v>389</v>
          </cell>
          <cell r="EX121">
            <v>21</v>
          </cell>
          <cell r="EY121">
            <v>43</v>
          </cell>
          <cell r="EZ121">
            <v>2</v>
          </cell>
          <cell r="FA121">
            <v>0</v>
          </cell>
          <cell r="FB121">
            <v>0</v>
          </cell>
          <cell r="FC121">
            <v>0</v>
          </cell>
        </row>
        <row r="122">
          <cell r="A122" t="str">
            <v xml:space="preserve"> 2898 VENEZUELA (PH)                    </v>
          </cell>
          <cell r="B122">
            <v>2104</v>
          </cell>
          <cell r="C122">
            <v>2104</v>
          </cell>
          <cell r="D122" t="e">
            <v>#VALUE!</v>
          </cell>
          <cell r="E122">
            <v>325</v>
          </cell>
          <cell r="F122">
            <v>86</v>
          </cell>
          <cell r="G122">
            <v>0</v>
          </cell>
          <cell r="H122">
            <v>51</v>
          </cell>
          <cell r="I122">
            <v>0</v>
          </cell>
          <cell r="J122">
            <v>0</v>
          </cell>
          <cell r="K122">
            <v>0</v>
          </cell>
          <cell r="L122">
            <v>36</v>
          </cell>
          <cell r="M122">
            <v>42</v>
          </cell>
          <cell r="N122">
            <v>16</v>
          </cell>
          <cell r="O122">
            <v>72</v>
          </cell>
          <cell r="P122">
            <v>0</v>
          </cell>
          <cell r="Q122">
            <v>0</v>
          </cell>
          <cell r="R122">
            <v>0</v>
          </cell>
          <cell r="S122">
            <v>7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15</v>
          </cell>
          <cell r="Y122">
            <v>0</v>
          </cell>
          <cell r="Z122">
            <v>486</v>
          </cell>
          <cell r="AA122">
            <v>81</v>
          </cell>
          <cell r="AB122">
            <v>0</v>
          </cell>
          <cell r="AC122">
            <v>0</v>
          </cell>
          <cell r="AD122">
            <v>0</v>
          </cell>
          <cell r="AE122">
            <v>18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208</v>
          </cell>
          <cell r="AK122">
            <v>86</v>
          </cell>
          <cell r="AL122">
            <v>13</v>
          </cell>
          <cell r="AM122">
            <v>65</v>
          </cell>
          <cell r="AN122">
            <v>15</v>
          </cell>
          <cell r="AO122">
            <v>0</v>
          </cell>
          <cell r="AP122">
            <v>511</v>
          </cell>
          <cell r="AQ122">
            <v>128</v>
          </cell>
          <cell r="AR122">
            <v>0</v>
          </cell>
          <cell r="AS122">
            <v>2</v>
          </cell>
          <cell r="AT122">
            <v>0</v>
          </cell>
          <cell r="AU122">
            <v>0</v>
          </cell>
          <cell r="AV122">
            <v>0</v>
          </cell>
          <cell r="AW122">
            <v>166</v>
          </cell>
          <cell r="AX122">
            <v>174</v>
          </cell>
          <cell r="AY122">
            <v>0</v>
          </cell>
          <cell r="AZ122">
            <v>0</v>
          </cell>
          <cell r="BA122">
            <v>0</v>
          </cell>
          <cell r="BB122">
            <v>41</v>
          </cell>
          <cell r="BC122">
            <v>70</v>
          </cell>
          <cell r="BD122">
            <v>0</v>
          </cell>
          <cell r="BE122">
            <v>0</v>
          </cell>
          <cell r="BF122" t="e">
            <v>#VALUE!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47</v>
          </cell>
          <cell r="BQ122">
            <v>0</v>
          </cell>
          <cell r="BR122">
            <v>23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139</v>
          </cell>
          <cell r="CB122">
            <v>0</v>
          </cell>
          <cell r="CC122">
            <v>58</v>
          </cell>
          <cell r="CD122">
            <v>0</v>
          </cell>
          <cell r="CE122">
            <v>0</v>
          </cell>
          <cell r="CF122">
            <v>1</v>
          </cell>
          <cell r="CG122">
            <v>6</v>
          </cell>
          <cell r="CH122">
            <v>58</v>
          </cell>
          <cell r="CI122">
            <v>0</v>
          </cell>
          <cell r="CJ122">
            <v>0</v>
          </cell>
          <cell r="CK122">
            <v>16</v>
          </cell>
          <cell r="CL122">
            <v>0</v>
          </cell>
          <cell r="CM122">
            <v>21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-91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112</v>
          </cell>
          <cell r="DQ122">
            <v>0</v>
          </cell>
          <cell r="DR122">
            <v>38</v>
          </cell>
          <cell r="DS122">
            <v>0</v>
          </cell>
          <cell r="DT122">
            <v>0</v>
          </cell>
          <cell r="DU122">
            <v>2</v>
          </cell>
          <cell r="DV122">
            <v>36</v>
          </cell>
          <cell r="DW122">
            <v>0</v>
          </cell>
          <cell r="DX122">
            <v>0</v>
          </cell>
          <cell r="DY122">
            <v>0</v>
          </cell>
          <cell r="DZ122">
            <v>362</v>
          </cell>
          <cell r="EA122">
            <v>0</v>
          </cell>
          <cell r="EB122">
            <v>0</v>
          </cell>
          <cell r="EC122">
            <v>87</v>
          </cell>
          <cell r="ED122">
            <v>5</v>
          </cell>
          <cell r="EE122">
            <v>7</v>
          </cell>
          <cell r="EF122">
            <v>14</v>
          </cell>
          <cell r="EG122">
            <v>49</v>
          </cell>
          <cell r="EH122">
            <v>10</v>
          </cell>
          <cell r="EI122">
            <v>27</v>
          </cell>
          <cell r="EJ122">
            <v>163</v>
          </cell>
          <cell r="EK122">
            <v>15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15</v>
          </cell>
          <cell r="EQ122">
            <v>0</v>
          </cell>
          <cell r="ER122">
            <v>0</v>
          </cell>
          <cell r="ES122">
            <v>0</v>
          </cell>
          <cell r="ET122">
            <v>137</v>
          </cell>
          <cell r="EU122">
            <v>51</v>
          </cell>
          <cell r="EV122">
            <v>3</v>
          </cell>
          <cell r="EW122">
            <v>22</v>
          </cell>
          <cell r="EX122">
            <v>53</v>
          </cell>
          <cell r="EY122">
            <v>8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</row>
        <row r="123">
          <cell r="A123" t="str">
            <v xml:space="preserve"> 7605 VENEZUELA FACTORY                 </v>
          </cell>
          <cell r="B123">
            <v>0</v>
          </cell>
          <cell r="C123">
            <v>0</v>
          </cell>
          <cell r="D123" t="e">
            <v>#VALUE!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 t="e">
            <v>#VALUE!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</row>
        <row r="124">
          <cell r="A124" t="str">
            <v xml:space="preserve"> 4355 LATIN AMERICAN ARC                </v>
          </cell>
          <cell r="B124">
            <v>3437</v>
          </cell>
          <cell r="C124">
            <v>3437</v>
          </cell>
          <cell r="D124" t="e">
            <v>#VALUE!</v>
          </cell>
          <cell r="E124">
            <v>1407</v>
          </cell>
          <cell r="F124">
            <v>24</v>
          </cell>
          <cell r="G124">
            <v>0</v>
          </cell>
          <cell r="H124">
            <v>42</v>
          </cell>
          <cell r="I124">
            <v>0</v>
          </cell>
          <cell r="J124">
            <v>0</v>
          </cell>
          <cell r="K124">
            <v>0</v>
          </cell>
          <cell r="L124">
            <v>29</v>
          </cell>
          <cell r="M124">
            <v>73</v>
          </cell>
          <cell r="N124">
            <v>1191</v>
          </cell>
          <cell r="O124">
            <v>42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5</v>
          </cell>
          <cell r="Y124">
            <v>0</v>
          </cell>
          <cell r="Z124">
            <v>340</v>
          </cell>
          <cell r="AA124">
            <v>90</v>
          </cell>
          <cell r="AB124">
            <v>0</v>
          </cell>
          <cell r="AC124">
            <v>0</v>
          </cell>
          <cell r="AD124">
            <v>0</v>
          </cell>
          <cell r="AE124">
            <v>19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42</v>
          </cell>
          <cell r="AK124">
            <v>-40</v>
          </cell>
          <cell r="AL124">
            <v>26</v>
          </cell>
          <cell r="AM124">
            <v>161</v>
          </cell>
          <cell r="AN124">
            <v>19</v>
          </cell>
          <cell r="AO124">
            <v>23</v>
          </cell>
          <cell r="AP124">
            <v>255</v>
          </cell>
          <cell r="AQ124">
            <v>47</v>
          </cell>
          <cell r="AR124">
            <v>0</v>
          </cell>
          <cell r="AS124">
            <v>0</v>
          </cell>
          <cell r="AT124">
            <v>0</v>
          </cell>
          <cell r="AU124">
            <v>4</v>
          </cell>
          <cell r="AV124">
            <v>114</v>
          </cell>
          <cell r="AW124">
            <v>20</v>
          </cell>
          <cell r="AX124">
            <v>52</v>
          </cell>
          <cell r="AY124">
            <v>0</v>
          </cell>
          <cell r="AZ124">
            <v>0</v>
          </cell>
          <cell r="BA124">
            <v>0</v>
          </cell>
          <cell r="BB124">
            <v>18</v>
          </cell>
          <cell r="BC124">
            <v>22</v>
          </cell>
          <cell r="BD124">
            <v>0</v>
          </cell>
          <cell r="BE124">
            <v>0</v>
          </cell>
          <cell r="BF124" t="e">
            <v>#VALUE!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2</v>
          </cell>
          <cell r="BQ124">
            <v>0</v>
          </cell>
          <cell r="BR124">
            <v>20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228</v>
          </cell>
          <cell r="CB124">
            <v>0</v>
          </cell>
          <cell r="CC124">
            <v>145</v>
          </cell>
          <cell r="CD124">
            <v>0</v>
          </cell>
          <cell r="CE124">
            <v>0</v>
          </cell>
          <cell r="CF124">
            <v>8</v>
          </cell>
          <cell r="CG124">
            <v>6</v>
          </cell>
          <cell r="CH124">
            <v>45</v>
          </cell>
          <cell r="CI124">
            <v>17</v>
          </cell>
          <cell r="CJ124">
            <v>7</v>
          </cell>
          <cell r="CK124">
            <v>0</v>
          </cell>
          <cell r="CL124">
            <v>0</v>
          </cell>
          <cell r="CM124">
            <v>115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-61</v>
          </cell>
          <cell r="DJ124">
            <v>0</v>
          </cell>
          <cell r="DK124">
            <v>15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176</v>
          </cell>
          <cell r="DQ124">
            <v>0</v>
          </cell>
          <cell r="DR124">
            <v>40</v>
          </cell>
          <cell r="DS124">
            <v>0</v>
          </cell>
          <cell r="DT124">
            <v>0</v>
          </cell>
          <cell r="DU124">
            <v>10</v>
          </cell>
          <cell r="DV124">
            <v>30</v>
          </cell>
          <cell r="DW124">
            <v>0</v>
          </cell>
          <cell r="DX124">
            <v>0</v>
          </cell>
          <cell r="DY124">
            <v>0</v>
          </cell>
          <cell r="DZ124">
            <v>363</v>
          </cell>
          <cell r="EA124">
            <v>0</v>
          </cell>
          <cell r="EB124">
            <v>0</v>
          </cell>
          <cell r="EC124">
            <v>134</v>
          </cell>
          <cell r="ED124">
            <v>14</v>
          </cell>
          <cell r="EE124">
            <v>15</v>
          </cell>
          <cell r="EF124">
            <v>21</v>
          </cell>
          <cell r="EG124">
            <v>49</v>
          </cell>
          <cell r="EH124">
            <v>7</v>
          </cell>
          <cell r="EI124">
            <v>29</v>
          </cell>
          <cell r="EJ124">
            <v>94</v>
          </cell>
          <cell r="EK124">
            <v>82</v>
          </cell>
          <cell r="EL124">
            <v>1</v>
          </cell>
          <cell r="EM124">
            <v>0</v>
          </cell>
          <cell r="EN124">
            <v>0</v>
          </cell>
          <cell r="EO124">
            <v>0</v>
          </cell>
          <cell r="EP124">
            <v>74</v>
          </cell>
          <cell r="EQ124">
            <v>0</v>
          </cell>
          <cell r="ER124">
            <v>0</v>
          </cell>
          <cell r="ES124">
            <v>7</v>
          </cell>
          <cell r="ET124">
            <v>564</v>
          </cell>
          <cell r="EU124">
            <v>9</v>
          </cell>
          <cell r="EV124">
            <v>18</v>
          </cell>
          <cell r="EW124">
            <v>290</v>
          </cell>
          <cell r="EX124">
            <v>98</v>
          </cell>
          <cell r="EY124">
            <v>143</v>
          </cell>
          <cell r="EZ124">
            <v>6</v>
          </cell>
          <cell r="FA124">
            <v>0</v>
          </cell>
          <cell r="FB124">
            <v>0</v>
          </cell>
          <cell r="FC124">
            <v>0</v>
          </cell>
        </row>
        <row r="125">
          <cell r="A125" t="str">
            <v xml:space="preserve"> 2427 ARC ZONE OFFICE (PH)              </v>
          </cell>
          <cell r="B125">
            <v>0</v>
          </cell>
          <cell r="C125">
            <v>0</v>
          </cell>
          <cell r="D125" t="e">
            <v>#VALUE!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 t="e">
            <v>#VALUE!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</row>
        <row r="126">
          <cell r="A126" t="str">
            <v xml:space="preserve"> 2722 BOLIVIA (PH)                      </v>
          </cell>
          <cell r="B126">
            <v>5</v>
          </cell>
          <cell r="C126">
            <v>5</v>
          </cell>
          <cell r="D126" t="e">
            <v>#VALUE!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 t="e">
            <v>#VALUE!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2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2</v>
          </cell>
          <cell r="DQ126">
            <v>0</v>
          </cell>
          <cell r="DR126">
            <v>1</v>
          </cell>
          <cell r="DS126">
            <v>0</v>
          </cell>
          <cell r="DT126">
            <v>0</v>
          </cell>
          <cell r="DU126">
            <v>0</v>
          </cell>
          <cell r="DV126">
            <v>1</v>
          </cell>
          <cell r="DW126">
            <v>0</v>
          </cell>
          <cell r="DX126">
            <v>0</v>
          </cell>
          <cell r="DY126">
            <v>0</v>
          </cell>
          <cell r="DZ126">
            <v>2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1</v>
          </cell>
          <cell r="EI126">
            <v>1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</row>
        <row r="127">
          <cell r="A127" t="str">
            <v xml:space="preserve"> 2738 CHILE (PH)                        </v>
          </cell>
          <cell r="B127">
            <v>1950</v>
          </cell>
          <cell r="C127">
            <v>1950</v>
          </cell>
          <cell r="D127" t="e">
            <v>#VALUE!</v>
          </cell>
          <cell r="E127">
            <v>1219</v>
          </cell>
          <cell r="F127">
            <v>2</v>
          </cell>
          <cell r="G127">
            <v>0</v>
          </cell>
          <cell r="H127">
            <v>4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19</v>
          </cell>
          <cell r="N127">
            <v>1188</v>
          </cell>
          <cell r="O127">
            <v>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-25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3</v>
          </cell>
          <cell r="AK127">
            <v>-71</v>
          </cell>
          <cell r="AL127">
            <v>5</v>
          </cell>
          <cell r="AM127">
            <v>28</v>
          </cell>
          <cell r="AN127">
            <v>9</v>
          </cell>
          <cell r="AO127">
            <v>1</v>
          </cell>
          <cell r="AP127">
            <v>85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77</v>
          </cell>
          <cell r="AW127">
            <v>5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2</v>
          </cell>
          <cell r="BC127">
            <v>1</v>
          </cell>
          <cell r="BD127">
            <v>0</v>
          </cell>
          <cell r="BE127">
            <v>0</v>
          </cell>
          <cell r="BF127" t="e">
            <v>#VALUE!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1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153</v>
          </cell>
          <cell r="CB127">
            <v>0</v>
          </cell>
          <cell r="CC127">
            <v>107</v>
          </cell>
          <cell r="CD127">
            <v>0</v>
          </cell>
          <cell r="CE127">
            <v>0</v>
          </cell>
          <cell r="CF127">
            <v>0</v>
          </cell>
          <cell r="CG127">
            <v>-1</v>
          </cell>
          <cell r="CH127">
            <v>32</v>
          </cell>
          <cell r="CI127">
            <v>9</v>
          </cell>
          <cell r="CJ127">
            <v>6</v>
          </cell>
          <cell r="CK127">
            <v>0</v>
          </cell>
          <cell r="CL127">
            <v>0</v>
          </cell>
          <cell r="CM127">
            <v>-34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-61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27</v>
          </cell>
          <cell r="DQ127">
            <v>0</v>
          </cell>
          <cell r="DR127">
            <v>-9</v>
          </cell>
          <cell r="DS127">
            <v>0</v>
          </cell>
          <cell r="DT127">
            <v>0</v>
          </cell>
          <cell r="DU127">
            <v>-14</v>
          </cell>
          <cell r="DV127">
            <v>5</v>
          </cell>
          <cell r="DW127">
            <v>0</v>
          </cell>
          <cell r="DX127">
            <v>0</v>
          </cell>
          <cell r="DY127">
            <v>0</v>
          </cell>
          <cell r="DZ127">
            <v>61</v>
          </cell>
          <cell r="EA127">
            <v>0</v>
          </cell>
          <cell r="EB127">
            <v>0</v>
          </cell>
          <cell r="EC127">
            <v>13</v>
          </cell>
          <cell r="ED127">
            <v>5</v>
          </cell>
          <cell r="EE127">
            <v>4</v>
          </cell>
          <cell r="EF127">
            <v>-1</v>
          </cell>
          <cell r="EG127">
            <v>20</v>
          </cell>
          <cell r="EH127">
            <v>-1</v>
          </cell>
          <cell r="EI127">
            <v>11</v>
          </cell>
          <cell r="EJ127">
            <v>10</v>
          </cell>
          <cell r="EK127">
            <v>58</v>
          </cell>
          <cell r="EL127">
            <v>1</v>
          </cell>
          <cell r="EM127">
            <v>0</v>
          </cell>
          <cell r="EN127">
            <v>0</v>
          </cell>
          <cell r="EO127">
            <v>0</v>
          </cell>
          <cell r="EP127">
            <v>53</v>
          </cell>
          <cell r="EQ127">
            <v>0</v>
          </cell>
          <cell r="ER127">
            <v>0</v>
          </cell>
          <cell r="ES127">
            <v>4</v>
          </cell>
          <cell r="ET127">
            <v>441</v>
          </cell>
          <cell r="EU127">
            <v>7</v>
          </cell>
          <cell r="EV127">
            <v>8</v>
          </cell>
          <cell r="EW127">
            <v>243</v>
          </cell>
          <cell r="EX127">
            <v>55</v>
          </cell>
          <cell r="EY127">
            <v>127</v>
          </cell>
          <cell r="EZ127">
            <v>1</v>
          </cell>
          <cell r="FA127">
            <v>0</v>
          </cell>
          <cell r="FB127">
            <v>0</v>
          </cell>
          <cell r="FC127">
            <v>0</v>
          </cell>
        </row>
        <row r="128">
          <cell r="A128" t="str">
            <v xml:space="preserve"> 2751 ECUADOR (PH)                      </v>
          </cell>
          <cell r="B128">
            <v>626</v>
          </cell>
          <cell r="C128">
            <v>626</v>
          </cell>
          <cell r="D128" t="e">
            <v>#VALUE!</v>
          </cell>
          <cell r="E128">
            <v>103</v>
          </cell>
          <cell r="F128">
            <v>8</v>
          </cell>
          <cell r="G128">
            <v>0</v>
          </cell>
          <cell r="H128">
            <v>10</v>
          </cell>
          <cell r="I128">
            <v>0</v>
          </cell>
          <cell r="J128">
            <v>0</v>
          </cell>
          <cell r="K128">
            <v>0</v>
          </cell>
          <cell r="L128">
            <v>16</v>
          </cell>
          <cell r="M128">
            <v>39</v>
          </cell>
          <cell r="N128">
            <v>3</v>
          </cell>
          <cell r="O128">
            <v>21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5</v>
          </cell>
          <cell r="Y128">
            <v>0</v>
          </cell>
          <cell r="Z128">
            <v>183</v>
          </cell>
          <cell r="AA128">
            <v>55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15</v>
          </cell>
          <cell r="AK128">
            <v>9</v>
          </cell>
          <cell r="AL128">
            <v>9</v>
          </cell>
          <cell r="AM128">
            <v>75</v>
          </cell>
          <cell r="AN128">
            <v>14</v>
          </cell>
          <cell r="AO128">
            <v>6</v>
          </cell>
          <cell r="AP128">
            <v>75</v>
          </cell>
          <cell r="AQ128">
            <v>30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5</v>
          </cell>
          <cell r="AX128">
            <v>34</v>
          </cell>
          <cell r="AY128">
            <v>0</v>
          </cell>
          <cell r="AZ128">
            <v>0</v>
          </cell>
          <cell r="BA128">
            <v>0</v>
          </cell>
          <cell r="BB128">
            <v>6</v>
          </cell>
          <cell r="BC128">
            <v>0</v>
          </cell>
          <cell r="BD128">
            <v>0</v>
          </cell>
          <cell r="BE128">
            <v>0</v>
          </cell>
          <cell r="BF128" t="e">
            <v>#VALUE!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26</v>
          </cell>
          <cell r="CB128">
            <v>0</v>
          </cell>
          <cell r="CC128">
            <v>23</v>
          </cell>
          <cell r="CD128">
            <v>0</v>
          </cell>
          <cell r="CE128">
            <v>0</v>
          </cell>
          <cell r="CF128">
            <v>0</v>
          </cell>
          <cell r="CG128">
            <v>2</v>
          </cell>
          <cell r="CH128">
            <v>0</v>
          </cell>
          <cell r="CI128">
            <v>0</v>
          </cell>
          <cell r="CJ128">
            <v>1</v>
          </cell>
          <cell r="CK128">
            <v>0</v>
          </cell>
          <cell r="CL128">
            <v>0</v>
          </cell>
          <cell r="CM128">
            <v>44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15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44</v>
          </cell>
          <cell r="DQ128">
            <v>0</v>
          </cell>
          <cell r="DR128">
            <v>25</v>
          </cell>
          <cell r="DS128">
            <v>0</v>
          </cell>
          <cell r="DT128">
            <v>0</v>
          </cell>
          <cell r="DU128">
            <v>13</v>
          </cell>
          <cell r="DV128">
            <v>12</v>
          </cell>
          <cell r="DW128">
            <v>0</v>
          </cell>
          <cell r="DX128">
            <v>0</v>
          </cell>
          <cell r="DY128">
            <v>0</v>
          </cell>
          <cell r="DZ128">
            <v>127</v>
          </cell>
          <cell r="EA128">
            <v>0</v>
          </cell>
          <cell r="EB128">
            <v>0</v>
          </cell>
          <cell r="EC128">
            <v>75</v>
          </cell>
          <cell r="ED128">
            <v>0</v>
          </cell>
          <cell r="EE128">
            <v>3</v>
          </cell>
          <cell r="EF128">
            <v>4</v>
          </cell>
          <cell r="EG128">
            <v>10</v>
          </cell>
          <cell r="EH128">
            <v>4</v>
          </cell>
          <cell r="EI128">
            <v>8</v>
          </cell>
          <cell r="EJ128">
            <v>23</v>
          </cell>
          <cell r="EK128">
            <v>2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2</v>
          </cell>
          <cell r="EQ128">
            <v>0</v>
          </cell>
          <cell r="ER128">
            <v>0</v>
          </cell>
          <cell r="ES128">
            <v>0</v>
          </cell>
          <cell r="ET128">
            <v>23</v>
          </cell>
          <cell r="EU128">
            <v>1</v>
          </cell>
          <cell r="EV128">
            <v>3</v>
          </cell>
          <cell r="EW128">
            <v>19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</row>
        <row r="129">
          <cell r="A129" t="str">
            <v xml:space="preserve"> 2840 PARAGUAY (PH)                     </v>
          </cell>
          <cell r="B129">
            <v>70</v>
          </cell>
          <cell r="C129">
            <v>70</v>
          </cell>
          <cell r="D129" t="e">
            <v>#VALUE!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1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2</v>
          </cell>
          <cell r="BD129">
            <v>0</v>
          </cell>
          <cell r="BE129">
            <v>0</v>
          </cell>
          <cell r="BF129" t="e">
            <v>#VALUE!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2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2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2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31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31</v>
          </cell>
          <cell r="DQ129">
            <v>0</v>
          </cell>
          <cell r="DR129">
            <v>2</v>
          </cell>
          <cell r="DS129">
            <v>0</v>
          </cell>
          <cell r="DT129">
            <v>0</v>
          </cell>
          <cell r="DU129">
            <v>1</v>
          </cell>
          <cell r="DV129">
            <v>1</v>
          </cell>
          <cell r="DW129">
            <v>0</v>
          </cell>
          <cell r="DX129">
            <v>0</v>
          </cell>
          <cell r="DY129">
            <v>0</v>
          </cell>
          <cell r="DZ129">
            <v>27</v>
          </cell>
          <cell r="EA129">
            <v>0</v>
          </cell>
          <cell r="EB129">
            <v>0</v>
          </cell>
          <cell r="EC129">
            <v>11</v>
          </cell>
          <cell r="ED129">
            <v>0</v>
          </cell>
          <cell r="EE129">
            <v>1</v>
          </cell>
          <cell r="EF129">
            <v>0</v>
          </cell>
          <cell r="EG129">
            <v>0</v>
          </cell>
          <cell r="EH129">
            <v>1</v>
          </cell>
          <cell r="EI129">
            <v>0</v>
          </cell>
          <cell r="EJ129">
            <v>14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1</v>
          </cell>
          <cell r="EU129">
            <v>0</v>
          </cell>
          <cell r="EV129">
            <v>0</v>
          </cell>
          <cell r="EW129">
            <v>1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</row>
        <row r="130">
          <cell r="A130" t="str">
            <v xml:space="preserve"> 2842 PERU (PH)                         </v>
          </cell>
          <cell r="B130">
            <v>475</v>
          </cell>
          <cell r="C130">
            <v>475</v>
          </cell>
          <cell r="D130" t="e">
            <v>#VALUE!</v>
          </cell>
          <cell r="E130">
            <v>77</v>
          </cell>
          <cell r="F130">
            <v>9</v>
          </cell>
          <cell r="G130">
            <v>0</v>
          </cell>
          <cell r="H130">
            <v>25</v>
          </cell>
          <cell r="I130">
            <v>0</v>
          </cell>
          <cell r="J130">
            <v>0</v>
          </cell>
          <cell r="K130">
            <v>0</v>
          </cell>
          <cell r="L130">
            <v>13</v>
          </cell>
          <cell r="M130">
            <v>15</v>
          </cell>
          <cell r="N130">
            <v>0</v>
          </cell>
          <cell r="O130">
            <v>15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147</v>
          </cell>
          <cell r="AA130">
            <v>35</v>
          </cell>
          <cell r="AB130">
            <v>0</v>
          </cell>
          <cell r="AC130">
            <v>0</v>
          </cell>
          <cell r="AD130">
            <v>0</v>
          </cell>
          <cell r="AE130">
            <v>19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22</v>
          </cell>
          <cell r="AK130">
            <v>16</v>
          </cell>
          <cell r="AL130">
            <v>6</v>
          </cell>
          <cell r="AM130">
            <v>31</v>
          </cell>
          <cell r="AN130">
            <v>2</v>
          </cell>
          <cell r="AO130">
            <v>16</v>
          </cell>
          <cell r="AP130">
            <v>90</v>
          </cell>
          <cell r="AQ130">
            <v>16</v>
          </cell>
          <cell r="AR130">
            <v>0</v>
          </cell>
          <cell r="AS130">
            <v>0</v>
          </cell>
          <cell r="AT130">
            <v>0</v>
          </cell>
          <cell r="AU130">
            <v>4</v>
          </cell>
          <cell r="AV130">
            <v>37</v>
          </cell>
          <cell r="AW130">
            <v>9</v>
          </cell>
          <cell r="AX130">
            <v>15</v>
          </cell>
          <cell r="AY130">
            <v>0</v>
          </cell>
          <cell r="AZ130">
            <v>0</v>
          </cell>
          <cell r="BA130">
            <v>0</v>
          </cell>
          <cell r="BB130">
            <v>9</v>
          </cell>
          <cell r="BC130">
            <v>2</v>
          </cell>
          <cell r="BD130">
            <v>0</v>
          </cell>
          <cell r="BE130">
            <v>0</v>
          </cell>
          <cell r="BF130" t="e">
            <v>#VALUE!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22</v>
          </cell>
          <cell r="CB130">
            <v>0</v>
          </cell>
          <cell r="CC130">
            <v>7</v>
          </cell>
          <cell r="CD130">
            <v>0</v>
          </cell>
          <cell r="CE130">
            <v>0</v>
          </cell>
          <cell r="CF130">
            <v>8</v>
          </cell>
          <cell r="CG130">
            <v>2</v>
          </cell>
          <cell r="CH130">
            <v>4</v>
          </cell>
          <cell r="CI130">
            <v>1</v>
          </cell>
          <cell r="CJ130">
            <v>0</v>
          </cell>
          <cell r="CK130">
            <v>0</v>
          </cell>
          <cell r="CL130">
            <v>0</v>
          </cell>
          <cell r="CM130">
            <v>59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59</v>
          </cell>
          <cell r="DQ130">
            <v>0</v>
          </cell>
          <cell r="DR130">
            <v>13</v>
          </cell>
          <cell r="DS130">
            <v>0</v>
          </cell>
          <cell r="DT130">
            <v>0</v>
          </cell>
          <cell r="DU130">
            <v>7</v>
          </cell>
          <cell r="DV130">
            <v>6</v>
          </cell>
          <cell r="DW130">
            <v>0</v>
          </cell>
          <cell r="DX130">
            <v>0</v>
          </cell>
          <cell r="DY130">
            <v>0</v>
          </cell>
          <cell r="DZ130">
            <v>38</v>
          </cell>
          <cell r="EA130">
            <v>0</v>
          </cell>
          <cell r="EB130">
            <v>0</v>
          </cell>
          <cell r="EC130">
            <v>8</v>
          </cell>
          <cell r="ED130">
            <v>4</v>
          </cell>
          <cell r="EE130">
            <v>6</v>
          </cell>
          <cell r="EF130">
            <v>9</v>
          </cell>
          <cell r="EG130">
            <v>17</v>
          </cell>
          <cell r="EH130">
            <v>0</v>
          </cell>
          <cell r="EI130">
            <v>-1</v>
          </cell>
          <cell r="EJ130">
            <v>-5</v>
          </cell>
          <cell r="EK130">
            <v>9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9</v>
          </cell>
          <cell r="EQ130">
            <v>0</v>
          </cell>
          <cell r="ER130">
            <v>0</v>
          </cell>
          <cell r="ES130">
            <v>0</v>
          </cell>
          <cell r="ET130">
            <v>18</v>
          </cell>
          <cell r="EU130">
            <v>1</v>
          </cell>
          <cell r="EV130">
            <v>3</v>
          </cell>
          <cell r="EW130">
            <v>10</v>
          </cell>
          <cell r="EX130">
            <v>1</v>
          </cell>
          <cell r="EY130">
            <v>3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</row>
        <row r="131">
          <cell r="A131" t="str">
            <v xml:space="preserve"> 2895 URUGUAY (PH)                      </v>
          </cell>
          <cell r="B131">
            <v>311</v>
          </cell>
          <cell r="C131">
            <v>311</v>
          </cell>
          <cell r="D131" t="e">
            <v>#VALUE!</v>
          </cell>
          <cell r="E131">
            <v>8</v>
          </cell>
          <cell r="F131">
            <v>5</v>
          </cell>
          <cell r="G131">
            <v>0</v>
          </cell>
          <cell r="H131">
            <v>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34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2</v>
          </cell>
          <cell r="AK131">
            <v>6</v>
          </cell>
          <cell r="AL131">
            <v>6</v>
          </cell>
          <cell r="AM131">
            <v>26</v>
          </cell>
          <cell r="AN131">
            <v>-6</v>
          </cell>
          <cell r="AO131">
            <v>0</v>
          </cell>
          <cell r="AP131">
            <v>5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</v>
          </cell>
          <cell r="AX131">
            <v>3</v>
          </cell>
          <cell r="AY131">
            <v>0</v>
          </cell>
          <cell r="AZ131">
            <v>0</v>
          </cell>
          <cell r="BA131">
            <v>0</v>
          </cell>
          <cell r="BB131">
            <v>1</v>
          </cell>
          <cell r="BC131">
            <v>17</v>
          </cell>
          <cell r="BD131">
            <v>0</v>
          </cell>
          <cell r="BE131">
            <v>0</v>
          </cell>
          <cell r="BF131" t="e">
            <v>#VALUE!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17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25</v>
          </cell>
          <cell r="CB131">
            <v>0</v>
          </cell>
          <cell r="CC131">
            <v>8</v>
          </cell>
          <cell r="CD131">
            <v>0</v>
          </cell>
          <cell r="CE131">
            <v>0</v>
          </cell>
          <cell r="CF131">
            <v>0</v>
          </cell>
          <cell r="CG131">
            <v>3</v>
          </cell>
          <cell r="CH131">
            <v>7</v>
          </cell>
          <cell r="CI131">
            <v>7</v>
          </cell>
          <cell r="CJ131">
            <v>0</v>
          </cell>
          <cell r="CK131">
            <v>0</v>
          </cell>
          <cell r="CL131">
            <v>0</v>
          </cell>
          <cell r="CM131">
            <v>13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13</v>
          </cell>
          <cell r="DQ131">
            <v>0</v>
          </cell>
          <cell r="DR131">
            <v>8</v>
          </cell>
          <cell r="DS131">
            <v>0</v>
          </cell>
          <cell r="DT131">
            <v>0</v>
          </cell>
          <cell r="DU131">
            <v>3</v>
          </cell>
          <cell r="DV131">
            <v>5</v>
          </cell>
          <cell r="DW131">
            <v>0</v>
          </cell>
          <cell r="DX131">
            <v>0</v>
          </cell>
          <cell r="DY131">
            <v>0</v>
          </cell>
          <cell r="DZ131">
            <v>108</v>
          </cell>
          <cell r="EA131">
            <v>0</v>
          </cell>
          <cell r="EB131">
            <v>0</v>
          </cell>
          <cell r="EC131">
            <v>27</v>
          </cell>
          <cell r="ED131">
            <v>5</v>
          </cell>
          <cell r="EE131">
            <v>1</v>
          </cell>
          <cell r="EF131">
            <v>9</v>
          </cell>
          <cell r="EG131">
            <v>2</v>
          </cell>
          <cell r="EH131">
            <v>2</v>
          </cell>
          <cell r="EI131">
            <v>10</v>
          </cell>
          <cell r="EJ131">
            <v>52</v>
          </cell>
          <cell r="EK131">
            <v>13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10</v>
          </cell>
          <cell r="EQ131">
            <v>0</v>
          </cell>
          <cell r="ER131">
            <v>0</v>
          </cell>
          <cell r="ES131">
            <v>3</v>
          </cell>
          <cell r="ET131">
            <v>81</v>
          </cell>
          <cell r="EU131">
            <v>0</v>
          </cell>
          <cell r="EV131">
            <v>4</v>
          </cell>
          <cell r="EW131">
            <v>17</v>
          </cell>
          <cell r="EX131">
            <v>42</v>
          </cell>
          <cell r="EY131">
            <v>13</v>
          </cell>
          <cell r="EZ131">
            <v>5</v>
          </cell>
          <cell r="FA131">
            <v>0</v>
          </cell>
          <cell r="FB131">
            <v>0</v>
          </cell>
          <cell r="FC131">
            <v>0</v>
          </cell>
        </row>
        <row r="132">
          <cell r="A132" t="str">
            <v xml:space="preserve"> 2393 LATINA OFFICE (PH)                </v>
          </cell>
          <cell r="B132">
            <v>0</v>
          </cell>
          <cell r="C132">
            <v>0</v>
          </cell>
          <cell r="D132" t="e">
            <v>#VALUE!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 t="e">
            <v>#VALUE!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</row>
        <row r="133">
          <cell r="A133" t="str">
            <v xml:space="preserve"> 4441 LATIN AMERICA                     </v>
          </cell>
          <cell r="B133">
            <v>38650</v>
          </cell>
          <cell r="C133">
            <v>38648</v>
          </cell>
          <cell r="D133" t="e">
            <v>#VALUE!</v>
          </cell>
          <cell r="E133">
            <v>6718</v>
          </cell>
          <cell r="F133">
            <v>435</v>
          </cell>
          <cell r="G133">
            <v>0</v>
          </cell>
          <cell r="H133">
            <v>569</v>
          </cell>
          <cell r="I133">
            <v>183</v>
          </cell>
          <cell r="J133">
            <v>0</v>
          </cell>
          <cell r="K133">
            <v>0</v>
          </cell>
          <cell r="L133">
            <v>416</v>
          </cell>
          <cell r="M133">
            <v>650</v>
          </cell>
          <cell r="N133">
            <v>1595</v>
          </cell>
          <cell r="O133">
            <v>407</v>
          </cell>
          <cell r="P133">
            <v>0</v>
          </cell>
          <cell r="Q133">
            <v>29</v>
          </cell>
          <cell r="R133">
            <v>0</v>
          </cell>
          <cell r="S133">
            <v>2383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51</v>
          </cell>
          <cell r="Y133">
            <v>0</v>
          </cell>
          <cell r="Z133">
            <v>7390</v>
          </cell>
          <cell r="AA133">
            <v>1171</v>
          </cell>
          <cell r="AB133">
            <v>134</v>
          </cell>
          <cell r="AC133">
            <v>0</v>
          </cell>
          <cell r="AD133">
            <v>0</v>
          </cell>
          <cell r="AE133">
            <v>107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3033</v>
          </cell>
          <cell r="AK133">
            <v>550</v>
          </cell>
          <cell r="AL133">
            <v>239</v>
          </cell>
          <cell r="AM133">
            <v>1298</v>
          </cell>
          <cell r="AN133">
            <v>281</v>
          </cell>
          <cell r="AO133">
            <v>577</v>
          </cell>
          <cell r="AP133">
            <v>3608</v>
          </cell>
          <cell r="AQ133">
            <v>782</v>
          </cell>
          <cell r="AR133">
            <v>0</v>
          </cell>
          <cell r="AS133">
            <v>109</v>
          </cell>
          <cell r="AT133">
            <v>0</v>
          </cell>
          <cell r="AU133">
            <v>75</v>
          </cell>
          <cell r="AV133">
            <v>319</v>
          </cell>
          <cell r="AW133">
            <v>1095</v>
          </cell>
          <cell r="AX133">
            <v>1016</v>
          </cell>
          <cell r="AY133">
            <v>0</v>
          </cell>
          <cell r="AZ133">
            <v>0</v>
          </cell>
          <cell r="BA133">
            <v>0</v>
          </cell>
          <cell r="BB133">
            <v>212</v>
          </cell>
          <cell r="BC133">
            <v>838</v>
          </cell>
          <cell r="BD133">
            <v>0</v>
          </cell>
          <cell r="BE133">
            <v>0</v>
          </cell>
          <cell r="BF133" t="e">
            <v>#VALUE!</v>
          </cell>
          <cell r="BG133">
            <v>0</v>
          </cell>
          <cell r="BH133">
            <v>0</v>
          </cell>
          <cell r="BI133">
            <v>203</v>
          </cell>
          <cell r="BJ133">
            <v>0</v>
          </cell>
          <cell r="BK133">
            <v>1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107</v>
          </cell>
          <cell r="BQ133">
            <v>0</v>
          </cell>
          <cell r="BR133">
            <v>534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3565</v>
          </cell>
          <cell r="CB133">
            <v>35</v>
          </cell>
          <cell r="CC133">
            <v>1984</v>
          </cell>
          <cell r="CD133">
            <v>0</v>
          </cell>
          <cell r="CE133">
            <v>0</v>
          </cell>
          <cell r="CF133">
            <v>54</v>
          </cell>
          <cell r="CG133">
            <v>71</v>
          </cell>
          <cell r="CH133">
            <v>792</v>
          </cell>
          <cell r="CI133">
            <v>349</v>
          </cell>
          <cell r="CJ133">
            <v>102</v>
          </cell>
          <cell r="CK133">
            <v>122</v>
          </cell>
          <cell r="CL133">
            <v>56</v>
          </cell>
          <cell r="CM133">
            <v>3387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497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406</v>
          </cell>
          <cell r="DJ133">
            <v>0</v>
          </cell>
          <cell r="DK133">
            <v>81</v>
          </cell>
          <cell r="DL133">
            <v>14</v>
          </cell>
          <cell r="DM133">
            <v>0</v>
          </cell>
          <cell r="DN133">
            <v>0</v>
          </cell>
          <cell r="DO133">
            <v>0</v>
          </cell>
          <cell r="DP133">
            <v>2484</v>
          </cell>
          <cell r="DQ133">
            <v>0</v>
          </cell>
          <cell r="DR133">
            <v>927</v>
          </cell>
          <cell r="DS133">
            <v>0</v>
          </cell>
          <cell r="DT133">
            <v>1</v>
          </cell>
          <cell r="DU133">
            <v>567</v>
          </cell>
          <cell r="DV133">
            <v>341</v>
          </cell>
          <cell r="DW133">
            <v>15</v>
          </cell>
          <cell r="DX133">
            <v>0</v>
          </cell>
          <cell r="DY133">
            <v>3</v>
          </cell>
          <cell r="DZ133">
            <v>5814</v>
          </cell>
          <cell r="EA133">
            <v>0</v>
          </cell>
          <cell r="EB133">
            <v>0</v>
          </cell>
          <cell r="EC133">
            <v>1895</v>
          </cell>
          <cell r="ED133">
            <v>259</v>
          </cell>
          <cell r="EE133">
            <v>279</v>
          </cell>
          <cell r="EF133">
            <v>589</v>
          </cell>
          <cell r="EG133">
            <v>979</v>
          </cell>
          <cell r="EH133">
            <v>210</v>
          </cell>
          <cell r="EI133">
            <v>532</v>
          </cell>
          <cell r="EJ133">
            <v>1071</v>
          </cell>
          <cell r="EK133">
            <v>1481</v>
          </cell>
          <cell r="EL133">
            <v>39</v>
          </cell>
          <cell r="EM133">
            <v>0</v>
          </cell>
          <cell r="EN133">
            <v>0</v>
          </cell>
          <cell r="EO133">
            <v>0</v>
          </cell>
          <cell r="EP133">
            <v>1305</v>
          </cell>
          <cell r="EQ133">
            <v>0</v>
          </cell>
          <cell r="ER133">
            <v>0</v>
          </cell>
          <cell r="ES133">
            <v>137</v>
          </cell>
          <cell r="ET133">
            <v>4398</v>
          </cell>
          <cell r="EU133">
            <v>135</v>
          </cell>
          <cell r="EV133">
            <v>878</v>
          </cell>
          <cell r="EW133">
            <v>1911</v>
          </cell>
          <cell r="EX133">
            <v>644</v>
          </cell>
          <cell r="EY133">
            <v>394</v>
          </cell>
          <cell r="EZ133">
            <v>436</v>
          </cell>
          <cell r="FA133">
            <v>0</v>
          </cell>
          <cell r="FB133">
            <v>0</v>
          </cell>
          <cell r="FC133">
            <v>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</row>
        <row r="135">
          <cell r="A135" t="str">
            <v xml:space="preserve"> 2342 KOREA (PH)                        </v>
          </cell>
          <cell r="B135">
            <v>8587</v>
          </cell>
          <cell r="C135">
            <v>8587</v>
          </cell>
          <cell r="D135" t="e">
            <v>#VALUE!</v>
          </cell>
          <cell r="E135">
            <v>1143</v>
          </cell>
          <cell r="F135">
            <v>579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5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559</v>
          </cell>
          <cell r="Y135">
            <v>0</v>
          </cell>
          <cell r="Z135">
            <v>490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137</v>
          </cell>
          <cell r="AK135">
            <v>54</v>
          </cell>
          <cell r="AL135">
            <v>78</v>
          </cell>
          <cell r="AM135">
            <v>90</v>
          </cell>
          <cell r="AN135">
            <v>131</v>
          </cell>
          <cell r="AO135">
            <v>0</v>
          </cell>
          <cell r="AP135">
            <v>1899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1246</v>
          </cell>
          <cell r="AX135">
            <v>611</v>
          </cell>
          <cell r="AY135">
            <v>0</v>
          </cell>
          <cell r="AZ135">
            <v>0</v>
          </cell>
          <cell r="BA135">
            <v>0</v>
          </cell>
          <cell r="BB135">
            <v>42</v>
          </cell>
          <cell r="BC135">
            <v>391</v>
          </cell>
          <cell r="BD135">
            <v>0</v>
          </cell>
          <cell r="BE135">
            <v>0</v>
          </cell>
          <cell r="BF135" t="e">
            <v>#VALUE!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81</v>
          </cell>
          <cell r="BQ135">
            <v>0</v>
          </cell>
          <cell r="BR135">
            <v>310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824</v>
          </cell>
          <cell r="CB135">
            <v>48</v>
          </cell>
          <cell r="CC135">
            <v>677</v>
          </cell>
          <cell r="CD135">
            <v>0</v>
          </cell>
          <cell r="CE135">
            <v>0</v>
          </cell>
          <cell r="CF135">
            <v>0</v>
          </cell>
          <cell r="CG135">
            <v>22</v>
          </cell>
          <cell r="CH135">
            <v>77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262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42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220</v>
          </cell>
          <cell r="DQ135">
            <v>0</v>
          </cell>
          <cell r="DR135">
            <v>2397</v>
          </cell>
          <cell r="DS135">
            <v>0</v>
          </cell>
          <cell r="DT135">
            <v>0</v>
          </cell>
          <cell r="DU135">
            <v>286</v>
          </cell>
          <cell r="DV135">
            <v>0</v>
          </cell>
          <cell r="DW135">
            <v>2116</v>
          </cell>
          <cell r="DX135">
            <v>-5</v>
          </cell>
          <cell r="DY135">
            <v>0</v>
          </cell>
          <cell r="DZ135">
            <v>856</v>
          </cell>
          <cell r="EA135">
            <v>0</v>
          </cell>
          <cell r="EB135">
            <v>0</v>
          </cell>
          <cell r="EC135">
            <v>92</v>
          </cell>
          <cell r="ED135">
            <v>11</v>
          </cell>
          <cell r="EE135">
            <v>0</v>
          </cell>
          <cell r="EF135">
            <v>7</v>
          </cell>
          <cell r="EG135">
            <v>674</v>
          </cell>
          <cell r="EH135">
            <v>0</v>
          </cell>
          <cell r="EI135">
            <v>72</v>
          </cell>
          <cell r="EJ135">
            <v>0</v>
          </cell>
          <cell r="EK135">
            <v>289</v>
          </cell>
          <cell r="EL135">
            <v>-84</v>
          </cell>
          <cell r="EM135">
            <v>0</v>
          </cell>
          <cell r="EN135">
            <v>0</v>
          </cell>
          <cell r="EO135">
            <v>0</v>
          </cell>
          <cell r="EP135">
            <v>370</v>
          </cell>
          <cell r="EQ135">
            <v>0</v>
          </cell>
          <cell r="ER135">
            <v>0</v>
          </cell>
          <cell r="ES135">
            <v>3</v>
          </cell>
          <cell r="ET135">
            <v>36</v>
          </cell>
          <cell r="EU135">
            <v>0</v>
          </cell>
          <cell r="EV135">
            <v>36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</row>
        <row r="136">
          <cell r="A136" t="str">
            <v xml:space="preserve"> 2347 ASIA PACIFIC HQ (PH)              </v>
          </cell>
          <cell r="B136">
            <v>0</v>
          </cell>
          <cell r="C136">
            <v>0</v>
          </cell>
          <cell r="D136" t="e">
            <v>#VALUE!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 t="e">
            <v>#VALUE!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</row>
        <row r="137">
          <cell r="A137" t="str">
            <v xml:space="preserve"> 2881 TAIWAN (PH)                       </v>
          </cell>
          <cell r="B137">
            <v>4597</v>
          </cell>
          <cell r="C137">
            <v>4597</v>
          </cell>
          <cell r="D137" t="e">
            <v>#VALUE!</v>
          </cell>
          <cell r="E137">
            <v>236</v>
          </cell>
          <cell r="F137">
            <v>3</v>
          </cell>
          <cell r="G137">
            <v>0</v>
          </cell>
          <cell r="H137">
            <v>29</v>
          </cell>
          <cell r="I137">
            <v>0</v>
          </cell>
          <cell r="J137">
            <v>0</v>
          </cell>
          <cell r="K137">
            <v>0</v>
          </cell>
          <cell r="L137">
            <v>74</v>
          </cell>
          <cell r="M137">
            <v>-4</v>
          </cell>
          <cell r="N137">
            <v>-39</v>
          </cell>
          <cell r="O137">
            <v>180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-7</v>
          </cell>
          <cell r="Y137">
            <v>0</v>
          </cell>
          <cell r="Z137">
            <v>999</v>
          </cell>
          <cell r="AA137">
            <v>0</v>
          </cell>
          <cell r="AB137">
            <v>114</v>
          </cell>
          <cell r="AC137">
            <v>0</v>
          </cell>
          <cell r="AD137">
            <v>0</v>
          </cell>
          <cell r="AE137">
            <v>24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631</v>
          </cell>
          <cell r="AK137">
            <v>4</v>
          </cell>
          <cell r="AL137">
            <v>38</v>
          </cell>
          <cell r="AM137">
            <v>28</v>
          </cell>
          <cell r="AN137">
            <v>155</v>
          </cell>
          <cell r="AO137">
            <v>5</v>
          </cell>
          <cell r="AP137">
            <v>993</v>
          </cell>
          <cell r="AQ137">
            <v>0</v>
          </cell>
          <cell r="AR137">
            <v>0</v>
          </cell>
          <cell r="AS137">
            <v>46</v>
          </cell>
          <cell r="AT137">
            <v>0</v>
          </cell>
          <cell r="AU137">
            <v>0</v>
          </cell>
          <cell r="AV137">
            <v>0</v>
          </cell>
          <cell r="AW137">
            <v>509</v>
          </cell>
          <cell r="AX137">
            <v>399</v>
          </cell>
          <cell r="AY137">
            <v>0</v>
          </cell>
          <cell r="AZ137">
            <v>0</v>
          </cell>
          <cell r="BA137">
            <v>0</v>
          </cell>
          <cell r="BB137">
            <v>39</v>
          </cell>
          <cell r="BC137">
            <v>253</v>
          </cell>
          <cell r="BD137">
            <v>0</v>
          </cell>
          <cell r="BE137">
            <v>0</v>
          </cell>
          <cell r="BF137" t="e">
            <v>#VALUE!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11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242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368</v>
          </cell>
          <cell r="CB137">
            <v>26</v>
          </cell>
          <cell r="CC137">
            <v>219</v>
          </cell>
          <cell r="CD137">
            <v>0</v>
          </cell>
          <cell r="CE137">
            <v>0</v>
          </cell>
          <cell r="CF137">
            <v>2</v>
          </cell>
          <cell r="CG137">
            <v>1</v>
          </cell>
          <cell r="CH137">
            <v>120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257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92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165</v>
          </cell>
          <cell r="DQ137">
            <v>0</v>
          </cell>
          <cell r="DR137">
            <v>631</v>
          </cell>
          <cell r="DS137">
            <v>0</v>
          </cell>
          <cell r="DT137">
            <v>0</v>
          </cell>
          <cell r="DU137">
            <v>165</v>
          </cell>
          <cell r="DV137">
            <v>59</v>
          </cell>
          <cell r="DW137">
            <v>407</v>
          </cell>
          <cell r="DX137">
            <v>0</v>
          </cell>
          <cell r="DY137">
            <v>0</v>
          </cell>
          <cell r="DZ137">
            <v>506</v>
          </cell>
          <cell r="EA137">
            <v>0</v>
          </cell>
          <cell r="EB137">
            <v>0</v>
          </cell>
          <cell r="EC137">
            <v>106</v>
          </cell>
          <cell r="ED137">
            <v>152</v>
          </cell>
          <cell r="EE137">
            <v>2</v>
          </cell>
          <cell r="EF137">
            <v>173</v>
          </cell>
          <cell r="EG137">
            <v>15</v>
          </cell>
          <cell r="EH137">
            <v>0</v>
          </cell>
          <cell r="EI137">
            <v>58</v>
          </cell>
          <cell r="EJ137">
            <v>0</v>
          </cell>
          <cell r="EK137">
            <v>96</v>
          </cell>
          <cell r="EL137">
            <v>22</v>
          </cell>
          <cell r="EM137">
            <v>0</v>
          </cell>
          <cell r="EN137">
            <v>0</v>
          </cell>
          <cell r="EO137">
            <v>0</v>
          </cell>
          <cell r="EP137">
            <v>64</v>
          </cell>
          <cell r="EQ137">
            <v>0</v>
          </cell>
          <cell r="ER137">
            <v>0</v>
          </cell>
          <cell r="ES137">
            <v>10</v>
          </cell>
          <cell r="ET137">
            <v>239</v>
          </cell>
          <cell r="EU137">
            <v>6</v>
          </cell>
          <cell r="EV137">
            <v>34</v>
          </cell>
          <cell r="EW137">
            <v>165</v>
          </cell>
          <cell r="EX137">
            <v>34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</row>
        <row r="138">
          <cell r="A138" t="str">
            <v xml:space="preserve"> 4232 AUSTRALIA/NZ (RX)                 </v>
          </cell>
          <cell r="B138">
            <v>21204</v>
          </cell>
          <cell r="C138">
            <v>21190</v>
          </cell>
          <cell r="D138" t="e">
            <v>#VALUE!</v>
          </cell>
          <cell r="E138">
            <v>3062</v>
          </cell>
          <cell r="F138">
            <v>217</v>
          </cell>
          <cell r="G138">
            <v>0</v>
          </cell>
          <cell r="H138">
            <v>64</v>
          </cell>
          <cell r="I138">
            <v>95</v>
          </cell>
          <cell r="J138">
            <v>0</v>
          </cell>
          <cell r="K138">
            <v>0</v>
          </cell>
          <cell r="L138">
            <v>1180</v>
          </cell>
          <cell r="M138">
            <v>279</v>
          </cell>
          <cell r="N138">
            <v>864</v>
          </cell>
          <cell r="O138">
            <v>177</v>
          </cell>
          <cell r="P138">
            <v>0</v>
          </cell>
          <cell r="Q138">
            <v>1</v>
          </cell>
          <cell r="R138">
            <v>0</v>
          </cell>
          <cell r="S138">
            <v>0</v>
          </cell>
          <cell r="T138">
            <v>71</v>
          </cell>
          <cell r="U138">
            <v>0</v>
          </cell>
          <cell r="V138">
            <v>0</v>
          </cell>
          <cell r="W138">
            <v>0</v>
          </cell>
          <cell r="X138">
            <v>114</v>
          </cell>
          <cell r="Y138">
            <v>0</v>
          </cell>
          <cell r="Z138">
            <v>1790</v>
          </cell>
          <cell r="AA138">
            <v>363</v>
          </cell>
          <cell r="AB138">
            <v>185</v>
          </cell>
          <cell r="AC138">
            <v>0</v>
          </cell>
          <cell r="AD138">
            <v>0</v>
          </cell>
          <cell r="AE138">
            <v>589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338</v>
          </cell>
          <cell r="AK138">
            <v>110</v>
          </cell>
          <cell r="AL138">
            <v>48</v>
          </cell>
          <cell r="AM138">
            <v>14</v>
          </cell>
          <cell r="AN138">
            <v>140</v>
          </cell>
          <cell r="AO138">
            <v>3</v>
          </cell>
          <cell r="AP138">
            <v>891</v>
          </cell>
          <cell r="AQ138">
            <v>25</v>
          </cell>
          <cell r="AR138">
            <v>0</v>
          </cell>
          <cell r="AS138">
            <v>38</v>
          </cell>
          <cell r="AT138">
            <v>0</v>
          </cell>
          <cell r="AU138">
            <v>0</v>
          </cell>
          <cell r="AV138">
            <v>328</v>
          </cell>
          <cell r="AW138">
            <v>21</v>
          </cell>
          <cell r="AX138">
            <v>474</v>
          </cell>
          <cell r="AY138">
            <v>0</v>
          </cell>
          <cell r="AZ138">
            <v>0</v>
          </cell>
          <cell r="BA138">
            <v>0</v>
          </cell>
          <cell r="BB138">
            <v>5</v>
          </cell>
          <cell r="BC138">
            <v>311</v>
          </cell>
          <cell r="BD138">
            <v>0</v>
          </cell>
          <cell r="BE138">
            <v>0</v>
          </cell>
          <cell r="BF138" t="e">
            <v>#VALUE!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112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93</v>
          </cell>
          <cell r="BQ138">
            <v>0</v>
          </cell>
          <cell r="BR138">
            <v>106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4889</v>
          </cell>
          <cell r="CB138">
            <v>0</v>
          </cell>
          <cell r="CC138">
            <v>1355</v>
          </cell>
          <cell r="CD138">
            <v>0</v>
          </cell>
          <cell r="CE138">
            <v>0</v>
          </cell>
          <cell r="CF138">
            <v>9</v>
          </cell>
          <cell r="CG138">
            <v>278</v>
          </cell>
          <cell r="CH138">
            <v>575</v>
          </cell>
          <cell r="CI138">
            <v>0</v>
          </cell>
          <cell r="CJ138">
            <v>26</v>
          </cell>
          <cell r="CK138">
            <v>2396</v>
          </cell>
          <cell r="CL138">
            <v>250</v>
          </cell>
          <cell r="CM138">
            <v>2104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38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2104</v>
          </cell>
          <cell r="DQ138">
            <v>0</v>
          </cell>
          <cell r="DR138">
            <v>1193</v>
          </cell>
          <cell r="DS138">
            <v>0</v>
          </cell>
          <cell r="DT138">
            <v>0</v>
          </cell>
          <cell r="DU138">
            <v>224</v>
          </cell>
          <cell r="DV138">
            <v>876</v>
          </cell>
          <cell r="DW138">
            <v>87</v>
          </cell>
          <cell r="DX138">
            <v>0</v>
          </cell>
          <cell r="DY138">
            <v>6</v>
          </cell>
          <cell r="DZ138">
            <v>5150</v>
          </cell>
          <cell r="EA138">
            <v>0</v>
          </cell>
          <cell r="EB138">
            <v>0</v>
          </cell>
          <cell r="EC138">
            <v>1186</v>
          </cell>
          <cell r="ED138">
            <v>207</v>
          </cell>
          <cell r="EE138">
            <v>153</v>
          </cell>
          <cell r="EF138">
            <v>917</v>
          </cell>
          <cell r="EG138">
            <v>2659</v>
          </cell>
          <cell r="EH138">
            <v>12</v>
          </cell>
          <cell r="EI138">
            <v>8</v>
          </cell>
          <cell r="EJ138">
            <v>8</v>
          </cell>
          <cell r="EK138">
            <v>753</v>
          </cell>
          <cell r="EL138">
            <v>36</v>
          </cell>
          <cell r="EM138">
            <v>0</v>
          </cell>
          <cell r="EN138">
            <v>0</v>
          </cell>
          <cell r="EO138">
            <v>0</v>
          </cell>
          <cell r="EP138">
            <v>662</v>
          </cell>
          <cell r="EQ138">
            <v>0</v>
          </cell>
          <cell r="ER138">
            <v>0</v>
          </cell>
          <cell r="ES138">
            <v>55</v>
          </cell>
          <cell r="ET138">
            <v>936</v>
          </cell>
          <cell r="EU138">
            <v>46</v>
          </cell>
          <cell r="EV138">
            <v>245</v>
          </cell>
          <cell r="EW138">
            <v>380</v>
          </cell>
          <cell r="EX138">
            <v>96</v>
          </cell>
          <cell r="EY138">
            <v>135</v>
          </cell>
          <cell r="EZ138">
            <v>34</v>
          </cell>
          <cell r="FA138">
            <v>0</v>
          </cell>
          <cell r="FB138">
            <v>0</v>
          </cell>
          <cell r="FC138">
            <v>14</v>
          </cell>
        </row>
        <row r="139">
          <cell r="A139" t="str">
            <v xml:space="preserve"> 2831 NEW ZEALAND (PH)                  </v>
          </cell>
          <cell r="B139">
            <v>2428</v>
          </cell>
          <cell r="C139">
            <v>2414</v>
          </cell>
          <cell r="D139" t="e">
            <v>#VALUE!</v>
          </cell>
          <cell r="E139">
            <v>438</v>
          </cell>
          <cell r="F139">
            <v>36</v>
          </cell>
          <cell r="G139">
            <v>0</v>
          </cell>
          <cell r="H139">
            <v>7</v>
          </cell>
          <cell r="I139">
            <v>1</v>
          </cell>
          <cell r="J139">
            <v>0</v>
          </cell>
          <cell r="K139">
            <v>0</v>
          </cell>
          <cell r="L139">
            <v>261</v>
          </cell>
          <cell r="M139">
            <v>29</v>
          </cell>
          <cell r="N139">
            <v>93</v>
          </cell>
          <cell r="O139">
            <v>2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177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24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47</v>
          </cell>
          <cell r="AK139">
            <v>38</v>
          </cell>
          <cell r="AL139">
            <v>48</v>
          </cell>
          <cell r="AM139">
            <v>1</v>
          </cell>
          <cell r="AN139">
            <v>16</v>
          </cell>
          <cell r="AO139">
            <v>3</v>
          </cell>
          <cell r="AP139">
            <v>43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2</v>
          </cell>
          <cell r="AX139">
            <v>41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34</v>
          </cell>
          <cell r="BD139">
            <v>0</v>
          </cell>
          <cell r="BE139">
            <v>0</v>
          </cell>
          <cell r="BF139" t="e">
            <v>#VALUE!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34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678</v>
          </cell>
          <cell r="CB139">
            <v>0</v>
          </cell>
          <cell r="CC139">
            <v>373</v>
          </cell>
          <cell r="CD139">
            <v>0</v>
          </cell>
          <cell r="CE139">
            <v>0</v>
          </cell>
          <cell r="CF139">
            <v>0</v>
          </cell>
          <cell r="CG139">
            <v>128</v>
          </cell>
          <cell r="CH139">
            <v>98</v>
          </cell>
          <cell r="CI139">
            <v>0</v>
          </cell>
          <cell r="CJ139">
            <v>0</v>
          </cell>
          <cell r="CK139">
            <v>41</v>
          </cell>
          <cell r="CL139">
            <v>38</v>
          </cell>
          <cell r="CM139">
            <v>97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6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97</v>
          </cell>
          <cell r="DQ139">
            <v>0</v>
          </cell>
          <cell r="DR139">
            <v>85</v>
          </cell>
          <cell r="DS139">
            <v>0</v>
          </cell>
          <cell r="DT139">
            <v>0</v>
          </cell>
          <cell r="DU139">
            <v>71</v>
          </cell>
          <cell r="DV139">
            <v>0</v>
          </cell>
          <cell r="DW139">
            <v>13</v>
          </cell>
          <cell r="DX139">
            <v>0</v>
          </cell>
          <cell r="DY139">
            <v>1</v>
          </cell>
          <cell r="DZ139">
            <v>701</v>
          </cell>
          <cell r="EA139">
            <v>0</v>
          </cell>
          <cell r="EB139">
            <v>0</v>
          </cell>
          <cell r="EC139">
            <v>183</v>
          </cell>
          <cell r="ED139">
            <v>64</v>
          </cell>
          <cell r="EE139">
            <v>81</v>
          </cell>
          <cell r="EF139">
            <v>361</v>
          </cell>
          <cell r="EG139">
            <v>0</v>
          </cell>
          <cell r="EH139">
            <v>4</v>
          </cell>
          <cell r="EI139">
            <v>8</v>
          </cell>
          <cell r="EJ139">
            <v>0</v>
          </cell>
          <cell r="EK139">
            <v>88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67</v>
          </cell>
          <cell r="EQ139">
            <v>0</v>
          </cell>
          <cell r="ER139">
            <v>0</v>
          </cell>
          <cell r="ES139">
            <v>21</v>
          </cell>
          <cell r="ET139">
            <v>58</v>
          </cell>
          <cell r="EU139">
            <v>2</v>
          </cell>
          <cell r="EV139">
            <v>9</v>
          </cell>
          <cell r="EW139">
            <v>43</v>
          </cell>
          <cell r="EX139">
            <v>4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14</v>
          </cell>
        </row>
        <row r="140">
          <cell r="A140" t="str">
            <v xml:space="preserve"> 4269 AUSTRALIA RX                      </v>
          </cell>
          <cell r="B140">
            <v>18776</v>
          </cell>
          <cell r="C140">
            <v>18776</v>
          </cell>
          <cell r="D140" t="e">
            <v>#VALUE!</v>
          </cell>
          <cell r="E140">
            <v>2624</v>
          </cell>
          <cell r="F140">
            <v>181</v>
          </cell>
          <cell r="G140">
            <v>0</v>
          </cell>
          <cell r="H140">
            <v>57</v>
          </cell>
          <cell r="I140">
            <v>94</v>
          </cell>
          <cell r="J140">
            <v>0</v>
          </cell>
          <cell r="K140">
            <v>0</v>
          </cell>
          <cell r="L140">
            <v>919</v>
          </cell>
          <cell r="M140">
            <v>250</v>
          </cell>
          <cell r="N140">
            <v>771</v>
          </cell>
          <cell r="O140">
            <v>175</v>
          </cell>
          <cell r="P140">
            <v>0</v>
          </cell>
          <cell r="Q140">
            <v>1</v>
          </cell>
          <cell r="R140">
            <v>0</v>
          </cell>
          <cell r="S140">
            <v>0</v>
          </cell>
          <cell r="T140">
            <v>62</v>
          </cell>
          <cell r="U140">
            <v>0</v>
          </cell>
          <cell r="V140">
            <v>0</v>
          </cell>
          <cell r="W140">
            <v>0</v>
          </cell>
          <cell r="X140">
            <v>114</v>
          </cell>
          <cell r="Y140">
            <v>0</v>
          </cell>
          <cell r="Z140">
            <v>1613</v>
          </cell>
          <cell r="AA140">
            <v>363</v>
          </cell>
          <cell r="AB140">
            <v>185</v>
          </cell>
          <cell r="AC140">
            <v>0</v>
          </cell>
          <cell r="AD140">
            <v>0</v>
          </cell>
          <cell r="AE140">
            <v>565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291</v>
          </cell>
          <cell r="AK140">
            <v>72</v>
          </cell>
          <cell r="AL140">
            <v>0</v>
          </cell>
          <cell r="AM140">
            <v>13</v>
          </cell>
          <cell r="AN140">
            <v>124</v>
          </cell>
          <cell r="AO140">
            <v>0</v>
          </cell>
          <cell r="AP140">
            <v>848</v>
          </cell>
          <cell r="AQ140">
            <v>25</v>
          </cell>
          <cell r="AR140">
            <v>0</v>
          </cell>
          <cell r="AS140">
            <v>38</v>
          </cell>
          <cell r="AT140">
            <v>0</v>
          </cell>
          <cell r="AU140">
            <v>0</v>
          </cell>
          <cell r="AV140">
            <v>328</v>
          </cell>
          <cell r="AW140">
            <v>19</v>
          </cell>
          <cell r="AX140">
            <v>433</v>
          </cell>
          <cell r="AY140">
            <v>0</v>
          </cell>
          <cell r="AZ140">
            <v>0</v>
          </cell>
          <cell r="BA140">
            <v>0</v>
          </cell>
          <cell r="BB140">
            <v>5</v>
          </cell>
          <cell r="BC140">
            <v>277</v>
          </cell>
          <cell r="BD140">
            <v>0</v>
          </cell>
          <cell r="BE140">
            <v>0</v>
          </cell>
          <cell r="BF140" t="e">
            <v>#VALUE!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112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93</v>
          </cell>
          <cell r="BQ140">
            <v>0</v>
          </cell>
          <cell r="BR140">
            <v>72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4211</v>
          </cell>
          <cell r="CB140">
            <v>0</v>
          </cell>
          <cell r="CC140">
            <v>982</v>
          </cell>
          <cell r="CD140">
            <v>0</v>
          </cell>
          <cell r="CE140">
            <v>0</v>
          </cell>
          <cell r="CF140">
            <v>9</v>
          </cell>
          <cell r="CG140">
            <v>150</v>
          </cell>
          <cell r="CH140">
            <v>477</v>
          </cell>
          <cell r="CI140">
            <v>0</v>
          </cell>
          <cell r="CJ140">
            <v>26</v>
          </cell>
          <cell r="CK140">
            <v>2355</v>
          </cell>
          <cell r="CL140">
            <v>212</v>
          </cell>
          <cell r="CM140">
            <v>2007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32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2007</v>
          </cell>
          <cell r="DQ140">
            <v>0</v>
          </cell>
          <cell r="DR140">
            <v>1108</v>
          </cell>
          <cell r="DS140">
            <v>0</v>
          </cell>
          <cell r="DT140">
            <v>0</v>
          </cell>
          <cell r="DU140">
            <v>153</v>
          </cell>
          <cell r="DV140">
            <v>876</v>
          </cell>
          <cell r="DW140">
            <v>74</v>
          </cell>
          <cell r="DX140">
            <v>0</v>
          </cell>
          <cell r="DY140">
            <v>5</v>
          </cell>
          <cell r="DZ140">
            <v>4449</v>
          </cell>
          <cell r="EA140">
            <v>0</v>
          </cell>
          <cell r="EB140">
            <v>0</v>
          </cell>
          <cell r="EC140">
            <v>1003</v>
          </cell>
          <cell r="ED140">
            <v>143</v>
          </cell>
          <cell r="EE140">
            <v>72</v>
          </cell>
          <cell r="EF140">
            <v>556</v>
          </cell>
          <cell r="EG140">
            <v>2659</v>
          </cell>
          <cell r="EH140">
            <v>8</v>
          </cell>
          <cell r="EI140">
            <v>0</v>
          </cell>
          <cell r="EJ140">
            <v>8</v>
          </cell>
          <cell r="EK140">
            <v>665</v>
          </cell>
          <cell r="EL140">
            <v>36</v>
          </cell>
          <cell r="EM140">
            <v>0</v>
          </cell>
          <cell r="EN140">
            <v>0</v>
          </cell>
          <cell r="EO140">
            <v>0</v>
          </cell>
          <cell r="EP140">
            <v>595</v>
          </cell>
          <cell r="EQ140">
            <v>0</v>
          </cell>
          <cell r="ER140">
            <v>0</v>
          </cell>
          <cell r="ES140">
            <v>34</v>
          </cell>
          <cell r="ET140">
            <v>878</v>
          </cell>
          <cell r="EU140">
            <v>44</v>
          </cell>
          <cell r="EV140">
            <v>236</v>
          </cell>
          <cell r="EW140">
            <v>337</v>
          </cell>
          <cell r="EX140">
            <v>92</v>
          </cell>
          <cell r="EY140">
            <v>135</v>
          </cell>
          <cell r="EZ140">
            <v>34</v>
          </cell>
          <cell r="FA140">
            <v>0</v>
          </cell>
          <cell r="FB140">
            <v>0</v>
          </cell>
          <cell r="FC140">
            <v>0</v>
          </cell>
        </row>
        <row r="141">
          <cell r="A141" t="str">
            <v xml:space="preserve"> 2709 AUSTRALIA (PH)                    </v>
          </cell>
          <cell r="B141">
            <v>17075</v>
          </cell>
          <cell r="C141">
            <v>17075</v>
          </cell>
          <cell r="D141" t="e">
            <v>#VALUE!</v>
          </cell>
          <cell r="E141">
            <v>2624</v>
          </cell>
          <cell r="F141">
            <v>181</v>
          </cell>
          <cell r="G141">
            <v>0</v>
          </cell>
          <cell r="H141">
            <v>57</v>
          </cell>
          <cell r="I141">
            <v>94</v>
          </cell>
          <cell r="J141">
            <v>0</v>
          </cell>
          <cell r="K141">
            <v>0</v>
          </cell>
          <cell r="L141">
            <v>919</v>
          </cell>
          <cell r="M141">
            <v>250</v>
          </cell>
          <cell r="N141">
            <v>771</v>
          </cell>
          <cell r="O141">
            <v>175</v>
          </cell>
          <cell r="P141">
            <v>0</v>
          </cell>
          <cell r="Q141">
            <v>1</v>
          </cell>
          <cell r="R141">
            <v>0</v>
          </cell>
          <cell r="S141">
            <v>0</v>
          </cell>
          <cell r="T141">
            <v>62</v>
          </cell>
          <cell r="U141">
            <v>0</v>
          </cell>
          <cell r="V141">
            <v>0</v>
          </cell>
          <cell r="W141">
            <v>0</v>
          </cell>
          <cell r="X141">
            <v>114</v>
          </cell>
          <cell r="Y141">
            <v>0</v>
          </cell>
          <cell r="Z141">
            <v>1613</v>
          </cell>
          <cell r="AA141">
            <v>363</v>
          </cell>
          <cell r="AB141">
            <v>185</v>
          </cell>
          <cell r="AC141">
            <v>0</v>
          </cell>
          <cell r="AD141">
            <v>0</v>
          </cell>
          <cell r="AE141">
            <v>565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291</v>
          </cell>
          <cell r="AK141">
            <v>72</v>
          </cell>
          <cell r="AL141">
            <v>0</v>
          </cell>
          <cell r="AM141">
            <v>13</v>
          </cell>
          <cell r="AN141">
            <v>124</v>
          </cell>
          <cell r="AO141">
            <v>0</v>
          </cell>
          <cell r="AP141">
            <v>848</v>
          </cell>
          <cell r="AQ141">
            <v>25</v>
          </cell>
          <cell r="AR141">
            <v>0</v>
          </cell>
          <cell r="AS141">
            <v>38</v>
          </cell>
          <cell r="AT141">
            <v>0</v>
          </cell>
          <cell r="AU141">
            <v>0</v>
          </cell>
          <cell r="AV141">
            <v>328</v>
          </cell>
          <cell r="AW141">
            <v>19</v>
          </cell>
          <cell r="AX141">
            <v>433</v>
          </cell>
          <cell r="AY141">
            <v>0</v>
          </cell>
          <cell r="AZ141">
            <v>0</v>
          </cell>
          <cell r="BA141">
            <v>0</v>
          </cell>
          <cell r="BB141">
            <v>5</v>
          </cell>
          <cell r="BC141">
            <v>277</v>
          </cell>
          <cell r="BD141">
            <v>0</v>
          </cell>
          <cell r="BE141">
            <v>0</v>
          </cell>
          <cell r="BF141" t="e">
            <v>#VALUE!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112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93</v>
          </cell>
          <cell r="BQ141">
            <v>0</v>
          </cell>
          <cell r="BR141">
            <v>72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4211</v>
          </cell>
          <cell r="CB141">
            <v>0</v>
          </cell>
          <cell r="CC141">
            <v>982</v>
          </cell>
          <cell r="CD141">
            <v>0</v>
          </cell>
          <cell r="CE141">
            <v>0</v>
          </cell>
          <cell r="CF141">
            <v>9</v>
          </cell>
          <cell r="CG141">
            <v>150</v>
          </cell>
          <cell r="CH141">
            <v>477</v>
          </cell>
          <cell r="CI141">
            <v>0</v>
          </cell>
          <cell r="CJ141">
            <v>26</v>
          </cell>
          <cell r="CK141">
            <v>2355</v>
          </cell>
          <cell r="CL141">
            <v>212</v>
          </cell>
          <cell r="CM141">
            <v>306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32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306</v>
          </cell>
          <cell r="DQ141">
            <v>0</v>
          </cell>
          <cell r="DR141">
            <v>1108</v>
          </cell>
          <cell r="DS141">
            <v>0</v>
          </cell>
          <cell r="DT141">
            <v>0</v>
          </cell>
          <cell r="DU141">
            <v>153</v>
          </cell>
          <cell r="DV141">
            <v>876</v>
          </cell>
          <cell r="DW141">
            <v>74</v>
          </cell>
          <cell r="DX141">
            <v>0</v>
          </cell>
          <cell r="DY141">
            <v>5</v>
          </cell>
          <cell r="DZ141">
            <v>4449</v>
          </cell>
          <cell r="EA141">
            <v>0</v>
          </cell>
          <cell r="EB141">
            <v>0</v>
          </cell>
          <cell r="EC141">
            <v>1003</v>
          </cell>
          <cell r="ED141">
            <v>143</v>
          </cell>
          <cell r="EE141">
            <v>72</v>
          </cell>
          <cell r="EF141">
            <v>556</v>
          </cell>
          <cell r="EG141">
            <v>2659</v>
          </cell>
          <cell r="EH141">
            <v>8</v>
          </cell>
          <cell r="EI141">
            <v>0</v>
          </cell>
          <cell r="EJ141">
            <v>8</v>
          </cell>
          <cell r="EK141">
            <v>665</v>
          </cell>
          <cell r="EL141">
            <v>36</v>
          </cell>
          <cell r="EM141">
            <v>0</v>
          </cell>
          <cell r="EN141">
            <v>0</v>
          </cell>
          <cell r="EO141">
            <v>0</v>
          </cell>
          <cell r="EP141">
            <v>595</v>
          </cell>
          <cell r="EQ141">
            <v>0</v>
          </cell>
          <cell r="ER141">
            <v>0</v>
          </cell>
          <cell r="ES141">
            <v>34</v>
          </cell>
          <cell r="ET141">
            <v>878</v>
          </cell>
          <cell r="EU141">
            <v>44</v>
          </cell>
          <cell r="EV141">
            <v>236</v>
          </cell>
          <cell r="EW141">
            <v>337</v>
          </cell>
          <cell r="EX141">
            <v>92</v>
          </cell>
          <cell r="EY141">
            <v>135</v>
          </cell>
          <cell r="EZ141">
            <v>34</v>
          </cell>
          <cell r="FA141">
            <v>0</v>
          </cell>
          <cell r="FB141">
            <v>0</v>
          </cell>
          <cell r="FC141">
            <v>0</v>
          </cell>
        </row>
        <row r="142">
          <cell r="A142" t="str">
            <v xml:space="preserve"> 7373 DANDENONG RX FACTORY              </v>
          </cell>
          <cell r="B142">
            <v>0</v>
          </cell>
          <cell r="C142">
            <v>0</v>
          </cell>
          <cell r="D142" t="e">
            <v>#VALUE!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 t="e">
            <v>#VALUE!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</row>
        <row r="143">
          <cell r="A143" t="str">
            <v xml:space="preserve"> 4356 SOUTH EAST ASIA (PH)              </v>
          </cell>
          <cell r="B143">
            <v>14158</v>
          </cell>
          <cell r="C143">
            <v>14110</v>
          </cell>
          <cell r="D143" t="e">
            <v>#VALUE!</v>
          </cell>
          <cell r="E143">
            <v>1487</v>
          </cell>
          <cell r="F143">
            <v>177</v>
          </cell>
          <cell r="G143">
            <v>0</v>
          </cell>
          <cell r="H143">
            <v>445</v>
          </cell>
          <cell r="I143">
            <v>23</v>
          </cell>
          <cell r="J143">
            <v>0</v>
          </cell>
          <cell r="K143">
            <v>0</v>
          </cell>
          <cell r="L143">
            <v>464</v>
          </cell>
          <cell r="M143">
            <v>29</v>
          </cell>
          <cell r="N143">
            <v>2</v>
          </cell>
          <cell r="O143">
            <v>252</v>
          </cell>
          <cell r="P143">
            <v>0</v>
          </cell>
          <cell r="Q143">
            <v>0</v>
          </cell>
          <cell r="R143">
            <v>0</v>
          </cell>
          <cell r="S143">
            <v>36</v>
          </cell>
          <cell r="T143">
            <v>35</v>
          </cell>
          <cell r="U143">
            <v>0</v>
          </cell>
          <cell r="V143">
            <v>0</v>
          </cell>
          <cell r="W143">
            <v>0</v>
          </cell>
          <cell r="X143">
            <v>24</v>
          </cell>
          <cell r="Y143">
            <v>0</v>
          </cell>
          <cell r="Z143">
            <v>4241</v>
          </cell>
          <cell r="AA143">
            <v>302</v>
          </cell>
          <cell r="AB143">
            <v>-28</v>
          </cell>
          <cell r="AC143">
            <v>0</v>
          </cell>
          <cell r="AD143">
            <v>0</v>
          </cell>
          <cell r="AE143">
            <v>15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1516</v>
          </cell>
          <cell r="AK143">
            <v>126</v>
          </cell>
          <cell r="AL143">
            <v>360</v>
          </cell>
          <cell r="AM143">
            <v>1075</v>
          </cell>
          <cell r="AN143">
            <v>538</v>
          </cell>
          <cell r="AO143">
            <v>337</v>
          </cell>
          <cell r="AP143">
            <v>1349</v>
          </cell>
          <cell r="AQ143">
            <v>14</v>
          </cell>
          <cell r="AR143">
            <v>0</v>
          </cell>
          <cell r="AS143">
            <v>66</v>
          </cell>
          <cell r="AT143">
            <v>0</v>
          </cell>
          <cell r="AU143">
            <v>26</v>
          </cell>
          <cell r="AV143">
            <v>0</v>
          </cell>
          <cell r="AW143">
            <v>463</v>
          </cell>
          <cell r="AX143">
            <v>687</v>
          </cell>
          <cell r="AY143">
            <v>0</v>
          </cell>
          <cell r="AZ143">
            <v>0</v>
          </cell>
          <cell r="BA143">
            <v>0</v>
          </cell>
          <cell r="BB143">
            <v>93</v>
          </cell>
          <cell r="BC143">
            <v>249</v>
          </cell>
          <cell r="BD143">
            <v>0</v>
          </cell>
          <cell r="BE143">
            <v>0</v>
          </cell>
          <cell r="BF143" t="e">
            <v>#VALUE!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-32</v>
          </cell>
          <cell r="BQ143">
            <v>0</v>
          </cell>
          <cell r="BR143">
            <v>281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118</v>
          </cell>
          <cell r="CB143">
            <v>0</v>
          </cell>
          <cell r="CC143">
            <v>43</v>
          </cell>
          <cell r="CD143">
            <v>0</v>
          </cell>
          <cell r="CE143">
            <v>0</v>
          </cell>
          <cell r="CF143">
            <v>-4</v>
          </cell>
          <cell r="CG143">
            <v>19</v>
          </cell>
          <cell r="CH143">
            <v>42</v>
          </cell>
          <cell r="CI143">
            <v>0</v>
          </cell>
          <cell r="CJ143">
            <v>4</v>
          </cell>
          <cell r="CK143">
            <v>14</v>
          </cell>
          <cell r="CL143">
            <v>0</v>
          </cell>
          <cell r="CM143">
            <v>1772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14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1758</v>
          </cell>
          <cell r="DQ143">
            <v>0</v>
          </cell>
          <cell r="DR143">
            <v>1069</v>
          </cell>
          <cell r="DS143">
            <v>0</v>
          </cell>
          <cell r="DT143">
            <v>0</v>
          </cell>
          <cell r="DU143">
            <v>172</v>
          </cell>
          <cell r="DV143">
            <v>69</v>
          </cell>
          <cell r="DW143">
            <v>608</v>
          </cell>
          <cell r="DX143">
            <v>0</v>
          </cell>
          <cell r="DY143">
            <v>220</v>
          </cell>
          <cell r="DZ143">
            <v>3132</v>
          </cell>
          <cell r="EA143">
            <v>0</v>
          </cell>
          <cell r="EB143">
            <v>0</v>
          </cell>
          <cell r="EC143">
            <v>2127</v>
          </cell>
          <cell r="ED143">
            <v>42</v>
          </cell>
          <cell r="EE143">
            <v>103</v>
          </cell>
          <cell r="EF143">
            <v>97</v>
          </cell>
          <cell r="EG143">
            <v>447</v>
          </cell>
          <cell r="EH143">
            <v>20</v>
          </cell>
          <cell r="EI143">
            <v>259</v>
          </cell>
          <cell r="EJ143">
            <v>37</v>
          </cell>
          <cell r="EK143">
            <v>206</v>
          </cell>
          <cell r="EL143">
            <v>17</v>
          </cell>
          <cell r="EM143">
            <v>0</v>
          </cell>
          <cell r="EN143">
            <v>0</v>
          </cell>
          <cell r="EO143">
            <v>0</v>
          </cell>
          <cell r="EP143">
            <v>154</v>
          </cell>
          <cell r="EQ143">
            <v>0</v>
          </cell>
          <cell r="ER143">
            <v>0</v>
          </cell>
          <cell r="ES143">
            <v>35</v>
          </cell>
          <cell r="ET143">
            <v>428</v>
          </cell>
          <cell r="EU143">
            <v>44</v>
          </cell>
          <cell r="EV143">
            <v>217</v>
          </cell>
          <cell r="EW143">
            <v>117</v>
          </cell>
          <cell r="EX143">
            <v>50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48</v>
          </cell>
        </row>
        <row r="144">
          <cell r="A144" t="str">
            <v xml:space="preserve"> 2786 INDONESIA (PH)                    </v>
          </cell>
          <cell r="B144">
            <v>919</v>
          </cell>
          <cell r="C144">
            <v>871</v>
          </cell>
          <cell r="D144" t="e">
            <v>#VALUE!</v>
          </cell>
          <cell r="E144">
            <v>166</v>
          </cell>
          <cell r="F144">
            <v>34</v>
          </cell>
          <cell r="G144">
            <v>0</v>
          </cell>
          <cell r="H144">
            <v>64</v>
          </cell>
          <cell r="I144">
            <v>0</v>
          </cell>
          <cell r="J144">
            <v>0</v>
          </cell>
          <cell r="K144">
            <v>0</v>
          </cell>
          <cell r="L144">
            <v>16</v>
          </cell>
          <cell r="M144">
            <v>0</v>
          </cell>
          <cell r="N144">
            <v>0</v>
          </cell>
          <cell r="O144">
            <v>51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253</v>
          </cell>
          <cell r="AA144">
            <v>61</v>
          </cell>
          <cell r="AB144">
            <v>0</v>
          </cell>
          <cell r="AC144">
            <v>0</v>
          </cell>
          <cell r="AD144">
            <v>0</v>
          </cell>
          <cell r="AE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47</v>
          </cell>
          <cell r="AK144">
            <v>16</v>
          </cell>
          <cell r="AL144">
            <v>3</v>
          </cell>
          <cell r="AM144">
            <v>16</v>
          </cell>
          <cell r="AN144">
            <v>69</v>
          </cell>
          <cell r="AO144">
            <v>26</v>
          </cell>
          <cell r="AP144">
            <v>133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9</v>
          </cell>
          <cell r="AV144">
            <v>0</v>
          </cell>
          <cell r="AW144">
            <v>0</v>
          </cell>
          <cell r="AX144">
            <v>59</v>
          </cell>
          <cell r="AY144">
            <v>0</v>
          </cell>
          <cell r="AZ144">
            <v>0</v>
          </cell>
          <cell r="BA144">
            <v>0</v>
          </cell>
          <cell r="BB144">
            <v>65</v>
          </cell>
          <cell r="BC144">
            <v>4</v>
          </cell>
          <cell r="BD144">
            <v>0</v>
          </cell>
          <cell r="BE144">
            <v>0</v>
          </cell>
          <cell r="BF144" t="e">
            <v>#VALUE!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4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3</v>
          </cell>
          <cell r="CB144">
            <v>0</v>
          </cell>
          <cell r="CC144">
            <v>1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2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45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45</v>
          </cell>
          <cell r="DQ144">
            <v>0</v>
          </cell>
          <cell r="DR144">
            <v>131</v>
          </cell>
          <cell r="DS144">
            <v>0</v>
          </cell>
          <cell r="DT144">
            <v>0</v>
          </cell>
          <cell r="DU144">
            <v>19</v>
          </cell>
          <cell r="DV144">
            <v>24</v>
          </cell>
          <cell r="DW144">
            <v>88</v>
          </cell>
          <cell r="DX144">
            <v>0</v>
          </cell>
          <cell r="DY144">
            <v>0</v>
          </cell>
          <cell r="DZ144">
            <v>123</v>
          </cell>
          <cell r="EA144">
            <v>0</v>
          </cell>
          <cell r="EB144">
            <v>0</v>
          </cell>
          <cell r="EC144">
            <v>104</v>
          </cell>
          <cell r="ED144">
            <v>0</v>
          </cell>
          <cell r="EE144">
            <v>0</v>
          </cell>
          <cell r="EF144">
            <v>2</v>
          </cell>
          <cell r="EG144">
            <v>9</v>
          </cell>
          <cell r="EH144">
            <v>0</v>
          </cell>
          <cell r="EI144">
            <v>6</v>
          </cell>
          <cell r="EJ144">
            <v>2</v>
          </cell>
          <cell r="EK144">
            <v>4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4</v>
          </cell>
          <cell r="EQ144">
            <v>0</v>
          </cell>
          <cell r="ER144">
            <v>0</v>
          </cell>
          <cell r="ES144">
            <v>0</v>
          </cell>
          <cell r="ET144">
            <v>9</v>
          </cell>
          <cell r="EU144">
            <v>1</v>
          </cell>
          <cell r="EV144">
            <v>8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48</v>
          </cell>
        </row>
        <row r="145">
          <cell r="A145" t="str">
            <v xml:space="preserve"> 2812 MALAYSIA (PH)                     </v>
          </cell>
          <cell r="B145">
            <v>1948</v>
          </cell>
          <cell r="C145">
            <v>1948</v>
          </cell>
          <cell r="D145" t="e">
            <v>#VALUE!</v>
          </cell>
          <cell r="E145">
            <v>210</v>
          </cell>
          <cell r="F145">
            <v>20</v>
          </cell>
          <cell r="G145">
            <v>0</v>
          </cell>
          <cell r="H145">
            <v>56</v>
          </cell>
          <cell r="I145">
            <v>2</v>
          </cell>
          <cell r="J145">
            <v>0</v>
          </cell>
          <cell r="K145">
            <v>0</v>
          </cell>
          <cell r="L145">
            <v>78</v>
          </cell>
          <cell r="M145">
            <v>17</v>
          </cell>
          <cell r="N145">
            <v>0</v>
          </cell>
          <cell r="O145">
            <v>31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6</v>
          </cell>
          <cell r="Y145">
            <v>0</v>
          </cell>
          <cell r="Z145">
            <v>722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228</v>
          </cell>
          <cell r="AK145">
            <v>20</v>
          </cell>
          <cell r="AL145">
            <v>50</v>
          </cell>
          <cell r="AM145">
            <v>292</v>
          </cell>
          <cell r="AN145">
            <v>128</v>
          </cell>
          <cell r="AO145">
            <v>4</v>
          </cell>
          <cell r="AP145">
            <v>214</v>
          </cell>
          <cell r="AQ145">
            <v>0</v>
          </cell>
          <cell r="AR145">
            <v>0</v>
          </cell>
          <cell r="AS145">
            <v>3</v>
          </cell>
          <cell r="AT145">
            <v>0</v>
          </cell>
          <cell r="AU145">
            <v>0</v>
          </cell>
          <cell r="AV145">
            <v>0</v>
          </cell>
          <cell r="AW145">
            <v>138</v>
          </cell>
          <cell r="AX145">
            <v>62</v>
          </cell>
          <cell r="AY145">
            <v>0</v>
          </cell>
          <cell r="AZ145">
            <v>0</v>
          </cell>
          <cell r="BA145">
            <v>0</v>
          </cell>
          <cell r="BB145">
            <v>11</v>
          </cell>
          <cell r="BC145">
            <v>20</v>
          </cell>
          <cell r="BD145">
            <v>0</v>
          </cell>
          <cell r="BE145">
            <v>0</v>
          </cell>
          <cell r="BF145" t="e">
            <v>#VALUE!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20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40</v>
          </cell>
          <cell r="CB145">
            <v>0</v>
          </cell>
          <cell r="CC145">
            <v>7</v>
          </cell>
          <cell r="CD145">
            <v>0</v>
          </cell>
          <cell r="CE145">
            <v>0</v>
          </cell>
          <cell r="CF145">
            <v>0</v>
          </cell>
          <cell r="CG145">
            <v>9</v>
          </cell>
          <cell r="CH145">
            <v>24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166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166</v>
          </cell>
          <cell r="DQ145">
            <v>0</v>
          </cell>
          <cell r="DR145">
            <v>90</v>
          </cell>
          <cell r="DS145">
            <v>0</v>
          </cell>
          <cell r="DT145">
            <v>0</v>
          </cell>
          <cell r="DU145">
            <v>19</v>
          </cell>
          <cell r="DV145">
            <v>8</v>
          </cell>
          <cell r="DW145">
            <v>63</v>
          </cell>
          <cell r="DX145">
            <v>0</v>
          </cell>
          <cell r="DY145">
            <v>0</v>
          </cell>
          <cell r="DZ145">
            <v>357</v>
          </cell>
          <cell r="EA145">
            <v>0</v>
          </cell>
          <cell r="EB145">
            <v>0</v>
          </cell>
          <cell r="EC145">
            <v>154</v>
          </cell>
          <cell r="ED145">
            <v>28</v>
          </cell>
          <cell r="EE145">
            <v>90</v>
          </cell>
          <cell r="EF145">
            <v>9</v>
          </cell>
          <cell r="EG145">
            <v>49</v>
          </cell>
          <cell r="EH145">
            <v>9</v>
          </cell>
          <cell r="EI145">
            <v>12</v>
          </cell>
          <cell r="EJ145">
            <v>6</v>
          </cell>
          <cell r="EK145">
            <v>27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25</v>
          </cell>
          <cell r="EQ145">
            <v>0</v>
          </cell>
          <cell r="ER145">
            <v>0</v>
          </cell>
          <cell r="ES145">
            <v>2</v>
          </cell>
          <cell r="ET145">
            <v>102</v>
          </cell>
          <cell r="EU145">
            <v>41</v>
          </cell>
          <cell r="EV145">
            <v>39</v>
          </cell>
          <cell r="EW145">
            <v>22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</row>
        <row r="146">
          <cell r="A146" t="str">
            <v xml:space="preserve"> 2843 PHILIPPINES (PH)                  </v>
          </cell>
          <cell r="B146">
            <v>6333</v>
          </cell>
          <cell r="C146">
            <v>6333</v>
          </cell>
          <cell r="D146" t="e">
            <v>#VALUE!</v>
          </cell>
          <cell r="E146">
            <v>155</v>
          </cell>
          <cell r="F146">
            <v>63</v>
          </cell>
          <cell r="G146">
            <v>0</v>
          </cell>
          <cell r="H146">
            <v>1</v>
          </cell>
          <cell r="I146">
            <v>5</v>
          </cell>
          <cell r="J146">
            <v>0</v>
          </cell>
          <cell r="K146">
            <v>0</v>
          </cell>
          <cell r="L146">
            <v>36</v>
          </cell>
          <cell r="M146">
            <v>12</v>
          </cell>
          <cell r="N146">
            <v>2</v>
          </cell>
          <cell r="O146">
            <v>24</v>
          </cell>
          <cell r="P146">
            <v>0</v>
          </cell>
          <cell r="Q146">
            <v>0</v>
          </cell>
          <cell r="R146">
            <v>0</v>
          </cell>
          <cell r="S146">
            <v>16</v>
          </cell>
          <cell r="T146">
            <v>-2</v>
          </cell>
          <cell r="U146">
            <v>0</v>
          </cell>
          <cell r="V146">
            <v>0</v>
          </cell>
          <cell r="W146">
            <v>0</v>
          </cell>
          <cell r="X146">
            <v>-2</v>
          </cell>
          <cell r="Y146">
            <v>0</v>
          </cell>
          <cell r="Z146">
            <v>2001</v>
          </cell>
          <cell r="AA146">
            <v>58</v>
          </cell>
          <cell r="AB146">
            <v>-28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664</v>
          </cell>
          <cell r="AK146">
            <v>59</v>
          </cell>
          <cell r="AL146">
            <v>252</v>
          </cell>
          <cell r="AM146">
            <v>535</v>
          </cell>
          <cell r="AN146">
            <v>189</v>
          </cell>
          <cell r="AO146">
            <v>272</v>
          </cell>
          <cell r="AP146">
            <v>664</v>
          </cell>
          <cell r="AQ146">
            <v>-1</v>
          </cell>
          <cell r="AR146">
            <v>0</v>
          </cell>
          <cell r="AS146">
            <v>43</v>
          </cell>
          <cell r="AT146">
            <v>0</v>
          </cell>
          <cell r="AU146">
            <v>16</v>
          </cell>
          <cell r="AV146">
            <v>0</v>
          </cell>
          <cell r="AW146">
            <v>195</v>
          </cell>
          <cell r="AX146">
            <v>411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165</v>
          </cell>
          <cell r="BD146">
            <v>0</v>
          </cell>
          <cell r="BE146">
            <v>0</v>
          </cell>
          <cell r="BF146" t="e">
            <v>#VALUE!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-32</v>
          </cell>
          <cell r="BQ146">
            <v>0</v>
          </cell>
          <cell r="BR146">
            <v>197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-34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-4</v>
          </cell>
          <cell r="CG146">
            <v>-1</v>
          </cell>
          <cell r="CH146">
            <v>3</v>
          </cell>
          <cell r="CI146">
            <v>0</v>
          </cell>
          <cell r="CJ146">
            <v>0</v>
          </cell>
          <cell r="CK146">
            <v>-32</v>
          </cell>
          <cell r="CL146">
            <v>0</v>
          </cell>
          <cell r="CM146">
            <v>1258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-1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1259</v>
          </cell>
          <cell r="DQ146">
            <v>0</v>
          </cell>
          <cell r="DR146">
            <v>364</v>
          </cell>
          <cell r="DS146">
            <v>0</v>
          </cell>
          <cell r="DT146">
            <v>0</v>
          </cell>
          <cell r="DU146">
            <v>68</v>
          </cell>
          <cell r="DV146">
            <v>-3</v>
          </cell>
          <cell r="DW146">
            <v>113</v>
          </cell>
          <cell r="DX146">
            <v>0</v>
          </cell>
          <cell r="DY146">
            <v>186</v>
          </cell>
          <cell r="DZ146">
            <v>1758</v>
          </cell>
          <cell r="EA146">
            <v>0</v>
          </cell>
          <cell r="EB146">
            <v>0</v>
          </cell>
          <cell r="EC146">
            <v>1439</v>
          </cell>
          <cell r="ED146">
            <v>6</v>
          </cell>
          <cell r="EE146">
            <v>-2</v>
          </cell>
          <cell r="EF146">
            <v>74</v>
          </cell>
          <cell r="EG146">
            <v>199</v>
          </cell>
          <cell r="EH146">
            <v>0</v>
          </cell>
          <cell r="EI146">
            <v>41</v>
          </cell>
          <cell r="EJ146">
            <v>1</v>
          </cell>
          <cell r="EK146">
            <v>9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4</v>
          </cell>
          <cell r="EQ146">
            <v>0</v>
          </cell>
          <cell r="ER146">
            <v>0</v>
          </cell>
          <cell r="ES146">
            <v>5</v>
          </cell>
          <cell r="ET146">
            <v>-7</v>
          </cell>
          <cell r="EU146">
            <v>-11</v>
          </cell>
          <cell r="EV146">
            <v>0</v>
          </cell>
          <cell r="EW146">
            <v>4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</row>
        <row r="147">
          <cell r="A147" t="str">
            <v xml:space="preserve"> 2867 SINGAPORE (PH)                    </v>
          </cell>
          <cell r="B147">
            <v>1382</v>
          </cell>
          <cell r="C147">
            <v>1382</v>
          </cell>
          <cell r="D147" t="e">
            <v>#VALUE!</v>
          </cell>
          <cell r="E147">
            <v>469</v>
          </cell>
          <cell r="F147">
            <v>10</v>
          </cell>
          <cell r="G147">
            <v>0</v>
          </cell>
          <cell r="H147">
            <v>91</v>
          </cell>
          <cell r="I147">
            <v>13</v>
          </cell>
          <cell r="J147">
            <v>0</v>
          </cell>
          <cell r="K147">
            <v>0</v>
          </cell>
          <cell r="L147">
            <v>290</v>
          </cell>
          <cell r="M147">
            <v>0</v>
          </cell>
          <cell r="N147">
            <v>0</v>
          </cell>
          <cell r="O147">
            <v>28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37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127</v>
          </cell>
          <cell r="AA147">
            <v>5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114</v>
          </cell>
          <cell r="AK147">
            <v>7</v>
          </cell>
          <cell r="AL147">
            <v>0</v>
          </cell>
          <cell r="AM147">
            <v>0</v>
          </cell>
          <cell r="AN147">
            <v>0</v>
          </cell>
          <cell r="AO147">
            <v>1</v>
          </cell>
          <cell r="AP147">
            <v>119</v>
          </cell>
          <cell r="AQ147">
            <v>6</v>
          </cell>
          <cell r="AR147">
            <v>0</v>
          </cell>
          <cell r="AS147">
            <v>15</v>
          </cell>
          <cell r="AT147">
            <v>0</v>
          </cell>
          <cell r="AU147">
            <v>0</v>
          </cell>
          <cell r="AV147">
            <v>0</v>
          </cell>
          <cell r="AW147">
            <v>56</v>
          </cell>
          <cell r="AX147">
            <v>42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49</v>
          </cell>
          <cell r="BD147">
            <v>0</v>
          </cell>
          <cell r="BE147">
            <v>0</v>
          </cell>
          <cell r="BF147" t="e">
            <v>#VALUE!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49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68</v>
          </cell>
          <cell r="CB147">
            <v>0</v>
          </cell>
          <cell r="CC147">
            <v>20</v>
          </cell>
          <cell r="CD147">
            <v>0</v>
          </cell>
          <cell r="CE147">
            <v>0</v>
          </cell>
          <cell r="CF147">
            <v>0</v>
          </cell>
          <cell r="CG147">
            <v>6</v>
          </cell>
          <cell r="CH147">
            <v>9</v>
          </cell>
          <cell r="CI147">
            <v>0</v>
          </cell>
          <cell r="CJ147">
            <v>3</v>
          </cell>
          <cell r="CK147">
            <v>30</v>
          </cell>
          <cell r="CL147">
            <v>0</v>
          </cell>
          <cell r="CM147">
            <v>44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44</v>
          </cell>
          <cell r="DQ147">
            <v>0</v>
          </cell>
          <cell r="DR147">
            <v>35</v>
          </cell>
          <cell r="DS147">
            <v>0</v>
          </cell>
          <cell r="DT147">
            <v>0</v>
          </cell>
          <cell r="DU147">
            <v>9</v>
          </cell>
          <cell r="DV147">
            <v>26</v>
          </cell>
          <cell r="DW147">
            <v>0</v>
          </cell>
          <cell r="DX147">
            <v>0</v>
          </cell>
          <cell r="DY147">
            <v>0</v>
          </cell>
          <cell r="DZ147">
            <v>245</v>
          </cell>
          <cell r="EA147">
            <v>0</v>
          </cell>
          <cell r="EB147">
            <v>0</v>
          </cell>
          <cell r="EC147">
            <v>97</v>
          </cell>
          <cell r="ED147">
            <v>0</v>
          </cell>
          <cell r="EE147">
            <v>-3</v>
          </cell>
          <cell r="EF147">
            <v>4</v>
          </cell>
          <cell r="EG147">
            <v>106</v>
          </cell>
          <cell r="EH147">
            <v>0</v>
          </cell>
          <cell r="EI147">
            <v>23</v>
          </cell>
          <cell r="EJ147">
            <v>18</v>
          </cell>
          <cell r="EK147">
            <v>104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94</v>
          </cell>
          <cell r="EQ147">
            <v>0</v>
          </cell>
          <cell r="ER147">
            <v>0</v>
          </cell>
          <cell r="ES147">
            <v>10</v>
          </cell>
          <cell r="ET147">
            <v>101</v>
          </cell>
          <cell r="EU147">
            <v>0</v>
          </cell>
          <cell r="EV147">
            <v>101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</row>
        <row r="148">
          <cell r="A148" t="str">
            <v xml:space="preserve"> 2883 THAILAND (PH)                     </v>
          </cell>
          <cell r="B148">
            <v>1966</v>
          </cell>
          <cell r="C148">
            <v>1966</v>
          </cell>
          <cell r="D148" t="e">
            <v>#VALUE!</v>
          </cell>
          <cell r="E148">
            <v>209</v>
          </cell>
          <cell r="F148">
            <v>50</v>
          </cell>
          <cell r="G148">
            <v>0</v>
          </cell>
          <cell r="H148">
            <v>35</v>
          </cell>
          <cell r="I148">
            <v>3</v>
          </cell>
          <cell r="J148">
            <v>0</v>
          </cell>
          <cell r="K148">
            <v>0</v>
          </cell>
          <cell r="L148">
            <v>23</v>
          </cell>
          <cell r="M148">
            <v>0</v>
          </cell>
          <cell r="N148">
            <v>0</v>
          </cell>
          <cell r="O148">
            <v>65</v>
          </cell>
          <cell r="P148">
            <v>0</v>
          </cell>
          <cell r="Q148">
            <v>0</v>
          </cell>
          <cell r="R148">
            <v>0</v>
          </cell>
          <cell r="S148">
            <v>13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20</v>
          </cell>
          <cell r="Y148">
            <v>0</v>
          </cell>
          <cell r="Z148">
            <v>537</v>
          </cell>
          <cell r="AA148">
            <v>18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344</v>
          </cell>
          <cell r="AK148">
            <v>24</v>
          </cell>
          <cell r="AL148">
            <v>17</v>
          </cell>
          <cell r="AM148">
            <v>50</v>
          </cell>
          <cell r="AN148">
            <v>83</v>
          </cell>
          <cell r="AO148">
            <v>1</v>
          </cell>
          <cell r="AP148">
            <v>128</v>
          </cell>
          <cell r="AQ148">
            <v>9</v>
          </cell>
          <cell r="AR148">
            <v>0</v>
          </cell>
          <cell r="AS148">
            <v>5</v>
          </cell>
          <cell r="AT148">
            <v>0</v>
          </cell>
          <cell r="AU148">
            <v>1</v>
          </cell>
          <cell r="AV148">
            <v>0</v>
          </cell>
          <cell r="AW148">
            <v>74</v>
          </cell>
          <cell r="AX148">
            <v>22</v>
          </cell>
          <cell r="AY148">
            <v>0</v>
          </cell>
          <cell r="AZ148">
            <v>0</v>
          </cell>
          <cell r="BA148">
            <v>0</v>
          </cell>
          <cell r="BB148">
            <v>17</v>
          </cell>
          <cell r="BC148">
            <v>11</v>
          </cell>
          <cell r="BD148">
            <v>0</v>
          </cell>
          <cell r="BE148">
            <v>0</v>
          </cell>
          <cell r="BF148" t="e">
            <v>#VALUE!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11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41</v>
          </cell>
          <cell r="CB148">
            <v>0</v>
          </cell>
          <cell r="CC148">
            <v>15</v>
          </cell>
          <cell r="CD148">
            <v>0</v>
          </cell>
          <cell r="CE148">
            <v>0</v>
          </cell>
          <cell r="CF148">
            <v>0</v>
          </cell>
          <cell r="CG148">
            <v>5</v>
          </cell>
          <cell r="CH148">
            <v>4</v>
          </cell>
          <cell r="CI148">
            <v>0</v>
          </cell>
          <cell r="CJ148">
            <v>1</v>
          </cell>
          <cell r="CK148">
            <v>16</v>
          </cell>
          <cell r="CL148">
            <v>0</v>
          </cell>
          <cell r="CM148">
            <v>234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14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219</v>
          </cell>
          <cell r="DQ148">
            <v>0</v>
          </cell>
          <cell r="DR148">
            <v>123</v>
          </cell>
          <cell r="DS148">
            <v>0</v>
          </cell>
          <cell r="DT148">
            <v>0</v>
          </cell>
          <cell r="DU148">
            <v>57</v>
          </cell>
          <cell r="DV148">
            <v>14</v>
          </cell>
          <cell r="DW148">
            <v>52</v>
          </cell>
          <cell r="DX148">
            <v>0</v>
          </cell>
          <cell r="DY148">
            <v>0</v>
          </cell>
          <cell r="DZ148">
            <v>372</v>
          </cell>
          <cell r="EA148">
            <v>0</v>
          </cell>
          <cell r="EB148">
            <v>0</v>
          </cell>
          <cell r="EC148">
            <v>265</v>
          </cell>
          <cell r="ED148">
            <v>8</v>
          </cell>
          <cell r="EE148">
            <v>15</v>
          </cell>
          <cell r="EF148">
            <v>8</v>
          </cell>
          <cell r="EG148">
            <v>46</v>
          </cell>
          <cell r="EH148">
            <v>11</v>
          </cell>
          <cell r="EI148">
            <v>12</v>
          </cell>
          <cell r="EJ148">
            <v>7</v>
          </cell>
          <cell r="EK148">
            <v>62</v>
          </cell>
          <cell r="EL148">
            <v>17</v>
          </cell>
          <cell r="EM148">
            <v>0</v>
          </cell>
          <cell r="EN148">
            <v>0</v>
          </cell>
          <cell r="EO148">
            <v>0</v>
          </cell>
          <cell r="EP148">
            <v>27</v>
          </cell>
          <cell r="EQ148">
            <v>0</v>
          </cell>
          <cell r="ER148">
            <v>0</v>
          </cell>
          <cell r="ES148">
            <v>18</v>
          </cell>
          <cell r="ET148">
            <v>223</v>
          </cell>
          <cell r="EU148">
            <v>13</v>
          </cell>
          <cell r="EV148">
            <v>69</v>
          </cell>
          <cell r="EW148">
            <v>91</v>
          </cell>
          <cell r="EX148">
            <v>50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</row>
        <row r="149">
          <cell r="A149" t="str">
            <v xml:space="preserve"> 4244 TOTAL INDO CHINA                  </v>
          </cell>
          <cell r="B149">
            <v>0</v>
          </cell>
          <cell r="C149">
            <v>0</v>
          </cell>
          <cell r="D149" t="e">
            <v>#VALUE!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 t="e">
            <v>#VALUE!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</row>
        <row r="150">
          <cell r="A150" t="str">
            <v xml:space="preserve"> 2728 MYANMAR (PH)                      </v>
          </cell>
          <cell r="B150">
            <v>49</v>
          </cell>
          <cell r="C150">
            <v>49</v>
          </cell>
          <cell r="D150" t="e">
            <v>#VALUE!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15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1</v>
          </cell>
          <cell r="AM150">
            <v>2</v>
          </cell>
          <cell r="AN150">
            <v>1</v>
          </cell>
          <cell r="AO150">
            <v>11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 t="e">
            <v>#VALUE!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14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14</v>
          </cell>
          <cell r="DQ150">
            <v>0</v>
          </cell>
          <cell r="DR150">
            <v>9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9</v>
          </cell>
          <cell r="DX150">
            <v>0</v>
          </cell>
          <cell r="DY150">
            <v>0</v>
          </cell>
          <cell r="DZ150">
            <v>11</v>
          </cell>
          <cell r="EA150">
            <v>0</v>
          </cell>
          <cell r="EB150">
            <v>0</v>
          </cell>
          <cell r="EC150">
            <v>10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1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</row>
        <row r="151">
          <cell r="A151" t="str">
            <v xml:space="preserve"> 2796 CAMBODIA (PH)                     </v>
          </cell>
          <cell r="B151">
            <v>100</v>
          </cell>
          <cell r="C151">
            <v>100</v>
          </cell>
          <cell r="D151" t="e">
            <v>#VALUE!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100</v>
          </cell>
          <cell r="AA151">
            <v>100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 t="e">
            <v>#VALUE!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</row>
        <row r="152">
          <cell r="A152" t="str">
            <v xml:space="preserve"> 2899 VIETNAM (PH)                      </v>
          </cell>
          <cell r="B152">
            <v>1461</v>
          </cell>
          <cell r="C152">
            <v>1461</v>
          </cell>
          <cell r="D152" t="e">
            <v>#VALUE!</v>
          </cell>
          <cell r="E152">
            <v>278</v>
          </cell>
          <cell r="F152">
            <v>0</v>
          </cell>
          <cell r="G152">
            <v>0</v>
          </cell>
          <cell r="H152">
            <v>198</v>
          </cell>
          <cell r="I152">
            <v>0</v>
          </cell>
          <cell r="J152">
            <v>0</v>
          </cell>
          <cell r="K152">
            <v>0</v>
          </cell>
          <cell r="L152">
            <v>21</v>
          </cell>
          <cell r="M152">
            <v>0</v>
          </cell>
          <cell r="N152">
            <v>0</v>
          </cell>
          <cell r="O152">
            <v>53</v>
          </cell>
          <cell r="P152">
            <v>0</v>
          </cell>
          <cell r="Q152">
            <v>0</v>
          </cell>
          <cell r="R152">
            <v>0</v>
          </cell>
          <cell r="S152">
            <v>6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486</v>
          </cell>
          <cell r="AA152">
            <v>60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119</v>
          </cell>
          <cell r="AK152">
            <v>0</v>
          </cell>
          <cell r="AL152">
            <v>37</v>
          </cell>
          <cell r="AM152">
            <v>180</v>
          </cell>
          <cell r="AN152">
            <v>68</v>
          </cell>
          <cell r="AO152">
            <v>22</v>
          </cell>
          <cell r="AP152">
            <v>91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91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 t="e">
            <v>#VALUE!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11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11</v>
          </cell>
          <cell r="DQ152">
            <v>0</v>
          </cell>
          <cell r="DR152">
            <v>317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283</v>
          </cell>
          <cell r="DX152">
            <v>0</v>
          </cell>
          <cell r="DY152">
            <v>34</v>
          </cell>
          <cell r="DZ152">
            <v>266</v>
          </cell>
          <cell r="EA152">
            <v>0</v>
          </cell>
          <cell r="EB152">
            <v>0</v>
          </cell>
          <cell r="EC152">
            <v>58</v>
          </cell>
          <cell r="ED152">
            <v>0</v>
          </cell>
          <cell r="EE152">
            <v>3</v>
          </cell>
          <cell r="EF152">
            <v>0</v>
          </cell>
          <cell r="EG152">
            <v>38</v>
          </cell>
          <cell r="EH152">
            <v>0</v>
          </cell>
          <cell r="EI152">
            <v>165</v>
          </cell>
          <cell r="EJ152">
            <v>2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</row>
        <row r="153">
          <cell r="A153" t="str">
            <v xml:space="preserve"> 9083 GW INDO-CHINA                     </v>
          </cell>
          <cell r="B153">
            <v>0</v>
          </cell>
          <cell r="C153">
            <v>0</v>
          </cell>
          <cell r="D153" t="e">
            <v>#VALUE!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 t="e">
            <v>#VALUE!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</row>
        <row r="154">
          <cell r="A154" t="str">
            <v xml:space="preserve"> 4357 SOUTH ASIA (PH)                   </v>
          </cell>
          <cell r="B154">
            <v>22301</v>
          </cell>
          <cell r="C154">
            <v>20972</v>
          </cell>
          <cell r="D154" t="e">
            <v>#VALUE!</v>
          </cell>
          <cell r="E154">
            <v>1147</v>
          </cell>
          <cell r="F154">
            <v>202</v>
          </cell>
          <cell r="G154">
            <v>0</v>
          </cell>
          <cell r="H154">
            <v>418</v>
          </cell>
          <cell r="I154">
            <v>5</v>
          </cell>
          <cell r="J154">
            <v>0</v>
          </cell>
          <cell r="K154">
            <v>0</v>
          </cell>
          <cell r="L154">
            <v>110</v>
          </cell>
          <cell r="M154">
            <v>8</v>
          </cell>
          <cell r="N154">
            <v>7</v>
          </cell>
          <cell r="O154">
            <v>308</v>
          </cell>
          <cell r="P154">
            <v>0</v>
          </cell>
          <cell r="Q154">
            <v>0</v>
          </cell>
          <cell r="R154">
            <v>0</v>
          </cell>
          <cell r="S154">
            <v>78</v>
          </cell>
          <cell r="T154">
            <v>7</v>
          </cell>
          <cell r="U154">
            <v>0</v>
          </cell>
          <cell r="V154">
            <v>0</v>
          </cell>
          <cell r="W154">
            <v>0</v>
          </cell>
          <cell r="X154">
            <v>4</v>
          </cell>
          <cell r="Y154">
            <v>0</v>
          </cell>
          <cell r="Z154">
            <v>5623</v>
          </cell>
          <cell r="AA154">
            <v>631</v>
          </cell>
          <cell r="AB154">
            <v>1</v>
          </cell>
          <cell r="AC154">
            <v>0</v>
          </cell>
          <cell r="AD154">
            <v>0</v>
          </cell>
          <cell r="AE154">
            <v>593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1656</v>
          </cell>
          <cell r="AK154">
            <v>61</v>
          </cell>
          <cell r="AL154">
            <v>240</v>
          </cell>
          <cell r="AM154">
            <v>600</v>
          </cell>
          <cell r="AN154">
            <v>608</v>
          </cell>
          <cell r="AO154">
            <v>1233</v>
          </cell>
          <cell r="AP154">
            <v>2236</v>
          </cell>
          <cell r="AQ154">
            <v>172</v>
          </cell>
          <cell r="AR154">
            <v>0</v>
          </cell>
          <cell r="AS154">
            <v>87</v>
          </cell>
          <cell r="AT154">
            <v>0</v>
          </cell>
          <cell r="AU154">
            <v>0</v>
          </cell>
          <cell r="AV154">
            <v>286</v>
          </cell>
          <cell r="AW154">
            <v>0</v>
          </cell>
          <cell r="AX154">
            <v>1589</v>
          </cell>
          <cell r="AY154">
            <v>0</v>
          </cell>
          <cell r="AZ154">
            <v>0</v>
          </cell>
          <cell r="BA154">
            <v>0</v>
          </cell>
          <cell r="BB154">
            <v>102</v>
          </cell>
          <cell r="BC154">
            <v>205</v>
          </cell>
          <cell r="BD154">
            <v>0</v>
          </cell>
          <cell r="BE154">
            <v>0</v>
          </cell>
          <cell r="BF154" t="e">
            <v>#VALUE!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197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309</v>
          </cell>
          <cell r="CB154">
            <v>0</v>
          </cell>
          <cell r="CC154">
            <v>27</v>
          </cell>
          <cell r="CD154">
            <v>0</v>
          </cell>
          <cell r="CE154">
            <v>0</v>
          </cell>
          <cell r="CF154">
            <v>0</v>
          </cell>
          <cell r="CG154">
            <v>1</v>
          </cell>
          <cell r="CH154">
            <v>6</v>
          </cell>
          <cell r="CI154">
            <v>0</v>
          </cell>
          <cell r="CJ154">
            <v>0</v>
          </cell>
          <cell r="CK154">
            <v>6</v>
          </cell>
          <cell r="CL154">
            <v>269</v>
          </cell>
          <cell r="CM154">
            <v>9591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3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1</v>
          </cell>
          <cell r="DF154">
            <v>0</v>
          </cell>
          <cell r="DG154">
            <v>0</v>
          </cell>
          <cell r="DH154">
            <v>0</v>
          </cell>
          <cell r="DI154">
            <v>1081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8406</v>
          </cell>
          <cell r="DQ154">
            <v>100</v>
          </cell>
          <cell r="DR154">
            <v>164</v>
          </cell>
          <cell r="DS154">
            <v>0</v>
          </cell>
          <cell r="DT154">
            <v>0</v>
          </cell>
          <cell r="DU154">
            <v>111</v>
          </cell>
          <cell r="DV154">
            <v>3</v>
          </cell>
          <cell r="DW154">
            <v>48</v>
          </cell>
          <cell r="DX154">
            <v>0</v>
          </cell>
          <cell r="DY154">
            <v>2</v>
          </cell>
          <cell r="DZ154">
            <v>1566</v>
          </cell>
          <cell r="EA154">
            <v>0</v>
          </cell>
          <cell r="EB154">
            <v>0</v>
          </cell>
          <cell r="EC154">
            <v>555</v>
          </cell>
          <cell r="ED154">
            <v>15</v>
          </cell>
          <cell r="EE154">
            <v>114</v>
          </cell>
          <cell r="EF154">
            <v>2</v>
          </cell>
          <cell r="EG154">
            <v>99</v>
          </cell>
          <cell r="EH154">
            <v>19</v>
          </cell>
          <cell r="EI154">
            <v>47</v>
          </cell>
          <cell r="EJ154">
            <v>715</v>
          </cell>
          <cell r="EK154">
            <v>51</v>
          </cell>
          <cell r="EL154">
            <v>-1</v>
          </cell>
          <cell r="EM154">
            <v>0</v>
          </cell>
          <cell r="EN154">
            <v>0</v>
          </cell>
          <cell r="EO154">
            <v>0</v>
          </cell>
          <cell r="EP154">
            <v>10</v>
          </cell>
          <cell r="EQ154">
            <v>0</v>
          </cell>
          <cell r="ER154">
            <v>0</v>
          </cell>
          <cell r="ES154">
            <v>42</v>
          </cell>
          <cell r="ET154">
            <v>4</v>
          </cell>
          <cell r="EU154">
            <v>-1</v>
          </cell>
          <cell r="EV154">
            <v>0</v>
          </cell>
          <cell r="EW154">
            <v>5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1329</v>
          </cell>
        </row>
        <row r="155">
          <cell r="A155" t="str">
            <v xml:space="preserve"> 2714 BANGLADESH (PH)                   </v>
          </cell>
          <cell r="B155">
            <v>1103</v>
          </cell>
          <cell r="C155">
            <v>1103</v>
          </cell>
          <cell r="D155" t="e">
            <v>#VALUE!</v>
          </cell>
          <cell r="E155">
            <v>63</v>
          </cell>
          <cell r="F155">
            <v>1</v>
          </cell>
          <cell r="G155">
            <v>0</v>
          </cell>
          <cell r="H155">
            <v>50</v>
          </cell>
          <cell r="I155">
            <v>0</v>
          </cell>
          <cell r="J155">
            <v>0</v>
          </cell>
          <cell r="K155">
            <v>0</v>
          </cell>
          <cell r="L155">
            <v>2</v>
          </cell>
          <cell r="M155">
            <v>0</v>
          </cell>
          <cell r="N155">
            <v>0</v>
          </cell>
          <cell r="O155">
            <v>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3</v>
          </cell>
          <cell r="Y155">
            <v>0</v>
          </cell>
          <cell r="Z155">
            <v>258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9</v>
          </cell>
          <cell r="AL155">
            <v>11</v>
          </cell>
          <cell r="AM155">
            <v>64</v>
          </cell>
          <cell r="AN155">
            <v>43</v>
          </cell>
          <cell r="AO155">
            <v>131</v>
          </cell>
          <cell r="AP155">
            <v>36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36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16</v>
          </cell>
          <cell r="BD155">
            <v>0</v>
          </cell>
          <cell r="BE155">
            <v>0</v>
          </cell>
          <cell r="BF155" t="e">
            <v>#VALUE!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13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495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30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465</v>
          </cell>
          <cell r="DQ155">
            <v>0</v>
          </cell>
          <cell r="DR155">
            <v>7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7</v>
          </cell>
          <cell r="DX155">
            <v>0</v>
          </cell>
          <cell r="DY155">
            <v>0</v>
          </cell>
          <cell r="DZ155">
            <v>221</v>
          </cell>
          <cell r="EA155">
            <v>0</v>
          </cell>
          <cell r="EB155">
            <v>0</v>
          </cell>
          <cell r="EC155">
            <v>129</v>
          </cell>
          <cell r="ED155">
            <v>0</v>
          </cell>
          <cell r="EE155">
            <v>38</v>
          </cell>
          <cell r="EF155">
            <v>0</v>
          </cell>
          <cell r="EG155">
            <v>14</v>
          </cell>
          <cell r="EH155">
            <v>8</v>
          </cell>
          <cell r="EI155">
            <v>4</v>
          </cell>
          <cell r="EJ155">
            <v>28</v>
          </cell>
          <cell r="EK155">
            <v>2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2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</row>
        <row r="156">
          <cell r="A156" t="str">
            <v xml:space="preserve"> 2837 PAKISTAN (PH)                     </v>
          </cell>
          <cell r="B156">
            <v>5863</v>
          </cell>
          <cell r="C156">
            <v>4534</v>
          </cell>
          <cell r="D156" t="e">
            <v>#VALUE!</v>
          </cell>
          <cell r="E156">
            <v>214</v>
          </cell>
          <cell r="F156">
            <v>6</v>
          </cell>
          <cell r="G156">
            <v>0</v>
          </cell>
          <cell r="H156">
            <v>194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7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9</v>
          </cell>
          <cell r="T156">
            <v>-2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2494</v>
          </cell>
          <cell r="AA156">
            <v>589</v>
          </cell>
          <cell r="AB156">
            <v>0</v>
          </cell>
          <cell r="AC156">
            <v>0</v>
          </cell>
          <cell r="AD156">
            <v>0</v>
          </cell>
          <cell r="AE156">
            <v>593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898</v>
          </cell>
          <cell r="AK156">
            <v>9</v>
          </cell>
          <cell r="AL156">
            <v>89</v>
          </cell>
          <cell r="AM156">
            <v>69</v>
          </cell>
          <cell r="AN156">
            <v>46</v>
          </cell>
          <cell r="AO156">
            <v>201</v>
          </cell>
          <cell r="AP156">
            <v>968</v>
          </cell>
          <cell r="AQ156">
            <v>30</v>
          </cell>
          <cell r="AR156">
            <v>0</v>
          </cell>
          <cell r="AS156">
            <v>86</v>
          </cell>
          <cell r="AT156">
            <v>0</v>
          </cell>
          <cell r="AU156">
            <v>0</v>
          </cell>
          <cell r="AV156">
            <v>100</v>
          </cell>
          <cell r="AW156">
            <v>0</v>
          </cell>
          <cell r="AX156">
            <v>749</v>
          </cell>
          <cell r="AY156">
            <v>0</v>
          </cell>
          <cell r="AZ156">
            <v>0</v>
          </cell>
          <cell r="BA156">
            <v>0</v>
          </cell>
          <cell r="BB156">
            <v>3</v>
          </cell>
          <cell r="BC156">
            <v>13</v>
          </cell>
          <cell r="BD156">
            <v>0</v>
          </cell>
          <cell r="BE156">
            <v>0</v>
          </cell>
          <cell r="BF156" t="e">
            <v>#VALUE!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13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29</v>
          </cell>
          <cell r="CB156">
            <v>0</v>
          </cell>
          <cell r="CC156">
            <v>23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6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519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3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1</v>
          </cell>
          <cell r="DF156">
            <v>0</v>
          </cell>
          <cell r="DG156">
            <v>0</v>
          </cell>
          <cell r="DH156">
            <v>0</v>
          </cell>
          <cell r="DI156">
            <v>98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317</v>
          </cell>
          <cell r="DQ156">
            <v>100</v>
          </cell>
          <cell r="DR156">
            <v>36</v>
          </cell>
          <cell r="DS156">
            <v>0</v>
          </cell>
          <cell r="DT156">
            <v>0</v>
          </cell>
          <cell r="DU156">
            <v>9</v>
          </cell>
          <cell r="DV156">
            <v>3</v>
          </cell>
          <cell r="DW156">
            <v>24</v>
          </cell>
          <cell r="DX156">
            <v>0</v>
          </cell>
          <cell r="DY156">
            <v>0</v>
          </cell>
          <cell r="DZ156">
            <v>258</v>
          </cell>
          <cell r="EA156">
            <v>0</v>
          </cell>
          <cell r="EB156">
            <v>0</v>
          </cell>
          <cell r="EC156">
            <v>172</v>
          </cell>
          <cell r="ED156">
            <v>14</v>
          </cell>
          <cell r="EE156">
            <v>19</v>
          </cell>
          <cell r="EF156">
            <v>0</v>
          </cell>
          <cell r="EG156">
            <v>0</v>
          </cell>
          <cell r="EH156">
            <v>4</v>
          </cell>
          <cell r="EI156">
            <v>0</v>
          </cell>
          <cell r="EJ156">
            <v>49</v>
          </cell>
          <cell r="EK156">
            <v>3</v>
          </cell>
          <cell r="EL156">
            <v>-1</v>
          </cell>
          <cell r="EM156">
            <v>0</v>
          </cell>
          <cell r="EN156">
            <v>0</v>
          </cell>
          <cell r="EO156">
            <v>0</v>
          </cell>
          <cell r="EP156">
            <v>4</v>
          </cell>
          <cell r="EQ156">
            <v>0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1329</v>
          </cell>
        </row>
        <row r="157">
          <cell r="A157" t="str">
            <v xml:space="preserve"> 2874 SRI LANKA (PH)                    </v>
          </cell>
          <cell r="B157">
            <v>517</v>
          </cell>
          <cell r="C157">
            <v>517</v>
          </cell>
          <cell r="D157" t="e">
            <v>#VALUE!</v>
          </cell>
          <cell r="E157">
            <v>32</v>
          </cell>
          <cell r="F157">
            <v>0</v>
          </cell>
          <cell r="G157">
            <v>0</v>
          </cell>
          <cell r="H157">
            <v>4</v>
          </cell>
          <cell r="I157">
            <v>5</v>
          </cell>
          <cell r="J157">
            <v>0</v>
          </cell>
          <cell r="K157">
            <v>0</v>
          </cell>
          <cell r="L157">
            <v>5</v>
          </cell>
          <cell r="M157">
            <v>8</v>
          </cell>
          <cell r="N157">
            <v>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3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</v>
          </cell>
          <cell r="Y157">
            <v>0</v>
          </cell>
          <cell r="Z157">
            <v>159</v>
          </cell>
          <cell r="AA157">
            <v>42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41</v>
          </cell>
          <cell r="AK157">
            <v>2</v>
          </cell>
          <cell r="AL157">
            <v>12</v>
          </cell>
          <cell r="AM157">
            <v>31</v>
          </cell>
          <cell r="AN157">
            <v>11</v>
          </cell>
          <cell r="AO157">
            <v>19</v>
          </cell>
          <cell r="AP157">
            <v>27</v>
          </cell>
          <cell r="AQ157">
            <v>6</v>
          </cell>
          <cell r="AR157">
            <v>0</v>
          </cell>
          <cell r="AS157">
            <v>1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20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2</v>
          </cell>
          <cell r="BD157">
            <v>0</v>
          </cell>
          <cell r="BE157">
            <v>0</v>
          </cell>
          <cell r="BF157" t="e">
            <v>#VALUE!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2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11</v>
          </cell>
          <cell r="CB157">
            <v>0</v>
          </cell>
          <cell r="CC157">
            <v>4</v>
          </cell>
          <cell r="CD157">
            <v>0</v>
          </cell>
          <cell r="CE157">
            <v>0</v>
          </cell>
          <cell r="CF157">
            <v>0</v>
          </cell>
          <cell r="CG157">
            <v>1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6</v>
          </cell>
          <cell r="CM157">
            <v>147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147</v>
          </cell>
          <cell r="DQ157">
            <v>0</v>
          </cell>
          <cell r="DR157">
            <v>11</v>
          </cell>
          <cell r="DS157">
            <v>0</v>
          </cell>
          <cell r="DT157">
            <v>0</v>
          </cell>
          <cell r="DU157">
            <v>10</v>
          </cell>
          <cell r="DV157">
            <v>0</v>
          </cell>
          <cell r="DW157">
            <v>1</v>
          </cell>
          <cell r="DX157">
            <v>0</v>
          </cell>
          <cell r="DY157">
            <v>0</v>
          </cell>
          <cell r="DZ157">
            <v>126</v>
          </cell>
          <cell r="EA157">
            <v>0</v>
          </cell>
          <cell r="EB157">
            <v>0</v>
          </cell>
          <cell r="EC157">
            <v>41</v>
          </cell>
          <cell r="ED157">
            <v>1</v>
          </cell>
          <cell r="EE157">
            <v>24</v>
          </cell>
          <cell r="EF157">
            <v>2</v>
          </cell>
          <cell r="EG157">
            <v>13</v>
          </cell>
          <cell r="EH157">
            <v>0</v>
          </cell>
          <cell r="EI157">
            <v>2</v>
          </cell>
          <cell r="EJ157">
            <v>43</v>
          </cell>
          <cell r="EK157">
            <v>3</v>
          </cell>
          <cell r="EL157">
            <v>0</v>
          </cell>
          <cell r="EM157">
            <v>0</v>
          </cell>
          <cell r="EN157">
            <v>0</v>
          </cell>
          <cell r="EO157">
            <v>0</v>
          </cell>
          <cell r="EP157">
            <v>2</v>
          </cell>
          <cell r="EQ157">
            <v>0</v>
          </cell>
          <cell r="ER157">
            <v>0</v>
          </cell>
          <cell r="ES157">
            <v>1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</row>
        <row r="158">
          <cell r="A158" t="str">
            <v xml:space="preserve"> 4246 INDIA (PH)                        </v>
          </cell>
          <cell r="B158">
            <v>14818</v>
          </cell>
          <cell r="C158">
            <v>14818</v>
          </cell>
          <cell r="D158" t="e">
            <v>#VALUE!</v>
          </cell>
          <cell r="E158">
            <v>838</v>
          </cell>
          <cell r="F158">
            <v>195</v>
          </cell>
          <cell r="G158">
            <v>0</v>
          </cell>
          <cell r="H158">
            <v>170</v>
          </cell>
          <cell r="I158">
            <v>0</v>
          </cell>
          <cell r="J158">
            <v>0</v>
          </cell>
          <cell r="K158">
            <v>0</v>
          </cell>
          <cell r="L158">
            <v>103</v>
          </cell>
          <cell r="M158">
            <v>0</v>
          </cell>
          <cell r="N158">
            <v>0</v>
          </cell>
          <cell r="O158">
            <v>295</v>
          </cell>
          <cell r="P158">
            <v>0</v>
          </cell>
          <cell r="Q158">
            <v>0</v>
          </cell>
          <cell r="R158">
            <v>0</v>
          </cell>
          <cell r="S158">
            <v>66</v>
          </cell>
          <cell r="T158">
            <v>9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2712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717</v>
          </cell>
          <cell r="AK158">
            <v>41</v>
          </cell>
          <cell r="AL158">
            <v>128</v>
          </cell>
          <cell r="AM158">
            <v>436</v>
          </cell>
          <cell r="AN158">
            <v>508</v>
          </cell>
          <cell r="AO158">
            <v>882</v>
          </cell>
          <cell r="AP158">
            <v>1205</v>
          </cell>
          <cell r="AQ158">
            <v>136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186</v>
          </cell>
          <cell r="AW158">
            <v>0</v>
          </cell>
          <cell r="AX158">
            <v>784</v>
          </cell>
          <cell r="AY158">
            <v>0</v>
          </cell>
          <cell r="AZ158">
            <v>0</v>
          </cell>
          <cell r="BA158">
            <v>0</v>
          </cell>
          <cell r="BB158">
            <v>99</v>
          </cell>
          <cell r="BC158">
            <v>174</v>
          </cell>
          <cell r="BD158">
            <v>0</v>
          </cell>
          <cell r="BE158">
            <v>0</v>
          </cell>
          <cell r="BF158" t="e">
            <v>#VALUE!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169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269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6</v>
          </cell>
          <cell r="CL158">
            <v>263</v>
          </cell>
          <cell r="CM158">
            <v>8430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953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7477</v>
          </cell>
          <cell r="DQ158">
            <v>0</v>
          </cell>
          <cell r="DR158">
            <v>110</v>
          </cell>
          <cell r="DS158">
            <v>0</v>
          </cell>
          <cell r="DT158">
            <v>0</v>
          </cell>
          <cell r="DU158">
            <v>92</v>
          </cell>
          <cell r="DV158">
            <v>0</v>
          </cell>
          <cell r="DW158">
            <v>16</v>
          </cell>
          <cell r="DX158">
            <v>0</v>
          </cell>
          <cell r="DY158">
            <v>2</v>
          </cell>
          <cell r="DZ158">
            <v>961</v>
          </cell>
          <cell r="EA158">
            <v>0</v>
          </cell>
          <cell r="EB158">
            <v>0</v>
          </cell>
          <cell r="EC158">
            <v>213</v>
          </cell>
          <cell r="ED158">
            <v>0</v>
          </cell>
          <cell r="EE158">
            <v>33</v>
          </cell>
          <cell r="EF158">
            <v>0</v>
          </cell>
          <cell r="EG158">
            <v>72</v>
          </cell>
          <cell r="EH158">
            <v>7</v>
          </cell>
          <cell r="EI158">
            <v>41</v>
          </cell>
          <cell r="EJ158">
            <v>595</v>
          </cell>
          <cell r="EK158">
            <v>43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4</v>
          </cell>
          <cell r="EQ158">
            <v>0</v>
          </cell>
          <cell r="ER158">
            <v>0</v>
          </cell>
          <cell r="ES158">
            <v>39</v>
          </cell>
          <cell r="ET158">
            <v>4</v>
          </cell>
          <cell r="EU158">
            <v>-1</v>
          </cell>
          <cell r="EV158">
            <v>0</v>
          </cell>
          <cell r="EW158">
            <v>5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</row>
        <row r="159">
          <cell r="A159" t="str">
            <v xml:space="preserve"> 2329 INDIA (PH) LOCAL                  </v>
          </cell>
          <cell r="B159">
            <v>12634</v>
          </cell>
          <cell r="C159">
            <v>12634</v>
          </cell>
          <cell r="D159" t="e">
            <v>#VALUE!</v>
          </cell>
          <cell r="E159">
            <v>838</v>
          </cell>
          <cell r="F159">
            <v>195</v>
          </cell>
          <cell r="G159">
            <v>0</v>
          </cell>
          <cell r="H159">
            <v>170</v>
          </cell>
          <cell r="I159">
            <v>0</v>
          </cell>
          <cell r="J159">
            <v>0</v>
          </cell>
          <cell r="K159">
            <v>0</v>
          </cell>
          <cell r="L159">
            <v>103</v>
          </cell>
          <cell r="M159">
            <v>0</v>
          </cell>
          <cell r="N159">
            <v>0</v>
          </cell>
          <cell r="O159">
            <v>295</v>
          </cell>
          <cell r="P159">
            <v>0</v>
          </cell>
          <cell r="Q159">
            <v>0</v>
          </cell>
          <cell r="R159">
            <v>0</v>
          </cell>
          <cell r="S159">
            <v>66</v>
          </cell>
          <cell r="T159">
            <v>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2712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717</v>
          </cell>
          <cell r="AK159">
            <v>41</v>
          </cell>
          <cell r="AL159">
            <v>128</v>
          </cell>
          <cell r="AM159">
            <v>436</v>
          </cell>
          <cell r="AN159">
            <v>508</v>
          </cell>
          <cell r="AO159">
            <v>882</v>
          </cell>
          <cell r="AP159">
            <v>1184</v>
          </cell>
          <cell r="AQ159">
            <v>115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186</v>
          </cell>
          <cell r="AW159">
            <v>0</v>
          </cell>
          <cell r="AX159">
            <v>784</v>
          </cell>
          <cell r="AY159">
            <v>0</v>
          </cell>
          <cell r="AZ159">
            <v>0</v>
          </cell>
          <cell r="BA159">
            <v>0</v>
          </cell>
          <cell r="BB159">
            <v>99</v>
          </cell>
          <cell r="BC159">
            <v>174</v>
          </cell>
          <cell r="BD159">
            <v>0</v>
          </cell>
          <cell r="BE159">
            <v>0</v>
          </cell>
          <cell r="BF159" t="e">
            <v>#VALUE!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169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269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6</v>
          </cell>
          <cell r="CL159">
            <v>263</v>
          </cell>
          <cell r="CM159">
            <v>6267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1002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5265</v>
          </cell>
          <cell r="DQ159">
            <v>0</v>
          </cell>
          <cell r="DR159">
            <v>110</v>
          </cell>
          <cell r="DS159">
            <v>0</v>
          </cell>
          <cell r="DT159">
            <v>0</v>
          </cell>
          <cell r="DU159">
            <v>92</v>
          </cell>
          <cell r="DV159">
            <v>0</v>
          </cell>
          <cell r="DW159">
            <v>16</v>
          </cell>
          <cell r="DX159">
            <v>0</v>
          </cell>
          <cell r="DY159">
            <v>2</v>
          </cell>
          <cell r="DZ159">
            <v>961</v>
          </cell>
          <cell r="EA159">
            <v>0</v>
          </cell>
          <cell r="EB159">
            <v>0</v>
          </cell>
          <cell r="EC159">
            <v>213</v>
          </cell>
          <cell r="ED159">
            <v>0</v>
          </cell>
          <cell r="EE159">
            <v>33</v>
          </cell>
          <cell r="EF159">
            <v>0</v>
          </cell>
          <cell r="EG159">
            <v>72</v>
          </cell>
          <cell r="EH159">
            <v>7</v>
          </cell>
          <cell r="EI159">
            <v>41</v>
          </cell>
          <cell r="EJ159">
            <v>595</v>
          </cell>
          <cell r="EK159">
            <v>43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4</v>
          </cell>
          <cell r="EQ159">
            <v>0</v>
          </cell>
          <cell r="ER159">
            <v>0</v>
          </cell>
          <cell r="ES159">
            <v>39</v>
          </cell>
          <cell r="ET159">
            <v>4</v>
          </cell>
          <cell r="EU159">
            <v>-1</v>
          </cell>
          <cell r="EV159">
            <v>0</v>
          </cell>
          <cell r="EW159">
            <v>5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</row>
        <row r="160">
          <cell r="A160" t="str">
            <v xml:space="preserve"> 2330 INDIA (PH) EXPORTS                </v>
          </cell>
          <cell r="B160">
            <v>0</v>
          </cell>
          <cell r="C160">
            <v>0</v>
          </cell>
          <cell r="D160" t="e">
            <v>#VALUE!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 t="e">
            <v>#VALUE!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</row>
        <row r="161">
          <cell r="A161" t="str">
            <v xml:space="preserve"> 4454 ASIA PACIFIC (PH)                 </v>
          </cell>
          <cell r="B161">
            <v>70847</v>
          </cell>
          <cell r="C161">
            <v>69456</v>
          </cell>
          <cell r="D161" t="e">
            <v>#VALUE!</v>
          </cell>
          <cell r="E161">
            <v>7075</v>
          </cell>
          <cell r="F161">
            <v>1178</v>
          </cell>
          <cell r="G161">
            <v>0</v>
          </cell>
          <cell r="H161">
            <v>956</v>
          </cell>
          <cell r="I161">
            <v>123</v>
          </cell>
          <cell r="J161">
            <v>0</v>
          </cell>
          <cell r="K161">
            <v>0</v>
          </cell>
          <cell r="L161">
            <v>1833</v>
          </cell>
          <cell r="M161">
            <v>312</v>
          </cell>
          <cell r="N161">
            <v>834</v>
          </cell>
          <cell r="O161">
            <v>917</v>
          </cell>
          <cell r="P161">
            <v>0</v>
          </cell>
          <cell r="Q161">
            <v>1</v>
          </cell>
          <cell r="R161">
            <v>0</v>
          </cell>
          <cell r="S161">
            <v>114</v>
          </cell>
          <cell r="T161">
            <v>113</v>
          </cell>
          <cell r="U161">
            <v>0</v>
          </cell>
          <cell r="V161">
            <v>0</v>
          </cell>
          <cell r="W161">
            <v>0</v>
          </cell>
          <cell r="X161">
            <v>694</v>
          </cell>
          <cell r="Y161">
            <v>0</v>
          </cell>
          <cell r="Z161">
            <v>13143</v>
          </cell>
          <cell r="AA161">
            <v>1296</v>
          </cell>
          <cell r="AB161">
            <v>272</v>
          </cell>
          <cell r="AC161">
            <v>0</v>
          </cell>
          <cell r="AD161">
            <v>0</v>
          </cell>
          <cell r="AE161">
            <v>1221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4278</v>
          </cell>
          <cell r="AK161">
            <v>355</v>
          </cell>
          <cell r="AL161">
            <v>764</v>
          </cell>
          <cell r="AM161">
            <v>1807</v>
          </cell>
          <cell r="AN161">
            <v>1572</v>
          </cell>
          <cell r="AO161">
            <v>1578</v>
          </cell>
          <cell r="AP161">
            <v>7368</v>
          </cell>
          <cell r="AQ161">
            <v>211</v>
          </cell>
          <cell r="AR161">
            <v>0</v>
          </cell>
          <cell r="AS161">
            <v>237</v>
          </cell>
          <cell r="AT161">
            <v>0</v>
          </cell>
          <cell r="AU161">
            <v>26</v>
          </cell>
          <cell r="AV161">
            <v>614</v>
          </cell>
          <cell r="AW161">
            <v>2239</v>
          </cell>
          <cell r="AX161">
            <v>3760</v>
          </cell>
          <cell r="AY161">
            <v>0</v>
          </cell>
          <cell r="AZ161">
            <v>0</v>
          </cell>
          <cell r="BA161">
            <v>0</v>
          </cell>
          <cell r="BB161">
            <v>281</v>
          </cell>
          <cell r="BC161">
            <v>1409</v>
          </cell>
          <cell r="BD161">
            <v>0</v>
          </cell>
          <cell r="BE161">
            <v>0</v>
          </cell>
          <cell r="BF161" t="e">
            <v>#VALUE!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123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142</v>
          </cell>
          <cell r="BQ161">
            <v>0</v>
          </cell>
          <cell r="BR161">
            <v>1136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6508</v>
          </cell>
          <cell r="CB161">
            <v>74</v>
          </cell>
          <cell r="CC161">
            <v>2321</v>
          </cell>
          <cell r="CD161">
            <v>0</v>
          </cell>
          <cell r="CE161">
            <v>0</v>
          </cell>
          <cell r="CF161">
            <v>7</v>
          </cell>
          <cell r="CG161">
            <v>321</v>
          </cell>
          <cell r="CH161">
            <v>820</v>
          </cell>
          <cell r="CI161">
            <v>0</v>
          </cell>
          <cell r="CJ161">
            <v>30</v>
          </cell>
          <cell r="CK161">
            <v>2416</v>
          </cell>
          <cell r="CL161">
            <v>519</v>
          </cell>
          <cell r="CM161">
            <v>13986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109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1</v>
          </cell>
          <cell r="DF161">
            <v>0</v>
          </cell>
          <cell r="DG161">
            <v>0</v>
          </cell>
          <cell r="DH161">
            <v>0</v>
          </cell>
          <cell r="DI161">
            <v>1123</v>
          </cell>
          <cell r="DJ161">
            <v>0</v>
          </cell>
          <cell r="DK161">
            <v>38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12653</v>
          </cell>
          <cell r="DQ161">
            <v>100</v>
          </cell>
          <cell r="DR161">
            <v>5454</v>
          </cell>
          <cell r="DS161">
            <v>0</v>
          </cell>
          <cell r="DT161">
            <v>0</v>
          </cell>
          <cell r="DU161">
            <v>958</v>
          </cell>
          <cell r="DV161">
            <v>1007</v>
          </cell>
          <cell r="DW161">
            <v>3266</v>
          </cell>
          <cell r="DX161">
            <v>-5</v>
          </cell>
          <cell r="DY161">
            <v>228</v>
          </cell>
          <cell r="DZ161">
            <v>11210</v>
          </cell>
          <cell r="EA161">
            <v>0</v>
          </cell>
          <cell r="EB161">
            <v>0</v>
          </cell>
          <cell r="EC161">
            <v>4066</v>
          </cell>
          <cell r="ED161">
            <v>427</v>
          </cell>
          <cell r="EE161">
            <v>372</v>
          </cell>
          <cell r="EF161">
            <v>1196</v>
          </cell>
          <cell r="EG161">
            <v>3894</v>
          </cell>
          <cell r="EH161">
            <v>51</v>
          </cell>
          <cell r="EI161">
            <v>444</v>
          </cell>
          <cell r="EJ161">
            <v>760</v>
          </cell>
          <cell r="EK161">
            <v>1395</v>
          </cell>
          <cell r="EL161">
            <v>-10</v>
          </cell>
          <cell r="EM161">
            <v>0</v>
          </cell>
          <cell r="EN161">
            <v>0</v>
          </cell>
          <cell r="EO161">
            <v>0</v>
          </cell>
          <cell r="EP161">
            <v>1260</v>
          </cell>
          <cell r="EQ161">
            <v>0</v>
          </cell>
          <cell r="ER161">
            <v>0</v>
          </cell>
          <cell r="ES161">
            <v>145</v>
          </cell>
          <cell r="ET161">
            <v>1643</v>
          </cell>
          <cell r="EU161">
            <v>95</v>
          </cell>
          <cell r="EV161">
            <v>532</v>
          </cell>
          <cell r="EW161">
            <v>667</v>
          </cell>
          <cell r="EX161">
            <v>180</v>
          </cell>
          <cell r="EY161">
            <v>135</v>
          </cell>
          <cell r="EZ161">
            <v>34</v>
          </cell>
          <cell r="FA161">
            <v>0</v>
          </cell>
          <cell r="FB161">
            <v>0</v>
          </cell>
          <cell r="FC161">
            <v>1391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</row>
        <row r="163">
          <cell r="A163" t="str">
            <v xml:space="preserve"> 4455 JAPAN                             </v>
          </cell>
          <cell r="B163">
            <v>53366</v>
          </cell>
          <cell r="C163">
            <v>53366</v>
          </cell>
          <cell r="D163" t="e">
            <v>#VALUE!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3026</v>
          </cell>
          <cell r="AA163">
            <v>4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300</v>
          </cell>
          <cell r="AK163">
            <v>94</v>
          </cell>
          <cell r="AL163">
            <v>6</v>
          </cell>
          <cell r="AM163">
            <v>235</v>
          </cell>
          <cell r="AN163">
            <v>2023</v>
          </cell>
          <cell r="AO163">
            <v>364</v>
          </cell>
          <cell r="AP163">
            <v>13143</v>
          </cell>
          <cell r="AQ163">
            <v>6</v>
          </cell>
          <cell r="AR163">
            <v>0</v>
          </cell>
          <cell r="AS163">
            <v>842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8124</v>
          </cell>
          <cell r="AY163">
            <v>0</v>
          </cell>
          <cell r="AZ163">
            <v>0</v>
          </cell>
          <cell r="BA163">
            <v>0</v>
          </cell>
          <cell r="BB163">
            <v>4171</v>
          </cell>
          <cell r="BC163">
            <v>1742</v>
          </cell>
          <cell r="BD163">
            <v>0</v>
          </cell>
          <cell r="BE163">
            <v>0</v>
          </cell>
          <cell r="BF163" t="e">
            <v>#VALUE!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1742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6006</v>
          </cell>
          <cell r="CB163">
            <v>0</v>
          </cell>
          <cell r="CC163">
            <v>5288</v>
          </cell>
          <cell r="CD163">
            <v>0</v>
          </cell>
          <cell r="CE163">
            <v>0</v>
          </cell>
          <cell r="CF163">
            <v>0</v>
          </cell>
          <cell r="CG163">
            <v>718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2590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276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565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1749</v>
          </cell>
          <cell r="DQ163">
            <v>0</v>
          </cell>
          <cell r="DR163">
            <v>9265</v>
          </cell>
          <cell r="DS163">
            <v>0</v>
          </cell>
          <cell r="DT163">
            <v>0</v>
          </cell>
          <cell r="DU163">
            <v>6059</v>
          </cell>
          <cell r="DV163">
            <v>2406</v>
          </cell>
          <cell r="DW163">
            <v>800</v>
          </cell>
          <cell r="DX163">
            <v>0</v>
          </cell>
          <cell r="DY163">
            <v>0</v>
          </cell>
          <cell r="DZ163">
            <v>15907</v>
          </cell>
          <cell r="EA163">
            <v>0</v>
          </cell>
          <cell r="EB163">
            <v>0</v>
          </cell>
          <cell r="EC163">
            <v>795</v>
          </cell>
          <cell r="ED163">
            <v>0</v>
          </cell>
          <cell r="EE163">
            <v>806</v>
          </cell>
          <cell r="EF163">
            <v>3847</v>
          </cell>
          <cell r="EG163">
            <v>0</v>
          </cell>
          <cell r="EH163">
            <v>1147</v>
          </cell>
          <cell r="EI163">
            <v>9312</v>
          </cell>
          <cell r="EJ163">
            <v>0</v>
          </cell>
          <cell r="EK163">
            <v>834</v>
          </cell>
          <cell r="EL163">
            <v>11</v>
          </cell>
          <cell r="EM163">
            <v>0</v>
          </cell>
          <cell r="EN163">
            <v>0</v>
          </cell>
          <cell r="EO163">
            <v>0</v>
          </cell>
          <cell r="EP163">
            <v>723</v>
          </cell>
          <cell r="EQ163">
            <v>0</v>
          </cell>
          <cell r="ER163">
            <v>0</v>
          </cell>
          <cell r="ES163">
            <v>100</v>
          </cell>
          <cell r="ET163">
            <v>853</v>
          </cell>
          <cell r="EU163">
            <v>170</v>
          </cell>
          <cell r="EV163">
            <v>488</v>
          </cell>
          <cell r="EW163">
            <v>130</v>
          </cell>
          <cell r="EX163">
            <v>65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</row>
        <row r="164">
          <cell r="A164" t="str">
            <v xml:space="preserve"> 2794 JAPAN (PH)                        </v>
          </cell>
          <cell r="B164">
            <v>46453</v>
          </cell>
          <cell r="C164">
            <v>46453</v>
          </cell>
          <cell r="D164" t="e">
            <v>#VALUE!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2038</v>
          </cell>
          <cell r="AA164">
            <v>4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300</v>
          </cell>
          <cell r="AK164">
            <v>94</v>
          </cell>
          <cell r="AL164">
            <v>6</v>
          </cell>
          <cell r="AM164">
            <v>235</v>
          </cell>
          <cell r="AN164">
            <v>1035</v>
          </cell>
          <cell r="AO164">
            <v>364</v>
          </cell>
          <cell r="AP164">
            <v>8395</v>
          </cell>
          <cell r="AQ164">
            <v>6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4218</v>
          </cell>
          <cell r="AY164">
            <v>0</v>
          </cell>
          <cell r="AZ164">
            <v>0</v>
          </cell>
          <cell r="BA164">
            <v>0</v>
          </cell>
          <cell r="BB164">
            <v>4171</v>
          </cell>
          <cell r="BC164">
            <v>1683</v>
          </cell>
          <cell r="BD164">
            <v>0</v>
          </cell>
          <cell r="BE164">
            <v>0</v>
          </cell>
          <cell r="BF164" t="e">
            <v>#VALUE!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1683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6006</v>
          </cell>
          <cell r="CB164">
            <v>0</v>
          </cell>
          <cell r="CC164">
            <v>5288</v>
          </cell>
          <cell r="CD164">
            <v>0</v>
          </cell>
          <cell r="CE164">
            <v>0</v>
          </cell>
          <cell r="CF164">
            <v>0</v>
          </cell>
          <cell r="CG164">
            <v>718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1802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565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1237</v>
          </cell>
          <cell r="DQ164">
            <v>0</v>
          </cell>
          <cell r="DR164">
            <v>9171</v>
          </cell>
          <cell r="DS164">
            <v>0</v>
          </cell>
          <cell r="DT164">
            <v>0</v>
          </cell>
          <cell r="DU164">
            <v>5965</v>
          </cell>
          <cell r="DV164">
            <v>2406</v>
          </cell>
          <cell r="DW164">
            <v>800</v>
          </cell>
          <cell r="DX164">
            <v>0</v>
          </cell>
          <cell r="DY164">
            <v>0</v>
          </cell>
          <cell r="DZ164">
            <v>15671</v>
          </cell>
          <cell r="EA164">
            <v>0</v>
          </cell>
          <cell r="EB164">
            <v>0</v>
          </cell>
          <cell r="EC164">
            <v>559</v>
          </cell>
          <cell r="ED164">
            <v>0</v>
          </cell>
          <cell r="EE164">
            <v>806</v>
          </cell>
          <cell r="EF164">
            <v>3847</v>
          </cell>
          <cell r="EG164">
            <v>0</v>
          </cell>
          <cell r="EH164">
            <v>1147</v>
          </cell>
          <cell r="EI164">
            <v>9312</v>
          </cell>
          <cell r="EJ164">
            <v>0</v>
          </cell>
          <cell r="EK164">
            <v>834</v>
          </cell>
          <cell r="EL164">
            <v>11</v>
          </cell>
          <cell r="EM164">
            <v>0</v>
          </cell>
          <cell r="EN164">
            <v>0</v>
          </cell>
          <cell r="EO164">
            <v>0</v>
          </cell>
          <cell r="EP164">
            <v>723</v>
          </cell>
          <cell r="EQ164">
            <v>0</v>
          </cell>
          <cell r="ER164">
            <v>0</v>
          </cell>
          <cell r="ES164">
            <v>100</v>
          </cell>
          <cell r="ET164">
            <v>853</v>
          </cell>
          <cell r="EU164">
            <v>170</v>
          </cell>
          <cell r="EV164">
            <v>488</v>
          </cell>
          <cell r="EW164">
            <v>130</v>
          </cell>
          <cell r="EX164">
            <v>65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</row>
        <row r="165">
          <cell r="A165" t="str">
            <v xml:space="preserve"> 3038 JAPAN LICENCEES                   </v>
          </cell>
          <cell r="B165">
            <v>6913</v>
          </cell>
          <cell r="C165">
            <v>6913</v>
          </cell>
          <cell r="D165" t="e">
            <v>#VALUE!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988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988</v>
          </cell>
          <cell r="AO165">
            <v>0</v>
          </cell>
          <cell r="AP165">
            <v>4748</v>
          </cell>
          <cell r="AQ165">
            <v>0</v>
          </cell>
          <cell r="AR165">
            <v>0</v>
          </cell>
          <cell r="AS165">
            <v>842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3906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59</v>
          </cell>
          <cell r="BD165">
            <v>0</v>
          </cell>
          <cell r="BE165">
            <v>0</v>
          </cell>
          <cell r="BF165" t="e">
            <v>#VALUE!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59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788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276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512</v>
          </cell>
          <cell r="DQ165">
            <v>0</v>
          </cell>
          <cell r="DR165">
            <v>94</v>
          </cell>
          <cell r="DS165">
            <v>0</v>
          </cell>
          <cell r="DT165">
            <v>0</v>
          </cell>
          <cell r="DU165">
            <v>94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236</v>
          </cell>
          <cell r="EA165">
            <v>0</v>
          </cell>
          <cell r="EB165">
            <v>0</v>
          </cell>
          <cell r="EC165">
            <v>236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</row>
        <row r="166">
          <cell r="A166" t="str">
            <v xml:space="preserve"> 4497 CANADA (PH)                       </v>
          </cell>
          <cell r="B166">
            <v>33447</v>
          </cell>
          <cell r="C166">
            <v>33447</v>
          </cell>
          <cell r="D166" t="e">
            <v>#VALUE!</v>
          </cell>
          <cell r="E166">
            <v>347</v>
          </cell>
          <cell r="F166">
            <v>183</v>
          </cell>
          <cell r="G166">
            <v>0</v>
          </cell>
          <cell r="H166">
            <v>41</v>
          </cell>
          <cell r="I166">
            <v>1</v>
          </cell>
          <cell r="J166">
            <v>0</v>
          </cell>
          <cell r="K166">
            <v>0</v>
          </cell>
          <cell r="L166">
            <v>0</v>
          </cell>
          <cell r="M166">
            <v>37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24</v>
          </cell>
          <cell r="U166">
            <v>0</v>
          </cell>
          <cell r="V166">
            <v>0</v>
          </cell>
          <cell r="W166">
            <v>0</v>
          </cell>
          <cell r="X166">
            <v>61</v>
          </cell>
          <cell r="Y166">
            <v>0</v>
          </cell>
          <cell r="Z166">
            <v>1708</v>
          </cell>
          <cell r="AA166">
            <v>0</v>
          </cell>
          <cell r="AB166">
            <v>113</v>
          </cell>
          <cell r="AC166">
            <v>0</v>
          </cell>
          <cell r="AD166">
            <v>0</v>
          </cell>
          <cell r="AE166">
            <v>20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396</v>
          </cell>
          <cell r="AK166">
            <v>211</v>
          </cell>
          <cell r="AL166">
            <v>31</v>
          </cell>
          <cell r="AM166">
            <v>792</v>
          </cell>
          <cell r="AN166">
            <v>78</v>
          </cell>
          <cell r="AO166">
            <v>67</v>
          </cell>
          <cell r="AP166">
            <v>2310</v>
          </cell>
          <cell r="AQ166">
            <v>0</v>
          </cell>
          <cell r="AR166">
            <v>0</v>
          </cell>
          <cell r="AS166">
            <v>-5</v>
          </cell>
          <cell r="AT166">
            <v>0</v>
          </cell>
          <cell r="AU166">
            <v>0</v>
          </cell>
          <cell r="AV166">
            <v>66</v>
          </cell>
          <cell r="AW166">
            <v>1914</v>
          </cell>
          <cell r="AX166">
            <v>323</v>
          </cell>
          <cell r="AY166">
            <v>0</v>
          </cell>
          <cell r="AZ166">
            <v>0</v>
          </cell>
          <cell r="BA166">
            <v>0</v>
          </cell>
          <cell r="BB166">
            <v>12</v>
          </cell>
          <cell r="BC166">
            <v>867</v>
          </cell>
          <cell r="BD166">
            <v>0</v>
          </cell>
          <cell r="BE166">
            <v>0</v>
          </cell>
          <cell r="BF166" t="e">
            <v>#VALUE!</v>
          </cell>
          <cell r="BG166">
            <v>0</v>
          </cell>
          <cell r="BH166">
            <v>0</v>
          </cell>
          <cell r="BI166">
            <v>629</v>
          </cell>
          <cell r="BJ166">
            <v>0</v>
          </cell>
          <cell r="BK166">
            <v>13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225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12405</v>
          </cell>
          <cell r="CB166">
            <v>164</v>
          </cell>
          <cell r="CC166">
            <v>7793</v>
          </cell>
          <cell r="CD166">
            <v>0</v>
          </cell>
          <cell r="CE166">
            <v>0</v>
          </cell>
          <cell r="CF166">
            <v>289</v>
          </cell>
          <cell r="CG166">
            <v>1702</v>
          </cell>
          <cell r="CH166">
            <v>466</v>
          </cell>
          <cell r="CI166">
            <v>1075</v>
          </cell>
          <cell r="CJ166">
            <v>385</v>
          </cell>
          <cell r="CK166">
            <v>531</v>
          </cell>
          <cell r="CL166">
            <v>0</v>
          </cell>
          <cell r="CM166">
            <v>588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75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513</v>
          </cell>
          <cell r="DQ166">
            <v>0</v>
          </cell>
          <cell r="DR166">
            <v>1322</v>
          </cell>
          <cell r="DS166">
            <v>0</v>
          </cell>
          <cell r="DT166">
            <v>0</v>
          </cell>
          <cell r="DU166">
            <v>509</v>
          </cell>
          <cell r="DV166">
            <v>688</v>
          </cell>
          <cell r="DW166">
            <v>30</v>
          </cell>
          <cell r="DX166">
            <v>2</v>
          </cell>
          <cell r="DY166">
            <v>93</v>
          </cell>
          <cell r="DZ166">
            <v>11321</v>
          </cell>
          <cell r="EA166">
            <v>0</v>
          </cell>
          <cell r="EB166">
            <v>0</v>
          </cell>
          <cell r="EC166">
            <v>619</v>
          </cell>
          <cell r="ED166">
            <v>922</v>
          </cell>
          <cell r="EE166">
            <v>41</v>
          </cell>
          <cell r="EF166">
            <v>5519</v>
          </cell>
          <cell r="EG166">
            <v>3292</v>
          </cell>
          <cell r="EH166">
            <v>125</v>
          </cell>
          <cell r="EI166">
            <v>868</v>
          </cell>
          <cell r="EJ166">
            <v>-65</v>
          </cell>
          <cell r="EK166">
            <v>1221</v>
          </cell>
          <cell r="EL166">
            <v>95</v>
          </cell>
          <cell r="EM166">
            <v>0</v>
          </cell>
          <cell r="EN166">
            <v>0</v>
          </cell>
          <cell r="EO166">
            <v>0</v>
          </cell>
          <cell r="EP166">
            <v>745</v>
          </cell>
          <cell r="EQ166">
            <v>0</v>
          </cell>
          <cell r="ER166">
            <v>0</v>
          </cell>
          <cell r="ES166">
            <v>381</v>
          </cell>
          <cell r="ET166">
            <v>1358</v>
          </cell>
          <cell r="EU166">
            <v>19</v>
          </cell>
          <cell r="EV166">
            <v>238</v>
          </cell>
          <cell r="EW166">
            <v>673</v>
          </cell>
          <cell r="EX166">
            <v>315</v>
          </cell>
          <cell r="EY166">
            <v>66</v>
          </cell>
          <cell r="EZ166">
            <v>47</v>
          </cell>
          <cell r="FA166">
            <v>0</v>
          </cell>
          <cell r="FB166">
            <v>0</v>
          </cell>
          <cell r="FC166">
            <v>0</v>
          </cell>
        </row>
        <row r="167">
          <cell r="A167" t="str">
            <v xml:space="preserve"> 2731 CANADA (PH)                       </v>
          </cell>
          <cell r="B167">
            <v>33447</v>
          </cell>
          <cell r="C167">
            <v>33447</v>
          </cell>
          <cell r="D167" t="e">
            <v>#VALUE!</v>
          </cell>
          <cell r="E167">
            <v>347</v>
          </cell>
          <cell r="F167">
            <v>183</v>
          </cell>
          <cell r="G167">
            <v>0</v>
          </cell>
          <cell r="H167">
            <v>41</v>
          </cell>
          <cell r="I167">
            <v>1</v>
          </cell>
          <cell r="J167">
            <v>0</v>
          </cell>
          <cell r="K167">
            <v>0</v>
          </cell>
          <cell r="L167">
            <v>0</v>
          </cell>
          <cell r="M167">
            <v>37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24</v>
          </cell>
          <cell r="U167">
            <v>0</v>
          </cell>
          <cell r="V167">
            <v>0</v>
          </cell>
          <cell r="W167">
            <v>0</v>
          </cell>
          <cell r="X167">
            <v>61</v>
          </cell>
          <cell r="Y167">
            <v>0</v>
          </cell>
          <cell r="Z167">
            <v>1708</v>
          </cell>
          <cell r="AA167">
            <v>0</v>
          </cell>
          <cell r="AB167">
            <v>113</v>
          </cell>
          <cell r="AC167">
            <v>0</v>
          </cell>
          <cell r="AD167">
            <v>0</v>
          </cell>
          <cell r="AE167">
            <v>20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396</v>
          </cell>
          <cell r="AK167">
            <v>211</v>
          </cell>
          <cell r="AL167">
            <v>31</v>
          </cell>
          <cell r="AM167">
            <v>792</v>
          </cell>
          <cell r="AN167">
            <v>78</v>
          </cell>
          <cell r="AO167">
            <v>67</v>
          </cell>
          <cell r="AP167">
            <v>2310</v>
          </cell>
          <cell r="AQ167">
            <v>0</v>
          </cell>
          <cell r="AR167">
            <v>0</v>
          </cell>
          <cell r="AS167">
            <v>-5</v>
          </cell>
          <cell r="AT167">
            <v>0</v>
          </cell>
          <cell r="AU167">
            <v>0</v>
          </cell>
          <cell r="AV167">
            <v>66</v>
          </cell>
          <cell r="AW167">
            <v>1914</v>
          </cell>
          <cell r="AX167">
            <v>323</v>
          </cell>
          <cell r="AY167">
            <v>0</v>
          </cell>
          <cell r="AZ167">
            <v>0</v>
          </cell>
          <cell r="BA167">
            <v>0</v>
          </cell>
          <cell r="BB167">
            <v>12</v>
          </cell>
          <cell r="BC167">
            <v>867</v>
          </cell>
          <cell r="BD167">
            <v>0</v>
          </cell>
          <cell r="BE167">
            <v>0</v>
          </cell>
          <cell r="BF167" t="e">
            <v>#VALUE!</v>
          </cell>
          <cell r="BG167">
            <v>0</v>
          </cell>
          <cell r="BH167">
            <v>0</v>
          </cell>
          <cell r="BI167">
            <v>629</v>
          </cell>
          <cell r="BJ167">
            <v>0</v>
          </cell>
          <cell r="BK167">
            <v>13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225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12405</v>
          </cell>
          <cell r="CB167">
            <v>164</v>
          </cell>
          <cell r="CC167">
            <v>7793</v>
          </cell>
          <cell r="CD167">
            <v>0</v>
          </cell>
          <cell r="CE167">
            <v>0</v>
          </cell>
          <cell r="CF167">
            <v>289</v>
          </cell>
          <cell r="CG167">
            <v>1702</v>
          </cell>
          <cell r="CH167">
            <v>466</v>
          </cell>
          <cell r="CI167">
            <v>1075</v>
          </cell>
          <cell r="CJ167">
            <v>385</v>
          </cell>
          <cell r="CK167">
            <v>531</v>
          </cell>
          <cell r="CL167">
            <v>0</v>
          </cell>
          <cell r="CM167">
            <v>588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75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513</v>
          </cell>
          <cell r="DQ167">
            <v>0</v>
          </cell>
          <cell r="DR167">
            <v>1322</v>
          </cell>
          <cell r="DS167">
            <v>0</v>
          </cell>
          <cell r="DT167">
            <v>0</v>
          </cell>
          <cell r="DU167">
            <v>509</v>
          </cell>
          <cell r="DV167">
            <v>688</v>
          </cell>
          <cell r="DW167">
            <v>30</v>
          </cell>
          <cell r="DX167">
            <v>2</v>
          </cell>
          <cell r="DY167">
            <v>93</v>
          </cell>
          <cell r="DZ167">
            <v>11321</v>
          </cell>
          <cell r="EA167">
            <v>0</v>
          </cell>
          <cell r="EB167">
            <v>0</v>
          </cell>
          <cell r="EC167">
            <v>619</v>
          </cell>
          <cell r="ED167">
            <v>922</v>
          </cell>
          <cell r="EE167">
            <v>41</v>
          </cell>
          <cell r="EF167">
            <v>5519</v>
          </cell>
          <cell r="EG167">
            <v>3292</v>
          </cell>
          <cell r="EH167">
            <v>125</v>
          </cell>
          <cell r="EI167">
            <v>868</v>
          </cell>
          <cell r="EJ167">
            <v>-65</v>
          </cell>
          <cell r="EK167">
            <v>1221</v>
          </cell>
          <cell r="EL167">
            <v>95</v>
          </cell>
          <cell r="EM167">
            <v>0</v>
          </cell>
          <cell r="EN167">
            <v>0</v>
          </cell>
          <cell r="EO167">
            <v>0</v>
          </cell>
          <cell r="EP167">
            <v>745</v>
          </cell>
          <cell r="EQ167">
            <v>0</v>
          </cell>
          <cell r="ER167">
            <v>0</v>
          </cell>
          <cell r="ES167">
            <v>381</v>
          </cell>
          <cell r="ET167">
            <v>1358</v>
          </cell>
          <cell r="EU167">
            <v>19</v>
          </cell>
          <cell r="EV167">
            <v>238</v>
          </cell>
          <cell r="EW167">
            <v>673</v>
          </cell>
          <cell r="EX167">
            <v>315</v>
          </cell>
          <cell r="EY167">
            <v>66</v>
          </cell>
          <cell r="EZ167">
            <v>47</v>
          </cell>
          <cell r="FA167">
            <v>0</v>
          </cell>
          <cell r="FB167">
            <v>0</v>
          </cell>
          <cell r="FC167">
            <v>0</v>
          </cell>
        </row>
        <row r="168">
          <cell r="A168" t="str">
            <v xml:space="preserve"> 3035 CANADA LICENCEES                  </v>
          </cell>
          <cell r="B168">
            <v>0</v>
          </cell>
          <cell r="C168">
            <v>0</v>
          </cell>
          <cell r="D168" t="e">
            <v>#VALUE!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 t="e">
            <v>#VALUE!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</row>
        <row r="169">
          <cell r="A169" t="str">
            <v xml:space="preserve"> 3036 GW CANADA GENERICS                </v>
          </cell>
          <cell r="B169">
            <v>0</v>
          </cell>
          <cell r="C169">
            <v>0</v>
          </cell>
          <cell r="D169" t="e">
            <v>#VALUE!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 t="e">
            <v>#VALUE!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</row>
        <row r="170">
          <cell r="A170" t="str">
            <v xml:space="preserve"> 3037 CANADA OTC BASE                   </v>
          </cell>
          <cell r="B170">
            <v>0</v>
          </cell>
          <cell r="C170">
            <v>0</v>
          </cell>
          <cell r="D170" t="e">
            <v>#VALUE!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 t="e">
            <v>#VALUE!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</row>
        <row r="172">
          <cell r="A172" t="str">
            <v xml:space="preserve"> 2335 MENA H.S.A.                       </v>
          </cell>
          <cell r="B172">
            <v>0</v>
          </cell>
          <cell r="C172">
            <v>0</v>
          </cell>
          <cell r="D172" t="e">
            <v>#VALUE!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 t="e">
            <v>#VALUE!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</row>
        <row r="173">
          <cell r="A173" t="str">
            <v xml:space="preserve"> 3031 MENA AREA HQ (PH)                 </v>
          </cell>
          <cell r="B173">
            <v>0</v>
          </cell>
          <cell r="C173">
            <v>0</v>
          </cell>
          <cell r="D173" t="e">
            <v>#VALUE!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 t="e">
            <v>#VALUE!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</row>
        <row r="174">
          <cell r="A174" t="str">
            <v xml:space="preserve"> 4359 NORTHERN AFRICA (PH)              </v>
          </cell>
          <cell r="B174">
            <v>8489</v>
          </cell>
          <cell r="C174">
            <v>8073</v>
          </cell>
          <cell r="D174" t="e">
            <v>#VALUE!</v>
          </cell>
          <cell r="E174">
            <v>117</v>
          </cell>
          <cell r="F174">
            <v>1</v>
          </cell>
          <cell r="G174">
            <v>0</v>
          </cell>
          <cell r="H174">
            <v>23</v>
          </cell>
          <cell r="I174">
            <v>28</v>
          </cell>
          <cell r="J174">
            <v>0</v>
          </cell>
          <cell r="K174">
            <v>0</v>
          </cell>
          <cell r="L174">
            <v>5</v>
          </cell>
          <cell r="M174">
            <v>54</v>
          </cell>
          <cell r="N174">
            <v>0</v>
          </cell>
          <cell r="O174">
            <v>2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1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0</v>
          </cell>
          <cell r="Z174">
            <v>5146</v>
          </cell>
          <cell r="AA174">
            <v>1684</v>
          </cell>
          <cell r="AB174">
            <v>0</v>
          </cell>
          <cell r="AC174">
            <v>0</v>
          </cell>
          <cell r="AD174">
            <v>0</v>
          </cell>
          <cell r="AE174">
            <v>107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3049</v>
          </cell>
          <cell r="AK174">
            <v>54</v>
          </cell>
          <cell r="AL174">
            <v>36</v>
          </cell>
          <cell r="AM174">
            <v>157</v>
          </cell>
          <cell r="AN174">
            <v>54</v>
          </cell>
          <cell r="AO174">
            <v>5</v>
          </cell>
          <cell r="AP174">
            <v>752</v>
          </cell>
          <cell r="AQ174">
            <v>193</v>
          </cell>
          <cell r="AR174">
            <v>0</v>
          </cell>
          <cell r="AS174">
            <v>43</v>
          </cell>
          <cell r="AT174">
            <v>0</v>
          </cell>
          <cell r="AU174">
            <v>2</v>
          </cell>
          <cell r="AV174">
            <v>165</v>
          </cell>
          <cell r="AW174">
            <v>0</v>
          </cell>
          <cell r="AX174">
            <v>344</v>
          </cell>
          <cell r="AY174">
            <v>0</v>
          </cell>
          <cell r="AZ174">
            <v>0</v>
          </cell>
          <cell r="BA174">
            <v>0</v>
          </cell>
          <cell r="BB174">
            <v>5</v>
          </cell>
          <cell r="BC174">
            <v>2</v>
          </cell>
          <cell r="BD174">
            <v>1</v>
          </cell>
          <cell r="BE174">
            <v>0</v>
          </cell>
          <cell r="BF174" t="e">
            <v>#VALUE!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1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81</v>
          </cell>
          <cell r="CB174">
            <v>0</v>
          </cell>
          <cell r="CC174">
            <v>80</v>
          </cell>
          <cell r="CD174">
            <v>0</v>
          </cell>
          <cell r="CE174">
            <v>0</v>
          </cell>
          <cell r="CF174">
            <v>0</v>
          </cell>
          <cell r="CG174">
            <v>1</v>
          </cell>
          <cell r="CH174">
            <v>-9</v>
          </cell>
          <cell r="CI174">
            <v>0</v>
          </cell>
          <cell r="CJ174">
            <v>0</v>
          </cell>
          <cell r="CK174">
            <v>9</v>
          </cell>
          <cell r="CL174">
            <v>0</v>
          </cell>
          <cell r="CM174">
            <v>659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366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293</v>
          </cell>
          <cell r="DQ174">
            <v>0</v>
          </cell>
          <cell r="DR174">
            <v>-37</v>
          </cell>
          <cell r="DS174">
            <v>0</v>
          </cell>
          <cell r="DT174">
            <v>10</v>
          </cell>
          <cell r="DU174">
            <v>-48</v>
          </cell>
          <cell r="DV174">
            <v>1</v>
          </cell>
          <cell r="DW174">
            <v>0</v>
          </cell>
          <cell r="DX174">
            <v>0</v>
          </cell>
          <cell r="DY174">
            <v>0</v>
          </cell>
          <cell r="DZ174">
            <v>621</v>
          </cell>
          <cell r="EA174">
            <v>0</v>
          </cell>
          <cell r="EB174">
            <v>0</v>
          </cell>
          <cell r="EC174">
            <v>219</v>
          </cell>
          <cell r="ED174">
            <v>78</v>
          </cell>
          <cell r="EE174">
            <v>94</v>
          </cell>
          <cell r="EF174">
            <v>85</v>
          </cell>
          <cell r="EG174">
            <v>2</v>
          </cell>
          <cell r="EH174">
            <v>15</v>
          </cell>
          <cell r="EI174">
            <v>127</v>
          </cell>
          <cell r="EJ174">
            <v>1</v>
          </cell>
          <cell r="EK174">
            <v>67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66</v>
          </cell>
          <cell r="EQ174">
            <v>0</v>
          </cell>
          <cell r="ER174">
            <v>0</v>
          </cell>
          <cell r="ES174">
            <v>1</v>
          </cell>
          <cell r="ET174">
            <v>665</v>
          </cell>
          <cell r="EU174">
            <v>1</v>
          </cell>
          <cell r="EV174">
            <v>19</v>
          </cell>
          <cell r="EW174">
            <v>412</v>
          </cell>
          <cell r="EX174">
            <v>0</v>
          </cell>
          <cell r="EY174">
            <v>233</v>
          </cell>
          <cell r="EZ174">
            <v>0</v>
          </cell>
          <cell r="FA174">
            <v>0</v>
          </cell>
          <cell r="FB174">
            <v>0</v>
          </cell>
          <cell r="FC174">
            <v>416</v>
          </cell>
        </row>
        <row r="175">
          <cell r="A175" t="str">
            <v xml:space="preserve"> 2323 MOROCCO (PH)                      </v>
          </cell>
          <cell r="B175">
            <v>2478</v>
          </cell>
          <cell r="C175">
            <v>2393</v>
          </cell>
          <cell r="D175" t="e">
            <v>#VALUE!</v>
          </cell>
          <cell r="E175">
            <v>20</v>
          </cell>
          <cell r="F175">
            <v>0</v>
          </cell>
          <cell r="G175">
            <v>0</v>
          </cell>
          <cell r="H175">
            <v>15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3</v>
          </cell>
          <cell r="Y175">
            <v>0</v>
          </cell>
          <cell r="Z175">
            <v>1680</v>
          </cell>
          <cell r="AA175">
            <v>832</v>
          </cell>
          <cell r="AB175">
            <v>0</v>
          </cell>
          <cell r="AC175">
            <v>0</v>
          </cell>
          <cell r="AD175">
            <v>0</v>
          </cell>
          <cell r="AE175">
            <v>36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756</v>
          </cell>
          <cell r="AK175">
            <v>5</v>
          </cell>
          <cell r="AL175">
            <v>29</v>
          </cell>
          <cell r="AM175">
            <v>0</v>
          </cell>
          <cell r="AN175">
            <v>22</v>
          </cell>
          <cell r="AO175">
            <v>0</v>
          </cell>
          <cell r="AP175">
            <v>242</v>
          </cell>
          <cell r="AQ175">
            <v>22</v>
          </cell>
          <cell r="AR175">
            <v>0</v>
          </cell>
          <cell r="AS175">
            <v>9</v>
          </cell>
          <cell r="AT175">
            <v>0</v>
          </cell>
          <cell r="AU175">
            <v>0</v>
          </cell>
          <cell r="AV175">
            <v>46</v>
          </cell>
          <cell r="AW175">
            <v>0</v>
          </cell>
          <cell r="AX175">
            <v>165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 t="e">
            <v>#VALUE!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20</v>
          </cell>
          <cell r="CB175">
            <v>0</v>
          </cell>
          <cell r="CC175">
            <v>20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55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40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15</v>
          </cell>
          <cell r="DQ175">
            <v>0</v>
          </cell>
          <cell r="DR175">
            <v>-65</v>
          </cell>
          <cell r="DS175">
            <v>0</v>
          </cell>
          <cell r="DT175">
            <v>0</v>
          </cell>
          <cell r="DU175">
            <v>-65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376</v>
          </cell>
          <cell r="EA175">
            <v>0</v>
          </cell>
          <cell r="EB175">
            <v>0</v>
          </cell>
          <cell r="EC175">
            <v>147</v>
          </cell>
          <cell r="ED175">
            <v>0</v>
          </cell>
          <cell r="EE175">
            <v>86</v>
          </cell>
          <cell r="EF175">
            <v>66</v>
          </cell>
          <cell r="EG175">
            <v>0</v>
          </cell>
          <cell r="EH175">
            <v>0</v>
          </cell>
          <cell r="EI175">
            <v>77</v>
          </cell>
          <cell r="EJ175">
            <v>0</v>
          </cell>
          <cell r="EK175">
            <v>65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64</v>
          </cell>
          <cell r="EQ175">
            <v>0</v>
          </cell>
          <cell r="ER175">
            <v>0</v>
          </cell>
          <cell r="ES175">
            <v>1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85</v>
          </cell>
        </row>
        <row r="176">
          <cell r="A176" t="str">
            <v xml:space="preserve"> 4233 FRENCH WEST AFRICA                </v>
          </cell>
          <cell r="B176">
            <v>1823</v>
          </cell>
          <cell r="C176">
            <v>1772</v>
          </cell>
          <cell r="D176" t="e">
            <v>#VALUE!</v>
          </cell>
          <cell r="E176">
            <v>3</v>
          </cell>
          <cell r="F176">
            <v>1</v>
          </cell>
          <cell r="G176">
            <v>0</v>
          </cell>
          <cell r="H176">
            <v>2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440</v>
          </cell>
          <cell r="AA176">
            <v>195</v>
          </cell>
          <cell r="AB176">
            <v>0</v>
          </cell>
          <cell r="AC176">
            <v>0</v>
          </cell>
          <cell r="AD176">
            <v>0</v>
          </cell>
          <cell r="AE176">
            <v>56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160</v>
          </cell>
          <cell r="AK176">
            <v>2</v>
          </cell>
          <cell r="AL176">
            <v>7</v>
          </cell>
          <cell r="AM176">
            <v>16</v>
          </cell>
          <cell r="AN176">
            <v>2</v>
          </cell>
          <cell r="AO176">
            <v>2</v>
          </cell>
          <cell r="AP176">
            <v>352</v>
          </cell>
          <cell r="AQ176">
            <v>154</v>
          </cell>
          <cell r="AR176">
            <v>0</v>
          </cell>
          <cell r="AS176">
            <v>34</v>
          </cell>
          <cell r="AT176">
            <v>0</v>
          </cell>
          <cell r="AU176">
            <v>2</v>
          </cell>
          <cell r="AV176">
            <v>119</v>
          </cell>
          <cell r="AW176">
            <v>0</v>
          </cell>
          <cell r="AX176">
            <v>38</v>
          </cell>
          <cell r="AY176">
            <v>0</v>
          </cell>
          <cell r="AZ176">
            <v>0</v>
          </cell>
          <cell r="BA176">
            <v>0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 t="e">
            <v>#VALUE!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208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202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6</v>
          </cell>
          <cell r="DQ176">
            <v>0</v>
          </cell>
          <cell r="DR176">
            <v>25</v>
          </cell>
          <cell r="DS176">
            <v>0</v>
          </cell>
          <cell r="DT176">
            <v>10</v>
          </cell>
          <cell r="DU176">
            <v>14</v>
          </cell>
          <cell r="DV176">
            <v>1</v>
          </cell>
          <cell r="DW176">
            <v>0</v>
          </cell>
          <cell r="DX176">
            <v>0</v>
          </cell>
          <cell r="DY176">
            <v>0</v>
          </cell>
          <cell r="DZ176">
            <v>81</v>
          </cell>
          <cell r="EA176">
            <v>0</v>
          </cell>
          <cell r="EB176">
            <v>0</v>
          </cell>
          <cell r="EC176">
            <v>69</v>
          </cell>
          <cell r="ED176">
            <v>2</v>
          </cell>
          <cell r="EE176">
            <v>5</v>
          </cell>
          <cell r="EF176">
            <v>0</v>
          </cell>
          <cell r="EG176">
            <v>0</v>
          </cell>
          <cell r="EH176">
            <v>2</v>
          </cell>
          <cell r="EI176">
            <v>3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663</v>
          </cell>
          <cell r="EU176">
            <v>-1</v>
          </cell>
          <cell r="EV176">
            <v>19</v>
          </cell>
          <cell r="EW176">
            <v>412</v>
          </cell>
          <cell r="EX176">
            <v>0</v>
          </cell>
          <cell r="EY176">
            <v>233</v>
          </cell>
          <cell r="EZ176">
            <v>0</v>
          </cell>
          <cell r="FA176">
            <v>0</v>
          </cell>
          <cell r="FB176">
            <v>0</v>
          </cell>
          <cell r="FC176">
            <v>51</v>
          </cell>
        </row>
        <row r="177">
          <cell r="A177" t="str">
            <v xml:space="preserve"> 2334 OTHER FW.AFRICA (PH)              </v>
          </cell>
          <cell r="B177">
            <v>-5</v>
          </cell>
          <cell r="C177">
            <v>-1</v>
          </cell>
          <cell r="D177" t="e">
            <v>#VALUE!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 t="e">
            <v>#VALUE!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-1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-1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-4</v>
          </cell>
        </row>
        <row r="178">
          <cell r="A178" t="str">
            <v xml:space="preserve"> 3719 BENIN (PH)                        </v>
          </cell>
          <cell r="B178">
            <v>52</v>
          </cell>
          <cell r="C178">
            <v>50</v>
          </cell>
          <cell r="D178" t="e">
            <v>#VALUE!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22</v>
          </cell>
          <cell r="AA178">
            <v>8</v>
          </cell>
          <cell r="AB178">
            <v>0</v>
          </cell>
          <cell r="AC178">
            <v>0</v>
          </cell>
          <cell r="AD178">
            <v>0</v>
          </cell>
          <cell r="AE178">
            <v>2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12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25</v>
          </cell>
          <cell r="AQ178">
            <v>13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9</v>
          </cell>
          <cell r="AW178">
            <v>0</v>
          </cell>
          <cell r="AX178">
            <v>3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 t="e">
            <v>#VALUE!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3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-1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1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2</v>
          </cell>
        </row>
        <row r="179">
          <cell r="A179" t="str">
            <v xml:space="preserve"> 3730 CAMEROON (PH)                     </v>
          </cell>
          <cell r="B179">
            <v>167</v>
          </cell>
          <cell r="C179">
            <v>166</v>
          </cell>
          <cell r="D179" t="e">
            <v>#VALUE!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32</v>
          </cell>
          <cell r="AA179">
            <v>10</v>
          </cell>
          <cell r="AB179">
            <v>0</v>
          </cell>
          <cell r="AC179">
            <v>0</v>
          </cell>
          <cell r="AD179">
            <v>0</v>
          </cell>
          <cell r="AE179">
            <v>8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16</v>
          </cell>
          <cell r="AK179">
            <v>0</v>
          </cell>
          <cell r="AL179">
            <v>-1</v>
          </cell>
          <cell r="AM179">
            <v>-1</v>
          </cell>
          <cell r="AN179">
            <v>0</v>
          </cell>
          <cell r="AO179">
            <v>0</v>
          </cell>
          <cell r="AP179">
            <v>32</v>
          </cell>
          <cell r="AQ179">
            <v>16</v>
          </cell>
          <cell r="AR179">
            <v>0</v>
          </cell>
          <cell r="AS179">
            <v>2</v>
          </cell>
          <cell r="AT179">
            <v>0</v>
          </cell>
          <cell r="AU179">
            <v>1</v>
          </cell>
          <cell r="AV179">
            <v>12</v>
          </cell>
          <cell r="AW179">
            <v>0</v>
          </cell>
          <cell r="AX179">
            <v>-1</v>
          </cell>
          <cell r="AY179">
            <v>0</v>
          </cell>
          <cell r="AZ179">
            <v>0</v>
          </cell>
          <cell r="BA179">
            <v>0</v>
          </cell>
          <cell r="BB179">
            <v>2</v>
          </cell>
          <cell r="BC179">
            <v>0</v>
          </cell>
          <cell r="BD179">
            <v>0</v>
          </cell>
          <cell r="BE179">
            <v>0</v>
          </cell>
          <cell r="BF179" t="e">
            <v>#VALUE!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105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105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1</v>
          </cell>
          <cell r="DS179">
            <v>0</v>
          </cell>
          <cell r="DT179">
            <v>1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-1</v>
          </cell>
          <cell r="EA179">
            <v>0</v>
          </cell>
          <cell r="EB179">
            <v>0</v>
          </cell>
          <cell r="EC179">
            <v>-1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-3</v>
          </cell>
          <cell r="EU179">
            <v>0</v>
          </cell>
          <cell r="EV179">
            <v>-1</v>
          </cell>
          <cell r="EW179">
            <v>-2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1</v>
          </cell>
        </row>
        <row r="180">
          <cell r="A180" t="str">
            <v xml:space="preserve"> 3735 CENT.AFRICAN REP(PH)              </v>
          </cell>
          <cell r="B180">
            <v>-6</v>
          </cell>
          <cell r="C180">
            <v>-6</v>
          </cell>
          <cell r="D180" t="e">
            <v>#VALUE!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 t="e">
            <v>#VALUE!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-6</v>
          </cell>
          <cell r="EU180">
            <v>-1</v>
          </cell>
          <cell r="EV180">
            <v>-2</v>
          </cell>
          <cell r="EW180">
            <v>-3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</row>
        <row r="181">
          <cell r="A181" t="str">
            <v xml:space="preserve"> 3737 CHAD (PH)                         </v>
          </cell>
          <cell r="B181">
            <v>1</v>
          </cell>
          <cell r="C181">
            <v>1</v>
          </cell>
          <cell r="D181" t="e">
            <v>#VALUE!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 t="e">
            <v>#VALUE!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</row>
        <row r="182">
          <cell r="A182" t="str">
            <v xml:space="preserve"> 3742 CONGO (PH)                        </v>
          </cell>
          <cell r="B182">
            <v>92</v>
          </cell>
          <cell r="C182">
            <v>80</v>
          </cell>
          <cell r="D182" t="e">
            <v>#VALUE!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35</v>
          </cell>
          <cell r="AA182">
            <v>7</v>
          </cell>
          <cell r="AB182">
            <v>0</v>
          </cell>
          <cell r="AC182">
            <v>0</v>
          </cell>
          <cell r="AD182">
            <v>0</v>
          </cell>
          <cell r="AE182">
            <v>4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19</v>
          </cell>
          <cell r="AK182">
            <v>0</v>
          </cell>
          <cell r="AL182">
            <v>1</v>
          </cell>
          <cell r="AM182">
            <v>3</v>
          </cell>
          <cell r="AN182">
            <v>0</v>
          </cell>
          <cell r="AO182">
            <v>1</v>
          </cell>
          <cell r="AP182">
            <v>33</v>
          </cell>
          <cell r="AQ182">
            <v>10</v>
          </cell>
          <cell r="AR182">
            <v>0</v>
          </cell>
          <cell r="AS182">
            <v>1</v>
          </cell>
          <cell r="AT182">
            <v>0</v>
          </cell>
          <cell r="AU182">
            <v>0</v>
          </cell>
          <cell r="AV182">
            <v>16</v>
          </cell>
          <cell r="AW182">
            <v>0</v>
          </cell>
          <cell r="AX182">
            <v>5</v>
          </cell>
          <cell r="AY182">
            <v>0</v>
          </cell>
          <cell r="AZ182">
            <v>0</v>
          </cell>
          <cell r="BA182">
            <v>0</v>
          </cell>
          <cell r="BB182">
            <v>1</v>
          </cell>
          <cell r="BC182">
            <v>0</v>
          </cell>
          <cell r="BD182">
            <v>0</v>
          </cell>
          <cell r="BE182">
            <v>0</v>
          </cell>
          <cell r="BF182" t="e">
            <v>#VALUE!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4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1</v>
          </cell>
          <cell r="DQ182">
            <v>0</v>
          </cell>
          <cell r="DR182">
            <v>2</v>
          </cell>
          <cell r="DS182">
            <v>0</v>
          </cell>
          <cell r="DT182">
            <v>1</v>
          </cell>
          <cell r="DU182">
            <v>1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8</v>
          </cell>
          <cell r="EA182">
            <v>0</v>
          </cell>
          <cell r="EB182">
            <v>0</v>
          </cell>
          <cell r="EC182">
            <v>7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1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-2</v>
          </cell>
          <cell r="EU182">
            <v>0</v>
          </cell>
          <cell r="EV182">
            <v>-1</v>
          </cell>
          <cell r="EW182">
            <v>-1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12</v>
          </cell>
        </row>
        <row r="183">
          <cell r="A183" t="str">
            <v xml:space="preserve"> 3764 GABON (PH)                        </v>
          </cell>
          <cell r="B183">
            <v>153</v>
          </cell>
          <cell r="C183">
            <v>150</v>
          </cell>
          <cell r="D183" t="e">
            <v>#VALUE!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74</v>
          </cell>
          <cell r="AA183">
            <v>10</v>
          </cell>
          <cell r="AB183">
            <v>0</v>
          </cell>
          <cell r="AC183">
            <v>0</v>
          </cell>
          <cell r="AD183">
            <v>0</v>
          </cell>
          <cell r="AE183">
            <v>5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53</v>
          </cell>
          <cell r="AK183">
            <v>1</v>
          </cell>
          <cell r="AL183">
            <v>0</v>
          </cell>
          <cell r="AM183">
            <v>3</v>
          </cell>
          <cell r="AN183">
            <v>1</v>
          </cell>
          <cell r="AO183">
            <v>1</v>
          </cell>
          <cell r="AP183">
            <v>53</v>
          </cell>
          <cell r="AQ183">
            <v>31</v>
          </cell>
          <cell r="AR183">
            <v>0</v>
          </cell>
          <cell r="AS183">
            <v>1</v>
          </cell>
          <cell r="AT183">
            <v>0</v>
          </cell>
          <cell r="AU183">
            <v>1</v>
          </cell>
          <cell r="AV183">
            <v>14</v>
          </cell>
          <cell r="AW183">
            <v>0</v>
          </cell>
          <cell r="AX183">
            <v>6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 t="e">
            <v>#VALUE!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3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2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1</v>
          </cell>
          <cell r="DQ183">
            <v>0</v>
          </cell>
          <cell r="DR183">
            <v>5</v>
          </cell>
          <cell r="DS183">
            <v>0</v>
          </cell>
          <cell r="DT183">
            <v>3</v>
          </cell>
          <cell r="DU183">
            <v>2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6</v>
          </cell>
          <cell r="EA183">
            <v>0</v>
          </cell>
          <cell r="EB183">
            <v>0</v>
          </cell>
          <cell r="EC183">
            <v>5</v>
          </cell>
          <cell r="ED183">
            <v>0</v>
          </cell>
          <cell r="EE183">
            <v>1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9</v>
          </cell>
          <cell r="EU183">
            <v>1</v>
          </cell>
          <cell r="EV183">
            <v>1</v>
          </cell>
          <cell r="EW183">
            <v>7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3</v>
          </cell>
        </row>
        <row r="184">
          <cell r="A184" t="str">
            <v xml:space="preserve"> 3777 GUINEA (PH)                       </v>
          </cell>
          <cell r="B184">
            <v>28</v>
          </cell>
          <cell r="C184">
            <v>27</v>
          </cell>
          <cell r="D184" t="e">
            <v>#VALUE!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16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1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14</v>
          </cell>
          <cell r="AK184">
            <v>1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7</v>
          </cell>
          <cell r="AQ184">
            <v>3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4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 t="e">
            <v>#VALUE!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5</v>
          </cell>
          <cell r="EA184">
            <v>0</v>
          </cell>
          <cell r="EB184">
            <v>0</v>
          </cell>
          <cell r="EC184">
            <v>4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1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-1</v>
          </cell>
          <cell r="EU184">
            <v>0</v>
          </cell>
          <cell r="EV184">
            <v>0</v>
          </cell>
          <cell r="EW184">
            <v>-1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1</v>
          </cell>
        </row>
        <row r="185">
          <cell r="A185" t="str">
            <v xml:space="preserve"> 3814 MALI (PH)                         </v>
          </cell>
          <cell r="B185">
            <v>26</v>
          </cell>
          <cell r="C185">
            <v>17</v>
          </cell>
          <cell r="D185" t="e">
            <v>#VALUE!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5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5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7</v>
          </cell>
          <cell r="AQ185">
            <v>2</v>
          </cell>
          <cell r="AR185">
            <v>0</v>
          </cell>
          <cell r="AS185">
            <v>1</v>
          </cell>
          <cell r="AT185">
            <v>0</v>
          </cell>
          <cell r="AU185">
            <v>0</v>
          </cell>
          <cell r="AV185">
            <v>3</v>
          </cell>
          <cell r="AW185">
            <v>0</v>
          </cell>
          <cell r="AX185">
            <v>1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 t="e">
            <v>#VALUE!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2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2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3</v>
          </cell>
          <cell r="EA185">
            <v>0</v>
          </cell>
          <cell r="EB185">
            <v>0</v>
          </cell>
          <cell r="EC185">
            <v>3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9</v>
          </cell>
        </row>
        <row r="186">
          <cell r="A186" t="str">
            <v xml:space="preserve"> 3817 MAURITANIA (PH)                   </v>
          </cell>
          <cell r="B186">
            <v>44</v>
          </cell>
          <cell r="C186">
            <v>42</v>
          </cell>
          <cell r="D186" t="e">
            <v>#VALUE!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11</v>
          </cell>
          <cell r="AA186">
            <v>1</v>
          </cell>
          <cell r="AB186">
            <v>0</v>
          </cell>
          <cell r="AC186">
            <v>0</v>
          </cell>
          <cell r="AD186">
            <v>0</v>
          </cell>
          <cell r="AE186">
            <v>4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6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5</v>
          </cell>
          <cell r="AQ186">
            <v>3</v>
          </cell>
          <cell r="AR186">
            <v>0</v>
          </cell>
          <cell r="AS186">
            <v>1</v>
          </cell>
          <cell r="AT186">
            <v>0</v>
          </cell>
          <cell r="AU186">
            <v>0</v>
          </cell>
          <cell r="AV186">
            <v>1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 t="e">
            <v>#VALUE!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1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1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25</v>
          </cell>
          <cell r="EA186">
            <v>0</v>
          </cell>
          <cell r="EB186">
            <v>0</v>
          </cell>
          <cell r="EC186">
            <v>25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2</v>
          </cell>
        </row>
        <row r="187">
          <cell r="A187" t="str">
            <v xml:space="preserve"> 3833 NIGER (PH)                        </v>
          </cell>
          <cell r="B187">
            <v>11</v>
          </cell>
          <cell r="C187">
            <v>9</v>
          </cell>
          <cell r="D187" t="e">
            <v>#VALUE!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5</v>
          </cell>
          <cell r="AA187">
            <v>1</v>
          </cell>
          <cell r="AB187">
            <v>0</v>
          </cell>
          <cell r="AC187">
            <v>0</v>
          </cell>
          <cell r="AD187">
            <v>0</v>
          </cell>
          <cell r="AE187">
            <v>2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2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2</v>
          </cell>
          <cell r="AQ187">
            <v>0</v>
          </cell>
          <cell r="AR187">
            <v>0</v>
          </cell>
          <cell r="AS187">
            <v>2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 t="e">
            <v>#VALUE!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1</v>
          </cell>
          <cell r="DS187">
            <v>0</v>
          </cell>
          <cell r="DT187">
            <v>0</v>
          </cell>
          <cell r="DU187">
            <v>1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1</v>
          </cell>
          <cell r="EA187">
            <v>0</v>
          </cell>
          <cell r="EB187">
            <v>0</v>
          </cell>
          <cell r="EC187">
            <v>1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2</v>
          </cell>
        </row>
        <row r="188">
          <cell r="A188" t="str">
            <v xml:space="preserve"> 3864 SENEGAL (PH)                      </v>
          </cell>
          <cell r="B188">
            <v>698</v>
          </cell>
          <cell r="C188">
            <v>688</v>
          </cell>
          <cell r="D188" t="e">
            <v>#VALUE!</v>
          </cell>
          <cell r="E188">
            <v>2</v>
          </cell>
          <cell r="F188">
            <v>1</v>
          </cell>
          <cell r="G188">
            <v>0</v>
          </cell>
          <cell r="H188">
            <v>1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33</v>
          </cell>
          <cell r="AA188">
            <v>18</v>
          </cell>
          <cell r="AB188">
            <v>0</v>
          </cell>
          <cell r="AC188">
            <v>0</v>
          </cell>
          <cell r="AD188">
            <v>0</v>
          </cell>
          <cell r="AE188">
            <v>5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9</v>
          </cell>
          <cell r="AK188">
            <v>0</v>
          </cell>
          <cell r="AL188">
            <v>0</v>
          </cell>
          <cell r="AM188">
            <v>1</v>
          </cell>
          <cell r="AN188">
            <v>0</v>
          </cell>
          <cell r="AO188">
            <v>0</v>
          </cell>
          <cell r="AP188">
            <v>58</v>
          </cell>
          <cell r="AQ188">
            <v>20</v>
          </cell>
          <cell r="AR188">
            <v>0</v>
          </cell>
          <cell r="AS188">
            <v>16</v>
          </cell>
          <cell r="AT188">
            <v>0</v>
          </cell>
          <cell r="AU188">
            <v>0</v>
          </cell>
          <cell r="AV188">
            <v>17</v>
          </cell>
          <cell r="AW188">
            <v>0</v>
          </cell>
          <cell r="AX188">
            <v>4</v>
          </cell>
          <cell r="AY188">
            <v>0</v>
          </cell>
          <cell r="AZ188">
            <v>0</v>
          </cell>
          <cell r="BA188">
            <v>0</v>
          </cell>
          <cell r="BB188">
            <v>1</v>
          </cell>
          <cell r="BC188">
            <v>0</v>
          </cell>
          <cell r="BD188">
            <v>0</v>
          </cell>
          <cell r="BE188">
            <v>0</v>
          </cell>
          <cell r="BF188" t="e">
            <v>#VALUE!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38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38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5</v>
          </cell>
          <cell r="DS188">
            <v>0</v>
          </cell>
          <cell r="DT188">
            <v>2</v>
          </cell>
          <cell r="DU188">
            <v>3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14</v>
          </cell>
          <cell r="EA188">
            <v>0</v>
          </cell>
          <cell r="EB188">
            <v>0</v>
          </cell>
          <cell r="EC188">
            <v>9</v>
          </cell>
          <cell r="ED188">
            <v>1</v>
          </cell>
          <cell r="EE188">
            <v>2</v>
          </cell>
          <cell r="EF188">
            <v>0</v>
          </cell>
          <cell r="EG188">
            <v>0</v>
          </cell>
          <cell r="EH188">
            <v>1</v>
          </cell>
          <cell r="EI188">
            <v>1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538</v>
          </cell>
          <cell r="EU188">
            <v>-1</v>
          </cell>
          <cell r="EV188">
            <v>12</v>
          </cell>
          <cell r="EW188">
            <v>294</v>
          </cell>
          <cell r="EX188">
            <v>0</v>
          </cell>
          <cell r="EY188">
            <v>233</v>
          </cell>
          <cell r="EZ188">
            <v>0</v>
          </cell>
          <cell r="FA188">
            <v>0</v>
          </cell>
          <cell r="FB188">
            <v>0</v>
          </cell>
          <cell r="FC188">
            <v>10</v>
          </cell>
        </row>
        <row r="189">
          <cell r="A189" t="str">
            <v xml:space="preserve"> 3913 BURKINA FASO (PH)                 </v>
          </cell>
          <cell r="B189">
            <v>152</v>
          </cell>
          <cell r="C189">
            <v>146</v>
          </cell>
          <cell r="D189" t="e">
            <v>#VALUE!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9</v>
          </cell>
          <cell r="AA189">
            <v>5</v>
          </cell>
          <cell r="AB189">
            <v>0</v>
          </cell>
          <cell r="AC189">
            <v>0</v>
          </cell>
          <cell r="AD189">
            <v>0</v>
          </cell>
          <cell r="AE189">
            <v>1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3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7</v>
          </cell>
          <cell r="AQ189">
            <v>4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1</v>
          </cell>
          <cell r="AW189">
            <v>0</v>
          </cell>
          <cell r="AX189">
            <v>1</v>
          </cell>
          <cell r="AY189">
            <v>0</v>
          </cell>
          <cell r="AZ189">
            <v>0</v>
          </cell>
          <cell r="BA189">
            <v>0</v>
          </cell>
          <cell r="BB189">
            <v>1</v>
          </cell>
          <cell r="BC189">
            <v>0</v>
          </cell>
          <cell r="BD189">
            <v>0</v>
          </cell>
          <cell r="BE189">
            <v>0</v>
          </cell>
          <cell r="BF189" t="e">
            <v>#VALUE!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2</v>
          </cell>
          <cell r="EA189">
            <v>0</v>
          </cell>
          <cell r="EB189">
            <v>0</v>
          </cell>
          <cell r="EC189">
            <v>2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128</v>
          </cell>
          <cell r="EU189">
            <v>0</v>
          </cell>
          <cell r="EV189">
            <v>10</v>
          </cell>
          <cell r="EW189">
            <v>118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6</v>
          </cell>
        </row>
        <row r="190">
          <cell r="A190" t="str">
            <v xml:space="preserve"> 3919 IVORY COAST (PH)                  </v>
          </cell>
          <cell r="B190">
            <v>383</v>
          </cell>
          <cell r="C190">
            <v>377</v>
          </cell>
          <cell r="D190" t="e">
            <v>#VALUE!</v>
          </cell>
          <cell r="E190">
            <v>1</v>
          </cell>
          <cell r="F190">
            <v>0</v>
          </cell>
          <cell r="G190">
            <v>0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187</v>
          </cell>
          <cell r="AA190">
            <v>131</v>
          </cell>
          <cell r="AB190">
            <v>0</v>
          </cell>
          <cell r="AC190">
            <v>0</v>
          </cell>
          <cell r="AD190">
            <v>0</v>
          </cell>
          <cell r="AE190">
            <v>21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17</v>
          </cell>
          <cell r="AK190">
            <v>0</v>
          </cell>
          <cell r="AL190">
            <v>7</v>
          </cell>
          <cell r="AM190">
            <v>10</v>
          </cell>
          <cell r="AN190">
            <v>1</v>
          </cell>
          <cell r="AO190">
            <v>0</v>
          </cell>
          <cell r="AP190">
            <v>108</v>
          </cell>
          <cell r="AQ190">
            <v>42</v>
          </cell>
          <cell r="AR190">
            <v>0</v>
          </cell>
          <cell r="AS190">
            <v>9</v>
          </cell>
          <cell r="AT190">
            <v>0</v>
          </cell>
          <cell r="AU190">
            <v>0</v>
          </cell>
          <cell r="AV190">
            <v>43</v>
          </cell>
          <cell r="AW190">
            <v>0</v>
          </cell>
          <cell r="AX190">
            <v>14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 t="e">
            <v>#VALUE!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53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49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4</v>
          </cell>
          <cell r="DQ190">
            <v>0</v>
          </cell>
          <cell r="DR190">
            <v>10</v>
          </cell>
          <cell r="DS190">
            <v>0</v>
          </cell>
          <cell r="DT190">
            <v>3</v>
          </cell>
          <cell r="DU190">
            <v>6</v>
          </cell>
          <cell r="DV190">
            <v>1</v>
          </cell>
          <cell r="DW190">
            <v>0</v>
          </cell>
          <cell r="DX190">
            <v>0</v>
          </cell>
          <cell r="DY190">
            <v>0</v>
          </cell>
          <cell r="DZ190">
            <v>18</v>
          </cell>
          <cell r="EA190">
            <v>0</v>
          </cell>
          <cell r="EB190">
            <v>0</v>
          </cell>
          <cell r="EC190">
            <v>15</v>
          </cell>
          <cell r="ED190">
            <v>1</v>
          </cell>
          <cell r="EE190">
            <v>2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6</v>
          </cell>
        </row>
        <row r="191">
          <cell r="A191" t="str">
            <v xml:space="preserve"> 3944 TOGO (PH)                         </v>
          </cell>
          <cell r="B191">
            <v>27</v>
          </cell>
          <cell r="C191">
            <v>26</v>
          </cell>
          <cell r="D191" t="e">
            <v>#VALUE!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10</v>
          </cell>
          <cell r="AA191">
            <v>3</v>
          </cell>
          <cell r="AB191">
            <v>0</v>
          </cell>
          <cell r="AC191">
            <v>0</v>
          </cell>
          <cell r="AD191">
            <v>0</v>
          </cell>
          <cell r="AE191">
            <v>3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4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15</v>
          </cell>
          <cell r="AQ191">
            <v>10</v>
          </cell>
          <cell r="AR191">
            <v>0</v>
          </cell>
          <cell r="AS191">
            <v>1</v>
          </cell>
          <cell r="AT191">
            <v>0</v>
          </cell>
          <cell r="AU191">
            <v>0</v>
          </cell>
          <cell r="AV191">
            <v>3</v>
          </cell>
          <cell r="AW191">
            <v>0</v>
          </cell>
          <cell r="AX191">
            <v>1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 t="e">
            <v>#VALUE!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1</v>
          </cell>
          <cell r="DS191">
            <v>0</v>
          </cell>
          <cell r="DT191">
            <v>0</v>
          </cell>
          <cell r="DU191">
            <v>1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1</v>
          </cell>
        </row>
        <row r="192">
          <cell r="A192" t="str">
            <v xml:space="preserve"> 4303 NORTH AFRICA (PH)                 </v>
          </cell>
          <cell r="B192">
            <v>4188</v>
          </cell>
          <cell r="C192">
            <v>3908</v>
          </cell>
          <cell r="D192" t="e">
            <v>#VALUE!</v>
          </cell>
          <cell r="E192">
            <v>94</v>
          </cell>
          <cell r="F192">
            <v>0</v>
          </cell>
          <cell r="G192">
            <v>0</v>
          </cell>
          <cell r="H192">
            <v>6</v>
          </cell>
          <cell r="I192">
            <v>28</v>
          </cell>
          <cell r="J192">
            <v>0</v>
          </cell>
          <cell r="K192">
            <v>0</v>
          </cell>
          <cell r="L192">
            <v>5</v>
          </cell>
          <cell r="M192">
            <v>54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1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3026</v>
          </cell>
          <cell r="AA192">
            <v>657</v>
          </cell>
          <cell r="AB192">
            <v>0</v>
          </cell>
          <cell r="AC192">
            <v>0</v>
          </cell>
          <cell r="AD192">
            <v>0</v>
          </cell>
          <cell r="AE192">
            <v>15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2133</v>
          </cell>
          <cell r="AK192">
            <v>47</v>
          </cell>
          <cell r="AL192">
            <v>0</v>
          </cell>
          <cell r="AM192">
            <v>141</v>
          </cell>
          <cell r="AN192">
            <v>30</v>
          </cell>
          <cell r="AO192">
            <v>3</v>
          </cell>
          <cell r="AP192">
            <v>158</v>
          </cell>
          <cell r="AQ192">
            <v>17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141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2</v>
          </cell>
          <cell r="BD192">
            <v>1</v>
          </cell>
          <cell r="BE192">
            <v>0</v>
          </cell>
          <cell r="BF192" t="e">
            <v>#VALUE!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1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61</v>
          </cell>
          <cell r="CB192">
            <v>0</v>
          </cell>
          <cell r="CC192">
            <v>60</v>
          </cell>
          <cell r="CD192">
            <v>0</v>
          </cell>
          <cell r="CE192">
            <v>0</v>
          </cell>
          <cell r="CF192">
            <v>0</v>
          </cell>
          <cell r="CG192">
            <v>1</v>
          </cell>
          <cell r="CH192">
            <v>-9</v>
          </cell>
          <cell r="CI192">
            <v>0</v>
          </cell>
          <cell r="CJ192">
            <v>0</v>
          </cell>
          <cell r="CK192">
            <v>9</v>
          </cell>
          <cell r="CL192">
            <v>0</v>
          </cell>
          <cell r="CM192">
            <v>396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124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272</v>
          </cell>
          <cell r="DQ192">
            <v>0</v>
          </cell>
          <cell r="DR192">
            <v>3</v>
          </cell>
          <cell r="DS192">
            <v>0</v>
          </cell>
          <cell r="DT192">
            <v>0</v>
          </cell>
          <cell r="DU192">
            <v>3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164</v>
          </cell>
          <cell r="EA192">
            <v>0</v>
          </cell>
          <cell r="EB192">
            <v>0</v>
          </cell>
          <cell r="EC192">
            <v>3</v>
          </cell>
          <cell r="ED192">
            <v>76</v>
          </cell>
          <cell r="EE192">
            <v>3</v>
          </cell>
          <cell r="EF192">
            <v>19</v>
          </cell>
          <cell r="EG192">
            <v>2</v>
          </cell>
          <cell r="EH192">
            <v>13</v>
          </cell>
          <cell r="EI192">
            <v>47</v>
          </cell>
          <cell r="EJ192">
            <v>1</v>
          </cell>
          <cell r="EK192">
            <v>2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2</v>
          </cell>
          <cell r="EQ192">
            <v>0</v>
          </cell>
          <cell r="ER192">
            <v>0</v>
          </cell>
          <cell r="ES192">
            <v>0</v>
          </cell>
          <cell r="ET192">
            <v>2</v>
          </cell>
          <cell r="EU192">
            <v>2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280</v>
          </cell>
        </row>
        <row r="193">
          <cell r="A193" t="str">
            <v xml:space="preserve"> 2303 OTHER N.AFRICA (PH)               </v>
          </cell>
          <cell r="B193">
            <v>-1</v>
          </cell>
          <cell r="C193">
            <v>-1</v>
          </cell>
          <cell r="D193" t="e">
            <v>#VALUE!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 t="e">
            <v>#VALUE!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-1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-1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</row>
        <row r="194">
          <cell r="A194" t="str">
            <v xml:space="preserve"> 3033 N.AFRICA HQ (PH)                  </v>
          </cell>
          <cell r="B194">
            <v>0</v>
          </cell>
          <cell r="C194">
            <v>0</v>
          </cell>
          <cell r="D194" t="e">
            <v>#VALUE!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 t="e">
            <v>#VALUE!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</row>
        <row r="195">
          <cell r="A195" t="str">
            <v xml:space="preserve"> 3703 ALGERIA (PH)                      </v>
          </cell>
          <cell r="B195">
            <v>605</v>
          </cell>
          <cell r="C195">
            <v>605</v>
          </cell>
          <cell r="D195" t="e">
            <v>#VALUE!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604</v>
          </cell>
          <cell r="AA195">
            <v>161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443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 t="e">
            <v>#VALUE!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1</v>
          </cell>
          <cell r="EA195">
            <v>0</v>
          </cell>
          <cell r="EB195">
            <v>0</v>
          </cell>
          <cell r="EC195">
            <v>1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</row>
        <row r="196">
          <cell r="A196" t="str">
            <v xml:space="preserve"> 3769 GIBRALTAR (PH)                    </v>
          </cell>
          <cell r="B196">
            <v>27</v>
          </cell>
          <cell r="C196">
            <v>24</v>
          </cell>
          <cell r="D196" t="e">
            <v>#VALUE!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8</v>
          </cell>
          <cell r="AK196">
            <v>1</v>
          </cell>
          <cell r="AL196">
            <v>0</v>
          </cell>
          <cell r="AM196">
            <v>1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 t="e">
            <v>#VALUE!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6</v>
          </cell>
          <cell r="CB196">
            <v>0</v>
          </cell>
          <cell r="CC196">
            <v>6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8</v>
          </cell>
          <cell r="EA196">
            <v>0</v>
          </cell>
          <cell r="EB196">
            <v>0</v>
          </cell>
          <cell r="EC196">
            <v>0</v>
          </cell>
          <cell r="ED196">
            <v>3</v>
          </cell>
          <cell r="EE196">
            <v>0</v>
          </cell>
          <cell r="EF196">
            <v>3</v>
          </cell>
          <cell r="EG196">
            <v>2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3</v>
          </cell>
        </row>
        <row r="197">
          <cell r="A197" t="str">
            <v xml:space="preserve"> 3805 LIBYA (PH)                        </v>
          </cell>
          <cell r="B197">
            <v>961</v>
          </cell>
          <cell r="C197">
            <v>754</v>
          </cell>
          <cell r="D197" t="e">
            <v>#VALUE!</v>
          </cell>
          <cell r="E197">
            <v>48</v>
          </cell>
          <cell r="F197">
            <v>0</v>
          </cell>
          <cell r="G197">
            <v>0</v>
          </cell>
          <cell r="H197">
            <v>0</v>
          </cell>
          <cell r="I197">
            <v>3</v>
          </cell>
          <cell r="J197">
            <v>0</v>
          </cell>
          <cell r="K197">
            <v>0</v>
          </cell>
          <cell r="L197">
            <v>0</v>
          </cell>
          <cell r="M197">
            <v>45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551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411</v>
          </cell>
          <cell r="AK197">
            <v>0</v>
          </cell>
          <cell r="AL197">
            <v>0</v>
          </cell>
          <cell r="AM197">
            <v>140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 t="e">
            <v>#VALUE!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-13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-13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168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-10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178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207</v>
          </cell>
        </row>
        <row r="198">
          <cell r="A198" t="str">
            <v xml:space="preserve"> 3815 MALTA (PH)                        </v>
          </cell>
          <cell r="B198">
            <v>309</v>
          </cell>
          <cell r="C198">
            <v>297</v>
          </cell>
          <cell r="D198" t="e">
            <v>#VALUE!</v>
          </cell>
          <cell r="E198">
            <v>21</v>
          </cell>
          <cell r="F198">
            <v>0</v>
          </cell>
          <cell r="G198">
            <v>0</v>
          </cell>
          <cell r="H198">
            <v>6</v>
          </cell>
          <cell r="I198">
            <v>0</v>
          </cell>
          <cell r="J198">
            <v>0</v>
          </cell>
          <cell r="K198">
            <v>0</v>
          </cell>
          <cell r="L198">
            <v>5</v>
          </cell>
          <cell r="M198">
            <v>9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1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226</v>
          </cell>
          <cell r="AA198">
            <v>1</v>
          </cell>
          <cell r="AB198">
            <v>0</v>
          </cell>
          <cell r="AC198">
            <v>0</v>
          </cell>
          <cell r="AD198">
            <v>0</v>
          </cell>
          <cell r="AE198">
            <v>2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209</v>
          </cell>
          <cell r="AK198">
            <v>11</v>
          </cell>
          <cell r="AL198">
            <v>0</v>
          </cell>
          <cell r="AM198">
            <v>0</v>
          </cell>
          <cell r="AN198">
            <v>0</v>
          </cell>
          <cell r="AO198">
            <v>3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1</v>
          </cell>
          <cell r="BD198">
            <v>0</v>
          </cell>
          <cell r="BE198">
            <v>0</v>
          </cell>
          <cell r="BF198" t="e">
            <v>#VALUE!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1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14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1</v>
          </cell>
          <cell r="CH198">
            <v>4</v>
          </cell>
          <cell r="CI198">
            <v>0</v>
          </cell>
          <cell r="CJ198">
            <v>0</v>
          </cell>
          <cell r="CK198">
            <v>9</v>
          </cell>
          <cell r="CL198">
            <v>0</v>
          </cell>
          <cell r="CM198">
            <v>8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8</v>
          </cell>
          <cell r="DQ198">
            <v>0</v>
          </cell>
          <cell r="DR198">
            <v>1</v>
          </cell>
          <cell r="DS198">
            <v>0</v>
          </cell>
          <cell r="DT198">
            <v>0</v>
          </cell>
          <cell r="DU198">
            <v>1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26</v>
          </cell>
          <cell r="EA198">
            <v>0</v>
          </cell>
          <cell r="EB198">
            <v>0</v>
          </cell>
          <cell r="EC198">
            <v>1</v>
          </cell>
          <cell r="ED198">
            <v>18</v>
          </cell>
          <cell r="EE198">
            <v>3</v>
          </cell>
          <cell r="EF198">
            <v>0</v>
          </cell>
          <cell r="EG198">
            <v>0</v>
          </cell>
          <cell r="EH198">
            <v>3</v>
          </cell>
          <cell r="EI198">
            <v>0</v>
          </cell>
          <cell r="EJ198">
            <v>1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12</v>
          </cell>
        </row>
        <row r="199">
          <cell r="A199" t="str">
            <v xml:space="preserve"> 3887 TUNISIA (PH)                      </v>
          </cell>
          <cell r="B199">
            <v>2287</v>
          </cell>
          <cell r="C199">
            <v>2229</v>
          </cell>
          <cell r="D199" t="e">
            <v>#VALUE!</v>
          </cell>
          <cell r="E199">
            <v>25</v>
          </cell>
          <cell r="F199">
            <v>0</v>
          </cell>
          <cell r="G199">
            <v>0</v>
          </cell>
          <cell r="H199">
            <v>0</v>
          </cell>
          <cell r="I199">
            <v>25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1635</v>
          </cell>
          <cell r="AA199">
            <v>495</v>
          </cell>
          <cell r="AB199">
            <v>0</v>
          </cell>
          <cell r="AC199">
            <v>0</v>
          </cell>
          <cell r="AD199">
            <v>0</v>
          </cell>
          <cell r="AE199">
            <v>13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1062</v>
          </cell>
          <cell r="AK199">
            <v>35</v>
          </cell>
          <cell r="AL199">
            <v>0</v>
          </cell>
          <cell r="AM199">
            <v>0</v>
          </cell>
          <cell r="AN199">
            <v>30</v>
          </cell>
          <cell r="AO199">
            <v>0</v>
          </cell>
          <cell r="AP199">
            <v>158</v>
          </cell>
          <cell r="AQ199">
            <v>17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141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1</v>
          </cell>
          <cell r="BD199">
            <v>1</v>
          </cell>
          <cell r="BE199">
            <v>0</v>
          </cell>
          <cell r="BF199" t="e">
            <v>#VALUE!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54</v>
          </cell>
          <cell r="CB199">
            <v>0</v>
          </cell>
          <cell r="CC199">
            <v>54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221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135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86</v>
          </cell>
          <cell r="DQ199">
            <v>0</v>
          </cell>
          <cell r="DR199">
            <v>2</v>
          </cell>
          <cell r="DS199">
            <v>0</v>
          </cell>
          <cell r="DT199">
            <v>0</v>
          </cell>
          <cell r="DU199">
            <v>2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129</v>
          </cell>
          <cell r="EA199">
            <v>0</v>
          </cell>
          <cell r="EB199">
            <v>0</v>
          </cell>
          <cell r="EC199">
            <v>1</v>
          </cell>
          <cell r="ED199">
            <v>55</v>
          </cell>
          <cell r="EE199">
            <v>0</v>
          </cell>
          <cell r="EF199">
            <v>16</v>
          </cell>
          <cell r="EG199">
            <v>0</v>
          </cell>
          <cell r="EH199">
            <v>10</v>
          </cell>
          <cell r="EI199">
            <v>47</v>
          </cell>
          <cell r="EJ199">
            <v>0</v>
          </cell>
          <cell r="EK199">
            <v>2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2</v>
          </cell>
          <cell r="EQ199">
            <v>0</v>
          </cell>
          <cell r="ER199">
            <v>0</v>
          </cell>
          <cell r="ES199">
            <v>0</v>
          </cell>
          <cell r="ET199">
            <v>2</v>
          </cell>
          <cell r="EU199">
            <v>2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58</v>
          </cell>
        </row>
        <row r="200">
          <cell r="A200" t="str">
            <v xml:space="preserve"> 4360 MIDDLE EAST (PH)                  </v>
          </cell>
          <cell r="B200">
            <v>21471</v>
          </cell>
          <cell r="C200">
            <v>20937</v>
          </cell>
          <cell r="D200" t="e">
            <v>#VALUE!</v>
          </cell>
          <cell r="E200">
            <v>1361</v>
          </cell>
          <cell r="F200">
            <v>225</v>
          </cell>
          <cell r="G200">
            <v>0</v>
          </cell>
          <cell r="H200">
            <v>604</v>
          </cell>
          <cell r="I200">
            <v>18</v>
          </cell>
          <cell r="J200">
            <v>0</v>
          </cell>
          <cell r="K200">
            <v>0</v>
          </cell>
          <cell r="L200">
            <v>367</v>
          </cell>
          <cell r="M200">
            <v>22</v>
          </cell>
          <cell r="N200">
            <v>-30</v>
          </cell>
          <cell r="O200">
            <v>96</v>
          </cell>
          <cell r="P200">
            <v>0</v>
          </cell>
          <cell r="Q200">
            <v>0</v>
          </cell>
          <cell r="R200">
            <v>0</v>
          </cell>
          <cell r="S200">
            <v>20</v>
          </cell>
          <cell r="T200">
            <v>27</v>
          </cell>
          <cell r="U200">
            <v>0</v>
          </cell>
          <cell r="V200">
            <v>0</v>
          </cell>
          <cell r="W200">
            <v>0</v>
          </cell>
          <cell r="X200">
            <v>12</v>
          </cell>
          <cell r="Y200">
            <v>0</v>
          </cell>
          <cell r="Z200">
            <v>5915</v>
          </cell>
          <cell r="AA200">
            <v>89</v>
          </cell>
          <cell r="AB200">
            <v>11</v>
          </cell>
          <cell r="AC200">
            <v>0</v>
          </cell>
          <cell r="AD200">
            <v>0</v>
          </cell>
          <cell r="AE200">
            <v>21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1950</v>
          </cell>
          <cell r="AK200">
            <v>184</v>
          </cell>
          <cell r="AL200">
            <v>245</v>
          </cell>
          <cell r="AM200">
            <v>2109</v>
          </cell>
          <cell r="AN200">
            <v>451</v>
          </cell>
          <cell r="AO200">
            <v>855</v>
          </cell>
          <cell r="AP200">
            <v>1826</v>
          </cell>
          <cell r="AQ200">
            <v>56</v>
          </cell>
          <cell r="AR200">
            <v>0</v>
          </cell>
          <cell r="AS200">
            <v>-1</v>
          </cell>
          <cell r="AT200">
            <v>0</v>
          </cell>
          <cell r="AU200">
            <v>0</v>
          </cell>
          <cell r="AV200">
            <v>61</v>
          </cell>
          <cell r="AW200">
            <v>206</v>
          </cell>
          <cell r="AX200">
            <v>1036</v>
          </cell>
          <cell r="AY200">
            <v>0</v>
          </cell>
          <cell r="AZ200">
            <v>0</v>
          </cell>
          <cell r="BA200">
            <v>0</v>
          </cell>
          <cell r="BB200">
            <v>468</v>
          </cell>
          <cell r="BC200">
            <v>520</v>
          </cell>
          <cell r="BD200">
            <v>0</v>
          </cell>
          <cell r="BE200">
            <v>0</v>
          </cell>
          <cell r="BF200" t="e">
            <v>#VALUE!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220</v>
          </cell>
          <cell r="BQ200">
            <v>0</v>
          </cell>
          <cell r="BR200">
            <v>300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1609</v>
          </cell>
          <cell r="CB200">
            <v>0</v>
          </cell>
          <cell r="CC200">
            <v>697</v>
          </cell>
          <cell r="CD200">
            <v>0</v>
          </cell>
          <cell r="CE200">
            <v>0</v>
          </cell>
          <cell r="CF200">
            <v>0</v>
          </cell>
          <cell r="CG200">
            <v>170</v>
          </cell>
          <cell r="CH200">
            <v>325</v>
          </cell>
          <cell r="CI200">
            <v>0</v>
          </cell>
          <cell r="CJ200">
            <v>26</v>
          </cell>
          <cell r="CK200">
            <v>0</v>
          </cell>
          <cell r="CL200">
            <v>391</v>
          </cell>
          <cell r="CM200">
            <v>3599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13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26</v>
          </cell>
          <cell r="DF200">
            <v>0</v>
          </cell>
          <cell r="DG200">
            <v>0</v>
          </cell>
          <cell r="DH200">
            <v>0</v>
          </cell>
          <cell r="DI200">
            <v>-17</v>
          </cell>
          <cell r="DJ200">
            <v>0</v>
          </cell>
          <cell r="DK200">
            <v>4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3577</v>
          </cell>
          <cell r="DQ200">
            <v>0</v>
          </cell>
          <cell r="DR200">
            <v>772</v>
          </cell>
          <cell r="DS200">
            <v>0</v>
          </cell>
          <cell r="DT200">
            <v>0</v>
          </cell>
          <cell r="DU200">
            <v>423</v>
          </cell>
          <cell r="DV200">
            <v>95</v>
          </cell>
          <cell r="DW200">
            <v>297</v>
          </cell>
          <cell r="DX200">
            <v>0</v>
          </cell>
          <cell r="DY200">
            <v>-43</v>
          </cell>
          <cell r="DZ200">
            <v>4392</v>
          </cell>
          <cell r="EA200">
            <v>0</v>
          </cell>
          <cell r="EB200">
            <v>0</v>
          </cell>
          <cell r="EC200">
            <v>965</v>
          </cell>
          <cell r="ED200">
            <v>1258</v>
          </cell>
          <cell r="EE200">
            <v>126</v>
          </cell>
          <cell r="EF200">
            <v>1003</v>
          </cell>
          <cell r="EG200">
            <v>418</v>
          </cell>
          <cell r="EH200">
            <v>66</v>
          </cell>
          <cell r="EI200">
            <v>374</v>
          </cell>
          <cell r="EJ200">
            <v>182</v>
          </cell>
          <cell r="EK200">
            <v>479</v>
          </cell>
          <cell r="EL200">
            <v>118</v>
          </cell>
          <cell r="EM200">
            <v>0</v>
          </cell>
          <cell r="EN200">
            <v>0</v>
          </cell>
          <cell r="EO200">
            <v>0</v>
          </cell>
          <cell r="EP200">
            <v>310</v>
          </cell>
          <cell r="EQ200">
            <v>0</v>
          </cell>
          <cell r="ER200">
            <v>0</v>
          </cell>
          <cell r="ES200">
            <v>51</v>
          </cell>
          <cell r="ET200">
            <v>219</v>
          </cell>
          <cell r="EU200">
            <v>52</v>
          </cell>
          <cell r="EV200">
            <v>91</v>
          </cell>
          <cell r="EW200">
            <v>54</v>
          </cell>
          <cell r="EX200">
            <v>3</v>
          </cell>
          <cell r="EY200">
            <v>15</v>
          </cell>
          <cell r="EZ200">
            <v>4</v>
          </cell>
          <cell r="FA200">
            <v>0</v>
          </cell>
          <cell r="FB200">
            <v>0</v>
          </cell>
          <cell r="FC200">
            <v>534</v>
          </cell>
        </row>
        <row r="201">
          <cell r="A201" t="str">
            <v xml:space="preserve"> 2888 TURKEY (PH)                       </v>
          </cell>
          <cell r="B201">
            <v>9726</v>
          </cell>
          <cell r="C201">
            <v>9490</v>
          </cell>
          <cell r="D201" t="e">
            <v>#VALUE!</v>
          </cell>
          <cell r="E201">
            <v>168</v>
          </cell>
          <cell r="F201">
            <v>74</v>
          </cell>
          <cell r="G201">
            <v>0</v>
          </cell>
          <cell r="H201">
            <v>54</v>
          </cell>
          <cell r="I201">
            <v>0</v>
          </cell>
          <cell r="J201">
            <v>0</v>
          </cell>
          <cell r="K201">
            <v>0</v>
          </cell>
          <cell r="L201">
            <v>29</v>
          </cell>
          <cell r="M201">
            <v>0</v>
          </cell>
          <cell r="N201">
            <v>0</v>
          </cell>
          <cell r="O201">
            <v>7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4</v>
          </cell>
          <cell r="Y201">
            <v>0</v>
          </cell>
          <cell r="Z201">
            <v>2650</v>
          </cell>
          <cell r="AA201">
            <v>0</v>
          </cell>
          <cell r="AB201">
            <v>11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897</v>
          </cell>
          <cell r="AK201">
            <v>91</v>
          </cell>
          <cell r="AL201">
            <v>178</v>
          </cell>
          <cell r="AM201">
            <v>1214</v>
          </cell>
          <cell r="AN201">
            <v>259</v>
          </cell>
          <cell r="AO201">
            <v>0</v>
          </cell>
          <cell r="AP201">
            <v>504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144</v>
          </cell>
          <cell r="AY201">
            <v>0</v>
          </cell>
          <cell r="AZ201">
            <v>0</v>
          </cell>
          <cell r="BA201">
            <v>0</v>
          </cell>
          <cell r="BB201">
            <v>360</v>
          </cell>
          <cell r="BC201">
            <v>422</v>
          </cell>
          <cell r="BD201">
            <v>0</v>
          </cell>
          <cell r="BE201">
            <v>0</v>
          </cell>
          <cell r="BF201" t="e">
            <v>#VALUE!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220</v>
          </cell>
          <cell r="BQ201">
            <v>0</v>
          </cell>
          <cell r="BR201">
            <v>202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1019</v>
          </cell>
          <cell r="CB201">
            <v>0</v>
          </cell>
          <cell r="CC201">
            <v>519</v>
          </cell>
          <cell r="CD201">
            <v>0</v>
          </cell>
          <cell r="CE201">
            <v>0</v>
          </cell>
          <cell r="CF201">
            <v>0</v>
          </cell>
          <cell r="CG201">
            <v>61</v>
          </cell>
          <cell r="CH201">
            <v>184</v>
          </cell>
          <cell r="CI201">
            <v>0</v>
          </cell>
          <cell r="CJ201">
            <v>26</v>
          </cell>
          <cell r="CK201">
            <v>0</v>
          </cell>
          <cell r="CL201">
            <v>229</v>
          </cell>
          <cell r="CM201">
            <v>1079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14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4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1065</v>
          </cell>
          <cell r="DQ201">
            <v>0</v>
          </cell>
          <cell r="DR201">
            <v>415</v>
          </cell>
          <cell r="DS201">
            <v>0</v>
          </cell>
          <cell r="DT201">
            <v>0</v>
          </cell>
          <cell r="DU201">
            <v>107</v>
          </cell>
          <cell r="DV201">
            <v>34</v>
          </cell>
          <cell r="DW201">
            <v>274</v>
          </cell>
          <cell r="DX201">
            <v>0</v>
          </cell>
          <cell r="DY201">
            <v>0</v>
          </cell>
          <cell r="DZ201">
            <v>2604</v>
          </cell>
          <cell r="EA201">
            <v>0</v>
          </cell>
          <cell r="EB201">
            <v>0</v>
          </cell>
          <cell r="EC201">
            <v>412</v>
          </cell>
          <cell r="ED201">
            <v>608</v>
          </cell>
          <cell r="EE201">
            <v>72</v>
          </cell>
          <cell r="EF201">
            <v>667</v>
          </cell>
          <cell r="EG201">
            <v>415</v>
          </cell>
          <cell r="EH201">
            <v>0</v>
          </cell>
          <cell r="EI201">
            <v>206</v>
          </cell>
          <cell r="EJ201">
            <v>224</v>
          </cell>
          <cell r="EK201">
            <v>259</v>
          </cell>
          <cell r="EL201">
            <v>115</v>
          </cell>
          <cell r="EM201">
            <v>0</v>
          </cell>
          <cell r="EN201">
            <v>0</v>
          </cell>
          <cell r="EO201">
            <v>0</v>
          </cell>
          <cell r="EP201">
            <v>129</v>
          </cell>
          <cell r="EQ201">
            <v>0</v>
          </cell>
          <cell r="ER201">
            <v>0</v>
          </cell>
          <cell r="ES201">
            <v>15</v>
          </cell>
          <cell r="ET201">
            <v>125</v>
          </cell>
          <cell r="EU201">
            <v>23</v>
          </cell>
          <cell r="EV201">
            <v>77</v>
          </cell>
          <cell r="EW201">
            <v>25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236</v>
          </cell>
        </row>
        <row r="202">
          <cell r="A202" t="str">
            <v xml:space="preserve"> 4304 EGYPT (PH)                        </v>
          </cell>
          <cell r="B202">
            <v>3383</v>
          </cell>
          <cell r="C202">
            <v>3388</v>
          </cell>
          <cell r="D202" t="e">
            <v>#VALUE!</v>
          </cell>
          <cell r="E202">
            <v>14</v>
          </cell>
          <cell r="F202">
            <v>0</v>
          </cell>
          <cell r="G202">
            <v>0</v>
          </cell>
          <cell r="H202">
            <v>0</v>
          </cell>
          <cell r="I202">
            <v>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4</v>
          </cell>
          <cell r="Y202">
            <v>0</v>
          </cell>
          <cell r="Z202">
            <v>895</v>
          </cell>
          <cell r="AA202">
            <v>53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42</v>
          </cell>
          <cell r="AK202">
            <v>0</v>
          </cell>
          <cell r="AL202">
            <v>7</v>
          </cell>
          <cell r="AM202">
            <v>80</v>
          </cell>
          <cell r="AN202">
            <v>85</v>
          </cell>
          <cell r="AO202">
            <v>628</v>
          </cell>
          <cell r="AP202">
            <v>487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7</v>
          </cell>
          <cell r="AW202">
            <v>0</v>
          </cell>
          <cell r="AX202">
            <v>450</v>
          </cell>
          <cell r="AY202">
            <v>0</v>
          </cell>
          <cell r="AZ202">
            <v>0</v>
          </cell>
          <cell r="BA202">
            <v>0</v>
          </cell>
          <cell r="BB202">
            <v>30</v>
          </cell>
          <cell r="BC202">
            <v>46</v>
          </cell>
          <cell r="BD202">
            <v>0</v>
          </cell>
          <cell r="BE202">
            <v>0</v>
          </cell>
          <cell r="BF202" t="e">
            <v>#VALUE!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46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166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4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162</v>
          </cell>
          <cell r="CM202">
            <v>1626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19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1607</v>
          </cell>
          <cell r="DQ202">
            <v>0</v>
          </cell>
          <cell r="DR202">
            <v>16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16</v>
          </cell>
          <cell r="DZ202">
            <v>139</v>
          </cell>
          <cell r="EA202">
            <v>0</v>
          </cell>
          <cell r="EB202">
            <v>0</v>
          </cell>
          <cell r="EC202">
            <v>146</v>
          </cell>
          <cell r="ED202">
            <v>-38</v>
          </cell>
          <cell r="EE202">
            <v>11</v>
          </cell>
          <cell r="EF202">
            <v>20</v>
          </cell>
          <cell r="EG202">
            <v>0</v>
          </cell>
          <cell r="EH202">
            <v>-3</v>
          </cell>
          <cell r="EI202">
            <v>2</v>
          </cell>
          <cell r="EJ202">
            <v>1</v>
          </cell>
          <cell r="EK202">
            <v>-1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-1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-5</v>
          </cell>
        </row>
        <row r="203">
          <cell r="A203" t="str">
            <v xml:space="preserve"> 3752 EGYPT (PH)                        </v>
          </cell>
          <cell r="B203">
            <v>3380</v>
          </cell>
          <cell r="C203">
            <v>3380</v>
          </cell>
          <cell r="D203" t="e">
            <v>#VALUE!</v>
          </cell>
          <cell r="E203">
            <v>14</v>
          </cell>
          <cell r="F203">
            <v>0</v>
          </cell>
          <cell r="G203">
            <v>0</v>
          </cell>
          <cell r="H203">
            <v>0</v>
          </cell>
          <cell r="I203">
            <v>5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4</v>
          </cell>
          <cell r="Y203">
            <v>0</v>
          </cell>
          <cell r="Z203">
            <v>903</v>
          </cell>
          <cell r="AA203">
            <v>53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49</v>
          </cell>
          <cell r="AK203">
            <v>0</v>
          </cell>
          <cell r="AL203">
            <v>7</v>
          </cell>
          <cell r="AM203">
            <v>80</v>
          </cell>
          <cell r="AN203">
            <v>85</v>
          </cell>
          <cell r="AO203">
            <v>629</v>
          </cell>
          <cell r="AP203">
            <v>481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450</v>
          </cell>
          <cell r="AY203">
            <v>0</v>
          </cell>
          <cell r="AZ203">
            <v>0</v>
          </cell>
          <cell r="BA203">
            <v>0</v>
          </cell>
          <cell r="BB203">
            <v>31</v>
          </cell>
          <cell r="BC203">
            <v>53</v>
          </cell>
          <cell r="BD203">
            <v>0</v>
          </cell>
          <cell r="BE203">
            <v>0</v>
          </cell>
          <cell r="BF203" t="e">
            <v>#VALUE!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53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166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4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162</v>
          </cell>
          <cell r="CM203">
            <v>1608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1608</v>
          </cell>
          <cell r="DQ203">
            <v>0</v>
          </cell>
          <cell r="DR203">
            <v>17</v>
          </cell>
          <cell r="DS203">
            <v>0</v>
          </cell>
          <cell r="DT203">
            <v>0</v>
          </cell>
          <cell r="DU203">
            <v>1</v>
          </cell>
          <cell r="DV203">
            <v>0</v>
          </cell>
          <cell r="DW203">
            <v>0</v>
          </cell>
          <cell r="DX203">
            <v>0</v>
          </cell>
          <cell r="DY203">
            <v>16</v>
          </cell>
          <cell r="DZ203">
            <v>139</v>
          </cell>
          <cell r="EA203">
            <v>0</v>
          </cell>
          <cell r="EB203">
            <v>0</v>
          </cell>
          <cell r="EC203">
            <v>146</v>
          </cell>
          <cell r="ED203">
            <v>-38</v>
          </cell>
          <cell r="EE203">
            <v>11</v>
          </cell>
          <cell r="EF203">
            <v>20</v>
          </cell>
          <cell r="EG203">
            <v>0</v>
          </cell>
          <cell r="EH203">
            <v>-3</v>
          </cell>
          <cell r="EI203">
            <v>2</v>
          </cell>
          <cell r="EJ203">
            <v>1</v>
          </cell>
          <cell r="EK203">
            <v>-1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-1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</row>
        <row r="204">
          <cell r="A204" t="str">
            <v xml:space="preserve"> 3875 SUDAN (PH)                        </v>
          </cell>
          <cell r="B204">
            <v>3</v>
          </cell>
          <cell r="C204">
            <v>8</v>
          </cell>
          <cell r="D204" t="e">
            <v>#VALUE!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-8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-7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-1</v>
          </cell>
          <cell r="AP204">
            <v>6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7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-1</v>
          </cell>
          <cell r="BC204">
            <v>-7</v>
          </cell>
          <cell r="BD204">
            <v>0</v>
          </cell>
          <cell r="BE204">
            <v>0</v>
          </cell>
          <cell r="BF204" t="e">
            <v>#VALUE!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-7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18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19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-1</v>
          </cell>
          <cell r="DQ204">
            <v>0</v>
          </cell>
          <cell r="DR204">
            <v>-1</v>
          </cell>
          <cell r="DS204">
            <v>0</v>
          </cell>
          <cell r="DT204">
            <v>0</v>
          </cell>
          <cell r="DU204">
            <v>-1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-5</v>
          </cell>
        </row>
        <row r="205">
          <cell r="A205" t="str">
            <v xml:space="preserve"> 4305 GULF (PH)                         </v>
          </cell>
          <cell r="B205">
            <v>4402</v>
          </cell>
          <cell r="C205">
            <v>4245</v>
          </cell>
          <cell r="D205" t="e">
            <v>#VALUE!</v>
          </cell>
          <cell r="E205">
            <v>510</v>
          </cell>
          <cell r="F205">
            <v>34</v>
          </cell>
          <cell r="G205">
            <v>0</v>
          </cell>
          <cell r="H205">
            <v>306</v>
          </cell>
          <cell r="I205">
            <v>11</v>
          </cell>
          <cell r="J205">
            <v>0</v>
          </cell>
          <cell r="K205">
            <v>0</v>
          </cell>
          <cell r="L205">
            <v>26</v>
          </cell>
          <cell r="M205">
            <v>22</v>
          </cell>
          <cell r="N205">
            <v>0</v>
          </cell>
          <cell r="O205">
            <v>80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27</v>
          </cell>
          <cell r="U205">
            <v>0</v>
          </cell>
          <cell r="V205">
            <v>0</v>
          </cell>
          <cell r="W205">
            <v>0</v>
          </cell>
          <cell r="X205">
            <v>4</v>
          </cell>
          <cell r="Y205">
            <v>0</v>
          </cell>
          <cell r="Z205">
            <v>1450</v>
          </cell>
          <cell r="AA205">
            <v>44</v>
          </cell>
          <cell r="AB205">
            <v>0</v>
          </cell>
          <cell r="AC205">
            <v>0</v>
          </cell>
          <cell r="AD205">
            <v>0</v>
          </cell>
          <cell r="AE205">
            <v>35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520</v>
          </cell>
          <cell r="AK205">
            <v>80</v>
          </cell>
          <cell r="AL205">
            <v>105</v>
          </cell>
          <cell r="AM205">
            <v>596</v>
          </cell>
          <cell r="AN205">
            <v>47</v>
          </cell>
          <cell r="AO205">
            <v>23</v>
          </cell>
          <cell r="AP205">
            <v>418</v>
          </cell>
          <cell r="AQ205">
            <v>45</v>
          </cell>
          <cell r="AR205">
            <v>0</v>
          </cell>
          <cell r="AS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5</v>
          </cell>
          <cell r="AX205">
            <v>334</v>
          </cell>
          <cell r="AY205">
            <v>0</v>
          </cell>
          <cell r="AZ205">
            <v>0</v>
          </cell>
          <cell r="BA205">
            <v>0</v>
          </cell>
          <cell r="BB205">
            <v>33</v>
          </cell>
          <cell r="BC205">
            <v>14</v>
          </cell>
          <cell r="BD205">
            <v>0</v>
          </cell>
          <cell r="BE205">
            <v>0</v>
          </cell>
          <cell r="BF205" t="e">
            <v>#VALUE!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14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305</v>
          </cell>
          <cell r="CB205">
            <v>0</v>
          </cell>
          <cell r="CC205">
            <v>104</v>
          </cell>
          <cell r="CD205">
            <v>0</v>
          </cell>
          <cell r="CE205">
            <v>0</v>
          </cell>
          <cell r="CF205">
            <v>0</v>
          </cell>
          <cell r="CG205">
            <v>71</v>
          </cell>
          <cell r="CH205">
            <v>130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520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15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26</v>
          </cell>
          <cell r="DF205">
            <v>0</v>
          </cell>
          <cell r="DG205">
            <v>0</v>
          </cell>
          <cell r="DH205">
            <v>0</v>
          </cell>
          <cell r="DI205">
            <v>-4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483</v>
          </cell>
          <cell r="DQ205">
            <v>0</v>
          </cell>
          <cell r="DR205">
            <v>191</v>
          </cell>
          <cell r="DS205">
            <v>0</v>
          </cell>
          <cell r="DT205">
            <v>0</v>
          </cell>
          <cell r="DU205">
            <v>119</v>
          </cell>
          <cell r="DV205">
            <v>55</v>
          </cell>
          <cell r="DW205">
            <v>17</v>
          </cell>
          <cell r="DX205">
            <v>0</v>
          </cell>
          <cell r="DY205">
            <v>0</v>
          </cell>
          <cell r="DZ205">
            <v>721</v>
          </cell>
          <cell r="EA205">
            <v>0</v>
          </cell>
          <cell r="EB205">
            <v>0</v>
          </cell>
          <cell r="EC205">
            <v>195</v>
          </cell>
          <cell r="ED205">
            <v>375</v>
          </cell>
          <cell r="EE205">
            <v>31</v>
          </cell>
          <cell r="EF205">
            <v>84</v>
          </cell>
          <cell r="EG205">
            <v>0</v>
          </cell>
          <cell r="EH205">
            <v>7</v>
          </cell>
          <cell r="EI205">
            <v>75</v>
          </cell>
          <cell r="EJ205">
            <v>-46</v>
          </cell>
          <cell r="EK205">
            <v>38</v>
          </cell>
          <cell r="EL205">
            <v>3</v>
          </cell>
          <cell r="EM205">
            <v>0</v>
          </cell>
          <cell r="EN205">
            <v>0</v>
          </cell>
          <cell r="EO205">
            <v>0</v>
          </cell>
          <cell r="EP205">
            <v>16</v>
          </cell>
          <cell r="EQ205">
            <v>0</v>
          </cell>
          <cell r="ER205">
            <v>0</v>
          </cell>
          <cell r="ES205">
            <v>19</v>
          </cell>
          <cell r="ET205">
            <v>78</v>
          </cell>
          <cell r="EU205">
            <v>29</v>
          </cell>
          <cell r="EV205">
            <v>2</v>
          </cell>
          <cell r="EW205">
            <v>29</v>
          </cell>
          <cell r="EX205">
            <v>0</v>
          </cell>
          <cell r="EY205">
            <v>15</v>
          </cell>
          <cell r="EZ205">
            <v>3</v>
          </cell>
          <cell r="FA205">
            <v>0</v>
          </cell>
          <cell r="FB205">
            <v>0</v>
          </cell>
          <cell r="FC205">
            <v>157</v>
          </cell>
        </row>
        <row r="206">
          <cell r="A206" t="str">
            <v xml:space="preserve"> 3027 GULF HQ (PH)                      </v>
          </cell>
          <cell r="B206">
            <v>0</v>
          </cell>
          <cell r="C206">
            <v>0</v>
          </cell>
          <cell r="D206" t="e">
            <v>#VALUE!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 t="e">
            <v>#VALUE!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</row>
        <row r="207">
          <cell r="A207" t="str">
            <v xml:space="preserve"> 3701 AFGHANISTAN (PH)                  </v>
          </cell>
          <cell r="B207">
            <v>0</v>
          </cell>
          <cell r="C207">
            <v>0</v>
          </cell>
          <cell r="D207" t="e">
            <v>#VALUE!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 t="e">
            <v>#VALUE!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</row>
        <row r="208">
          <cell r="A208" t="str">
            <v xml:space="preserve"> 3713 BAHRAIN (PH)                      </v>
          </cell>
          <cell r="B208">
            <v>156</v>
          </cell>
          <cell r="C208">
            <v>144</v>
          </cell>
          <cell r="D208" t="e">
            <v>#VALUE!</v>
          </cell>
          <cell r="E208">
            <v>26</v>
          </cell>
          <cell r="F208">
            <v>1</v>
          </cell>
          <cell r="G208">
            <v>0</v>
          </cell>
          <cell r="H208">
            <v>0</v>
          </cell>
          <cell r="I208">
            <v>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19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65</v>
          </cell>
          <cell r="AA208">
            <v>2</v>
          </cell>
          <cell r="AB208">
            <v>0</v>
          </cell>
          <cell r="AC208">
            <v>0</v>
          </cell>
          <cell r="AD208">
            <v>0</v>
          </cell>
          <cell r="AE208">
            <v>1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53</v>
          </cell>
          <cell r="AK208">
            <v>4</v>
          </cell>
          <cell r="AL208">
            <v>2</v>
          </cell>
          <cell r="AM208">
            <v>0</v>
          </cell>
          <cell r="AN208">
            <v>3</v>
          </cell>
          <cell r="AO208">
            <v>0</v>
          </cell>
          <cell r="AP208">
            <v>13</v>
          </cell>
          <cell r="AQ208">
            <v>11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2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 t="e">
            <v>#VALUE!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22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1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3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18</v>
          </cell>
          <cell r="DQ208">
            <v>0</v>
          </cell>
          <cell r="DR208">
            <v>1</v>
          </cell>
          <cell r="DS208">
            <v>0</v>
          </cell>
          <cell r="DT208">
            <v>0</v>
          </cell>
          <cell r="DU208">
            <v>1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17</v>
          </cell>
          <cell r="EA208">
            <v>0</v>
          </cell>
          <cell r="EB208">
            <v>0</v>
          </cell>
          <cell r="EC208">
            <v>14</v>
          </cell>
          <cell r="ED208">
            <v>1</v>
          </cell>
          <cell r="EE208">
            <v>0</v>
          </cell>
          <cell r="EF208">
            <v>2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12</v>
          </cell>
        </row>
        <row r="209">
          <cell r="A209" t="str">
            <v xml:space="preserve"> 3787 IRAN (PH)                         </v>
          </cell>
          <cell r="B209">
            <v>-230</v>
          </cell>
          <cell r="C209">
            <v>-230</v>
          </cell>
          <cell r="D209" t="e">
            <v>#VALUE!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-98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-98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 t="e">
            <v>#VALUE!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-155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-155</v>
          </cell>
          <cell r="DQ209">
            <v>0</v>
          </cell>
          <cell r="DR209">
            <v>10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10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13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13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</row>
        <row r="210">
          <cell r="A210" t="str">
            <v xml:space="preserve"> 3800 KUWAIT (PH)                       </v>
          </cell>
          <cell r="B210">
            <v>1129</v>
          </cell>
          <cell r="C210">
            <v>1101</v>
          </cell>
          <cell r="D210" t="e">
            <v>#VALUE!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404</v>
          </cell>
          <cell r="AA210">
            <v>7</v>
          </cell>
          <cell r="AB210">
            <v>0</v>
          </cell>
          <cell r="AC210">
            <v>0</v>
          </cell>
          <cell r="AD210">
            <v>0</v>
          </cell>
          <cell r="AE210">
            <v>5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249</v>
          </cell>
          <cell r="AK210">
            <v>15</v>
          </cell>
          <cell r="AL210">
            <v>-1</v>
          </cell>
          <cell r="AM210">
            <v>124</v>
          </cell>
          <cell r="AN210">
            <v>1</v>
          </cell>
          <cell r="AO210">
            <v>4</v>
          </cell>
          <cell r="AP210">
            <v>102</v>
          </cell>
          <cell r="AQ210">
            <v>7</v>
          </cell>
          <cell r="AR210">
            <v>0</v>
          </cell>
          <cell r="AS210">
            <v>-1</v>
          </cell>
          <cell r="AT210">
            <v>0</v>
          </cell>
          <cell r="AU210">
            <v>0</v>
          </cell>
          <cell r="AV210">
            <v>0</v>
          </cell>
          <cell r="AW210">
            <v>5</v>
          </cell>
          <cell r="AX210">
            <v>89</v>
          </cell>
          <cell r="AY210">
            <v>0</v>
          </cell>
          <cell r="AZ210">
            <v>0</v>
          </cell>
          <cell r="BA210">
            <v>0</v>
          </cell>
          <cell r="BB210">
            <v>2</v>
          </cell>
          <cell r="BC210">
            <v>3</v>
          </cell>
          <cell r="BD210">
            <v>0</v>
          </cell>
          <cell r="BE210">
            <v>0</v>
          </cell>
          <cell r="BF210" t="e">
            <v>#VALUE!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3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77</v>
          </cell>
          <cell r="CB210">
            <v>0</v>
          </cell>
          <cell r="CC210">
            <v>29</v>
          </cell>
          <cell r="CD210">
            <v>0</v>
          </cell>
          <cell r="CE210">
            <v>0</v>
          </cell>
          <cell r="CF210">
            <v>0</v>
          </cell>
          <cell r="CG210">
            <v>7</v>
          </cell>
          <cell r="CH210">
            <v>41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231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5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-1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227</v>
          </cell>
          <cell r="DQ210">
            <v>0</v>
          </cell>
          <cell r="DR210">
            <v>64</v>
          </cell>
          <cell r="DS210">
            <v>0</v>
          </cell>
          <cell r="DT210">
            <v>0</v>
          </cell>
          <cell r="DU210">
            <v>38</v>
          </cell>
          <cell r="DV210">
            <v>26</v>
          </cell>
          <cell r="DW210">
            <v>0</v>
          </cell>
          <cell r="DX210">
            <v>0</v>
          </cell>
          <cell r="DY210">
            <v>0</v>
          </cell>
          <cell r="DZ210">
            <v>196</v>
          </cell>
          <cell r="EA210">
            <v>0</v>
          </cell>
          <cell r="EB210">
            <v>0</v>
          </cell>
          <cell r="EC210">
            <v>55</v>
          </cell>
          <cell r="ED210">
            <v>33</v>
          </cell>
          <cell r="EE210">
            <v>29</v>
          </cell>
          <cell r="EF210">
            <v>41</v>
          </cell>
          <cell r="EG210">
            <v>0</v>
          </cell>
          <cell r="EH210">
            <v>0</v>
          </cell>
          <cell r="EI210">
            <v>38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24</v>
          </cell>
          <cell r="EU210">
            <v>0</v>
          </cell>
          <cell r="EV210">
            <v>2</v>
          </cell>
          <cell r="EW210">
            <v>7</v>
          </cell>
          <cell r="EX210">
            <v>0</v>
          </cell>
          <cell r="EY210">
            <v>15</v>
          </cell>
          <cell r="EZ210">
            <v>0</v>
          </cell>
          <cell r="FA210">
            <v>0</v>
          </cell>
          <cell r="FB210">
            <v>0</v>
          </cell>
          <cell r="FC210">
            <v>28</v>
          </cell>
        </row>
        <row r="211">
          <cell r="A211" t="str">
            <v xml:space="preserve"> 3836 OMAN (PH)                         </v>
          </cell>
          <cell r="B211">
            <v>421</v>
          </cell>
          <cell r="C211">
            <v>413</v>
          </cell>
          <cell r="D211" t="e">
            <v>#VALUE!</v>
          </cell>
          <cell r="E211">
            <v>64</v>
          </cell>
          <cell r="F211">
            <v>1</v>
          </cell>
          <cell r="G211">
            <v>0</v>
          </cell>
          <cell r="H211">
            <v>62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1</v>
          </cell>
          <cell r="Y211">
            <v>0</v>
          </cell>
          <cell r="Z211">
            <v>91</v>
          </cell>
          <cell r="AA211">
            <v>5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19</v>
          </cell>
          <cell r="AK211">
            <v>11</v>
          </cell>
          <cell r="AL211">
            <v>36</v>
          </cell>
          <cell r="AM211">
            <v>20</v>
          </cell>
          <cell r="AN211">
            <v>0</v>
          </cell>
          <cell r="AO211">
            <v>-1</v>
          </cell>
          <cell r="AP211">
            <v>5</v>
          </cell>
          <cell r="AQ211">
            <v>5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-1</v>
          </cell>
          <cell r="AY211">
            <v>0</v>
          </cell>
          <cell r="AZ211">
            <v>0</v>
          </cell>
          <cell r="BA211">
            <v>0</v>
          </cell>
          <cell r="BB211">
            <v>1</v>
          </cell>
          <cell r="BC211">
            <v>8</v>
          </cell>
          <cell r="BD211">
            <v>0</v>
          </cell>
          <cell r="BE211">
            <v>0</v>
          </cell>
          <cell r="BF211" t="e">
            <v>#VALUE!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8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87</v>
          </cell>
          <cell r="CB211">
            <v>0</v>
          </cell>
          <cell r="CC211">
            <v>1</v>
          </cell>
          <cell r="CD211">
            <v>0</v>
          </cell>
          <cell r="CE211">
            <v>0</v>
          </cell>
          <cell r="CF211">
            <v>0</v>
          </cell>
          <cell r="CG211">
            <v>21</v>
          </cell>
          <cell r="CH211">
            <v>65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140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1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17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122</v>
          </cell>
          <cell r="DQ211">
            <v>0</v>
          </cell>
          <cell r="DR211">
            <v>5</v>
          </cell>
          <cell r="DS211">
            <v>0</v>
          </cell>
          <cell r="DT211">
            <v>0</v>
          </cell>
          <cell r="DU211">
            <v>5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-7</v>
          </cell>
          <cell r="EA211">
            <v>0</v>
          </cell>
          <cell r="EB211">
            <v>0</v>
          </cell>
          <cell r="EC211">
            <v>22</v>
          </cell>
          <cell r="ED211">
            <v>0</v>
          </cell>
          <cell r="EE211">
            <v>0</v>
          </cell>
          <cell r="EF211">
            <v>18</v>
          </cell>
          <cell r="EG211">
            <v>0</v>
          </cell>
          <cell r="EH211">
            <v>0</v>
          </cell>
          <cell r="EI211">
            <v>0</v>
          </cell>
          <cell r="EJ211">
            <v>-47</v>
          </cell>
          <cell r="EK211">
            <v>3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3</v>
          </cell>
          <cell r="ET211">
            <v>17</v>
          </cell>
          <cell r="EU211">
            <v>13</v>
          </cell>
          <cell r="EV211">
            <v>0</v>
          </cell>
          <cell r="EW211">
            <v>4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8</v>
          </cell>
        </row>
        <row r="212">
          <cell r="A212" t="str">
            <v xml:space="preserve"> 3850 QATAR (PH)                        </v>
          </cell>
          <cell r="B212">
            <v>663</v>
          </cell>
          <cell r="C212">
            <v>663</v>
          </cell>
          <cell r="D212" t="e">
            <v>#VALUE!</v>
          </cell>
          <cell r="E212">
            <v>10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210</v>
          </cell>
          <cell r="AA212">
            <v>4</v>
          </cell>
          <cell r="AB212">
            <v>0</v>
          </cell>
          <cell r="AC212">
            <v>0</v>
          </cell>
          <cell r="AD212">
            <v>0</v>
          </cell>
          <cell r="AE212">
            <v>4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162</v>
          </cell>
          <cell r="AK212">
            <v>9</v>
          </cell>
          <cell r="AL212">
            <v>9</v>
          </cell>
          <cell r="AM212">
            <v>22</v>
          </cell>
          <cell r="AN212">
            <v>0</v>
          </cell>
          <cell r="AO212">
            <v>0</v>
          </cell>
          <cell r="AP212">
            <v>15</v>
          </cell>
          <cell r="AQ212">
            <v>1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14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 t="e">
            <v>#VALUE!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43</v>
          </cell>
          <cell r="CB212">
            <v>0</v>
          </cell>
          <cell r="CC212">
            <v>41</v>
          </cell>
          <cell r="CD212">
            <v>0</v>
          </cell>
          <cell r="CE212">
            <v>0</v>
          </cell>
          <cell r="CF212">
            <v>0</v>
          </cell>
          <cell r="CG212">
            <v>2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25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1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24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357</v>
          </cell>
          <cell r="EA212">
            <v>0</v>
          </cell>
          <cell r="EB212">
            <v>0</v>
          </cell>
          <cell r="EC212">
            <v>28</v>
          </cell>
          <cell r="ED212">
            <v>315</v>
          </cell>
          <cell r="EE212">
            <v>2</v>
          </cell>
          <cell r="EF212">
            <v>7</v>
          </cell>
          <cell r="EG212">
            <v>0</v>
          </cell>
          <cell r="EH212">
            <v>0</v>
          </cell>
          <cell r="EI212">
            <v>5</v>
          </cell>
          <cell r="EJ212">
            <v>0</v>
          </cell>
          <cell r="EK212">
            <v>3</v>
          </cell>
          <cell r="EL212">
            <v>3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</row>
        <row r="213">
          <cell r="A213" t="str">
            <v xml:space="preserve"> 3891 UAE (PH)                          </v>
          </cell>
          <cell r="B213">
            <v>2263</v>
          </cell>
          <cell r="C213">
            <v>2154</v>
          </cell>
          <cell r="D213" t="e">
            <v>#VALUE!</v>
          </cell>
          <cell r="E213">
            <v>410</v>
          </cell>
          <cell r="F213">
            <v>32</v>
          </cell>
          <cell r="G213">
            <v>0</v>
          </cell>
          <cell r="H213">
            <v>244</v>
          </cell>
          <cell r="I213">
            <v>10</v>
          </cell>
          <cell r="J213">
            <v>0</v>
          </cell>
          <cell r="K213">
            <v>0</v>
          </cell>
          <cell r="L213">
            <v>16</v>
          </cell>
          <cell r="M213">
            <v>22</v>
          </cell>
          <cell r="N213">
            <v>0</v>
          </cell>
          <cell r="O213">
            <v>75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8</v>
          </cell>
          <cell r="U213">
            <v>0</v>
          </cell>
          <cell r="V213">
            <v>0</v>
          </cell>
          <cell r="W213">
            <v>0</v>
          </cell>
          <cell r="X213">
            <v>3</v>
          </cell>
          <cell r="Y213">
            <v>0</v>
          </cell>
          <cell r="Z213">
            <v>778</v>
          </cell>
          <cell r="AA213">
            <v>26</v>
          </cell>
          <cell r="AB213">
            <v>0</v>
          </cell>
          <cell r="AC213">
            <v>0</v>
          </cell>
          <cell r="AD213">
            <v>0</v>
          </cell>
          <cell r="AE213">
            <v>24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135</v>
          </cell>
          <cell r="AK213">
            <v>41</v>
          </cell>
          <cell r="AL213">
            <v>59</v>
          </cell>
          <cell r="AM213">
            <v>430</v>
          </cell>
          <cell r="AN213">
            <v>43</v>
          </cell>
          <cell r="AO213">
            <v>20</v>
          </cell>
          <cell r="AP213">
            <v>283</v>
          </cell>
          <cell r="AQ213">
            <v>21</v>
          </cell>
          <cell r="AR213">
            <v>0</v>
          </cell>
          <cell r="AS213">
            <v>2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230</v>
          </cell>
          <cell r="AY213">
            <v>0</v>
          </cell>
          <cell r="AZ213">
            <v>0</v>
          </cell>
          <cell r="BA213">
            <v>0</v>
          </cell>
          <cell r="BB213">
            <v>30</v>
          </cell>
          <cell r="BC213">
            <v>3</v>
          </cell>
          <cell r="BD213">
            <v>0</v>
          </cell>
          <cell r="BE213">
            <v>0</v>
          </cell>
          <cell r="BF213" t="e">
            <v>#VALUE!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3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98</v>
          </cell>
          <cell r="CB213">
            <v>0</v>
          </cell>
          <cell r="CC213">
            <v>33</v>
          </cell>
          <cell r="CD213">
            <v>0</v>
          </cell>
          <cell r="CE213">
            <v>0</v>
          </cell>
          <cell r="CF213">
            <v>0</v>
          </cell>
          <cell r="CG213">
            <v>41</v>
          </cell>
          <cell r="CH213">
            <v>24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257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7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6</v>
          </cell>
          <cell r="DF213">
            <v>0</v>
          </cell>
          <cell r="DG213">
            <v>0</v>
          </cell>
          <cell r="DH213">
            <v>0</v>
          </cell>
          <cell r="DI213">
            <v>-3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247</v>
          </cell>
          <cell r="DQ213">
            <v>0</v>
          </cell>
          <cell r="DR213">
            <v>111</v>
          </cell>
          <cell r="DS213">
            <v>0</v>
          </cell>
          <cell r="DT213">
            <v>0</v>
          </cell>
          <cell r="DU213">
            <v>75</v>
          </cell>
          <cell r="DV213">
            <v>29</v>
          </cell>
          <cell r="DW213">
            <v>7</v>
          </cell>
          <cell r="DX213">
            <v>0</v>
          </cell>
          <cell r="DY213">
            <v>0</v>
          </cell>
          <cell r="DZ213">
            <v>158</v>
          </cell>
          <cell r="EA213">
            <v>0</v>
          </cell>
          <cell r="EB213">
            <v>0</v>
          </cell>
          <cell r="EC213">
            <v>76</v>
          </cell>
          <cell r="ED213">
            <v>26</v>
          </cell>
          <cell r="EE213">
            <v>0</v>
          </cell>
          <cell r="EF213">
            <v>16</v>
          </cell>
          <cell r="EG213">
            <v>0</v>
          </cell>
          <cell r="EH213">
            <v>7</v>
          </cell>
          <cell r="EI213">
            <v>32</v>
          </cell>
          <cell r="EJ213">
            <v>1</v>
          </cell>
          <cell r="EK213">
            <v>19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16</v>
          </cell>
          <cell r="EQ213">
            <v>0</v>
          </cell>
          <cell r="ER213">
            <v>0</v>
          </cell>
          <cell r="ES213">
            <v>3</v>
          </cell>
          <cell r="ET213">
            <v>37</v>
          </cell>
          <cell r="EU213">
            <v>16</v>
          </cell>
          <cell r="EV213">
            <v>0</v>
          </cell>
          <cell r="EW213">
            <v>18</v>
          </cell>
          <cell r="EX213">
            <v>0</v>
          </cell>
          <cell r="EY213">
            <v>0</v>
          </cell>
          <cell r="EZ213">
            <v>3</v>
          </cell>
          <cell r="FA213">
            <v>0</v>
          </cell>
          <cell r="FB213">
            <v>0</v>
          </cell>
          <cell r="FC213">
            <v>109</v>
          </cell>
        </row>
        <row r="214">
          <cell r="A214" t="str">
            <v xml:space="preserve"> 4308 SAUDI ARABIA (PH)                 </v>
          </cell>
          <cell r="B214">
            <v>3018</v>
          </cell>
          <cell r="C214">
            <v>2910</v>
          </cell>
          <cell r="D214" t="e">
            <v>#VALUE!</v>
          </cell>
          <cell r="E214">
            <v>667</v>
          </cell>
          <cell r="F214">
            <v>122</v>
          </cell>
          <cell r="G214">
            <v>0</v>
          </cell>
          <cell r="H214">
            <v>239</v>
          </cell>
          <cell r="I214">
            <v>2</v>
          </cell>
          <cell r="J214">
            <v>0</v>
          </cell>
          <cell r="K214">
            <v>0</v>
          </cell>
          <cell r="L214">
            <v>315</v>
          </cell>
          <cell r="M214">
            <v>0</v>
          </cell>
          <cell r="N214">
            <v>-30</v>
          </cell>
          <cell r="O214">
            <v>-1</v>
          </cell>
          <cell r="P214">
            <v>0</v>
          </cell>
          <cell r="Q214">
            <v>0</v>
          </cell>
          <cell r="R214">
            <v>0</v>
          </cell>
          <cell r="S214">
            <v>20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619</v>
          </cell>
          <cell r="AA214">
            <v>-18</v>
          </cell>
          <cell r="AB214">
            <v>0</v>
          </cell>
          <cell r="AC214">
            <v>0</v>
          </cell>
          <cell r="AD214">
            <v>0</v>
          </cell>
          <cell r="AE214">
            <v>-15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349</v>
          </cell>
          <cell r="AK214">
            <v>-6</v>
          </cell>
          <cell r="AL214">
            <v>-28</v>
          </cell>
          <cell r="AM214">
            <v>103</v>
          </cell>
          <cell r="AN214">
            <v>43</v>
          </cell>
          <cell r="AO214">
            <v>191</v>
          </cell>
          <cell r="AP214">
            <v>351</v>
          </cell>
          <cell r="AQ214">
            <v>0</v>
          </cell>
          <cell r="AR214">
            <v>0</v>
          </cell>
          <cell r="AS214">
            <v>-2</v>
          </cell>
          <cell r="AT214">
            <v>0</v>
          </cell>
          <cell r="AU214">
            <v>0</v>
          </cell>
          <cell r="AV214">
            <v>54</v>
          </cell>
          <cell r="AW214">
            <v>201</v>
          </cell>
          <cell r="AX214">
            <v>75</v>
          </cell>
          <cell r="AY214">
            <v>0</v>
          </cell>
          <cell r="AZ214">
            <v>0</v>
          </cell>
          <cell r="BA214">
            <v>0</v>
          </cell>
          <cell r="BB214">
            <v>23</v>
          </cell>
          <cell r="BC214">
            <v>11</v>
          </cell>
          <cell r="BD214">
            <v>0</v>
          </cell>
          <cell r="BE214">
            <v>0</v>
          </cell>
          <cell r="BF214" t="e">
            <v>#VALUE!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11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62</v>
          </cell>
          <cell r="CB214">
            <v>0</v>
          </cell>
          <cell r="CC214">
            <v>51</v>
          </cell>
          <cell r="CD214">
            <v>0</v>
          </cell>
          <cell r="CE214">
            <v>0</v>
          </cell>
          <cell r="CF214">
            <v>0</v>
          </cell>
          <cell r="CG214">
            <v>30</v>
          </cell>
          <cell r="CH214">
            <v>-22</v>
          </cell>
          <cell r="CI214">
            <v>0</v>
          </cell>
          <cell r="CJ214">
            <v>0</v>
          </cell>
          <cell r="CK214">
            <v>0</v>
          </cell>
          <cell r="CL214">
            <v>3</v>
          </cell>
          <cell r="CM214">
            <v>209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-16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-66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291</v>
          </cell>
          <cell r="DQ214">
            <v>0</v>
          </cell>
          <cell r="DR214">
            <v>127</v>
          </cell>
          <cell r="DS214">
            <v>0</v>
          </cell>
          <cell r="DT214">
            <v>0</v>
          </cell>
          <cell r="DU214">
            <v>185</v>
          </cell>
          <cell r="DV214">
            <v>-5</v>
          </cell>
          <cell r="DW214">
            <v>6</v>
          </cell>
          <cell r="DX214">
            <v>0</v>
          </cell>
          <cell r="DY214">
            <v>-59</v>
          </cell>
          <cell r="DZ214">
            <v>731</v>
          </cell>
          <cell r="EA214">
            <v>0</v>
          </cell>
          <cell r="EB214">
            <v>0</v>
          </cell>
          <cell r="EC214">
            <v>130</v>
          </cell>
          <cell r="ED214">
            <v>281</v>
          </cell>
          <cell r="EE214">
            <v>0</v>
          </cell>
          <cell r="EF214">
            <v>201</v>
          </cell>
          <cell r="EG214">
            <v>0</v>
          </cell>
          <cell r="EH214">
            <v>59</v>
          </cell>
          <cell r="EI214">
            <v>55</v>
          </cell>
          <cell r="EJ214">
            <v>5</v>
          </cell>
          <cell r="EK214">
            <v>121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117</v>
          </cell>
          <cell r="EQ214">
            <v>0</v>
          </cell>
          <cell r="ER214">
            <v>0</v>
          </cell>
          <cell r="ES214">
            <v>4</v>
          </cell>
          <cell r="ET214">
            <v>12</v>
          </cell>
          <cell r="EU214">
            <v>0</v>
          </cell>
          <cell r="EV214">
            <v>12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108</v>
          </cell>
        </row>
        <row r="215">
          <cell r="A215" t="str">
            <v xml:space="preserve"> 2863 SAUDI ARABIA (PH)                 </v>
          </cell>
          <cell r="B215">
            <v>2836</v>
          </cell>
          <cell r="C215">
            <v>2817</v>
          </cell>
          <cell r="D215" t="e">
            <v>#VALUE!</v>
          </cell>
          <cell r="E215">
            <v>667</v>
          </cell>
          <cell r="F215">
            <v>122</v>
          </cell>
          <cell r="G215">
            <v>0</v>
          </cell>
          <cell r="H215">
            <v>239</v>
          </cell>
          <cell r="I215">
            <v>2</v>
          </cell>
          <cell r="J215">
            <v>0</v>
          </cell>
          <cell r="K215">
            <v>0</v>
          </cell>
          <cell r="L215">
            <v>315</v>
          </cell>
          <cell r="M215">
            <v>0</v>
          </cell>
          <cell r="N215">
            <v>-30</v>
          </cell>
          <cell r="O215">
            <v>-1</v>
          </cell>
          <cell r="P215">
            <v>0</v>
          </cell>
          <cell r="Q215">
            <v>0</v>
          </cell>
          <cell r="R215">
            <v>0</v>
          </cell>
          <cell r="S215">
            <v>20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614</v>
          </cell>
          <cell r="AA215">
            <v>-16</v>
          </cell>
          <cell r="AB215">
            <v>0</v>
          </cell>
          <cell r="AC215">
            <v>0</v>
          </cell>
          <cell r="AD215">
            <v>0</v>
          </cell>
          <cell r="AE215">
            <v>-2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364</v>
          </cell>
          <cell r="AK215">
            <v>-6</v>
          </cell>
          <cell r="AL215">
            <v>-32</v>
          </cell>
          <cell r="AM215">
            <v>131</v>
          </cell>
          <cell r="AN215">
            <v>33</v>
          </cell>
          <cell r="AO215">
            <v>142</v>
          </cell>
          <cell r="AP215">
            <v>311</v>
          </cell>
          <cell r="AQ215">
            <v>0</v>
          </cell>
          <cell r="AR215">
            <v>0</v>
          </cell>
          <cell r="AS215">
            <v>-2</v>
          </cell>
          <cell r="AT215">
            <v>0</v>
          </cell>
          <cell r="AU215">
            <v>0</v>
          </cell>
          <cell r="AV215">
            <v>0</v>
          </cell>
          <cell r="AW215">
            <v>201</v>
          </cell>
          <cell r="AX215">
            <v>89</v>
          </cell>
          <cell r="AY215">
            <v>0</v>
          </cell>
          <cell r="AZ215">
            <v>0</v>
          </cell>
          <cell r="BA215">
            <v>0</v>
          </cell>
          <cell r="BB215">
            <v>23</v>
          </cell>
          <cell r="BC215">
            <v>11</v>
          </cell>
          <cell r="BD215">
            <v>0</v>
          </cell>
          <cell r="BE215">
            <v>0</v>
          </cell>
          <cell r="BF215" t="e">
            <v>#VALUE!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11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52</v>
          </cell>
          <cell r="CB215">
            <v>0</v>
          </cell>
          <cell r="CC215">
            <v>51</v>
          </cell>
          <cell r="CD215">
            <v>0</v>
          </cell>
          <cell r="CE215">
            <v>0</v>
          </cell>
          <cell r="CF215">
            <v>0</v>
          </cell>
          <cell r="CG215">
            <v>30</v>
          </cell>
          <cell r="CH215">
            <v>-29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188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-16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-60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264</v>
          </cell>
          <cell r="DQ215">
            <v>0</v>
          </cell>
          <cell r="DR215">
            <v>127</v>
          </cell>
          <cell r="DS215">
            <v>0</v>
          </cell>
          <cell r="DT215">
            <v>0</v>
          </cell>
          <cell r="DU215">
            <v>185</v>
          </cell>
          <cell r="DV215">
            <v>-5</v>
          </cell>
          <cell r="DW215">
            <v>6</v>
          </cell>
          <cell r="DX215">
            <v>0</v>
          </cell>
          <cell r="DY215">
            <v>-59</v>
          </cell>
          <cell r="DZ215">
            <v>716</v>
          </cell>
          <cell r="EA215">
            <v>0</v>
          </cell>
          <cell r="EB215">
            <v>0</v>
          </cell>
          <cell r="EC215">
            <v>124</v>
          </cell>
          <cell r="ED215">
            <v>281</v>
          </cell>
          <cell r="EE215">
            <v>0</v>
          </cell>
          <cell r="EF215">
            <v>201</v>
          </cell>
          <cell r="EG215">
            <v>0</v>
          </cell>
          <cell r="EH215">
            <v>59</v>
          </cell>
          <cell r="EI215">
            <v>46</v>
          </cell>
          <cell r="EJ215">
            <v>5</v>
          </cell>
          <cell r="EK215">
            <v>119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117</v>
          </cell>
          <cell r="EQ215">
            <v>0</v>
          </cell>
          <cell r="ER215">
            <v>0</v>
          </cell>
          <cell r="ES215">
            <v>2</v>
          </cell>
          <cell r="ET215">
            <v>12</v>
          </cell>
          <cell r="EU215">
            <v>0</v>
          </cell>
          <cell r="EV215">
            <v>12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19</v>
          </cell>
        </row>
        <row r="216">
          <cell r="A216" t="str">
            <v xml:space="preserve"> 3902 YEMEN (PH)                        </v>
          </cell>
          <cell r="B216">
            <v>182</v>
          </cell>
          <cell r="C216">
            <v>93</v>
          </cell>
          <cell r="D216" t="e">
            <v>#VALUE!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5</v>
          </cell>
          <cell r="AA216">
            <v>-2</v>
          </cell>
          <cell r="AB216">
            <v>0</v>
          </cell>
          <cell r="AC216">
            <v>0</v>
          </cell>
          <cell r="AD216">
            <v>0</v>
          </cell>
          <cell r="AE216">
            <v>-13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-15</v>
          </cell>
          <cell r="AK216">
            <v>0</v>
          </cell>
          <cell r="AL216">
            <v>4</v>
          </cell>
          <cell r="AM216">
            <v>-28</v>
          </cell>
          <cell r="AN216">
            <v>10</v>
          </cell>
          <cell r="AO216">
            <v>49</v>
          </cell>
          <cell r="AP216">
            <v>40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54</v>
          </cell>
          <cell r="AW216">
            <v>0</v>
          </cell>
          <cell r="AX216">
            <v>-14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 t="e">
            <v>#VALUE!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10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7</v>
          </cell>
          <cell r="CI216">
            <v>0</v>
          </cell>
          <cell r="CJ216">
            <v>0</v>
          </cell>
          <cell r="CK216">
            <v>0</v>
          </cell>
          <cell r="CL216">
            <v>3</v>
          </cell>
          <cell r="CM216">
            <v>21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-6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27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15</v>
          </cell>
          <cell r="EA216">
            <v>0</v>
          </cell>
          <cell r="EB216">
            <v>0</v>
          </cell>
          <cell r="EC216">
            <v>6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9</v>
          </cell>
          <cell r="EJ216">
            <v>0</v>
          </cell>
          <cell r="EK216">
            <v>2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2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89</v>
          </cell>
        </row>
        <row r="217">
          <cell r="A217" t="str">
            <v xml:space="preserve"> 4309 NEAR EAST (PH)                    </v>
          </cell>
          <cell r="B217">
            <v>942</v>
          </cell>
          <cell r="C217">
            <v>904</v>
          </cell>
          <cell r="D217" t="e">
            <v>#VALUE!</v>
          </cell>
          <cell r="E217">
            <v>2</v>
          </cell>
          <cell r="F217">
            <v>-5</v>
          </cell>
          <cell r="G217">
            <v>0</v>
          </cell>
          <cell r="H217">
            <v>5</v>
          </cell>
          <cell r="I217">
            <v>0</v>
          </cell>
          <cell r="J217">
            <v>0</v>
          </cell>
          <cell r="K217">
            <v>0</v>
          </cell>
          <cell r="L217">
            <v>-3</v>
          </cell>
          <cell r="M217">
            <v>0</v>
          </cell>
          <cell r="N217">
            <v>0</v>
          </cell>
          <cell r="O217">
            <v>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301</v>
          </cell>
          <cell r="AA217">
            <v>10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142</v>
          </cell>
          <cell r="AK217">
            <v>19</v>
          </cell>
          <cell r="AL217">
            <v>-17</v>
          </cell>
          <cell r="AM217">
            <v>116</v>
          </cell>
          <cell r="AN217">
            <v>17</v>
          </cell>
          <cell r="AO217">
            <v>13</v>
          </cell>
          <cell r="AP217">
            <v>66</v>
          </cell>
          <cell r="AQ217">
            <v>11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33</v>
          </cell>
          <cell r="AY217">
            <v>0</v>
          </cell>
          <cell r="AZ217">
            <v>0</v>
          </cell>
          <cell r="BA217">
            <v>0</v>
          </cell>
          <cell r="BB217">
            <v>22</v>
          </cell>
          <cell r="BC217">
            <v>27</v>
          </cell>
          <cell r="BD217">
            <v>0</v>
          </cell>
          <cell r="BE217">
            <v>0</v>
          </cell>
          <cell r="BF217" t="e">
            <v>#VALUE!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27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57</v>
          </cell>
          <cell r="CB217">
            <v>0</v>
          </cell>
          <cell r="CC217">
            <v>23</v>
          </cell>
          <cell r="CD217">
            <v>0</v>
          </cell>
          <cell r="CE217">
            <v>0</v>
          </cell>
          <cell r="CF217">
            <v>0</v>
          </cell>
          <cell r="CG217">
            <v>4</v>
          </cell>
          <cell r="CH217">
            <v>33</v>
          </cell>
          <cell r="CI217">
            <v>0</v>
          </cell>
          <cell r="CJ217">
            <v>0</v>
          </cell>
          <cell r="CK217">
            <v>0</v>
          </cell>
          <cell r="CL217">
            <v>-3</v>
          </cell>
          <cell r="CM217">
            <v>165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34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131</v>
          </cell>
          <cell r="DQ217">
            <v>0</v>
          </cell>
          <cell r="DR217">
            <v>23</v>
          </cell>
          <cell r="DS217">
            <v>0</v>
          </cell>
          <cell r="DT217">
            <v>0</v>
          </cell>
          <cell r="DU217">
            <v>12</v>
          </cell>
          <cell r="DV217">
            <v>11</v>
          </cell>
          <cell r="DW217">
            <v>0</v>
          </cell>
          <cell r="DX217">
            <v>0</v>
          </cell>
          <cell r="DY217">
            <v>0</v>
          </cell>
          <cell r="DZ217">
            <v>197</v>
          </cell>
          <cell r="EA217">
            <v>0</v>
          </cell>
          <cell r="EB217">
            <v>0</v>
          </cell>
          <cell r="EC217">
            <v>82</v>
          </cell>
          <cell r="ED217">
            <v>32</v>
          </cell>
          <cell r="EE217">
            <v>12</v>
          </cell>
          <cell r="EF217">
            <v>31</v>
          </cell>
          <cell r="EG217">
            <v>3</v>
          </cell>
          <cell r="EH217">
            <v>3</v>
          </cell>
          <cell r="EI217">
            <v>36</v>
          </cell>
          <cell r="EJ217">
            <v>-2</v>
          </cell>
          <cell r="EK217">
            <v>62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49</v>
          </cell>
          <cell r="EQ217">
            <v>0</v>
          </cell>
          <cell r="ER217">
            <v>0</v>
          </cell>
          <cell r="ES217">
            <v>13</v>
          </cell>
          <cell r="ET217">
            <v>4</v>
          </cell>
          <cell r="EU217">
            <v>0</v>
          </cell>
          <cell r="EV217">
            <v>0</v>
          </cell>
          <cell r="EW217">
            <v>0</v>
          </cell>
          <cell r="EX217">
            <v>3</v>
          </cell>
          <cell r="EY217">
            <v>0</v>
          </cell>
          <cell r="EZ217">
            <v>1</v>
          </cell>
          <cell r="FA217">
            <v>0</v>
          </cell>
          <cell r="FB217">
            <v>0</v>
          </cell>
          <cell r="FC217">
            <v>38</v>
          </cell>
        </row>
        <row r="218">
          <cell r="A218" t="str">
            <v xml:space="preserve"> 2380 OTHER NEAR EAST (PH)              </v>
          </cell>
          <cell r="B218">
            <v>0</v>
          </cell>
          <cell r="C218">
            <v>0</v>
          </cell>
          <cell r="D218" t="e">
            <v>#VALUE!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 t="e">
            <v>#VALUE!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</row>
        <row r="219">
          <cell r="A219" t="str">
            <v xml:space="preserve"> 3028 PALESTINE (PH)                    </v>
          </cell>
          <cell r="B219">
            <v>32</v>
          </cell>
          <cell r="C219">
            <v>32</v>
          </cell>
          <cell r="D219" t="e">
            <v>#VALUE!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10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 t="e">
            <v>#VALUE!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14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14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8</v>
          </cell>
          <cell r="EA219">
            <v>0</v>
          </cell>
          <cell r="EB219">
            <v>0</v>
          </cell>
          <cell r="EC219">
            <v>8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</row>
        <row r="220">
          <cell r="A220" t="str">
            <v xml:space="preserve"> 3745 CYPRUS (PH)                       </v>
          </cell>
          <cell r="B220">
            <v>117</v>
          </cell>
          <cell r="C220">
            <v>87</v>
          </cell>
          <cell r="D220" t="e">
            <v>#VALUE!</v>
          </cell>
          <cell r="E220">
            <v>22</v>
          </cell>
          <cell r="F220">
            <v>-1</v>
          </cell>
          <cell r="G220">
            <v>0</v>
          </cell>
          <cell r="H220">
            <v>-1</v>
          </cell>
          <cell r="I220">
            <v>0</v>
          </cell>
          <cell r="J220">
            <v>0</v>
          </cell>
          <cell r="K220">
            <v>0</v>
          </cell>
          <cell r="L220">
            <v>6</v>
          </cell>
          <cell r="M220">
            <v>0</v>
          </cell>
          <cell r="N220">
            <v>0</v>
          </cell>
          <cell r="O220">
            <v>18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45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37</v>
          </cell>
          <cell r="AK220">
            <v>4</v>
          </cell>
          <cell r="AL220">
            <v>-1</v>
          </cell>
          <cell r="AM220">
            <v>7</v>
          </cell>
          <cell r="AN220">
            <v>0</v>
          </cell>
          <cell r="AO220">
            <v>-2</v>
          </cell>
          <cell r="AP220">
            <v>0</v>
          </cell>
          <cell r="AQ220">
            <v>1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-1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 t="e">
            <v>#VALUE!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8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8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-10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-10</v>
          </cell>
          <cell r="DQ220">
            <v>0</v>
          </cell>
          <cell r="DR220">
            <v>-3</v>
          </cell>
          <cell r="DS220">
            <v>0</v>
          </cell>
          <cell r="DT220">
            <v>0</v>
          </cell>
          <cell r="DU220">
            <v>-3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15</v>
          </cell>
          <cell r="EA220">
            <v>0</v>
          </cell>
          <cell r="EB220">
            <v>0</v>
          </cell>
          <cell r="EC220">
            <v>-1</v>
          </cell>
          <cell r="ED220">
            <v>14</v>
          </cell>
          <cell r="EE220">
            <v>0</v>
          </cell>
          <cell r="EF220">
            <v>5</v>
          </cell>
          <cell r="EG220">
            <v>3</v>
          </cell>
          <cell r="EH220">
            <v>0</v>
          </cell>
          <cell r="EI220">
            <v>0</v>
          </cell>
          <cell r="EJ220">
            <v>-6</v>
          </cell>
          <cell r="EK220">
            <v>6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6</v>
          </cell>
          <cell r="EQ220">
            <v>0</v>
          </cell>
          <cell r="ER220">
            <v>0</v>
          </cell>
          <cell r="ES220">
            <v>0</v>
          </cell>
          <cell r="ET220">
            <v>4</v>
          </cell>
          <cell r="EU220">
            <v>0</v>
          </cell>
          <cell r="EV220">
            <v>0</v>
          </cell>
          <cell r="EW220">
            <v>0</v>
          </cell>
          <cell r="EX220">
            <v>3</v>
          </cell>
          <cell r="EY220">
            <v>0</v>
          </cell>
          <cell r="EZ220">
            <v>1</v>
          </cell>
          <cell r="FA220">
            <v>0</v>
          </cell>
          <cell r="FB220">
            <v>0</v>
          </cell>
          <cell r="FC220">
            <v>30</v>
          </cell>
        </row>
        <row r="221">
          <cell r="A221" t="str">
            <v xml:space="preserve"> 3788 IRAQ (PH)                         </v>
          </cell>
          <cell r="B221">
            <v>42</v>
          </cell>
          <cell r="C221">
            <v>42</v>
          </cell>
          <cell r="D221" t="e">
            <v>#VALUE!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45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1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44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 t="e">
            <v>#VALUE!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-2</v>
          </cell>
          <cell r="CB221">
            <v>0</v>
          </cell>
          <cell r="CC221">
            <v>-2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-1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-1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</row>
        <row r="222">
          <cell r="A222" t="str">
            <v xml:space="preserve"> 3795 JORDAN (PH)                       </v>
          </cell>
          <cell r="B222">
            <v>120</v>
          </cell>
          <cell r="C222">
            <v>120</v>
          </cell>
          <cell r="D222" t="e">
            <v>#VALUE!</v>
          </cell>
          <cell r="E222">
            <v>-4</v>
          </cell>
          <cell r="F222">
            <v>0</v>
          </cell>
          <cell r="G222">
            <v>0</v>
          </cell>
          <cell r="H222">
            <v>8</v>
          </cell>
          <cell r="I222">
            <v>0</v>
          </cell>
          <cell r="J222">
            <v>0</v>
          </cell>
          <cell r="K222">
            <v>0</v>
          </cell>
          <cell r="L222">
            <v>-2</v>
          </cell>
          <cell r="M222">
            <v>0</v>
          </cell>
          <cell r="N222">
            <v>0</v>
          </cell>
          <cell r="O222">
            <v>-10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48</v>
          </cell>
          <cell r="AA222">
            <v>10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67</v>
          </cell>
          <cell r="AK222">
            <v>0</v>
          </cell>
          <cell r="AL222">
            <v>-3</v>
          </cell>
          <cell r="AM222">
            <v>-3</v>
          </cell>
          <cell r="AN222">
            <v>-22</v>
          </cell>
          <cell r="AO222">
            <v>-1</v>
          </cell>
          <cell r="AP222">
            <v>13</v>
          </cell>
          <cell r="AQ222">
            <v>17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-4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7</v>
          </cell>
          <cell r="BD222">
            <v>0</v>
          </cell>
          <cell r="BE222">
            <v>0</v>
          </cell>
          <cell r="BF222" t="e">
            <v>#VALUE!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7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23</v>
          </cell>
          <cell r="CB222">
            <v>0</v>
          </cell>
          <cell r="CC222">
            <v>25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-1</v>
          </cell>
          <cell r="CI222">
            <v>0</v>
          </cell>
          <cell r="CJ222">
            <v>0</v>
          </cell>
          <cell r="CK222">
            <v>0</v>
          </cell>
          <cell r="CL222">
            <v>-1</v>
          </cell>
          <cell r="CM222">
            <v>-14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-14</v>
          </cell>
          <cell r="DQ222">
            <v>0</v>
          </cell>
          <cell r="DR222">
            <v>-1</v>
          </cell>
          <cell r="DS222">
            <v>0</v>
          </cell>
          <cell r="DT222">
            <v>0</v>
          </cell>
          <cell r="DU222">
            <v>-1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48</v>
          </cell>
          <cell r="EA222">
            <v>0</v>
          </cell>
          <cell r="EB222">
            <v>0</v>
          </cell>
          <cell r="EC222">
            <v>49</v>
          </cell>
          <cell r="ED222">
            <v>0</v>
          </cell>
          <cell r="EE222">
            <v>2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-3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</row>
        <row r="223">
          <cell r="A223" t="str">
            <v xml:space="preserve"> 3802 LEBANON (PH)                      </v>
          </cell>
          <cell r="B223">
            <v>581</v>
          </cell>
          <cell r="C223">
            <v>573</v>
          </cell>
          <cell r="D223" t="e">
            <v>#VALUE!</v>
          </cell>
          <cell r="E223">
            <v>-16</v>
          </cell>
          <cell r="F223">
            <v>-4</v>
          </cell>
          <cell r="G223">
            <v>0</v>
          </cell>
          <cell r="H223">
            <v>-2</v>
          </cell>
          <cell r="I223">
            <v>0</v>
          </cell>
          <cell r="J223">
            <v>0</v>
          </cell>
          <cell r="K223">
            <v>0</v>
          </cell>
          <cell r="L223">
            <v>-7</v>
          </cell>
          <cell r="M223">
            <v>0</v>
          </cell>
          <cell r="N223">
            <v>0</v>
          </cell>
          <cell r="O223">
            <v>-3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163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-6</v>
          </cell>
          <cell r="AK223">
            <v>15</v>
          </cell>
          <cell r="AL223">
            <v>-13</v>
          </cell>
          <cell r="AM223">
            <v>112</v>
          </cell>
          <cell r="AN223">
            <v>39</v>
          </cell>
          <cell r="AO223">
            <v>16</v>
          </cell>
          <cell r="AP223">
            <v>53</v>
          </cell>
          <cell r="AQ223">
            <v>-7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38</v>
          </cell>
          <cell r="AY223">
            <v>0</v>
          </cell>
          <cell r="AZ223">
            <v>0</v>
          </cell>
          <cell r="BA223">
            <v>0</v>
          </cell>
          <cell r="BB223">
            <v>22</v>
          </cell>
          <cell r="BC223">
            <v>7</v>
          </cell>
          <cell r="BD223">
            <v>0</v>
          </cell>
          <cell r="BE223">
            <v>0</v>
          </cell>
          <cell r="BF223" t="e">
            <v>#VALUE!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7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28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4</v>
          </cell>
          <cell r="CH223">
            <v>26</v>
          </cell>
          <cell r="CI223">
            <v>0</v>
          </cell>
          <cell r="CJ223">
            <v>0</v>
          </cell>
          <cell r="CK223">
            <v>0</v>
          </cell>
          <cell r="CL223">
            <v>-2</v>
          </cell>
          <cell r="CM223">
            <v>133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37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96</v>
          </cell>
          <cell r="DQ223">
            <v>0</v>
          </cell>
          <cell r="DR223">
            <v>27</v>
          </cell>
          <cell r="DS223">
            <v>0</v>
          </cell>
          <cell r="DT223">
            <v>0</v>
          </cell>
          <cell r="DU223">
            <v>16</v>
          </cell>
          <cell r="DV223">
            <v>11</v>
          </cell>
          <cell r="DW223">
            <v>0</v>
          </cell>
          <cell r="DX223">
            <v>0</v>
          </cell>
          <cell r="DY223">
            <v>0</v>
          </cell>
          <cell r="DZ223">
            <v>134</v>
          </cell>
          <cell r="EA223">
            <v>0</v>
          </cell>
          <cell r="EB223">
            <v>0</v>
          </cell>
          <cell r="EC223">
            <v>34</v>
          </cell>
          <cell r="ED223">
            <v>18</v>
          </cell>
          <cell r="EE223">
            <v>10</v>
          </cell>
          <cell r="EF223">
            <v>26</v>
          </cell>
          <cell r="EG223">
            <v>0</v>
          </cell>
          <cell r="EH223">
            <v>3</v>
          </cell>
          <cell r="EI223">
            <v>36</v>
          </cell>
          <cell r="EJ223">
            <v>7</v>
          </cell>
          <cell r="EK223">
            <v>44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43</v>
          </cell>
          <cell r="EQ223">
            <v>0</v>
          </cell>
          <cell r="ER223">
            <v>0</v>
          </cell>
          <cell r="ES223">
            <v>1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8</v>
          </cell>
        </row>
        <row r="224">
          <cell r="A224" t="str">
            <v xml:space="preserve"> 3880 SYRIA (PH)                        </v>
          </cell>
          <cell r="B224">
            <v>82</v>
          </cell>
          <cell r="C224">
            <v>82</v>
          </cell>
          <cell r="D224" t="e">
            <v>#VALUE!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13</v>
          </cell>
          <cell r="BD224">
            <v>0</v>
          </cell>
          <cell r="BE224">
            <v>0</v>
          </cell>
          <cell r="BF224" t="e">
            <v>#VALUE!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13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57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-2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59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12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12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</row>
        <row r="225">
          <cell r="A225" t="str">
            <v xml:space="preserve"> 4446 NORTH ASIA                        </v>
          </cell>
          <cell r="B225">
            <v>0</v>
          </cell>
          <cell r="C225">
            <v>0</v>
          </cell>
          <cell r="D225" t="e">
            <v>#VALUE!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 t="e">
            <v>#VALUE!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</row>
        <row r="226">
          <cell r="A226" t="str">
            <v xml:space="preserve"> 2408 CHINA/KOREA AREA EXP              </v>
          </cell>
          <cell r="B226">
            <v>0</v>
          </cell>
          <cell r="C226">
            <v>0</v>
          </cell>
          <cell r="D226" t="e">
            <v>#VALUE!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 t="e">
            <v>#VALUE!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</row>
        <row r="227">
          <cell r="A227" t="str">
            <v xml:space="preserve"> 4444 MIDDLE EAST/N.AFRICA              </v>
          </cell>
          <cell r="B227">
            <v>29960</v>
          </cell>
          <cell r="C227">
            <v>29010</v>
          </cell>
          <cell r="D227" t="e">
            <v>#VALUE!</v>
          </cell>
          <cell r="E227">
            <v>1478</v>
          </cell>
          <cell r="F227">
            <v>226</v>
          </cell>
          <cell r="G227">
            <v>0</v>
          </cell>
          <cell r="H227">
            <v>627</v>
          </cell>
          <cell r="I227">
            <v>46</v>
          </cell>
          <cell r="J227">
            <v>0</v>
          </cell>
          <cell r="K227">
            <v>0</v>
          </cell>
          <cell r="L227">
            <v>372</v>
          </cell>
          <cell r="M227">
            <v>76</v>
          </cell>
          <cell r="N227">
            <v>-30</v>
          </cell>
          <cell r="O227">
            <v>98</v>
          </cell>
          <cell r="P227">
            <v>0</v>
          </cell>
          <cell r="Q227">
            <v>0</v>
          </cell>
          <cell r="R227">
            <v>0</v>
          </cell>
          <cell r="S227">
            <v>20</v>
          </cell>
          <cell r="T227">
            <v>28</v>
          </cell>
          <cell r="U227">
            <v>0</v>
          </cell>
          <cell r="V227">
            <v>0</v>
          </cell>
          <cell r="W227">
            <v>0</v>
          </cell>
          <cell r="X227">
            <v>15</v>
          </cell>
          <cell r="Y227">
            <v>0</v>
          </cell>
          <cell r="Z227">
            <v>11061</v>
          </cell>
          <cell r="AA227">
            <v>1773</v>
          </cell>
          <cell r="AB227">
            <v>11</v>
          </cell>
          <cell r="AC227">
            <v>0</v>
          </cell>
          <cell r="AD227">
            <v>0</v>
          </cell>
          <cell r="AE227">
            <v>128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4999</v>
          </cell>
          <cell r="AK227">
            <v>238</v>
          </cell>
          <cell r="AL227">
            <v>281</v>
          </cell>
          <cell r="AM227">
            <v>2266</v>
          </cell>
          <cell r="AN227">
            <v>505</v>
          </cell>
          <cell r="AO227">
            <v>860</v>
          </cell>
          <cell r="AP227">
            <v>2578</v>
          </cell>
          <cell r="AQ227">
            <v>249</v>
          </cell>
          <cell r="AR227">
            <v>0</v>
          </cell>
          <cell r="AS227">
            <v>42</v>
          </cell>
          <cell r="AT227">
            <v>0</v>
          </cell>
          <cell r="AU227">
            <v>2</v>
          </cell>
          <cell r="AV227">
            <v>226</v>
          </cell>
          <cell r="AW227">
            <v>206</v>
          </cell>
          <cell r="AX227">
            <v>1380</v>
          </cell>
          <cell r="AY227">
            <v>0</v>
          </cell>
          <cell r="AZ227">
            <v>0</v>
          </cell>
          <cell r="BA227">
            <v>0</v>
          </cell>
          <cell r="BB227">
            <v>473</v>
          </cell>
          <cell r="BC227">
            <v>522</v>
          </cell>
          <cell r="BD227">
            <v>1</v>
          </cell>
          <cell r="BE227">
            <v>0</v>
          </cell>
          <cell r="BF227" t="e">
            <v>#VALUE!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220</v>
          </cell>
          <cell r="BQ227">
            <v>0</v>
          </cell>
          <cell r="BR227">
            <v>301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1690</v>
          </cell>
          <cell r="CB227">
            <v>0</v>
          </cell>
          <cell r="CC227">
            <v>777</v>
          </cell>
          <cell r="CD227">
            <v>0</v>
          </cell>
          <cell r="CE227">
            <v>0</v>
          </cell>
          <cell r="CF227">
            <v>0</v>
          </cell>
          <cell r="CG227">
            <v>171</v>
          </cell>
          <cell r="CH227">
            <v>316</v>
          </cell>
          <cell r="CI227">
            <v>0</v>
          </cell>
          <cell r="CJ227">
            <v>26</v>
          </cell>
          <cell r="CK227">
            <v>9</v>
          </cell>
          <cell r="CL227">
            <v>391</v>
          </cell>
          <cell r="CM227">
            <v>4258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13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26</v>
          </cell>
          <cell r="DF227">
            <v>0</v>
          </cell>
          <cell r="DG227">
            <v>0</v>
          </cell>
          <cell r="DH227">
            <v>0</v>
          </cell>
          <cell r="DI227">
            <v>349</v>
          </cell>
          <cell r="DJ227">
            <v>0</v>
          </cell>
          <cell r="DK227">
            <v>4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3870</v>
          </cell>
          <cell r="DQ227">
            <v>0</v>
          </cell>
          <cell r="DR227">
            <v>735</v>
          </cell>
          <cell r="DS227">
            <v>0</v>
          </cell>
          <cell r="DT227">
            <v>10</v>
          </cell>
          <cell r="DU227">
            <v>375</v>
          </cell>
          <cell r="DV227">
            <v>96</v>
          </cell>
          <cell r="DW227">
            <v>297</v>
          </cell>
          <cell r="DX227">
            <v>0</v>
          </cell>
          <cell r="DY227">
            <v>-43</v>
          </cell>
          <cell r="DZ227">
            <v>5013</v>
          </cell>
          <cell r="EA227">
            <v>0</v>
          </cell>
          <cell r="EB227">
            <v>0</v>
          </cell>
          <cell r="EC227">
            <v>1184</v>
          </cell>
          <cell r="ED227">
            <v>1336</v>
          </cell>
          <cell r="EE227">
            <v>220</v>
          </cell>
          <cell r="EF227">
            <v>1088</v>
          </cell>
          <cell r="EG227">
            <v>420</v>
          </cell>
          <cell r="EH227">
            <v>81</v>
          </cell>
          <cell r="EI227">
            <v>501</v>
          </cell>
          <cell r="EJ227">
            <v>183</v>
          </cell>
          <cell r="EK227">
            <v>546</v>
          </cell>
          <cell r="EL227">
            <v>118</v>
          </cell>
          <cell r="EM227">
            <v>0</v>
          </cell>
          <cell r="EN227">
            <v>0</v>
          </cell>
          <cell r="EO227">
            <v>0</v>
          </cell>
          <cell r="EP227">
            <v>376</v>
          </cell>
          <cell r="EQ227">
            <v>0</v>
          </cell>
          <cell r="ER227">
            <v>0</v>
          </cell>
          <cell r="ES227">
            <v>52</v>
          </cell>
          <cell r="ET227">
            <v>884</v>
          </cell>
          <cell r="EU227">
            <v>53</v>
          </cell>
          <cell r="EV227">
            <v>110</v>
          </cell>
          <cell r="EW227">
            <v>466</v>
          </cell>
          <cell r="EX227">
            <v>3</v>
          </cell>
          <cell r="EY227">
            <v>248</v>
          </cell>
          <cell r="EZ227">
            <v>4</v>
          </cell>
          <cell r="FA227">
            <v>0</v>
          </cell>
          <cell r="FB227">
            <v>0</v>
          </cell>
          <cell r="FC227">
            <v>950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</row>
        <row r="229">
          <cell r="A229" t="str">
            <v xml:space="preserve"> 2327 SSA H.S.A                         </v>
          </cell>
          <cell r="B229">
            <v>0</v>
          </cell>
          <cell r="C229">
            <v>0</v>
          </cell>
          <cell r="D229" t="e">
            <v>#VALUE!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 t="e">
            <v>#VALUE!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</row>
        <row r="230">
          <cell r="A230" t="str">
            <v xml:space="preserve"> 3040 SUBSAHARA AFRICA EXP              </v>
          </cell>
          <cell r="B230">
            <v>0</v>
          </cell>
          <cell r="C230">
            <v>0</v>
          </cell>
          <cell r="D230" t="e">
            <v>#VALUE!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 t="e">
            <v>#VALUE!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</row>
        <row r="231">
          <cell r="A231" t="str">
            <v xml:space="preserve"> 4306 SOUTHERN AFRICA (PH)              </v>
          </cell>
          <cell r="B231">
            <v>5137</v>
          </cell>
          <cell r="C231">
            <v>5131</v>
          </cell>
          <cell r="D231" t="e">
            <v>#VALUE!</v>
          </cell>
          <cell r="E231">
            <v>313</v>
          </cell>
          <cell r="F231">
            <v>8</v>
          </cell>
          <cell r="G231">
            <v>0</v>
          </cell>
          <cell r="H231">
            <v>34</v>
          </cell>
          <cell r="I231">
            <v>1</v>
          </cell>
          <cell r="J231">
            <v>0</v>
          </cell>
          <cell r="K231">
            <v>0</v>
          </cell>
          <cell r="L231">
            <v>0</v>
          </cell>
          <cell r="M231">
            <v>9</v>
          </cell>
          <cell r="N231">
            <v>0</v>
          </cell>
          <cell r="O231">
            <v>18</v>
          </cell>
          <cell r="P231">
            <v>0</v>
          </cell>
          <cell r="Q231">
            <v>0</v>
          </cell>
          <cell r="R231">
            <v>0</v>
          </cell>
          <cell r="S231">
            <v>243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1145</v>
          </cell>
          <cell r="AA231">
            <v>56</v>
          </cell>
          <cell r="AB231">
            <v>0</v>
          </cell>
          <cell r="AC231">
            <v>0</v>
          </cell>
          <cell r="AD231">
            <v>2</v>
          </cell>
          <cell r="AE231">
            <v>162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399</v>
          </cell>
          <cell r="AK231">
            <v>145</v>
          </cell>
          <cell r="AL231">
            <v>25</v>
          </cell>
          <cell r="AM231">
            <v>346</v>
          </cell>
          <cell r="AN231">
            <v>10</v>
          </cell>
          <cell r="AO231">
            <v>0</v>
          </cell>
          <cell r="AP231">
            <v>188</v>
          </cell>
          <cell r="AQ231">
            <v>48</v>
          </cell>
          <cell r="AR231">
            <v>0</v>
          </cell>
          <cell r="AS231">
            <v>6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122</v>
          </cell>
          <cell r="AY231">
            <v>0</v>
          </cell>
          <cell r="AZ231">
            <v>0</v>
          </cell>
          <cell r="BA231">
            <v>0</v>
          </cell>
          <cell r="BB231">
            <v>12</v>
          </cell>
          <cell r="BC231">
            <v>38</v>
          </cell>
          <cell r="BD231">
            <v>0</v>
          </cell>
          <cell r="BE231">
            <v>0</v>
          </cell>
          <cell r="BF231" t="e">
            <v>#VALUE!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38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634</v>
          </cell>
          <cell r="CB231">
            <v>0</v>
          </cell>
          <cell r="CC231">
            <v>426</v>
          </cell>
          <cell r="CD231">
            <v>0</v>
          </cell>
          <cell r="CE231">
            <v>0</v>
          </cell>
          <cell r="CF231">
            <v>9</v>
          </cell>
          <cell r="CG231">
            <v>47</v>
          </cell>
          <cell r="CH231">
            <v>143</v>
          </cell>
          <cell r="CI231">
            <v>0</v>
          </cell>
          <cell r="CJ231">
            <v>9</v>
          </cell>
          <cell r="CK231">
            <v>0</v>
          </cell>
          <cell r="CL231">
            <v>0</v>
          </cell>
          <cell r="CM231">
            <v>472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2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41</v>
          </cell>
          <cell r="DJ231">
            <v>0</v>
          </cell>
          <cell r="DK231">
            <v>70</v>
          </cell>
          <cell r="DL231">
            <v>-4</v>
          </cell>
          <cell r="DM231">
            <v>0</v>
          </cell>
          <cell r="DN231">
            <v>0</v>
          </cell>
          <cell r="DO231">
            <v>0</v>
          </cell>
          <cell r="DP231">
            <v>429</v>
          </cell>
          <cell r="DQ231">
            <v>0</v>
          </cell>
          <cell r="DR231">
            <v>199</v>
          </cell>
          <cell r="DS231">
            <v>0</v>
          </cell>
          <cell r="DT231">
            <v>50</v>
          </cell>
          <cell r="DU231">
            <v>86</v>
          </cell>
          <cell r="DV231">
            <v>63</v>
          </cell>
          <cell r="DW231">
            <v>0</v>
          </cell>
          <cell r="DX231">
            <v>0</v>
          </cell>
          <cell r="DY231">
            <v>0</v>
          </cell>
          <cell r="DZ231">
            <v>969</v>
          </cell>
          <cell r="EA231">
            <v>0</v>
          </cell>
          <cell r="EB231">
            <v>0</v>
          </cell>
          <cell r="EC231">
            <v>31</v>
          </cell>
          <cell r="ED231">
            <v>103</v>
          </cell>
          <cell r="EE231">
            <v>5</v>
          </cell>
          <cell r="EF231">
            <v>225</v>
          </cell>
          <cell r="EG231">
            <v>334</v>
          </cell>
          <cell r="EH231">
            <v>13</v>
          </cell>
          <cell r="EI231">
            <v>256</v>
          </cell>
          <cell r="EJ231">
            <v>2</v>
          </cell>
          <cell r="EK231">
            <v>205</v>
          </cell>
          <cell r="EL231">
            <v>2</v>
          </cell>
          <cell r="EM231">
            <v>0</v>
          </cell>
          <cell r="EN231">
            <v>0</v>
          </cell>
          <cell r="EO231">
            <v>0</v>
          </cell>
          <cell r="EP231">
            <v>176</v>
          </cell>
          <cell r="EQ231">
            <v>0</v>
          </cell>
          <cell r="ER231">
            <v>0</v>
          </cell>
          <cell r="ES231">
            <v>27</v>
          </cell>
          <cell r="ET231">
            <v>799</v>
          </cell>
          <cell r="EU231">
            <v>98</v>
          </cell>
          <cell r="EV231">
            <v>154</v>
          </cell>
          <cell r="EW231">
            <v>543</v>
          </cell>
          <cell r="EX231">
            <v>4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6</v>
          </cell>
        </row>
        <row r="232">
          <cell r="A232" t="str">
            <v xml:space="preserve"> 4217 SOUTH AFRICA                      </v>
          </cell>
          <cell r="B232">
            <v>4280</v>
          </cell>
          <cell r="C232">
            <v>4280</v>
          </cell>
          <cell r="D232" t="e">
            <v>#VALUE!</v>
          </cell>
          <cell r="E232">
            <v>64</v>
          </cell>
          <cell r="F232">
            <v>6</v>
          </cell>
          <cell r="G232">
            <v>0</v>
          </cell>
          <cell r="H232">
            <v>30</v>
          </cell>
          <cell r="I232">
            <v>1</v>
          </cell>
          <cell r="J232">
            <v>0</v>
          </cell>
          <cell r="K232">
            <v>0</v>
          </cell>
          <cell r="L232">
            <v>0</v>
          </cell>
          <cell r="M232">
            <v>9</v>
          </cell>
          <cell r="N232">
            <v>0</v>
          </cell>
          <cell r="O232">
            <v>18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1017</v>
          </cell>
          <cell r="AA232">
            <v>25</v>
          </cell>
          <cell r="AB232">
            <v>0</v>
          </cell>
          <cell r="AC232">
            <v>0</v>
          </cell>
          <cell r="AD232">
            <v>0</v>
          </cell>
          <cell r="AE232">
            <v>154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374</v>
          </cell>
          <cell r="AK232">
            <v>140</v>
          </cell>
          <cell r="AL232">
            <v>19</v>
          </cell>
          <cell r="AM232">
            <v>295</v>
          </cell>
          <cell r="AN232">
            <v>10</v>
          </cell>
          <cell r="AO232">
            <v>0</v>
          </cell>
          <cell r="AP232">
            <v>135</v>
          </cell>
          <cell r="AQ232">
            <v>34</v>
          </cell>
          <cell r="AR232">
            <v>0</v>
          </cell>
          <cell r="AS232">
            <v>3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88</v>
          </cell>
          <cell r="AY232">
            <v>0</v>
          </cell>
          <cell r="AZ232">
            <v>0</v>
          </cell>
          <cell r="BA232">
            <v>0</v>
          </cell>
          <cell r="BB232">
            <v>10</v>
          </cell>
          <cell r="BC232">
            <v>33</v>
          </cell>
          <cell r="BD232">
            <v>0</v>
          </cell>
          <cell r="BE232">
            <v>0</v>
          </cell>
          <cell r="BF232" t="e">
            <v>#VALUE!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33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618</v>
          </cell>
          <cell r="CB232">
            <v>0</v>
          </cell>
          <cell r="CC232">
            <v>417</v>
          </cell>
          <cell r="CD232">
            <v>0</v>
          </cell>
          <cell r="CE232">
            <v>0</v>
          </cell>
          <cell r="CF232">
            <v>8</v>
          </cell>
          <cell r="CG232">
            <v>43</v>
          </cell>
          <cell r="CH232">
            <v>142</v>
          </cell>
          <cell r="CI232">
            <v>0</v>
          </cell>
          <cell r="CJ232">
            <v>8</v>
          </cell>
          <cell r="CK232">
            <v>0</v>
          </cell>
          <cell r="CL232">
            <v>0</v>
          </cell>
          <cell r="CM232">
            <v>384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2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-1</v>
          </cell>
          <cell r="DJ232">
            <v>0</v>
          </cell>
          <cell r="DK232">
            <v>69</v>
          </cell>
          <cell r="DL232">
            <v>-4</v>
          </cell>
          <cell r="DM232">
            <v>0</v>
          </cell>
          <cell r="DN232">
            <v>0</v>
          </cell>
          <cell r="DO232">
            <v>0</v>
          </cell>
          <cell r="DP232">
            <v>383</v>
          </cell>
          <cell r="DQ232">
            <v>0</v>
          </cell>
          <cell r="DR232">
            <v>187</v>
          </cell>
          <cell r="DS232">
            <v>0</v>
          </cell>
          <cell r="DT232">
            <v>50</v>
          </cell>
          <cell r="DU232">
            <v>77</v>
          </cell>
          <cell r="DV232">
            <v>60</v>
          </cell>
          <cell r="DW232">
            <v>0</v>
          </cell>
          <cell r="DX232">
            <v>0</v>
          </cell>
          <cell r="DY232">
            <v>0</v>
          </cell>
          <cell r="DZ232">
            <v>918</v>
          </cell>
          <cell r="EA232">
            <v>0</v>
          </cell>
          <cell r="EB232">
            <v>0</v>
          </cell>
          <cell r="EC232">
            <v>14</v>
          </cell>
          <cell r="ED232">
            <v>100</v>
          </cell>
          <cell r="EE232">
            <v>0</v>
          </cell>
          <cell r="EF232">
            <v>218</v>
          </cell>
          <cell r="EG232">
            <v>329</v>
          </cell>
          <cell r="EH232">
            <v>9</v>
          </cell>
          <cell r="EI232">
            <v>247</v>
          </cell>
          <cell r="EJ232">
            <v>1</v>
          </cell>
          <cell r="EK232">
            <v>183</v>
          </cell>
          <cell r="EL232">
            <v>2</v>
          </cell>
          <cell r="EM232">
            <v>0</v>
          </cell>
          <cell r="EN232">
            <v>0</v>
          </cell>
          <cell r="EO232">
            <v>0</v>
          </cell>
          <cell r="EP232">
            <v>163</v>
          </cell>
          <cell r="EQ232">
            <v>0</v>
          </cell>
          <cell r="ER232">
            <v>0</v>
          </cell>
          <cell r="ES232">
            <v>18</v>
          </cell>
          <cell r="ET232">
            <v>581</v>
          </cell>
          <cell r="EU232">
            <v>82</v>
          </cell>
          <cell r="EV232">
            <v>132</v>
          </cell>
          <cell r="EW232">
            <v>367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</row>
        <row r="233">
          <cell r="A233" t="str">
            <v xml:space="preserve"> 2870 SOUTH AFRICA (PH)                 </v>
          </cell>
          <cell r="B233">
            <v>4280</v>
          </cell>
          <cell r="C233">
            <v>4280</v>
          </cell>
          <cell r="D233" t="e">
            <v>#VALUE!</v>
          </cell>
          <cell r="E233">
            <v>64</v>
          </cell>
          <cell r="F233">
            <v>6</v>
          </cell>
          <cell r="G233">
            <v>0</v>
          </cell>
          <cell r="H233">
            <v>30</v>
          </cell>
          <cell r="I233">
            <v>1</v>
          </cell>
          <cell r="J233">
            <v>0</v>
          </cell>
          <cell r="K233">
            <v>0</v>
          </cell>
          <cell r="L233">
            <v>0</v>
          </cell>
          <cell r="M233">
            <v>9</v>
          </cell>
          <cell r="N233">
            <v>0</v>
          </cell>
          <cell r="O233">
            <v>18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1017</v>
          </cell>
          <cell r="AA233">
            <v>25</v>
          </cell>
          <cell r="AB233">
            <v>0</v>
          </cell>
          <cell r="AC233">
            <v>0</v>
          </cell>
          <cell r="AD233">
            <v>0</v>
          </cell>
          <cell r="AE233">
            <v>154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374</v>
          </cell>
          <cell r="AK233">
            <v>140</v>
          </cell>
          <cell r="AL233">
            <v>19</v>
          </cell>
          <cell r="AM233">
            <v>295</v>
          </cell>
          <cell r="AN233">
            <v>10</v>
          </cell>
          <cell r="AO233">
            <v>0</v>
          </cell>
          <cell r="AP233">
            <v>135</v>
          </cell>
          <cell r="AQ233">
            <v>34</v>
          </cell>
          <cell r="AR233">
            <v>0</v>
          </cell>
          <cell r="AS233">
            <v>3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88</v>
          </cell>
          <cell r="AY233">
            <v>0</v>
          </cell>
          <cell r="AZ233">
            <v>0</v>
          </cell>
          <cell r="BA233">
            <v>0</v>
          </cell>
          <cell r="BB233">
            <v>10</v>
          </cell>
          <cell r="BC233">
            <v>33</v>
          </cell>
          <cell r="BD233">
            <v>0</v>
          </cell>
          <cell r="BE233">
            <v>0</v>
          </cell>
          <cell r="BF233" t="e">
            <v>#VALUE!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33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618</v>
          </cell>
          <cell r="CB233">
            <v>0</v>
          </cell>
          <cell r="CC233">
            <v>417</v>
          </cell>
          <cell r="CD233">
            <v>0</v>
          </cell>
          <cell r="CE233">
            <v>0</v>
          </cell>
          <cell r="CF233">
            <v>8</v>
          </cell>
          <cell r="CG233">
            <v>43</v>
          </cell>
          <cell r="CH233">
            <v>142</v>
          </cell>
          <cell r="CI233">
            <v>0</v>
          </cell>
          <cell r="CJ233">
            <v>8</v>
          </cell>
          <cell r="CK233">
            <v>0</v>
          </cell>
          <cell r="CL233">
            <v>0</v>
          </cell>
          <cell r="CM233">
            <v>384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2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-1</v>
          </cell>
          <cell r="DJ233">
            <v>0</v>
          </cell>
          <cell r="DK233">
            <v>69</v>
          </cell>
          <cell r="DL233">
            <v>-4</v>
          </cell>
          <cell r="DM233">
            <v>0</v>
          </cell>
          <cell r="DN233">
            <v>0</v>
          </cell>
          <cell r="DO233">
            <v>0</v>
          </cell>
          <cell r="DP233">
            <v>383</v>
          </cell>
          <cell r="DQ233">
            <v>0</v>
          </cell>
          <cell r="DR233">
            <v>187</v>
          </cell>
          <cell r="DS233">
            <v>0</v>
          </cell>
          <cell r="DT233">
            <v>50</v>
          </cell>
          <cell r="DU233">
            <v>77</v>
          </cell>
          <cell r="DV233">
            <v>60</v>
          </cell>
          <cell r="DW233">
            <v>0</v>
          </cell>
          <cell r="DX233">
            <v>0</v>
          </cell>
          <cell r="DY233">
            <v>0</v>
          </cell>
          <cell r="DZ233">
            <v>918</v>
          </cell>
          <cell r="EA233">
            <v>0</v>
          </cell>
          <cell r="EB233">
            <v>0</v>
          </cell>
          <cell r="EC233">
            <v>14</v>
          </cell>
          <cell r="ED233">
            <v>100</v>
          </cell>
          <cell r="EE233">
            <v>0</v>
          </cell>
          <cell r="EF233">
            <v>218</v>
          </cell>
          <cell r="EG233">
            <v>329</v>
          </cell>
          <cell r="EH233">
            <v>9</v>
          </cell>
          <cell r="EI233">
            <v>247</v>
          </cell>
          <cell r="EJ233">
            <v>1</v>
          </cell>
          <cell r="EK233">
            <v>183</v>
          </cell>
          <cell r="EL233">
            <v>2</v>
          </cell>
          <cell r="EM233">
            <v>0</v>
          </cell>
          <cell r="EN233">
            <v>0</v>
          </cell>
          <cell r="EO233">
            <v>0</v>
          </cell>
          <cell r="EP233">
            <v>163</v>
          </cell>
          <cell r="EQ233">
            <v>0</v>
          </cell>
          <cell r="ER233">
            <v>0</v>
          </cell>
          <cell r="ES233">
            <v>18</v>
          </cell>
          <cell r="ET233">
            <v>581</v>
          </cell>
          <cell r="EU233">
            <v>82</v>
          </cell>
          <cell r="EV233">
            <v>132</v>
          </cell>
          <cell r="EW233">
            <v>367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</row>
        <row r="234">
          <cell r="A234" t="str">
            <v xml:space="preserve"> 4320 OTHER S.AFRICA (PH)               </v>
          </cell>
          <cell r="B234">
            <v>857</v>
          </cell>
          <cell r="C234">
            <v>851</v>
          </cell>
          <cell r="D234" t="e">
            <v>#VALUE!</v>
          </cell>
          <cell r="E234">
            <v>249</v>
          </cell>
          <cell r="F234">
            <v>2</v>
          </cell>
          <cell r="G234">
            <v>0</v>
          </cell>
          <cell r="H234">
            <v>4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243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128</v>
          </cell>
          <cell r="AA234">
            <v>31</v>
          </cell>
          <cell r="AB234">
            <v>0</v>
          </cell>
          <cell r="AC234">
            <v>0</v>
          </cell>
          <cell r="AD234">
            <v>2</v>
          </cell>
          <cell r="AE234">
            <v>8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25</v>
          </cell>
          <cell r="AK234">
            <v>5</v>
          </cell>
          <cell r="AL234">
            <v>6</v>
          </cell>
          <cell r="AM234">
            <v>51</v>
          </cell>
          <cell r="AN234">
            <v>0</v>
          </cell>
          <cell r="AO234">
            <v>0</v>
          </cell>
          <cell r="AP234">
            <v>53</v>
          </cell>
          <cell r="AQ234">
            <v>14</v>
          </cell>
          <cell r="AR234">
            <v>0</v>
          </cell>
          <cell r="AS234">
            <v>3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34</v>
          </cell>
          <cell r="AY234">
            <v>0</v>
          </cell>
          <cell r="AZ234">
            <v>0</v>
          </cell>
          <cell r="BA234">
            <v>0</v>
          </cell>
          <cell r="BB234">
            <v>2</v>
          </cell>
          <cell r="BC234">
            <v>5</v>
          </cell>
          <cell r="BD234">
            <v>0</v>
          </cell>
          <cell r="BE234">
            <v>0</v>
          </cell>
          <cell r="BF234" t="e">
            <v>#VALUE!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5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16</v>
          </cell>
          <cell r="CB234">
            <v>0</v>
          </cell>
          <cell r="CC234">
            <v>9</v>
          </cell>
          <cell r="CD234">
            <v>0</v>
          </cell>
          <cell r="CE234">
            <v>0</v>
          </cell>
          <cell r="CF234">
            <v>1</v>
          </cell>
          <cell r="CG234">
            <v>4</v>
          </cell>
          <cell r="CH234">
            <v>1</v>
          </cell>
          <cell r="CI234">
            <v>0</v>
          </cell>
          <cell r="CJ234">
            <v>1</v>
          </cell>
          <cell r="CK234">
            <v>0</v>
          </cell>
          <cell r="CL234">
            <v>0</v>
          </cell>
          <cell r="CM234">
            <v>88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42</v>
          </cell>
          <cell r="DJ234">
            <v>0</v>
          </cell>
          <cell r="DK234">
            <v>1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46</v>
          </cell>
          <cell r="DQ234">
            <v>0</v>
          </cell>
          <cell r="DR234">
            <v>12</v>
          </cell>
          <cell r="DS234">
            <v>0</v>
          </cell>
          <cell r="DT234">
            <v>0</v>
          </cell>
          <cell r="DU234">
            <v>9</v>
          </cell>
          <cell r="DV234">
            <v>3</v>
          </cell>
          <cell r="DW234">
            <v>0</v>
          </cell>
          <cell r="DX234">
            <v>0</v>
          </cell>
          <cell r="DY234">
            <v>0</v>
          </cell>
          <cell r="DZ234">
            <v>51</v>
          </cell>
          <cell r="EA234">
            <v>0</v>
          </cell>
          <cell r="EB234">
            <v>0</v>
          </cell>
          <cell r="EC234">
            <v>17</v>
          </cell>
          <cell r="ED234">
            <v>3</v>
          </cell>
          <cell r="EE234">
            <v>5</v>
          </cell>
          <cell r="EF234">
            <v>7</v>
          </cell>
          <cell r="EG234">
            <v>5</v>
          </cell>
          <cell r="EH234">
            <v>4</v>
          </cell>
          <cell r="EI234">
            <v>9</v>
          </cell>
          <cell r="EJ234">
            <v>1</v>
          </cell>
          <cell r="EK234">
            <v>22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13</v>
          </cell>
          <cell r="EQ234">
            <v>0</v>
          </cell>
          <cell r="ER234">
            <v>0</v>
          </cell>
          <cell r="ES234">
            <v>9</v>
          </cell>
          <cell r="ET234">
            <v>218</v>
          </cell>
          <cell r="EU234">
            <v>16</v>
          </cell>
          <cell r="EV234">
            <v>22</v>
          </cell>
          <cell r="EW234">
            <v>176</v>
          </cell>
          <cell r="EX234">
            <v>4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6</v>
          </cell>
        </row>
        <row r="235">
          <cell r="A235" t="str">
            <v xml:space="preserve"> 2320 ZIMBABWE (PH)                     </v>
          </cell>
          <cell r="B235">
            <v>311</v>
          </cell>
          <cell r="C235">
            <v>311</v>
          </cell>
          <cell r="D235" t="e">
            <v>#VALUE!</v>
          </cell>
          <cell r="E235">
            <v>243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243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12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2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4</v>
          </cell>
          <cell r="AK235">
            <v>1</v>
          </cell>
          <cell r="AL235">
            <v>2</v>
          </cell>
          <cell r="AM235">
            <v>3</v>
          </cell>
          <cell r="AN235">
            <v>0</v>
          </cell>
          <cell r="AO235">
            <v>0</v>
          </cell>
          <cell r="AP235">
            <v>7</v>
          </cell>
          <cell r="AQ235">
            <v>4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3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2</v>
          </cell>
          <cell r="BD235">
            <v>0</v>
          </cell>
          <cell r="BE235">
            <v>0</v>
          </cell>
          <cell r="BF235" t="e">
            <v>#VALUE!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2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2</v>
          </cell>
          <cell r="CB235">
            <v>0</v>
          </cell>
          <cell r="CC235">
            <v>1</v>
          </cell>
          <cell r="CD235">
            <v>0</v>
          </cell>
          <cell r="CE235">
            <v>0</v>
          </cell>
          <cell r="CF235">
            <v>0</v>
          </cell>
          <cell r="CG235">
            <v>1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8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8</v>
          </cell>
          <cell r="DQ235">
            <v>0</v>
          </cell>
          <cell r="DR235">
            <v>4</v>
          </cell>
          <cell r="DS235">
            <v>0</v>
          </cell>
          <cell r="DT235">
            <v>0</v>
          </cell>
          <cell r="DU235">
            <v>3</v>
          </cell>
          <cell r="DV235">
            <v>1</v>
          </cell>
          <cell r="DW235">
            <v>0</v>
          </cell>
          <cell r="DX235">
            <v>0</v>
          </cell>
          <cell r="DY235">
            <v>0</v>
          </cell>
          <cell r="DZ235">
            <v>17</v>
          </cell>
          <cell r="EA235">
            <v>0</v>
          </cell>
          <cell r="EB235">
            <v>0</v>
          </cell>
          <cell r="EC235">
            <v>4</v>
          </cell>
          <cell r="ED235">
            <v>2</v>
          </cell>
          <cell r="EE235">
            <v>3</v>
          </cell>
          <cell r="EF235">
            <v>4</v>
          </cell>
          <cell r="EG235">
            <v>0</v>
          </cell>
          <cell r="EH235">
            <v>1</v>
          </cell>
          <cell r="EI235">
            <v>3</v>
          </cell>
          <cell r="EJ235">
            <v>0</v>
          </cell>
          <cell r="EK235">
            <v>10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10</v>
          </cell>
          <cell r="EQ235">
            <v>0</v>
          </cell>
          <cell r="ER235">
            <v>0</v>
          </cell>
          <cell r="ES235">
            <v>0</v>
          </cell>
          <cell r="ET235">
            <v>6</v>
          </cell>
          <cell r="EU235">
            <v>1</v>
          </cell>
          <cell r="EV235">
            <v>1</v>
          </cell>
          <cell r="EW235">
            <v>4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</row>
        <row r="236">
          <cell r="A236" t="str">
            <v xml:space="preserve"> 2818 MAURITIUS (PH)                    </v>
          </cell>
          <cell r="B236">
            <v>135</v>
          </cell>
          <cell r="C236">
            <v>135</v>
          </cell>
          <cell r="D236" t="e">
            <v>#VALUE!</v>
          </cell>
          <cell r="E236">
            <v>2</v>
          </cell>
          <cell r="F236">
            <v>0</v>
          </cell>
          <cell r="G236">
            <v>0</v>
          </cell>
          <cell r="H236">
            <v>2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57</v>
          </cell>
          <cell r="AA236">
            <v>8</v>
          </cell>
          <cell r="AB236">
            <v>0</v>
          </cell>
          <cell r="AC236">
            <v>0</v>
          </cell>
          <cell r="AD236">
            <v>0</v>
          </cell>
          <cell r="AE236">
            <v>6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11</v>
          </cell>
          <cell r="AK236">
            <v>1</v>
          </cell>
          <cell r="AL236">
            <v>0</v>
          </cell>
          <cell r="AM236">
            <v>31</v>
          </cell>
          <cell r="AN236">
            <v>0</v>
          </cell>
          <cell r="AO236">
            <v>0</v>
          </cell>
          <cell r="AP236">
            <v>20</v>
          </cell>
          <cell r="AQ236">
            <v>9</v>
          </cell>
          <cell r="AR236">
            <v>0</v>
          </cell>
          <cell r="AS236">
            <v>1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10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2</v>
          </cell>
          <cell r="BD236">
            <v>0</v>
          </cell>
          <cell r="BE236">
            <v>0</v>
          </cell>
          <cell r="BF236" t="e">
            <v>#VALUE!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2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5</v>
          </cell>
          <cell r="CB236">
            <v>0</v>
          </cell>
          <cell r="CC236">
            <v>4</v>
          </cell>
          <cell r="CD236">
            <v>0</v>
          </cell>
          <cell r="CE236">
            <v>0</v>
          </cell>
          <cell r="CF236">
            <v>0</v>
          </cell>
          <cell r="CG236">
            <v>1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29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29</v>
          </cell>
          <cell r="DQ236">
            <v>0</v>
          </cell>
          <cell r="DR236">
            <v>3</v>
          </cell>
          <cell r="DS236">
            <v>0</v>
          </cell>
          <cell r="DT236">
            <v>0</v>
          </cell>
          <cell r="DU236">
            <v>3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6</v>
          </cell>
          <cell r="EA236">
            <v>0</v>
          </cell>
          <cell r="EB236">
            <v>0</v>
          </cell>
          <cell r="EC236">
            <v>5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1</v>
          </cell>
          <cell r="EK236">
            <v>3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3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</row>
        <row r="237">
          <cell r="A237" t="str">
            <v xml:space="preserve"> 3041 OTHER S.AFRICA (PH)               </v>
          </cell>
          <cell r="B237">
            <v>0</v>
          </cell>
          <cell r="C237">
            <v>0</v>
          </cell>
          <cell r="D237" t="e">
            <v>#VALUE!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 t="e">
            <v>#VALUE!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</row>
        <row r="238">
          <cell r="A238" t="str">
            <v xml:space="preserve"> 3705 ANGOLA (PH)                       </v>
          </cell>
          <cell r="B238">
            <v>0</v>
          </cell>
          <cell r="C238">
            <v>0</v>
          </cell>
          <cell r="D238" t="e">
            <v>#VALUE!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 t="e">
            <v>#VALUE!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</row>
        <row r="239">
          <cell r="A239" t="str">
            <v xml:space="preserve"> 3723 BOTSWANA (PH)                     </v>
          </cell>
          <cell r="B239">
            <v>84</v>
          </cell>
          <cell r="C239">
            <v>84</v>
          </cell>
          <cell r="D239" t="e">
            <v>#VALUE!</v>
          </cell>
          <cell r="E239">
            <v>4</v>
          </cell>
          <cell r="F239">
            <v>2</v>
          </cell>
          <cell r="G239">
            <v>0</v>
          </cell>
          <cell r="H239">
            <v>2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3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1</v>
          </cell>
          <cell r="AK239">
            <v>1</v>
          </cell>
          <cell r="AL239">
            <v>0</v>
          </cell>
          <cell r="AM239">
            <v>1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 t="e">
            <v>#VALUE!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2</v>
          </cell>
          <cell r="CB239">
            <v>0</v>
          </cell>
          <cell r="CC239">
            <v>1</v>
          </cell>
          <cell r="CD239">
            <v>0</v>
          </cell>
          <cell r="CE239">
            <v>0</v>
          </cell>
          <cell r="CF239">
            <v>0</v>
          </cell>
          <cell r="CG239">
            <v>1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1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1</v>
          </cell>
          <cell r="DQ239">
            <v>0</v>
          </cell>
          <cell r="DR239">
            <v>1</v>
          </cell>
          <cell r="DS239">
            <v>0</v>
          </cell>
          <cell r="DT239">
            <v>0</v>
          </cell>
          <cell r="DU239">
            <v>1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6</v>
          </cell>
          <cell r="EA239">
            <v>0</v>
          </cell>
          <cell r="EB239">
            <v>0</v>
          </cell>
          <cell r="EC239">
            <v>0</v>
          </cell>
          <cell r="ED239">
            <v>1</v>
          </cell>
          <cell r="EE239">
            <v>0</v>
          </cell>
          <cell r="EF239">
            <v>1</v>
          </cell>
          <cell r="EG239">
            <v>1</v>
          </cell>
          <cell r="EH239">
            <v>1</v>
          </cell>
          <cell r="EI239">
            <v>2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67</v>
          </cell>
          <cell r="EU239">
            <v>10</v>
          </cell>
          <cell r="EV239">
            <v>5</v>
          </cell>
          <cell r="EW239">
            <v>48</v>
          </cell>
          <cell r="EX239">
            <v>4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</row>
        <row r="240">
          <cell r="A240" t="str">
            <v xml:space="preserve"> 3811 MALAWI (PH)                       </v>
          </cell>
          <cell r="B240">
            <v>28</v>
          </cell>
          <cell r="C240">
            <v>24</v>
          </cell>
          <cell r="D240" t="e">
            <v>#VALUE!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5</v>
          </cell>
          <cell r="AA240">
            <v>-1</v>
          </cell>
          <cell r="AB240">
            <v>0</v>
          </cell>
          <cell r="AC240">
            <v>0</v>
          </cell>
          <cell r="AD240">
            <v>0</v>
          </cell>
          <cell r="AE240">
            <v>-2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6</v>
          </cell>
          <cell r="AK240">
            <v>0</v>
          </cell>
          <cell r="AL240">
            <v>0</v>
          </cell>
          <cell r="AM240">
            <v>2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 t="e">
            <v>#VALUE!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5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4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1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14</v>
          </cell>
          <cell r="EU240">
            <v>0</v>
          </cell>
          <cell r="EV240">
            <v>0</v>
          </cell>
          <cell r="EW240">
            <v>14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4</v>
          </cell>
        </row>
        <row r="241">
          <cell r="A241" t="str">
            <v xml:space="preserve"> 3825 M0ZAMBIQUE (PH)                   </v>
          </cell>
          <cell r="B241">
            <v>11</v>
          </cell>
          <cell r="C241">
            <v>11</v>
          </cell>
          <cell r="D241" t="e">
            <v>#VALUE!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1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1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 t="e">
            <v>#VALUE!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3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1</v>
          </cell>
          <cell r="EG241">
            <v>0</v>
          </cell>
          <cell r="EH241">
            <v>0</v>
          </cell>
          <cell r="EI241">
            <v>2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7</v>
          </cell>
          <cell r="EU241">
            <v>1</v>
          </cell>
          <cell r="EV241">
            <v>2</v>
          </cell>
          <cell r="EW241">
            <v>4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</row>
        <row r="242">
          <cell r="A242" t="str">
            <v xml:space="preserve"> 3865 SEYCHELLES (PH)                   </v>
          </cell>
          <cell r="B242">
            <v>0</v>
          </cell>
          <cell r="C242">
            <v>0</v>
          </cell>
          <cell r="D242" t="e">
            <v>#VALUE!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 t="e">
            <v>#VALUE!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</row>
        <row r="243">
          <cell r="A243" t="str">
            <v xml:space="preserve"> 3904 DRC (PH)                          </v>
          </cell>
          <cell r="B243">
            <v>147</v>
          </cell>
          <cell r="C243">
            <v>145</v>
          </cell>
          <cell r="D243" t="e">
            <v>#VALUE!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32</v>
          </cell>
          <cell r="AA243">
            <v>24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1</v>
          </cell>
          <cell r="AK243">
            <v>0</v>
          </cell>
          <cell r="AL243">
            <v>2</v>
          </cell>
          <cell r="AM243">
            <v>5</v>
          </cell>
          <cell r="AN243">
            <v>0</v>
          </cell>
          <cell r="AO243">
            <v>0</v>
          </cell>
          <cell r="AP243">
            <v>8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6</v>
          </cell>
          <cell r="AY243">
            <v>0</v>
          </cell>
          <cell r="AZ243">
            <v>0</v>
          </cell>
          <cell r="BA243">
            <v>0</v>
          </cell>
          <cell r="BB243">
            <v>2</v>
          </cell>
          <cell r="BC243">
            <v>0</v>
          </cell>
          <cell r="BD243">
            <v>0</v>
          </cell>
          <cell r="BE243">
            <v>0</v>
          </cell>
          <cell r="BF243" t="e">
            <v>#VALUE!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1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1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1</v>
          </cell>
          <cell r="DS243">
            <v>0</v>
          </cell>
          <cell r="DT243">
            <v>0</v>
          </cell>
          <cell r="DU243">
            <v>1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9</v>
          </cell>
          <cell r="EA243">
            <v>0</v>
          </cell>
          <cell r="EB243">
            <v>0</v>
          </cell>
          <cell r="EC243">
            <v>7</v>
          </cell>
          <cell r="ED243">
            <v>0</v>
          </cell>
          <cell r="EE243">
            <v>1</v>
          </cell>
          <cell r="EF243">
            <v>0</v>
          </cell>
          <cell r="EG243">
            <v>0</v>
          </cell>
          <cell r="EH243">
            <v>1</v>
          </cell>
          <cell r="EI243">
            <v>0</v>
          </cell>
          <cell r="EJ243">
            <v>0</v>
          </cell>
          <cell r="EK243">
            <v>8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8</v>
          </cell>
          <cell r="ET243">
            <v>86</v>
          </cell>
          <cell r="EU243">
            <v>2</v>
          </cell>
          <cell r="EV243">
            <v>13</v>
          </cell>
          <cell r="EW243">
            <v>71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2</v>
          </cell>
        </row>
        <row r="244">
          <cell r="A244" t="str">
            <v xml:space="preserve"> 3905 ZAMBIA (PH)                       </v>
          </cell>
          <cell r="B244">
            <v>0</v>
          </cell>
          <cell r="C244">
            <v>0</v>
          </cell>
          <cell r="D244" t="e">
            <v>#VALUE!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 t="e">
            <v>#VALUE!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</row>
        <row r="245">
          <cell r="A245" t="str">
            <v xml:space="preserve"> 3928 MADAGASCAR (PH)                   </v>
          </cell>
          <cell r="B245">
            <v>47</v>
          </cell>
          <cell r="C245">
            <v>47</v>
          </cell>
          <cell r="D245" t="e">
            <v>#VALUE!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3</v>
          </cell>
          <cell r="AA245">
            <v>0</v>
          </cell>
          <cell r="AB245">
            <v>0</v>
          </cell>
          <cell r="AC245">
            <v>0</v>
          </cell>
          <cell r="AD245">
            <v>2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1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3</v>
          </cell>
          <cell r="AQ245">
            <v>0</v>
          </cell>
          <cell r="AR245">
            <v>0</v>
          </cell>
          <cell r="AS245">
            <v>2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1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 t="e">
            <v>#VALUE!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38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37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1</v>
          </cell>
          <cell r="DQ245">
            <v>0</v>
          </cell>
          <cell r="DR245">
            <v>1</v>
          </cell>
          <cell r="DS245">
            <v>0</v>
          </cell>
          <cell r="DT245">
            <v>0</v>
          </cell>
          <cell r="DU245">
            <v>1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2</v>
          </cell>
          <cell r="EA245">
            <v>0</v>
          </cell>
          <cell r="EB245">
            <v>0</v>
          </cell>
          <cell r="EC245">
            <v>1</v>
          </cell>
          <cell r="ED245">
            <v>0</v>
          </cell>
          <cell r="EE245">
            <v>1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</row>
        <row r="246">
          <cell r="A246" t="str">
            <v xml:space="preserve"> 3932 NAMIBIA (PH)                      </v>
          </cell>
          <cell r="B246">
            <v>94</v>
          </cell>
          <cell r="C246">
            <v>94</v>
          </cell>
          <cell r="D246" t="e">
            <v>#VALUE!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16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1</v>
          </cell>
          <cell r="AK246">
            <v>2</v>
          </cell>
          <cell r="AL246">
            <v>2</v>
          </cell>
          <cell r="AM246">
            <v>9</v>
          </cell>
          <cell r="AN246">
            <v>0</v>
          </cell>
          <cell r="AO246">
            <v>0</v>
          </cell>
          <cell r="AP246">
            <v>14</v>
          </cell>
          <cell r="AQ246">
            <v>1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13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1</v>
          </cell>
          <cell r="BD246">
            <v>0</v>
          </cell>
          <cell r="BE246">
            <v>0</v>
          </cell>
          <cell r="BF246" t="e">
            <v>#VALUE!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1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7</v>
          </cell>
          <cell r="CB246">
            <v>0</v>
          </cell>
          <cell r="CC246">
            <v>3</v>
          </cell>
          <cell r="CD246">
            <v>0</v>
          </cell>
          <cell r="CE246">
            <v>0</v>
          </cell>
          <cell r="CF246">
            <v>1</v>
          </cell>
          <cell r="CG246">
            <v>1</v>
          </cell>
          <cell r="CH246">
            <v>1</v>
          </cell>
          <cell r="CI246">
            <v>0</v>
          </cell>
          <cell r="CJ246">
            <v>1</v>
          </cell>
          <cell r="CK246">
            <v>0</v>
          </cell>
          <cell r="CL246">
            <v>0</v>
          </cell>
          <cell r="CM246">
            <v>6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1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6</v>
          </cell>
          <cell r="DQ246">
            <v>0</v>
          </cell>
          <cell r="DR246">
            <v>2</v>
          </cell>
          <cell r="DS246">
            <v>0</v>
          </cell>
          <cell r="DT246">
            <v>0</v>
          </cell>
          <cell r="DU246">
            <v>0</v>
          </cell>
          <cell r="DV246">
            <v>2</v>
          </cell>
          <cell r="DW246">
            <v>0</v>
          </cell>
          <cell r="DX246">
            <v>0</v>
          </cell>
          <cell r="DY246">
            <v>0</v>
          </cell>
          <cell r="DZ246">
            <v>8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1</v>
          </cell>
          <cell r="EG246">
            <v>4</v>
          </cell>
          <cell r="EH246">
            <v>1</v>
          </cell>
          <cell r="EI246">
            <v>2</v>
          </cell>
          <cell r="EJ246">
            <v>0</v>
          </cell>
          <cell r="EK246">
            <v>1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1</v>
          </cell>
          <cell r="ET246">
            <v>38</v>
          </cell>
          <cell r="EU246">
            <v>2</v>
          </cell>
          <cell r="EV246">
            <v>1</v>
          </cell>
          <cell r="EW246">
            <v>35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</row>
        <row r="247">
          <cell r="A247" t="str">
            <v xml:space="preserve"> 4321 EAST AFRICA                       </v>
          </cell>
          <cell r="B247">
            <v>1263</v>
          </cell>
          <cell r="C247">
            <v>1262</v>
          </cell>
          <cell r="D247" t="e">
            <v>#VALUE!</v>
          </cell>
          <cell r="E247">
            <v>12</v>
          </cell>
          <cell r="F247">
            <v>1</v>
          </cell>
          <cell r="G247">
            <v>0</v>
          </cell>
          <cell r="H247">
            <v>7</v>
          </cell>
          <cell r="I247">
            <v>0</v>
          </cell>
          <cell r="J247">
            <v>0</v>
          </cell>
          <cell r="K247">
            <v>0</v>
          </cell>
          <cell r="L247">
            <v>2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2</v>
          </cell>
          <cell r="Y247">
            <v>0</v>
          </cell>
          <cell r="Z247">
            <v>539</v>
          </cell>
          <cell r="AA247">
            <v>41</v>
          </cell>
          <cell r="AB247">
            <v>0</v>
          </cell>
          <cell r="AC247">
            <v>0</v>
          </cell>
          <cell r="AD247">
            <v>0</v>
          </cell>
          <cell r="AE247">
            <v>43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267</v>
          </cell>
          <cell r="AK247">
            <v>7</v>
          </cell>
          <cell r="AL247">
            <v>36</v>
          </cell>
          <cell r="AM247">
            <v>101</v>
          </cell>
          <cell r="AN247">
            <v>19</v>
          </cell>
          <cell r="AO247">
            <v>25</v>
          </cell>
          <cell r="AP247">
            <v>92</v>
          </cell>
          <cell r="AQ247">
            <v>43</v>
          </cell>
          <cell r="AR247">
            <v>0</v>
          </cell>
          <cell r="AS247">
            <v>16</v>
          </cell>
          <cell r="AT247">
            <v>0</v>
          </cell>
          <cell r="AU247">
            <v>0</v>
          </cell>
          <cell r="AV247">
            <v>-1</v>
          </cell>
          <cell r="AW247">
            <v>8</v>
          </cell>
          <cell r="AX247">
            <v>23</v>
          </cell>
          <cell r="AY247">
            <v>0</v>
          </cell>
          <cell r="AZ247">
            <v>0</v>
          </cell>
          <cell r="BA247">
            <v>0</v>
          </cell>
          <cell r="BB247">
            <v>3</v>
          </cell>
          <cell r="BC247">
            <v>1</v>
          </cell>
          <cell r="BD247">
            <v>0</v>
          </cell>
          <cell r="BE247">
            <v>0</v>
          </cell>
          <cell r="BF247" t="e">
            <v>#VALUE!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1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9</v>
          </cell>
          <cell r="CB247">
            <v>0</v>
          </cell>
          <cell r="CC247">
            <v>4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4</v>
          </cell>
          <cell r="CI247">
            <v>0</v>
          </cell>
          <cell r="CJ247">
            <v>0</v>
          </cell>
          <cell r="CK247">
            <v>1</v>
          </cell>
          <cell r="CL247">
            <v>0</v>
          </cell>
          <cell r="CM247">
            <v>179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138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41</v>
          </cell>
          <cell r="DQ247">
            <v>0</v>
          </cell>
          <cell r="DR247">
            <v>50</v>
          </cell>
          <cell r="DS247">
            <v>0</v>
          </cell>
          <cell r="DT247">
            <v>38</v>
          </cell>
          <cell r="DU247">
            <v>9</v>
          </cell>
          <cell r="DV247">
            <v>2</v>
          </cell>
          <cell r="DW247">
            <v>0</v>
          </cell>
          <cell r="DX247">
            <v>0</v>
          </cell>
          <cell r="DY247">
            <v>1</v>
          </cell>
          <cell r="DZ247">
            <v>92</v>
          </cell>
          <cell r="EA247">
            <v>0</v>
          </cell>
          <cell r="EB247">
            <v>0</v>
          </cell>
          <cell r="EC247">
            <v>62</v>
          </cell>
          <cell r="ED247">
            <v>1</v>
          </cell>
          <cell r="EE247">
            <v>3</v>
          </cell>
          <cell r="EF247">
            <v>4</v>
          </cell>
          <cell r="EG247">
            <v>5</v>
          </cell>
          <cell r="EH247">
            <v>2</v>
          </cell>
          <cell r="EI247">
            <v>9</v>
          </cell>
          <cell r="EJ247">
            <v>6</v>
          </cell>
          <cell r="EK247">
            <v>8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6</v>
          </cell>
          <cell r="EQ247">
            <v>0</v>
          </cell>
          <cell r="ER247">
            <v>0</v>
          </cell>
          <cell r="ES247">
            <v>2</v>
          </cell>
          <cell r="ET247">
            <v>268</v>
          </cell>
          <cell r="EU247">
            <v>6</v>
          </cell>
          <cell r="EV247">
            <v>79</v>
          </cell>
          <cell r="EW247">
            <v>178</v>
          </cell>
          <cell r="EX247">
            <v>5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1</v>
          </cell>
        </row>
        <row r="248">
          <cell r="A248" t="str">
            <v xml:space="preserve"> 2319 KENYA (PH)                        </v>
          </cell>
          <cell r="B248">
            <v>882</v>
          </cell>
          <cell r="C248">
            <v>882</v>
          </cell>
          <cell r="D248" t="e">
            <v>#VALUE!</v>
          </cell>
          <cell r="E248">
            <v>11</v>
          </cell>
          <cell r="F248">
            <v>1</v>
          </cell>
          <cell r="G248">
            <v>0</v>
          </cell>
          <cell r="H248">
            <v>6</v>
          </cell>
          <cell r="I248">
            <v>0</v>
          </cell>
          <cell r="J248">
            <v>0</v>
          </cell>
          <cell r="K248">
            <v>0</v>
          </cell>
          <cell r="L248">
            <v>2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2</v>
          </cell>
          <cell r="Y248">
            <v>0</v>
          </cell>
          <cell r="Z248">
            <v>459</v>
          </cell>
          <cell r="AA248">
            <v>36</v>
          </cell>
          <cell r="AB248">
            <v>0</v>
          </cell>
          <cell r="AC248">
            <v>0</v>
          </cell>
          <cell r="AD248">
            <v>0</v>
          </cell>
          <cell r="AE248">
            <v>43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201</v>
          </cell>
          <cell r="AK248">
            <v>6</v>
          </cell>
          <cell r="AL248">
            <v>34</v>
          </cell>
          <cell r="AM248">
            <v>98</v>
          </cell>
          <cell r="AN248">
            <v>16</v>
          </cell>
          <cell r="AO248">
            <v>25</v>
          </cell>
          <cell r="AP248">
            <v>45</v>
          </cell>
          <cell r="AQ248">
            <v>14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8</v>
          </cell>
          <cell r="AX248">
            <v>20</v>
          </cell>
          <cell r="AY248">
            <v>0</v>
          </cell>
          <cell r="AZ248">
            <v>0</v>
          </cell>
          <cell r="BA248">
            <v>0</v>
          </cell>
          <cell r="BB248">
            <v>3</v>
          </cell>
          <cell r="BC248">
            <v>1</v>
          </cell>
          <cell r="BD248">
            <v>0</v>
          </cell>
          <cell r="BE248">
            <v>0</v>
          </cell>
          <cell r="BF248" t="e">
            <v>#VALUE!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1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9</v>
          </cell>
          <cell r="CB248">
            <v>0</v>
          </cell>
          <cell r="CC248">
            <v>4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4</v>
          </cell>
          <cell r="CI248">
            <v>0</v>
          </cell>
          <cell r="CJ248">
            <v>0</v>
          </cell>
          <cell r="CK248">
            <v>1</v>
          </cell>
          <cell r="CL248">
            <v>0</v>
          </cell>
          <cell r="CM248">
            <v>130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98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32</v>
          </cell>
          <cell r="DQ248">
            <v>0</v>
          </cell>
          <cell r="DR248">
            <v>41</v>
          </cell>
          <cell r="DS248">
            <v>0</v>
          </cell>
          <cell r="DT248">
            <v>30</v>
          </cell>
          <cell r="DU248">
            <v>9</v>
          </cell>
          <cell r="DV248">
            <v>1</v>
          </cell>
          <cell r="DW248">
            <v>0</v>
          </cell>
          <cell r="DX248">
            <v>0</v>
          </cell>
          <cell r="DY248">
            <v>1</v>
          </cell>
          <cell r="DZ248">
            <v>71</v>
          </cell>
          <cell r="EA248">
            <v>0</v>
          </cell>
          <cell r="EB248">
            <v>0</v>
          </cell>
          <cell r="EC248">
            <v>48</v>
          </cell>
          <cell r="ED248">
            <v>1</v>
          </cell>
          <cell r="EE248">
            <v>3</v>
          </cell>
          <cell r="EF248">
            <v>4</v>
          </cell>
          <cell r="EG248">
            <v>5</v>
          </cell>
          <cell r="EH248">
            <v>1</v>
          </cell>
          <cell r="EI248">
            <v>3</v>
          </cell>
          <cell r="EJ248">
            <v>6</v>
          </cell>
          <cell r="EK248">
            <v>8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6</v>
          </cell>
          <cell r="EQ248">
            <v>0</v>
          </cell>
          <cell r="ER248">
            <v>0</v>
          </cell>
          <cell r="ES248">
            <v>2</v>
          </cell>
          <cell r="ET248">
            <v>95</v>
          </cell>
          <cell r="EU248">
            <v>6</v>
          </cell>
          <cell r="EV248">
            <v>2</v>
          </cell>
          <cell r="EW248">
            <v>86</v>
          </cell>
          <cell r="EX248">
            <v>1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</row>
        <row r="249">
          <cell r="A249" t="str">
            <v xml:space="preserve"> 4248 OTHER EAST AFRICA                 </v>
          </cell>
          <cell r="B249">
            <v>381</v>
          </cell>
          <cell r="C249">
            <v>380</v>
          </cell>
          <cell r="D249" t="e">
            <v>#VALUE!</v>
          </cell>
          <cell r="E249">
            <v>1</v>
          </cell>
          <cell r="F249">
            <v>0</v>
          </cell>
          <cell r="G249">
            <v>0</v>
          </cell>
          <cell r="H249">
            <v>1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80</v>
          </cell>
          <cell r="AA249">
            <v>5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66</v>
          </cell>
          <cell r="AK249">
            <v>1</v>
          </cell>
          <cell r="AL249">
            <v>2</v>
          </cell>
          <cell r="AM249">
            <v>3</v>
          </cell>
          <cell r="AN249">
            <v>3</v>
          </cell>
          <cell r="AO249">
            <v>0</v>
          </cell>
          <cell r="AP249">
            <v>47</v>
          </cell>
          <cell r="AQ249">
            <v>29</v>
          </cell>
          <cell r="AR249">
            <v>0</v>
          </cell>
          <cell r="AS249">
            <v>16</v>
          </cell>
          <cell r="AT249">
            <v>0</v>
          </cell>
          <cell r="AU249">
            <v>0</v>
          </cell>
          <cell r="AV249">
            <v>-1</v>
          </cell>
          <cell r="AW249">
            <v>0</v>
          </cell>
          <cell r="AX249">
            <v>3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 t="e">
            <v>#VALUE!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49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40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9</v>
          </cell>
          <cell r="DQ249">
            <v>0</v>
          </cell>
          <cell r="DR249">
            <v>9</v>
          </cell>
          <cell r="DS249">
            <v>0</v>
          </cell>
          <cell r="DT249">
            <v>8</v>
          </cell>
          <cell r="DU249">
            <v>0</v>
          </cell>
          <cell r="DV249">
            <v>1</v>
          </cell>
          <cell r="DW249">
            <v>0</v>
          </cell>
          <cell r="DX249">
            <v>0</v>
          </cell>
          <cell r="DY249">
            <v>0</v>
          </cell>
          <cell r="DZ249">
            <v>21</v>
          </cell>
          <cell r="EA249">
            <v>0</v>
          </cell>
          <cell r="EB249">
            <v>0</v>
          </cell>
          <cell r="EC249">
            <v>14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1</v>
          </cell>
          <cell r="EI249">
            <v>6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173</v>
          </cell>
          <cell r="EU249">
            <v>0</v>
          </cell>
          <cell r="EV249">
            <v>77</v>
          </cell>
          <cell r="EW249">
            <v>92</v>
          </cell>
          <cell r="EX249">
            <v>4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1</v>
          </cell>
        </row>
        <row r="250">
          <cell r="A250" t="str">
            <v xml:space="preserve"> 2326 EAST AFRICA EXPORT                </v>
          </cell>
          <cell r="B250">
            <v>0</v>
          </cell>
          <cell r="C250">
            <v>0</v>
          </cell>
          <cell r="D250" t="e">
            <v>#VALUE!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 t="e">
            <v>#VALUE!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</row>
        <row r="251">
          <cell r="A251" t="str">
            <v xml:space="preserve"> 2328 OTHER EAST AFRICA PH              </v>
          </cell>
          <cell r="B251">
            <v>0</v>
          </cell>
          <cell r="C251">
            <v>0</v>
          </cell>
          <cell r="D251" t="e">
            <v>#VALUE!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 t="e">
            <v>#VALUE!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</row>
        <row r="252">
          <cell r="A252" t="str">
            <v xml:space="preserve"> 3729 BURUNDI (PH)                      </v>
          </cell>
          <cell r="B252">
            <v>15</v>
          </cell>
          <cell r="C252">
            <v>14</v>
          </cell>
          <cell r="D252" t="e">
            <v>#VALUE!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4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2</v>
          </cell>
          <cell r="AM252">
            <v>2</v>
          </cell>
          <cell r="AN252">
            <v>0</v>
          </cell>
          <cell r="AO252">
            <v>0</v>
          </cell>
          <cell r="AP252">
            <v>1</v>
          </cell>
          <cell r="AQ252">
            <v>1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-1</v>
          </cell>
          <cell r="AW252">
            <v>0</v>
          </cell>
          <cell r="AX252">
            <v>1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 t="e">
            <v>#VALUE!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1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1</v>
          </cell>
          <cell r="DQ252">
            <v>0</v>
          </cell>
          <cell r="DR252">
            <v>1</v>
          </cell>
          <cell r="DS252">
            <v>0</v>
          </cell>
          <cell r="DT252">
            <v>0</v>
          </cell>
          <cell r="DU252">
            <v>0</v>
          </cell>
          <cell r="DV252">
            <v>1</v>
          </cell>
          <cell r="DW252">
            <v>0</v>
          </cell>
          <cell r="DX252">
            <v>0</v>
          </cell>
          <cell r="DY252">
            <v>0</v>
          </cell>
          <cell r="DZ252">
            <v>2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1</v>
          </cell>
          <cell r="EI252">
            <v>1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5</v>
          </cell>
          <cell r="EU252">
            <v>0</v>
          </cell>
          <cell r="EV252">
            <v>6</v>
          </cell>
          <cell r="EW252">
            <v>-1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1</v>
          </cell>
        </row>
        <row r="253">
          <cell r="A253" t="str">
            <v xml:space="preserve"> 3748 DJIBOUTI (PH)                     </v>
          </cell>
          <cell r="B253">
            <v>29</v>
          </cell>
          <cell r="C253">
            <v>29</v>
          </cell>
          <cell r="D253" t="e">
            <v>#VALUE!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23</v>
          </cell>
          <cell r="AA253">
            <v>4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18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2</v>
          </cell>
          <cell r="AQ253">
            <v>0</v>
          </cell>
          <cell r="AR253">
            <v>0</v>
          </cell>
          <cell r="AS253">
            <v>1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1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 t="e">
            <v>#VALUE!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2</v>
          </cell>
          <cell r="EA253">
            <v>0</v>
          </cell>
          <cell r="EB253">
            <v>0</v>
          </cell>
          <cell r="EC253">
            <v>2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2</v>
          </cell>
          <cell r="EU253">
            <v>0</v>
          </cell>
          <cell r="EV253">
            <v>0</v>
          </cell>
          <cell r="EW253">
            <v>2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</row>
        <row r="254">
          <cell r="A254" t="str">
            <v xml:space="preserve"> 3755 ETHIOPIA (PH)                     </v>
          </cell>
          <cell r="B254">
            <v>235</v>
          </cell>
          <cell r="C254">
            <v>235</v>
          </cell>
          <cell r="D254" t="e">
            <v>#VALUE!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12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12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39</v>
          </cell>
          <cell r="AQ254">
            <v>24</v>
          </cell>
          <cell r="AR254">
            <v>0</v>
          </cell>
          <cell r="AS254">
            <v>15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 t="e">
            <v>#VALUE!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27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24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3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157</v>
          </cell>
          <cell r="EU254">
            <v>0</v>
          </cell>
          <cell r="EV254">
            <v>71</v>
          </cell>
          <cell r="EW254">
            <v>86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</row>
        <row r="255">
          <cell r="A255" t="str">
            <v xml:space="preserve"> 3882 TANZANIA (PH)                     </v>
          </cell>
          <cell r="B255">
            <v>19</v>
          </cell>
          <cell r="C255">
            <v>19</v>
          </cell>
          <cell r="D255" t="e">
            <v>#VALUE!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11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 t="e">
            <v>#VALUE!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8</v>
          </cell>
          <cell r="EU255">
            <v>0</v>
          </cell>
          <cell r="EV255">
            <v>0</v>
          </cell>
          <cell r="EW255">
            <v>5</v>
          </cell>
          <cell r="EX255">
            <v>3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</row>
        <row r="256">
          <cell r="A256" t="str">
            <v xml:space="preserve"> 3892 UGANDA (PH)                       </v>
          </cell>
          <cell r="B256">
            <v>84</v>
          </cell>
          <cell r="C256">
            <v>84</v>
          </cell>
          <cell r="D256" t="e">
            <v>#VALUE!</v>
          </cell>
          <cell r="E256">
            <v>1</v>
          </cell>
          <cell r="F256">
            <v>0</v>
          </cell>
          <cell r="G256">
            <v>0</v>
          </cell>
          <cell r="H256">
            <v>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33</v>
          </cell>
          <cell r="AA256">
            <v>1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28</v>
          </cell>
          <cell r="AK256">
            <v>1</v>
          </cell>
          <cell r="AL256">
            <v>0</v>
          </cell>
          <cell r="AM256">
            <v>0</v>
          </cell>
          <cell r="AN256">
            <v>3</v>
          </cell>
          <cell r="AO256">
            <v>0</v>
          </cell>
          <cell r="AP256">
            <v>3</v>
          </cell>
          <cell r="AQ256">
            <v>2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1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 t="e">
            <v>#VALUE!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21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16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5</v>
          </cell>
          <cell r="DQ256">
            <v>0</v>
          </cell>
          <cell r="DR256">
            <v>8</v>
          </cell>
          <cell r="DS256">
            <v>0</v>
          </cell>
          <cell r="DT256">
            <v>8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17</v>
          </cell>
          <cell r="EA256">
            <v>0</v>
          </cell>
          <cell r="EB256">
            <v>0</v>
          </cell>
          <cell r="EC256">
            <v>12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5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1</v>
          </cell>
          <cell r="EU256">
            <v>0</v>
          </cell>
          <cell r="EV256">
            <v>0</v>
          </cell>
          <cell r="EW256">
            <v>0</v>
          </cell>
          <cell r="EX256">
            <v>1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</row>
        <row r="257">
          <cell r="A257" t="str">
            <v xml:space="preserve"> 3983 ERITREA (PH)                      </v>
          </cell>
          <cell r="B257">
            <v>0</v>
          </cell>
          <cell r="C257">
            <v>0</v>
          </cell>
          <cell r="D257" t="e">
            <v>#VALUE!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 t="e">
            <v>#VALUE!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</row>
        <row r="258">
          <cell r="A258" t="str">
            <v xml:space="preserve"> 4358 WEST AFRICA (PH)                  </v>
          </cell>
          <cell r="B258">
            <v>2350</v>
          </cell>
          <cell r="C258">
            <v>2350</v>
          </cell>
          <cell r="D258" t="e">
            <v>#VALUE!</v>
          </cell>
          <cell r="E258">
            <v>1147</v>
          </cell>
          <cell r="F258">
            <v>0</v>
          </cell>
          <cell r="G258">
            <v>0</v>
          </cell>
          <cell r="H258">
            <v>41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1106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338</v>
          </cell>
          <cell r="AA258">
            <v>4</v>
          </cell>
          <cell r="AB258">
            <v>0</v>
          </cell>
          <cell r="AC258">
            <v>0</v>
          </cell>
          <cell r="AD258">
            <v>0</v>
          </cell>
          <cell r="AE258">
            <v>9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40</v>
          </cell>
          <cell r="AK258">
            <v>1</v>
          </cell>
          <cell r="AL258">
            <v>49</v>
          </cell>
          <cell r="AM258">
            <v>67</v>
          </cell>
          <cell r="AN258">
            <v>27</v>
          </cell>
          <cell r="AO258">
            <v>141</v>
          </cell>
          <cell r="AP258">
            <v>80</v>
          </cell>
          <cell r="AQ258">
            <v>13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5</v>
          </cell>
          <cell r="AW258">
            <v>0</v>
          </cell>
          <cell r="AX258">
            <v>57</v>
          </cell>
          <cell r="AY258">
            <v>0</v>
          </cell>
          <cell r="AZ258">
            <v>0</v>
          </cell>
          <cell r="BA258">
            <v>0</v>
          </cell>
          <cell r="BB258">
            <v>5</v>
          </cell>
          <cell r="BC258">
            <v>11</v>
          </cell>
          <cell r="BD258">
            <v>0</v>
          </cell>
          <cell r="BE258">
            <v>0</v>
          </cell>
          <cell r="BF258" t="e">
            <v>#VALUE!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11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641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559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82</v>
          </cell>
          <cell r="DQ258">
            <v>0</v>
          </cell>
          <cell r="DR258">
            <v>2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2</v>
          </cell>
          <cell r="DX258">
            <v>0</v>
          </cell>
          <cell r="DY258">
            <v>0</v>
          </cell>
          <cell r="DZ258">
            <v>43</v>
          </cell>
          <cell r="EA258">
            <v>0</v>
          </cell>
          <cell r="EB258">
            <v>0</v>
          </cell>
          <cell r="EC258">
            <v>39</v>
          </cell>
          <cell r="ED258">
            <v>1</v>
          </cell>
          <cell r="EE258">
            <v>3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2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2</v>
          </cell>
          <cell r="EQ258">
            <v>0</v>
          </cell>
          <cell r="ER258">
            <v>0</v>
          </cell>
          <cell r="ES258">
            <v>0</v>
          </cell>
          <cell r="ET258">
            <v>86</v>
          </cell>
          <cell r="EU258">
            <v>2</v>
          </cell>
          <cell r="EV258">
            <v>4</v>
          </cell>
          <cell r="EW258">
            <v>80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</row>
        <row r="259">
          <cell r="A259" t="str">
            <v xml:space="preserve"> 2315 NIGERIA (PH)                      </v>
          </cell>
          <cell r="B259">
            <v>1159</v>
          </cell>
          <cell r="C259">
            <v>1159</v>
          </cell>
          <cell r="D259" t="e">
            <v>#VALUE!</v>
          </cell>
          <cell r="E259">
            <v>42</v>
          </cell>
          <cell r="F259">
            <v>0</v>
          </cell>
          <cell r="G259">
            <v>0</v>
          </cell>
          <cell r="H259">
            <v>42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295</v>
          </cell>
          <cell r="AA259">
            <v>2</v>
          </cell>
          <cell r="AB259">
            <v>0</v>
          </cell>
          <cell r="AC259">
            <v>0</v>
          </cell>
          <cell r="AD259">
            <v>0</v>
          </cell>
          <cell r="AE259">
            <v>9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49</v>
          </cell>
          <cell r="AM259">
            <v>67</v>
          </cell>
          <cell r="AN259">
            <v>27</v>
          </cell>
          <cell r="AO259">
            <v>141</v>
          </cell>
          <cell r="AP259">
            <v>62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57</v>
          </cell>
          <cell r="AY259">
            <v>0</v>
          </cell>
          <cell r="AZ259">
            <v>0</v>
          </cell>
          <cell r="BA259">
            <v>0</v>
          </cell>
          <cell r="BB259">
            <v>5</v>
          </cell>
          <cell r="BC259">
            <v>11</v>
          </cell>
          <cell r="BD259">
            <v>0</v>
          </cell>
          <cell r="BE259">
            <v>0</v>
          </cell>
          <cell r="BF259" t="e">
            <v>#VALUE!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11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626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544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82</v>
          </cell>
          <cell r="DQ259">
            <v>0</v>
          </cell>
          <cell r="DR259">
            <v>2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2</v>
          </cell>
          <cell r="DX259">
            <v>0</v>
          </cell>
          <cell r="DY259">
            <v>0</v>
          </cell>
          <cell r="DZ259">
            <v>43</v>
          </cell>
          <cell r="EA259">
            <v>0</v>
          </cell>
          <cell r="EB259">
            <v>0</v>
          </cell>
          <cell r="EC259">
            <v>39</v>
          </cell>
          <cell r="ED259">
            <v>1</v>
          </cell>
          <cell r="EE259">
            <v>3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2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2</v>
          </cell>
          <cell r="EQ259">
            <v>0</v>
          </cell>
          <cell r="ER259">
            <v>0</v>
          </cell>
          <cell r="ES259">
            <v>0</v>
          </cell>
          <cell r="ET259">
            <v>76</v>
          </cell>
          <cell r="EU259">
            <v>2</v>
          </cell>
          <cell r="EV259">
            <v>1</v>
          </cell>
          <cell r="EW259">
            <v>73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</row>
        <row r="260">
          <cell r="A260" t="str">
            <v xml:space="preserve"> 4322 OTHER W.AFRICA (PH)               </v>
          </cell>
          <cell r="B260">
            <v>1191</v>
          </cell>
          <cell r="C260">
            <v>1191</v>
          </cell>
          <cell r="D260" t="e">
            <v>#VALUE!</v>
          </cell>
          <cell r="E260">
            <v>1105</v>
          </cell>
          <cell r="F260">
            <v>0</v>
          </cell>
          <cell r="G260">
            <v>0</v>
          </cell>
          <cell r="H260">
            <v>-1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1106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43</v>
          </cell>
          <cell r="AA260">
            <v>2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40</v>
          </cell>
          <cell r="AK260">
            <v>1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18</v>
          </cell>
          <cell r="AQ260">
            <v>13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5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 t="e">
            <v>#VALUE!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15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15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10</v>
          </cell>
          <cell r="EU260">
            <v>0</v>
          </cell>
          <cell r="EV260">
            <v>3</v>
          </cell>
          <cell r="EW260">
            <v>7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</row>
        <row r="261">
          <cell r="A261" t="str">
            <v xml:space="preserve"> 2325 OTHER W.AFRICA (PH)               </v>
          </cell>
          <cell r="B261">
            <v>0</v>
          </cell>
          <cell r="C261">
            <v>0</v>
          </cell>
          <cell r="D261" t="e">
            <v>#VALUE!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 t="e">
            <v>#VALUE!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</row>
        <row r="262">
          <cell r="A262" t="str">
            <v xml:space="preserve"> 3765 GAMBIA (PH)                       </v>
          </cell>
          <cell r="B262">
            <v>0</v>
          </cell>
          <cell r="C262">
            <v>0</v>
          </cell>
          <cell r="D262" t="e">
            <v>#VALUE!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 t="e">
            <v>#VALUE!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</row>
        <row r="263">
          <cell r="A263" t="str">
            <v xml:space="preserve"> 3768 GHANA (PH)                        </v>
          </cell>
          <cell r="B263">
            <v>1186</v>
          </cell>
          <cell r="C263">
            <v>1186</v>
          </cell>
          <cell r="D263" t="e">
            <v>#VALUE!</v>
          </cell>
          <cell r="E263">
            <v>1105</v>
          </cell>
          <cell r="F263">
            <v>0</v>
          </cell>
          <cell r="G263">
            <v>0</v>
          </cell>
          <cell r="H263">
            <v>-1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1106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43</v>
          </cell>
          <cell r="AA263">
            <v>2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40</v>
          </cell>
          <cell r="AK263">
            <v>1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13</v>
          </cell>
          <cell r="AQ263">
            <v>13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 t="e">
            <v>#VALUE!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15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15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10</v>
          </cell>
          <cell r="EU263">
            <v>0</v>
          </cell>
          <cell r="EV263">
            <v>3</v>
          </cell>
          <cell r="EW263">
            <v>7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</row>
        <row r="264">
          <cell r="A264" t="str">
            <v xml:space="preserve"> 3804 LIBERIA (PH)                      </v>
          </cell>
          <cell r="B264">
            <v>0</v>
          </cell>
          <cell r="C264">
            <v>0</v>
          </cell>
          <cell r="D264" t="e">
            <v>#VALUE!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 t="e">
            <v>#VALUE!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</row>
        <row r="265">
          <cell r="A265" t="str">
            <v xml:space="preserve"> 3866 SIERRA LEONE (PH)                 </v>
          </cell>
          <cell r="B265">
            <v>5</v>
          </cell>
          <cell r="C265">
            <v>5</v>
          </cell>
          <cell r="D265" t="e">
            <v>#VALUE!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5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5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 t="e">
            <v>#VALUE!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</row>
        <row r="266">
          <cell r="A266" t="str">
            <v xml:space="preserve"> 4449 SUB SAHARA/S.AFRICA               </v>
          </cell>
          <cell r="B266">
            <v>8750</v>
          </cell>
          <cell r="C266">
            <v>8743</v>
          </cell>
          <cell r="D266" t="e">
            <v>#VALUE!</v>
          </cell>
          <cell r="E266">
            <v>1472</v>
          </cell>
          <cell r="F266">
            <v>9</v>
          </cell>
          <cell r="G266">
            <v>0</v>
          </cell>
          <cell r="H266">
            <v>82</v>
          </cell>
          <cell r="I266">
            <v>1</v>
          </cell>
          <cell r="J266">
            <v>0</v>
          </cell>
          <cell r="K266">
            <v>0</v>
          </cell>
          <cell r="L266">
            <v>2</v>
          </cell>
          <cell r="M266">
            <v>9</v>
          </cell>
          <cell r="N266">
            <v>0</v>
          </cell>
          <cell r="O266">
            <v>18</v>
          </cell>
          <cell r="P266">
            <v>0</v>
          </cell>
          <cell r="Q266">
            <v>0</v>
          </cell>
          <cell r="R266">
            <v>0</v>
          </cell>
          <cell r="S266">
            <v>1349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2</v>
          </cell>
          <cell r="Y266">
            <v>0</v>
          </cell>
          <cell r="Z266">
            <v>2022</v>
          </cell>
          <cell r="AA266">
            <v>101</v>
          </cell>
          <cell r="AB266">
            <v>0</v>
          </cell>
          <cell r="AC266">
            <v>0</v>
          </cell>
          <cell r="AD266">
            <v>2</v>
          </cell>
          <cell r="AE266">
            <v>214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706</v>
          </cell>
          <cell r="AK266">
            <v>153</v>
          </cell>
          <cell r="AL266">
            <v>110</v>
          </cell>
          <cell r="AM266">
            <v>514</v>
          </cell>
          <cell r="AN266">
            <v>56</v>
          </cell>
          <cell r="AO266">
            <v>166</v>
          </cell>
          <cell r="AP266">
            <v>360</v>
          </cell>
          <cell r="AQ266">
            <v>104</v>
          </cell>
          <cell r="AR266">
            <v>0</v>
          </cell>
          <cell r="AS266">
            <v>22</v>
          </cell>
          <cell r="AT266">
            <v>0</v>
          </cell>
          <cell r="AU266">
            <v>0</v>
          </cell>
          <cell r="AV266">
            <v>4</v>
          </cell>
          <cell r="AW266">
            <v>8</v>
          </cell>
          <cell r="AX266">
            <v>202</v>
          </cell>
          <cell r="AY266">
            <v>0</v>
          </cell>
          <cell r="AZ266">
            <v>0</v>
          </cell>
          <cell r="BA266">
            <v>0</v>
          </cell>
          <cell r="BB266">
            <v>20</v>
          </cell>
          <cell r="BC266">
            <v>50</v>
          </cell>
          <cell r="BD266">
            <v>0</v>
          </cell>
          <cell r="BE266">
            <v>0</v>
          </cell>
          <cell r="BF266" t="e">
            <v>#VALUE!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50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643</v>
          </cell>
          <cell r="CB266">
            <v>0</v>
          </cell>
          <cell r="CC266">
            <v>430</v>
          </cell>
          <cell r="CD266">
            <v>0</v>
          </cell>
          <cell r="CE266">
            <v>0</v>
          </cell>
          <cell r="CF266">
            <v>9</v>
          </cell>
          <cell r="CG266">
            <v>47</v>
          </cell>
          <cell r="CH266">
            <v>147</v>
          </cell>
          <cell r="CI266">
            <v>0</v>
          </cell>
          <cell r="CJ266">
            <v>9</v>
          </cell>
          <cell r="CK266">
            <v>1</v>
          </cell>
          <cell r="CL266">
            <v>0</v>
          </cell>
          <cell r="CM266">
            <v>1292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2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738</v>
          </cell>
          <cell r="DJ266">
            <v>0</v>
          </cell>
          <cell r="DK266">
            <v>70</v>
          </cell>
          <cell r="DL266">
            <v>-4</v>
          </cell>
          <cell r="DM266">
            <v>0</v>
          </cell>
          <cell r="DN266">
            <v>0</v>
          </cell>
          <cell r="DO266">
            <v>0</v>
          </cell>
          <cell r="DP266">
            <v>552</v>
          </cell>
          <cell r="DQ266">
            <v>0</v>
          </cell>
          <cell r="DR266">
            <v>251</v>
          </cell>
          <cell r="DS266">
            <v>0</v>
          </cell>
          <cell r="DT266">
            <v>88</v>
          </cell>
          <cell r="DU266">
            <v>95</v>
          </cell>
          <cell r="DV266">
            <v>65</v>
          </cell>
          <cell r="DW266">
            <v>2</v>
          </cell>
          <cell r="DX266">
            <v>0</v>
          </cell>
          <cell r="DY266">
            <v>1</v>
          </cell>
          <cell r="DZ266">
            <v>1104</v>
          </cell>
          <cell r="EA266">
            <v>0</v>
          </cell>
          <cell r="EB266">
            <v>0</v>
          </cell>
          <cell r="EC266">
            <v>132</v>
          </cell>
          <cell r="ED266">
            <v>105</v>
          </cell>
          <cell r="EE266">
            <v>11</v>
          </cell>
          <cell r="EF266">
            <v>229</v>
          </cell>
          <cell r="EG266">
            <v>339</v>
          </cell>
          <cell r="EH266">
            <v>15</v>
          </cell>
          <cell r="EI266">
            <v>265</v>
          </cell>
          <cell r="EJ266">
            <v>8</v>
          </cell>
          <cell r="EK266">
            <v>215</v>
          </cell>
          <cell r="EL266">
            <v>2</v>
          </cell>
          <cell r="EM266">
            <v>0</v>
          </cell>
          <cell r="EN266">
            <v>0</v>
          </cell>
          <cell r="EO266">
            <v>0</v>
          </cell>
          <cell r="EP266">
            <v>184</v>
          </cell>
          <cell r="EQ266">
            <v>0</v>
          </cell>
          <cell r="ER266">
            <v>0</v>
          </cell>
          <cell r="ES266">
            <v>29</v>
          </cell>
          <cell r="ET266">
            <v>1153</v>
          </cell>
          <cell r="EU266">
            <v>106</v>
          </cell>
          <cell r="EV266">
            <v>237</v>
          </cell>
          <cell r="EW266">
            <v>801</v>
          </cell>
          <cell r="EX266">
            <v>9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7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</row>
        <row r="268">
          <cell r="A268" t="str">
            <v xml:space="preserve"> 4498 CHINA/HONG KONG (PH)              </v>
          </cell>
          <cell r="B268">
            <v>11681</v>
          </cell>
          <cell r="C268">
            <v>11681</v>
          </cell>
          <cell r="D268" t="e">
            <v>#VALUE!</v>
          </cell>
          <cell r="E268">
            <v>192</v>
          </cell>
          <cell r="F268">
            <v>23</v>
          </cell>
          <cell r="G268">
            <v>0</v>
          </cell>
          <cell r="H268">
            <v>63</v>
          </cell>
          <cell r="I268">
            <v>42</v>
          </cell>
          <cell r="J268">
            <v>0</v>
          </cell>
          <cell r="K268">
            <v>0</v>
          </cell>
          <cell r="L268">
            <v>22</v>
          </cell>
          <cell r="M268">
            <v>23</v>
          </cell>
          <cell r="N268">
            <v>2</v>
          </cell>
          <cell r="O268">
            <v>17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2857</v>
          </cell>
          <cell r="AA268">
            <v>0</v>
          </cell>
          <cell r="AB268">
            <v>153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578</v>
          </cell>
          <cell r="AK268">
            <v>214</v>
          </cell>
          <cell r="AL268">
            <v>495</v>
          </cell>
          <cell r="AM268">
            <v>396</v>
          </cell>
          <cell r="AN268">
            <v>1015</v>
          </cell>
          <cell r="AO268">
            <v>6</v>
          </cell>
          <cell r="AP268">
            <v>958</v>
          </cell>
          <cell r="AQ268">
            <v>258</v>
          </cell>
          <cell r="AR268">
            <v>0</v>
          </cell>
          <cell r="AS268">
            <v>457</v>
          </cell>
          <cell r="AT268">
            <v>0</v>
          </cell>
          <cell r="AU268">
            <v>0</v>
          </cell>
          <cell r="AV268">
            <v>0</v>
          </cell>
          <cell r="AW268">
            <v>148</v>
          </cell>
          <cell r="AX268">
            <v>90</v>
          </cell>
          <cell r="AY268">
            <v>0</v>
          </cell>
          <cell r="AZ268">
            <v>0</v>
          </cell>
          <cell r="BA268">
            <v>0</v>
          </cell>
          <cell r="BB268">
            <v>5</v>
          </cell>
          <cell r="BC268">
            <v>129</v>
          </cell>
          <cell r="BD268">
            <v>0</v>
          </cell>
          <cell r="BE268">
            <v>0</v>
          </cell>
          <cell r="BF268" t="e">
            <v>#VALUE!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20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91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668</v>
          </cell>
          <cell r="CB268">
            <v>2</v>
          </cell>
          <cell r="CC268">
            <v>613</v>
          </cell>
          <cell r="CD268">
            <v>0</v>
          </cell>
          <cell r="CE268">
            <v>0</v>
          </cell>
          <cell r="CF268">
            <v>0</v>
          </cell>
          <cell r="CG268">
            <v>10</v>
          </cell>
          <cell r="CH268">
            <v>40</v>
          </cell>
          <cell r="CI268">
            <v>0</v>
          </cell>
          <cell r="CJ268">
            <v>0</v>
          </cell>
          <cell r="CK268">
            <v>3</v>
          </cell>
          <cell r="CL268">
            <v>0</v>
          </cell>
          <cell r="CM268">
            <v>1850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54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433</v>
          </cell>
          <cell r="DF268">
            <v>1103</v>
          </cell>
          <cell r="DG268">
            <v>0</v>
          </cell>
          <cell r="DH268">
            <v>0</v>
          </cell>
          <cell r="DI268">
            <v>-5</v>
          </cell>
          <cell r="DJ268">
            <v>0</v>
          </cell>
          <cell r="DK268">
            <v>3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265</v>
          </cell>
          <cell r="DQ268">
            <v>0</v>
          </cell>
          <cell r="DR268">
            <v>3505</v>
          </cell>
          <cell r="DS268">
            <v>0</v>
          </cell>
          <cell r="DT268">
            <v>44</v>
          </cell>
          <cell r="DU268">
            <v>40</v>
          </cell>
          <cell r="DV268">
            <v>4</v>
          </cell>
          <cell r="DW268">
            <v>3415</v>
          </cell>
          <cell r="DX268">
            <v>2</v>
          </cell>
          <cell r="DY268">
            <v>0</v>
          </cell>
          <cell r="DZ268">
            <v>1114</v>
          </cell>
          <cell r="EA268">
            <v>0</v>
          </cell>
          <cell r="EB268">
            <v>0</v>
          </cell>
          <cell r="EC268">
            <v>369</v>
          </cell>
          <cell r="ED268">
            <v>29</v>
          </cell>
          <cell r="EE268">
            <v>261</v>
          </cell>
          <cell r="EF268">
            <v>158</v>
          </cell>
          <cell r="EG268">
            <v>48</v>
          </cell>
          <cell r="EH268">
            <v>146</v>
          </cell>
          <cell r="EI268">
            <v>82</v>
          </cell>
          <cell r="EJ268">
            <v>21</v>
          </cell>
          <cell r="EK268">
            <v>90</v>
          </cell>
          <cell r="EL268">
            <v>7</v>
          </cell>
          <cell r="EM268">
            <v>0</v>
          </cell>
          <cell r="EN268">
            <v>0</v>
          </cell>
          <cell r="EO268">
            <v>0</v>
          </cell>
          <cell r="EP268">
            <v>48</v>
          </cell>
          <cell r="EQ268">
            <v>0</v>
          </cell>
          <cell r="ER268">
            <v>0</v>
          </cell>
          <cell r="ES268">
            <v>35</v>
          </cell>
          <cell r="ET268">
            <v>290</v>
          </cell>
          <cell r="EU268">
            <v>35</v>
          </cell>
          <cell r="EV268">
            <v>127</v>
          </cell>
          <cell r="EW268">
            <v>128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</row>
        <row r="269">
          <cell r="A269" t="str">
            <v xml:space="preserve"> 2782 HONG KONG (PH)                    </v>
          </cell>
          <cell r="B269">
            <v>2555</v>
          </cell>
          <cell r="C269">
            <v>2555</v>
          </cell>
          <cell r="D269" t="e">
            <v>#VALUE!</v>
          </cell>
          <cell r="E269">
            <v>191</v>
          </cell>
          <cell r="F269">
            <v>23</v>
          </cell>
          <cell r="G269">
            <v>0</v>
          </cell>
          <cell r="H269">
            <v>62</v>
          </cell>
          <cell r="I269">
            <v>42</v>
          </cell>
          <cell r="J269">
            <v>0</v>
          </cell>
          <cell r="K269">
            <v>0</v>
          </cell>
          <cell r="L269">
            <v>22</v>
          </cell>
          <cell r="M269">
            <v>23</v>
          </cell>
          <cell r="N269">
            <v>2</v>
          </cell>
          <cell r="O269">
            <v>17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812</v>
          </cell>
          <cell r="AA269">
            <v>0</v>
          </cell>
          <cell r="AB269">
            <v>35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385</v>
          </cell>
          <cell r="AK269">
            <v>13</v>
          </cell>
          <cell r="AL269">
            <v>101</v>
          </cell>
          <cell r="AM269">
            <v>167</v>
          </cell>
          <cell r="AN269">
            <v>105</v>
          </cell>
          <cell r="AO269">
            <v>6</v>
          </cell>
          <cell r="AP269">
            <v>187</v>
          </cell>
          <cell r="AQ269">
            <v>0</v>
          </cell>
          <cell r="AR269">
            <v>0</v>
          </cell>
          <cell r="AS269">
            <v>49</v>
          </cell>
          <cell r="AT269">
            <v>0</v>
          </cell>
          <cell r="AU269">
            <v>0</v>
          </cell>
          <cell r="AV269">
            <v>0</v>
          </cell>
          <cell r="AW269">
            <v>53</v>
          </cell>
          <cell r="AX269">
            <v>80</v>
          </cell>
          <cell r="AY269">
            <v>0</v>
          </cell>
          <cell r="AZ269">
            <v>0</v>
          </cell>
          <cell r="BA269">
            <v>0</v>
          </cell>
          <cell r="BB269">
            <v>5</v>
          </cell>
          <cell r="BC269">
            <v>68</v>
          </cell>
          <cell r="BD269">
            <v>0</v>
          </cell>
          <cell r="BE269">
            <v>0</v>
          </cell>
          <cell r="BF269" t="e">
            <v>#VALUE!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20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30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102</v>
          </cell>
          <cell r="CB269">
            <v>2</v>
          </cell>
          <cell r="CC269">
            <v>54</v>
          </cell>
          <cell r="CD269">
            <v>0</v>
          </cell>
          <cell r="CE269">
            <v>0</v>
          </cell>
          <cell r="CF269">
            <v>0</v>
          </cell>
          <cell r="CG269">
            <v>10</v>
          </cell>
          <cell r="CH269">
            <v>33</v>
          </cell>
          <cell r="CI269">
            <v>0</v>
          </cell>
          <cell r="CJ269">
            <v>0</v>
          </cell>
          <cell r="CK269">
            <v>3</v>
          </cell>
          <cell r="CL269">
            <v>0</v>
          </cell>
          <cell r="CM269">
            <v>211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2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-5</v>
          </cell>
          <cell r="DJ269">
            <v>0</v>
          </cell>
          <cell r="DK269">
            <v>3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214</v>
          </cell>
          <cell r="DQ269">
            <v>0</v>
          </cell>
          <cell r="DR269">
            <v>173</v>
          </cell>
          <cell r="DS269">
            <v>0</v>
          </cell>
          <cell r="DT269">
            <v>0</v>
          </cell>
          <cell r="DU269">
            <v>40</v>
          </cell>
          <cell r="DV269">
            <v>4</v>
          </cell>
          <cell r="DW269">
            <v>127</v>
          </cell>
          <cell r="DX269">
            <v>2</v>
          </cell>
          <cell r="DY269">
            <v>0</v>
          </cell>
          <cell r="DZ269">
            <v>422</v>
          </cell>
          <cell r="EA269">
            <v>0</v>
          </cell>
          <cell r="EB269">
            <v>0</v>
          </cell>
          <cell r="EC269">
            <v>153</v>
          </cell>
          <cell r="ED269">
            <v>29</v>
          </cell>
          <cell r="EE269">
            <v>77</v>
          </cell>
          <cell r="EF269">
            <v>38</v>
          </cell>
          <cell r="EG269">
            <v>48</v>
          </cell>
          <cell r="EH269">
            <v>29</v>
          </cell>
          <cell r="EI269">
            <v>32</v>
          </cell>
          <cell r="EJ269">
            <v>16</v>
          </cell>
          <cell r="EK269">
            <v>78</v>
          </cell>
          <cell r="EL269">
            <v>7</v>
          </cell>
          <cell r="EM269">
            <v>0</v>
          </cell>
          <cell r="EN269">
            <v>0</v>
          </cell>
          <cell r="EO269">
            <v>0</v>
          </cell>
          <cell r="EP269">
            <v>48</v>
          </cell>
          <cell r="EQ269">
            <v>0</v>
          </cell>
          <cell r="ER269">
            <v>0</v>
          </cell>
          <cell r="ES269">
            <v>23</v>
          </cell>
          <cell r="ET269">
            <v>283</v>
          </cell>
          <cell r="EU269">
            <v>35</v>
          </cell>
          <cell r="EV269">
            <v>127</v>
          </cell>
          <cell r="EW269">
            <v>121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</row>
        <row r="270">
          <cell r="A270" t="str">
            <v xml:space="preserve"> 4235 CHINA'S                           </v>
          </cell>
          <cell r="B270">
            <v>9126</v>
          </cell>
          <cell r="C270">
            <v>9126</v>
          </cell>
          <cell r="D270" t="e">
            <v>#VALUE!</v>
          </cell>
          <cell r="E270">
            <v>1</v>
          </cell>
          <cell r="F270">
            <v>0</v>
          </cell>
          <cell r="G270">
            <v>0</v>
          </cell>
          <cell r="H270">
            <v>1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2045</v>
          </cell>
          <cell r="AA270">
            <v>0</v>
          </cell>
          <cell r="AB270">
            <v>118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193</v>
          </cell>
          <cell r="AK270">
            <v>201</v>
          </cell>
          <cell r="AL270">
            <v>394</v>
          </cell>
          <cell r="AM270">
            <v>229</v>
          </cell>
          <cell r="AN270">
            <v>910</v>
          </cell>
          <cell r="AO270">
            <v>0</v>
          </cell>
          <cell r="AP270">
            <v>771</v>
          </cell>
          <cell r="AQ270">
            <v>258</v>
          </cell>
          <cell r="AR270">
            <v>0</v>
          </cell>
          <cell r="AS270">
            <v>408</v>
          </cell>
          <cell r="AT270">
            <v>0</v>
          </cell>
          <cell r="AU270">
            <v>0</v>
          </cell>
          <cell r="AV270">
            <v>0</v>
          </cell>
          <cell r="AW270">
            <v>95</v>
          </cell>
          <cell r="AX270">
            <v>10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61</v>
          </cell>
          <cell r="BD270">
            <v>0</v>
          </cell>
          <cell r="BE270">
            <v>0</v>
          </cell>
          <cell r="BF270" t="e">
            <v>#VALUE!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61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566</v>
          </cell>
          <cell r="CB270">
            <v>0</v>
          </cell>
          <cell r="CC270">
            <v>559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7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1639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52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433</v>
          </cell>
          <cell r="DF270">
            <v>1103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51</v>
          </cell>
          <cell r="DQ270">
            <v>0</v>
          </cell>
          <cell r="DR270">
            <v>3332</v>
          </cell>
          <cell r="DS270">
            <v>0</v>
          </cell>
          <cell r="DT270">
            <v>44</v>
          </cell>
          <cell r="DU270">
            <v>0</v>
          </cell>
          <cell r="DV270">
            <v>0</v>
          </cell>
          <cell r="DW270">
            <v>3288</v>
          </cell>
          <cell r="DX270">
            <v>0</v>
          </cell>
          <cell r="DY270">
            <v>0</v>
          </cell>
          <cell r="DZ270">
            <v>692</v>
          </cell>
          <cell r="EA270">
            <v>0</v>
          </cell>
          <cell r="EB270">
            <v>0</v>
          </cell>
          <cell r="EC270">
            <v>216</v>
          </cell>
          <cell r="ED270">
            <v>0</v>
          </cell>
          <cell r="EE270">
            <v>184</v>
          </cell>
          <cell r="EF270">
            <v>120</v>
          </cell>
          <cell r="EG270">
            <v>0</v>
          </cell>
          <cell r="EH270">
            <v>117</v>
          </cell>
          <cell r="EI270">
            <v>50</v>
          </cell>
          <cell r="EJ270">
            <v>5</v>
          </cell>
          <cell r="EK270">
            <v>12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12</v>
          </cell>
          <cell r="ET270">
            <v>7</v>
          </cell>
          <cell r="EU270">
            <v>0</v>
          </cell>
          <cell r="EV270">
            <v>0</v>
          </cell>
          <cell r="EW270">
            <v>7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</row>
        <row r="271">
          <cell r="A271" t="str">
            <v xml:space="preserve"> 2317 CHINA HOLDING                     </v>
          </cell>
          <cell r="B271">
            <v>0</v>
          </cell>
          <cell r="C271">
            <v>0</v>
          </cell>
          <cell r="D271" t="e">
            <v>#VALUE!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 t="e">
            <v>#VALUE!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</row>
        <row r="272">
          <cell r="A272" t="str">
            <v xml:space="preserve"> 2943 CHINA CONSUMER                    </v>
          </cell>
          <cell r="B272">
            <v>0</v>
          </cell>
          <cell r="C272">
            <v>0</v>
          </cell>
          <cell r="D272" t="e">
            <v>#VALUE!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 t="e">
            <v>#VALUE!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</row>
        <row r="273">
          <cell r="A273" t="str">
            <v xml:space="preserve"> 2944 CHINA VACCINES                    </v>
          </cell>
          <cell r="B273">
            <v>1</v>
          </cell>
          <cell r="C273">
            <v>1</v>
          </cell>
          <cell r="D273" t="e">
            <v>#VALUE!</v>
          </cell>
          <cell r="E273">
            <v>1</v>
          </cell>
          <cell r="F273">
            <v>0</v>
          </cell>
          <cell r="G273">
            <v>0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 t="e">
            <v>#VALUE!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</row>
        <row r="274">
          <cell r="A274" t="str">
            <v xml:space="preserve"> 4109 CHINA                             </v>
          </cell>
          <cell r="B274">
            <v>6626</v>
          </cell>
          <cell r="C274">
            <v>6626</v>
          </cell>
          <cell r="D274" t="e">
            <v>#VALUE!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1844</v>
          </cell>
          <cell r="AA274">
            <v>0</v>
          </cell>
          <cell r="AB274">
            <v>118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193</v>
          </cell>
          <cell r="AK274">
            <v>0</v>
          </cell>
          <cell r="AL274">
            <v>394</v>
          </cell>
          <cell r="AM274">
            <v>229</v>
          </cell>
          <cell r="AN274">
            <v>910</v>
          </cell>
          <cell r="AO274">
            <v>0</v>
          </cell>
          <cell r="AP274">
            <v>105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95</v>
          </cell>
          <cell r="AX274">
            <v>10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61</v>
          </cell>
          <cell r="BD274">
            <v>0</v>
          </cell>
          <cell r="BE274">
            <v>0</v>
          </cell>
          <cell r="BF274" t="e">
            <v>#VALUE!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61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566</v>
          </cell>
          <cell r="CB274">
            <v>0</v>
          </cell>
          <cell r="CC274">
            <v>559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7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51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51</v>
          </cell>
          <cell r="DQ274">
            <v>0</v>
          </cell>
          <cell r="DR274">
            <v>3288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3288</v>
          </cell>
          <cell r="DX274">
            <v>0</v>
          </cell>
          <cell r="DY274">
            <v>0</v>
          </cell>
          <cell r="DZ274">
            <v>692</v>
          </cell>
          <cell r="EA274">
            <v>0</v>
          </cell>
          <cell r="EB274">
            <v>0</v>
          </cell>
          <cell r="EC274">
            <v>216</v>
          </cell>
          <cell r="ED274">
            <v>0</v>
          </cell>
          <cell r="EE274">
            <v>184</v>
          </cell>
          <cell r="EF274">
            <v>120</v>
          </cell>
          <cell r="EG274">
            <v>0</v>
          </cell>
          <cell r="EH274">
            <v>117</v>
          </cell>
          <cell r="EI274">
            <v>50</v>
          </cell>
          <cell r="EJ274">
            <v>5</v>
          </cell>
          <cell r="EK274">
            <v>12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12</v>
          </cell>
          <cell r="ET274">
            <v>7</v>
          </cell>
          <cell r="EU274">
            <v>0</v>
          </cell>
          <cell r="EV274">
            <v>0</v>
          </cell>
          <cell r="EW274">
            <v>7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</row>
        <row r="275">
          <cell r="A275" t="str">
            <v xml:space="preserve"> 2360 HONG KONG EXPORT MKT              </v>
          </cell>
          <cell r="B275" t="e">
            <v>#VALUE!</v>
          </cell>
          <cell r="C275" t="e">
            <v>#VALUE!</v>
          </cell>
          <cell r="D275" t="e">
            <v>#VALUE!</v>
          </cell>
          <cell r="E275" t="e">
            <v>#VALUE!</v>
          </cell>
          <cell r="F275" t="e">
            <v>#VALUE!</v>
          </cell>
          <cell r="G275" t="e">
            <v>#VALUE!</v>
          </cell>
          <cell r="H275" t="e">
            <v>#VALUE!</v>
          </cell>
          <cell r="I275" t="e">
            <v>#VALUE!</v>
          </cell>
          <cell r="J275" t="e">
            <v>#VALUE!</v>
          </cell>
          <cell r="K275" t="e">
            <v>#VALUE!</v>
          </cell>
          <cell r="L275" t="e">
            <v>#VALUE!</v>
          </cell>
          <cell r="M275" t="e">
            <v>#VALUE!</v>
          </cell>
          <cell r="N275" t="e">
            <v>#VALUE!</v>
          </cell>
          <cell r="O275" t="e">
            <v>#VALUE!</v>
          </cell>
          <cell r="P275" t="e">
            <v>#VALUE!</v>
          </cell>
          <cell r="Q275" t="e">
            <v>#VALUE!</v>
          </cell>
          <cell r="R275" t="e">
            <v>#VALUE!</v>
          </cell>
          <cell r="S275" t="e">
            <v>#VALUE!</v>
          </cell>
          <cell r="T275" t="e">
            <v>#VALUE!</v>
          </cell>
          <cell r="U275" t="e">
            <v>#VALUE!</v>
          </cell>
          <cell r="V275" t="e">
            <v>#VALUE!</v>
          </cell>
          <cell r="W275" t="e">
            <v>#VALUE!</v>
          </cell>
          <cell r="X275" t="e">
            <v>#VALUE!</v>
          </cell>
          <cell r="Y275" t="e">
            <v>#VALUE!</v>
          </cell>
          <cell r="Z275" t="e">
            <v>#VALUE!</v>
          </cell>
          <cell r="AA275" t="e">
            <v>#VALUE!</v>
          </cell>
          <cell r="AB275" t="e">
            <v>#VALUE!</v>
          </cell>
          <cell r="AC275" t="e">
            <v>#VALUE!</v>
          </cell>
          <cell r="AD275" t="e">
            <v>#VALUE!</v>
          </cell>
          <cell r="AE275" t="e">
            <v>#VALUE!</v>
          </cell>
          <cell r="AF275" t="e">
            <v>#VALUE!</v>
          </cell>
          <cell r="AG275" t="e">
            <v>#VALUE!</v>
          </cell>
          <cell r="AH275" t="e">
            <v>#VALUE!</v>
          </cell>
          <cell r="AI275" t="e">
            <v>#VALUE!</v>
          </cell>
          <cell r="AJ275" t="e">
            <v>#VALUE!</v>
          </cell>
          <cell r="AK275" t="e">
            <v>#VALUE!</v>
          </cell>
          <cell r="AL275" t="e">
            <v>#VALUE!</v>
          </cell>
          <cell r="AM275" t="e">
            <v>#VALUE!</v>
          </cell>
          <cell r="AN275" t="e">
            <v>#VALUE!</v>
          </cell>
          <cell r="AO275" t="e">
            <v>#VALUE!</v>
          </cell>
          <cell r="AP275" t="e">
            <v>#VALUE!</v>
          </cell>
          <cell r="AQ275" t="e">
            <v>#VALUE!</v>
          </cell>
          <cell r="AR275" t="e">
            <v>#VALUE!</v>
          </cell>
          <cell r="AS275" t="e">
            <v>#VALUE!</v>
          </cell>
          <cell r="AT275" t="e">
            <v>#VALUE!</v>
          </cell>
          <cell r="AU275" t="e">
            <v>#VALUE!</v>
          </cell>
          <cell r="AV275" t="e">
            <v>#VALUE!</v>
          </cell>
          <cell r="AW275" t="e">
            <v>#VALUE!</v>
          </cell>
          <cell r="AX275" t="e">
            <v>#VALUE!</v>
          </cell>
          <cell r="AY275" t="e">
            <v>#VALUE!</v>
          </cell>
          <cell r="AZ275" t="e">
            <v>#VALUE!</v>
          </cell>
          <cell r="BA275" t="e">
            <v>#VALUE!</v>
          </cell>
          <cell r="BB275" t="e">
            <v>#VALUE!</v>
          </cell>
          <cell r="BC275" t="e">
            <v>#VALUE!</v>
          </cell>
          <cell r="BD275" t="e">
            <v>#VALUE!</v>
          </cell>
          <cell r="BE275" t="e">
            <v>#VALUE!</v>
          </cell>
          <cell r="BF275" t="e">
            <v>#VALUE!</v>
          </cell>
          <cell r="BG275" t="e">
            <v>#VALUE!</v>
          </cell>
          <cell r="BH275" t="e">
            <v>#VALUE!</v>
          </cell>
          <cell r="BI275" t="e">
            <v>#VALUE!</v>
          </cell>
          <cell r="BJ275" t="e">
            <v>#VALUE!</v>
          </cell>
          <cell r="BK275" t="e">
            <v>#VALUE!</v>
          </cell>
          <cell r="BL275" t="e">
            <v>#VALUE!</v>
          </cell>
          <cell r="BM275" t="e">
            <v>#VALUE!</v>
          </cell>
          <cell r="BN275" t="e">
            <v>#VALUE!</v>
          </cell>
          <cell r="BO275" t="e">
            <v>#VALUE!</v>
          </cell>
          <cell r="BP275" t="e">
            <v>#VALUE!</v>
          </cell>
          <cell r="BQ275" t="e">
            <v>#VALUE!</v>
          </cell>
          <cell r="BR275" t="e">
            <v>#VALUE!</v>
          </cell>
          <cell r="BS275" t="e">
            <v>#VALUE!</v>
          </cell>
          <cell r="BT275" t="e">
            <v>#VALUE!</v>
          </cell>
          <cell r="BU275" t="e">
            <v>#VALUE!</v>
          </cell>
          <cell r="BV275" t="e">
            <v>#VALUE!</v>
          </cell>
          <cell r="BW275" t="e">
            <v>#VALUE!</v>
          </cell>
          <cell r="BX275" t="e">
            <v>#VALUE!</v>
          </cell>
          <cell r="BY275" t="e">
            <v>#VALUE!</v>
          </cell>
          <cell r="BZ275" t="e">
            <v>#VALUE!</v>
          </cell>
          <cell r="CA275" t="e">
            <v>#VALUE!</v>
          </cell>
          <cell r="CB275" t="e">
            <v>#VALUE!</v>
          </cell>
          <cell r="CC275" t="e">
            <v>#VALUE!</v>
          </cell>
          <cell r="CD275" t="e">
            <v>#VALUE!</v>
          </cell>
          <cell r="CE275" t="e">
            <v>#VALUE!</v>
          </cell>
          <cell r="CF275" t="e">
            <v>#VALUE!</v>
          </cell>
          <cell r="CG275" t="e">
            <v>#VALUE!</v>
          </cell>
          <cell r="CH275" t="e">
            <v>#VALUE!</v>
          </cell>
          <cell r="CI275" t="e">
            <v>#VALUE!</v>
          </cell>
          <cell r="CJ275" t="e">
            <v>#VALUE!</v>
          </cell>
          <cell r="CK275" t="e">
            <v>#VALUE!</v>
          </cell>
          <cell r="CL275" t="e">
            <v>#VALUE!</v>
          </cell>
          <cell r="CM275" t="e">
            <v>#VALUE!</v>
          </cell>
          <cell r="CN275" t="e">
            <v>#VALUE!</v>
          </cell>
          <cell r="CO275" t="e">
            <v>#VALUE!</v>
          </cell>
          <cell r="CP275" t="e">
            <v>#VALUE!</v>
          </cell>
          <cell r="CQ275" t="e">
            <v>#VALUE!</v>
          </cell>
          <cell r="CR275" t="e">
            <v>#VALUE!</v>
          </cell>
          <cell r="CS275" t="e">
            <v>#VALUE!</v>
          </cell>
          <cell r="CT275" t="e">
            <v>#VALUE!</v>
          </cell>
          <cell r="CU275" t="e">
            <v>#VALUE!</v>
          </cell>
          <cell r="CV275" t="e">
            <v>#VALUE!</v>
          </cell>
          <cell r="CW275" t="e">
            <v>#VALUE!</v>
          </cell>
          <cell r="CX275" t="e">
            <v>#VALUE!</v>
          </cell>
          <cell r="CY275" t="e">
            <v>#VALUE!</v>
          </cell>
          <cell r="CZ275" t="e">
            <v>#VALUE!</v>
          </cell>
          <cell r="DA275" t="e">
            <v>#VALUE!</v>
          </cell>
          <cell r="DB275" t="e">
            <v>#VALUE!</v>
          </cell>
          <cell r="DC275" t="e">
            <v>#VALUE!</v>
          </cell>
          <cell r="DD275" t="e">
            <v>#VALUE!</v>
          </cell>
          <cell r="DE275" t="e">
            <v>#VALUE!</v>
          </cell>
          <cell r="DF275" t="e">
            <v>#VALUE!</v>
          </cell>
          <cell r="DG275" t="e">
            <v>#VALUE!</v>
          </cell>
          <cell r="DH275" t="e">
            <v>#VALUE!</v>
          </cell>
          <cell r="DI275" t="e">
            <v>#VALUE!</v>
          </cell>
          <cell r="DJ275" t="e">
            <v>#VALUE!</v>
          </cell>
          <cell r="DK275" t="e">
            <v>#VALUE!</v>
          </cell>
          <cell r="DL275" t="e">
            <v>#VALUE!</v>
          </cell>
          <cell r="DM275" t="e">
            <v>#VALUE!</v>
          </cell>
          <cell r="DN275" t="e">
            <v>#VALUE!</v>
          </cell>
          <cell r="DO275" t="e">
            <v>#VALUE!</v>
          </cell>
          <cell r="DP275" t="e">
            <v>#VALUE!</v>
          </cell>
          <cell r="DQ275" t="e">
            <v>#VALUE!</v>
          </cell>
          <cell r="DR275" t="e">
            <v>#VALUE!</v>
          </cell>
          <cell r="DS275" t="e">
            <v>#VALUE!</v>
          </cell>
          <cell r="DT275" t="e">
            <v>#VALUE!</v>
          </cell>
          <cell r="DU275" t="e">
            <v>#VALUE!</v>
          </cell>
          <cell r="DV275" t="e">
            <v>#VALUE!</v>
          </cell>
          <cell r="DW275" t="e">
            <v>#VALUE!</v>
          </cell>
          <cell r="DX275" t="e">
            <v>#VALUE!</v>
          </cell>
          <cell r="DY275" t="e">
            <v>#VALUE!</v>
          </cell>
          <cell r="DZ275" t="e">
            <v>#VALUE!</v>
          </cell>
          <cell r="EA275" t="e">
            <v>#VALUE!</v>
          </cell>
          <cell r="EB275" t="e">
            <v>#VALUE!</v>
          </cell>
          <cell r="EC275" t="e">
            <v>#VALUE!</v>
          </cell>
          <cell r="ED275" t="e">
            <v>#VALUE!</v>
          </cell>
          <cell r="EE275" t="e">
            <v>#VALUE!</v>
          </cell>
          <cell r="EF275" t="e">
            <v>#VALUE!</v>
          </cell>
          <cell r="EG275" t="e">
            <v>#VALUE!</v>
          </cell>
          <cell r="EH275" t="e">
            <v>#VALUE!</v>
          </cell>
          <cell r="EI275" t="e">
            <v>#VALUE!</v>
          </cell>
          <cell r="EJ275" t="e">
            <v>#VALUE!</v>
          </cell>
          <cell r="EK275" t="e">
            <v>#VALUE!</v>
          </cell>
          <cell r="EL275" t="e">
            <v>#VALUE!</v>
          </cell>
          <cell r="EM275" t="e">
            <v>#VALUE!</v>
          </cell>
          <cell r="EN275" t="e">
            <v>#VALUE!</v>
          </cell>
          <cell r="EO275" t="e">
            <v>#VALUE!</v>
          </cell>
          <cell r="EP275" t="e">
            <v>#VALUE!</v>
          </cell>
          <cell r="EQ275" t="e">
            <v>#VALUE!</v>
          </cell>
          <cell r="ER275" t="e">
            <v>#VALUE!</v>
          </cell>
          <cell r="ES275" t="e">
            <v>#VALUE!</v>
          </cell>
          <cell r="ET275" t="e">
            <v>#VALUE!</v>
          </cell>
          <cell r="EU275" t="e">
            <v>#VALUE!</v>
          </cell>
          <cell r="EV275" t="e">
            <v>#VALUE!</v>
          </cell>
          <cell r="EW275" t="e">
            <v>#VALUE!</v>
          </cell>
          <cell r="EX275" t="e">
            <v>#VALUE!</v>
          </cell>
          <cell r="EY275" t="e">
            <v>#VALUE!</v>
          </cell>
          <cell r="EZ275" t="e">
            <v>#VALUE!</v>
          </cell>
          <cell r="FA275" t="e">
            <v>#VALUE!</v>
          </cell>
          <cell r="FB275" t="e">
            <v>#VALUE!</v>
          </cell>
          <cell r="FC275" t="e">
            <v>#VALUE!</v>
          </cell>
        </row>
        <row r="276">
          <cell r="A276" t="str">
            <v xml:space="preserve"> 2361 CHINA SBT                         </v>
          </cell>
          <cell r="B276">
            <v>0</v>
          </cell>
          <cell r="C276">
            <v>0</v>
          </cell>
          <cell r="D276" t="e">
            <v>#VALUE!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 t="e">
            <v>#VALUE!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</row>
        <row r="277">
          <cell r="A277" t="str">
            <v xml:space="preserve"> 2739 CHINA TSKF                        </v>
          </cell>
          <cell r="B277">
            <v>2499</v>
          </cell>
          <cell r="C277">
            <v>2499</v>
          </cell>
          <cell r="D277" t="e">
            <v>#VALUE!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201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201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666</v>
          </cell>
          <cell r="AQ277">
            <v>258</v>
          </cell>
          <cell r="AR277">
            <v>0</v>
          </cell>
          <cell r="AS277">
            <v>408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 t="e">
            <v>#VALUE!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1588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52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433</v>
          </cell>
          <cell r="DF277">
            <v>1103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44</v>
          </cell>
          <cell r="DS277">
            <v>0</v>
          </cell>
          <cell r="DT277">
            <v>44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</row>
        <row r="278">
          <cell r="A278" t="str">
            <v xml:space="preserve"> 3739 CHINA (PH)                        </v>
          </cell>
          <cell r="B278">
            <v>6626</v>
          </cell>
          <cell r="C278">
            <v>6626</v>
          </cell>
          <cell r="D278" t="e">
            <v>#VALUE!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1844</v>
          </cell>
          <cell r="AA278">
            <v>0</v>
          </cell>
          <cell r="AB278">
            <v>118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193</v>
          </cell>
          <cell r="AK278">
            <v>0</v>
          </cell>
          <cell r="AL278">
            <v>394</v>
          </cell>
          <cell r="AM278">
            <v>229</v>
          </cell>
          <cell r="AN278">
            <v>910</v>
          </cell>
          <cell r="AO278">
            <v>0</v>
          </cell>
          <cell r="AP278">
            <v>105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95</v>
          </cell>
          <cell r="AX278">
            <v>10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61</v>
          </cell>
          <cell r="BD278">
            <v>0</v>
          </cell>
          <cell r="BE278">
            <v>0</v>
          </cell>
          <cell r="BF278" t="e">
            <v>#VALUE!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61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566</v>
          </cell>
          <cell r="CB278">
            <v>0</v>
          </cell>
          <cell r="CC278">
            <v>559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7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51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51</v>
          </cell>
          <cell r="DQ278">
            <v>0</v>
          </cell>
          <cell r="DR278">
            <v>3288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3288</v>
          </cell>
          <cell r="DX278">
            <v>0</v>
          </cell>
          <cell r="DY278">
            <v>0</v>
          </cell>
          <cell r="DZ278">
            <v>692</v>
          </cell>
          <cell r="EA278">
            <v>0</v>
          </cell>
          <cell r="EB278">
            <v>0</v>
          </cell>
          <cell r="EC278">
            <v>216</v>
          </cell>
          <cell r="ED278">
            <v>0</v>
          </cell>
          <cell r="EE278">
            <v>184</v>
          </cell>
          <cell r="EF278">
            <v>120</v>
          </cell>
          <cell r="EG278">
            <v>0</v>
          </cell>
          <cell r="EH278">
            <v>117</v>
          </cell>
          <cell r="EI278">
            <v>50</v>
          </cell>
          <cell r="EJ278">
            <v>5</v>
          </cell>
          <cell r="EK278">
            <v>12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12</v>
          </cell>
          <cell r="ET278">
            <v>7</v>
          </cell>
          <cell r="EU278">
            <v>0</v>
          </cell>
          <cell r="EV278">
            <v>0</v>
          </cell>
          <cell r="EW278">
            <v>7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</row>
        <row r="279">
          <cell r="A279" t="str">
            <v xml:space="preserve"> 2348 GOLDSHIELD (PH)                   </v>
          </cell>
          <cell r="B279">
            <v>17</v>
          </cell>
          <cell r="C279">
            <v>17</v>
          </cell>
          <cell r="D279" t="e">
            <v>#VALUE!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 t="e">
            <v>#VALUE!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15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15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2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2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</row>
        <row r="280">
          <cell r="A280" t="str">
            <v xml:space="preserve"> 2394 INT HQ EXPENSE (PH)               </v>
          </cell>
          <cell r="B280">
            <v>0</v>
          </cell>
          <cell r="C280">
            <v>0</v>
          </cell>
          <cell r="D280" t="e">
            <v>#VALUE!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 t="e">
            <v>#VALUE!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</row>
        <row r="281">
          <cell r="A281" t="str">
            <v xml:space="preserve"> 2396 ICN (PH)                          </v>
          </cell>
          <cell r="B281">
            <v>238</v>
          </cell>
          <cell r="C281">
            <v>238</v>
          </cell>
          <cell r="D281" t="e">
            <v>#VALUE!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 t="e">
            <v>#VALUE!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238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238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</row>
        <row r="282">
          <cell r="A282" t="str">
            <v xml:space="preserve"> 4228 S.AFRICA(PBM+POSTAL)              </v>
          </cell>
          <cell r="B282">
            <v>0</v>
          </cell>
          <cell r="C282">
            <v>0</v>
          </cell>
          <cell r="D282" t="e">
            <v>#VALUE!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 t="e">
            <v>#VALUE!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</row>
        <row r="283">
          <cell r="A283" t="str">
            <v xml:space="preserve"> 2933 SOUTH AFRICA (PBM)                </v>
          </cell>
          <cell r="B283">
            <v>0</v>
          </cell>
          <cell r="C283">
            <v>0</v>
          </cell>
          <cell r="D283" t="e">
            <v>#VALUE!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 t="e">
            <v>#VALUE!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</row>
        <row r="284">
          <cell r="A284" t="str">
            <v xml:space="preserve"> 2934 SOUTH AFRICA POSTAL               </v>
          </cell>
          <cell r="B284">
            <v>0</v>
          </cell>
          <cell r="C284">
            <v>0</v>
          </cell>
          <cell r="D284" t="e">
            <v>#VALUE!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 t="e">
            <v>#VALUE!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</row>
        <row r="286">
          <cell r="A286" t="str">
            <v xml:space="preserve"> 4450 DHS INTERNATIONAL                 </v>
          </cell>
          <cell r="B286">
            <v>0</v>
          </cell>
          <cell r="C286">
            <v>0</v>
          </cell>
          <cell r="D286" t="e">
            <v>#VALUE!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 t="e">
            <v>#VALUE!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</row>
        <row r="287">
          <cell r="A287" t="str">
            <v xml:space="preserve"> 6680 DHS - INT'L HQ                    </v>
          </cell>
          <cell r="B287">
            <v>0</v>
          </cell>
          <cell r="C287">
            <v>0</v>
          </cell>
          <cell r="D287" t="e">
            <v>#VALUE!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 t="e">
            <v>#VALUE!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</row>
        <row r="288">
          <cell r="A288" t="str">
            <v xml:space="preserve"> 6709 DHS - AUSTRALIA                   </v>
          </cell>
          <cell r="B288">
            <v>0</v>
          </cell>
          <cell r="C288">
            <v>0</v>
          </cell>
          <cell r="D288" t="e">
            <v>#VALUE!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 t="e">
            <v>#VALUE!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</row>
        <row r="289">
          <cell r="A289" t="str">
            <v xml:space="preserve"> 6794 DHS - JAPAN                       </v>
          </cell>
          <cell r="B289">
            <v>0</v>
          </cell>
          <cell r="C289">
            <v>0</v>
          </cell>
          <cell r="D289" t="e">
            <v>#VALUE!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 t="e">
            <v>#VALUE!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</row>
        <row r="290">
          <cell r="A290" t="str">
            <v xml:space="preserve"> 4837 INTERNATIONAL                     </v>
          </cell>
          <cell r="B290">
            <v>246956</v>
          </cell>
          <cell r="C290">
            <v>244606</v>
          </cell>
          <cell r="D290" t="e">
            <v>#VALUE!</v>
          </cell>
          <cell r="E290">
            <v>17282</v>
          </cell>
          <cell r="F290">
            <v>2054</v>
          </cell>
          <cell r="G290">
            <v>0</v>
          </cell>
          <cell r="H290">
            <v>2338</v>
          </cell>
          <cell r="I290">
            <v>396</v>
          </cell>
          <cell r="J290">
            <v>0</v>
          </cell>
          <cell r="K290">
            <v>0</v>
          </cell>
          <cell r="L290">
            <v>2645</v>
          </cell>
          <cell r="M290">
            <v>1107</v>
          </cell>
          <cell r="N290">
            <v>2401</v>
          </cell>
          <cell r="O290">
            <v>1457</v>
          </cell>
          <cell r="P290">
            <v>0</v>
          </cell>
          <cell r="Q290">
            <v>30</v>
          </cell>
          <cell r="R290">
            <v>0</v>
          </cell>
          <cell r="S290">
            <v>3866</v>
          </cell>
          <cell r="T290">
            <v>165</v>
          </cell>
          <cell r="U290">
            <v>0</v>
          </cell>
          <cell r="V290">
            <v>0</v>
          </cell>
          <cell r="W290">
            <v>0</v>
          </cell>
          <cell r="X290">
            <v>823</v>
          </cell>
          <cell r="Y290">
            <v>0</v>
          </cell>
          <cell r="Z290">
            <v>41207</v>
          </cell>
          <cell r="AA290">
            <v>4345</v>
          </cell>
          <cell r="AB290">
            <v>683</v>
          </cell>
          <cell r="AC290">
            <v>0</v>
          </cell>
          <cell r="AD290">
            <v>2</v>
          </cell>
          <cell r="AE290">
            <v>1690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14290</v>
          </cell>
          <cell r="AK290">
            <v>1815</v>
          </cell>
          <cell r="AL290">
            <v>1926</v>
          </cell>
          <cell r="AM290">
            <v>7308</v>
          </cell>
          <cell r="AN290">
            <v>5530</v>
          </cell>
          <cell r="AO290">
            <v>3618</v>
          </cell>
          <cell r="AP290">
            <v>30325</v>
          </cell>
          <cell r="AQ290">
            <v>1610</v>
          </cell>
          <cell r="AR290">
            <v>0</v>
          </cell>
          <cell r="AS290">
            <v>1704</v>
          </cell>
          <cell r="AT290">
            <v>0</v>
          </cell>
          <cell r="AU290">
            <v>103</v>
          </cell>
          <cell r="AV290">
            <v>1229</v>
          </cell>
          <cell r="AW290">
            <v>5610</v>
          </cell>
          <cell r="AX290">
            <v>14895</v>
          </cell>
          <cell r="AY290">
            <v>0</v>
          </cell>
          <cell r="AZ290">
            <v>0</v>
          </cell>
          <cell r="BA290">
            <v>0</v>
          </cell>
          <cell r="BB290">
            <v>5174</v>
          </cell>
          <cell r="BC290">
            <v>5557</v>
          </cell>
          <cell r="BD290">
            <v>1</v>
          </cell>
          <cell r="BE290">
            <v>0</v>
          </cell>
          <cell r="BF290" t="e">
            <v>#VALUE!</v>
          </cell>
          <cell r="BG290">
            <v>0</v>
          </cell>
          <cell r="BH290">
            <v>0</v>
          </cell>
          <cell r="BI290">
            <v>832</v>
          </cell>
          <cell r="BJ290">
            <v>0</v>
          </cell>
          <cell r="BK290">
            <v>157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469</v>
          </cell>
          <cell r="BQ290">
            <v>0</v>
          </cell>
          <cell r="BR290">
            <v>4079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31500</v>
          </cell>
          <cell r="CB290">
            <v>275</v>
          </cell>
          <cell r="CC290">
            <v>19206</v>
          </cell>
          <cell r="CD290">
            <v>0</v>
          </cell>
          <cell r="CE290">
            <v>0</v>
          </cell>
          <cell r="CF290">
            <v>374</v>
          </cell>
          <cell r="CG290">
            <v>3040</v>
          </cell>
          <cell r="CH290">
            <v>2581</v>
          </cell>
          <cell r="CI290">
            <v>1424</v>
          </cell>
          <cell r="CJ290">
            <v>552</v>
          </cell>
          <cell r="CK290">
            <v>3082</v>
          </cell>
          <cell r="CL290">
            <v>966</v>
          </cell>
          <cell r="CM290">
            <v>28191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1026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460</v>
          </cell>
          <cell r="DF290">
            <v>1105</v>
          </cell>
          <cell r="DG290">
            <v>0</v>
          </cell>
          <cell r="DH290">
            <v>0</v>
          </cell>
          <cell r="DI290">
            <v>3414</v>
          </cell>
          <cell r="DJ290">
            <v>0</v>
          </cell>
          <cell r="DK290">
            <v>196</v>
          </cell>
          <cell r="DL290">
            <v>10</v>
          </cell>
          <cell r="DM290">
            <v>0</v>
          </cell>
          <cell r="DN290">
            <v>0</v>
          </cell>
          <cell r="DO290">
            <v>0</v>
          </cell>
          <cell r="DP290">
            <v>22086</v>
          </cell>
          <cell r="DQ290">
            <v>100</v>
          </cell>
          <cell r="DR290">
            <v>21459</v>
          </cell>
          <cell r="DS290">
            <v>0</v>
          </cell>
          <cell r="DT290">
            <v>143</v>
          </cell>
          <cell r="DU290">
            <v>8603</v>
          </cell>
          <cell r="DV290">
            <v>4607</v>
          </cell>
          <cell r="DW290">
            <v>7825</v>
          </cell>
          <cell r="DX290">
            <v>-1</v>
          </cell>
          <cell r="DY290">
            <v>282</v>
          </cell>
          <cell r="DZ290">
            <v>51483</v>
          </cell>
          <cell r="EA290">
            <v>0</v>
          </cell>
          <cell r="EB290">
            <v>0</v>
          </cell>
          <cell r="EC290">
            <v>9060</v>
          </cell>
          <cell r="ED290">
            <v>3078</v>
          </cell>
          <cell r="EE290">
            <v>1990</v>
          </cell>
          <cell r="EF290">
            <v>12626</v>
          </cell>
          <cell r="EG290">
            <v>8972</v>
          </cell>
          <cell r="EH290">
            <v>1775</v>
          </cell>
          <cell r="EI290">
            <v>12004</v>
          </cell>
          <cell r="EJ290">
            <v>1978</v>
          </cell>
          <cell r="EK290">
            <v>5782</v>
          </cell>
          <cell r="EL290">
            <v>262</v>
          </cell>
          <cell r="EM290">
            <v>0</v>
          </cell>
          <cell r="EN290">
            <v>0</v>
          </cell>
          <cell r="EO290">
            <v>0</v>
          </cell>
          <cell r="EP290">
            <v>4641</v>
          </cell>
          <cell r="EQ290">
            <v>0</v>
          </cell>
          <cell r="ER290">
            <v>0</v>
          </cell>
          <cell r="ES290">
            <v>879</v>
          </cell>
          <cell r="ET290">
            <v>10579</v>
          </cell>
          <cell r="EU290">
            <v>613</v>
          </cell>
          <cell r="EV290">
            <v>2610</v>
          </cell>
          <cell r="EW290">
            <v>4776</v>
          </cell>
          <cell r="EX290">
            <v>1216</v>
          </cell>
          <cell r="EY290">
            <v>843</v>
          </cell>
          <cell r="EZ290">
            <v>521</v>
          </cell>
          <cell r="FA290">
            <v>0</v>
          </cell>
          <cell r="FB290">
            <v>0</v>
          </cell>
          <cell r="FC290">
            <v>2350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0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</row>
        <row r="292">
          <cell r="A292" t="str">
            <v xml:space="preserve"> 4834 VACCINES                          </v>
          </cell>
          <cell r="B292">
            <v>2696</v>
          </cell>
          <cell r="C292">
            <v>2696</v>
          </cell>
          <cell r="D292" t="e">
            <v>#VALUE!</v>
          </cell>
          <cell r="E292">
            <v>2696</v>
          </cell>
          <cell r="F292">
            <v>0</v>
          </cell>
          <cell r="G292">
            <v>0</v>
          </cell>
          <cell r="H292">
            <v>0</v>
          </cell>
          <cell r="I292">
            <v>1590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1106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 t="e">
            <v>#VALUE!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0</v>
          </cell>
          <cell r="EQ292">
            <v>0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</row>
        <row r="293">
          <cell r="A293" t="str">
            <v xml:space="preserve"> 2353 SSW PLANT                         </v>
          </cell>
          <cell r="B293">
            <v>0</v>
          </cell>
          <cell r="C293">
            <v>0</v>
          </cell>
          <cell r="D293" t="e">
            <v>#VALUE!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 t="e">
            <v>#VALUE!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</row>
        <row r="294">
          <cell r="A294" t="str">
            <v xml:space="preserve"> 2372 TENDER VACCINES                   </v>
          </cell>
          <cell r="B294">
            <v>4312</v>
          </cell>
          <cell r="C294">
            <v>4312</v>
          </cell>
          <cell r="D294" t="e">
            <v>#VALUE!</v>
          </cell>
          <cell r="E294">
            <v>4312</v>
          </cell>
          <cell r="F294">
            <v>0</v>
          </cell>
          <cell r="G294">
            <v>0</v>
          </cell>
          <cell r="H294">
            <v>1616</v>
          </cell>
          <cell r="I294">
            <v>1590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1106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 t="e">
            <v>#VALUE!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</row>
        <row r="295">
          <cell r="A295" t="str">
            <v xml:space="preserve"> 2379 CENTRAL VACCINES O/H              </v>
          </cell>
          <cell r="B295">
            <v>-1616</v>
          </cell>
          <cell r="C295">
            <v>-1616</v>
          </cell>
          <cell r="D295" t="e">
            <v>#VALUE!</v>
          </cell>
          <cell r="E295">
            <v>-1616</v>
          </cell>
          <cell r="F295">
            <v>0</v>
          </cell>
          <cell r="G295">
            <v>0</v>
          </cell>
          <cell r="H295">
            <v>-1616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 t="e">
            <v>#VALUE!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</row>
        <row r="297">
          <cell r="A297" t="str">
            <v xml:space="preserve"> 4970 GMS                               </v>
          </cell>
          <cell r="B297">
            <v>11657</v>
          </cell>
          <cell r="C297">
            <v>11643</v>
          </cell>
          <cell r="D297" t="e">
            <v>#VALUE!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 t="e">
            <v>#VALUE!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11643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11414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145</v>
          </cell>
          <cell r="DQ297">
            <v>84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0</v>
          </cell>
          <cell r="FA297">
            <v>0</v>
          </cell>
          <cell r="FB297">
            <v>0</v>
          </cell>
          <cell r="FC297">
            <v>14</v>
          </cell>
        </row>
        <row r="298">
          <cell r="A298" t="str">
            <v xml:space="preserve"> 4920 PHARMACEUTICALS                   </v>
          </cell>
          <cell r="B298">
            <v>1254430</v>
          </cell>
          <cell r="C298">
            <v>1251326</v>
          </cell>
          <cell r="D298" t="e">
            <v>#VALUE!</v>
          </cell>
          <cell r="E298">
            <v>68644</v>
          </cell>
          <cell r="F298">
            <v>11841</v>
          </cell>
          <cell r="G298">
            <v>0</v>
          </cell>
          <cell r="H298">
            <v>18128</v>
          </cell>
          <cell r="I298">
            <v>3183</v>
          </cell>
          <cell r="J298">
            <v>0</v>
          </cell>
          <cell r="K298">
            <v>0</v>
          </cell>
          <cell r="L298">
            <v>16925</v>
          </cell>
          <cell r="M298">
            <v>6807</v>
          </cell>
          <cell r="N298">
            <v>2571</v>
          </cell>
          <cell r="O298">
            <v>1593</v>
          </cell>
          <cell r="P298">
            <v>-2392</v>
          </cell>
          <cell r="Q298">
            <v>120</v>
          </cell>
          <cell r="R298">
            <v>0</v>
          </cell>
          <cell r="S298">
            <v>4974</v>
          </cell>
          <cell r="T298">
            <v>1314</v>
          </cell>
          <cell r="U298">
            <v>0</v>
          </cell>
          <cell r="V298">
            <v>0</v>
          </cell>
          <cell r="W298">
            <v>0</v>
          </cell>
          <cell r="X298">
            <v>3586</v>
          </cell>
          <cell r="Y298">
            <v>-6</v>
          </cell>
          <cell r="Z298">
            <v>182131</v>
          </cell>
          <cell r="AA298">
            <v>9928</v>
          </cell>
          <cell r="AB298">
            <v>3800</v>
          </cell>
          <cell r="AC298">
            <v>0</v>
          </cell>
          <cell r="AD298">
            <v>5</v>
          </cell>
          <cell r="AE298">
            <v>3957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106163</v>
          </cell>
          <cell r="AK298">
            <v>10051</v>
          </cell>
          <cell r="AL298">
            <v>4869</v>
          </cell>
          <cell r="AM298">
            <v>19939</v>
          </cell>
          <cell r="AN298">
            <v>16347</v>
          </cell>
          <cell r="AO298">
            <v>4700</v>
          </cell>
          <cell r="AP298">
            <v>102352</v>
          </cell>
          <cell r="AQ298">
            <v>1973</v>
          </cell>
          <cell r="AR298">
            <v>0</v>
          </cell>
          <cell r="AS298">
            <v>2028</v>
          </cell>
          <cell r="AT298">
            <v>0</v>
          </cell>
          <cell r="AU298">
            <v>103</v>
          </cell>
          <cell r="AV298">
            <v>5355</v>
          </cell>
          <cell r="AW298">
            <v>53918</v>
          </cell>
          <cell r="AX298">
            <v>31216</v>
          </cell>
          <cell r="AY298">
            <v>-57</v>
          </cell>
          <cell r="AZ298">
            <v>0</v>
          </cell>
          <cell r="BA298">
            <v>0</v>
          </cell>
          <cell r="BB298">
            <v>7816</v>
          </cell>
          <cell r="BC298">
            <v>36370</v>
          </cell>
          <cell r="BD298">
            <v>1</v>
          </cell>
          <cell r="BE298">
            <v>0</v>
          </cell>
          <cell r="BF298" t="e">
            <v>#VALUE!</v>
          </cell>
          <cell r="BG298">
            <v>0</v>
          </cell>
          <cell r="BH298">
            <v>0</v>
          </cell>
          <cell r="BI298">
            <v>10623</v>
          </cell>
          <cell r="BJ298">
            <v>0</v>
          </cell>
          <cell r="BK298">
            <v>704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2817</v>
          </cell>
          <cell r="BQ298">
            <v>0</v>
          </cell>
          <cell r="BR298">
            <v>19574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260806</v>
          </cell>
          <cell r="CB298">
            <v>5509</v>
          </cell>
          <cell r="CC298">
            <v>96448</v>
          </cell>
          <cell r="CD298">
            <v>0</v>
          </cell>
          <cell r="CE298">
            <v>0</v>
          </cell>
          <cell r="CF298">
            <v>1376</v>
          </cell>
          <cell r="CG298">
            <v>53931</v>
          </cell>
          <cell r="CH298">
            <v>31107</v>
          </cell>
          <cell r="CI298">
            <v>54199</v>
          </cell>
          <cell r="CJ298">
            <v>7495</v>
          </cell>
          <cell r="CK298">
            <v>8798</v>
          </cell>
          <cell r="CL298">
            <v>1943</v>
          </cell>
          <cell r="CM298">
            <v>66323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998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460</v>
          </cell>
          <cell r="DF298">
            <v>1105</v>
          </cell>
          <cell r="DG298">
            <v>0</v>
          </cell>
          <cell r="DH298">
            <v>0</v>
          </cell>
          <cell r="DI298">
            <v>22154</v>
          </cell>
          <cell r="DJ298">
            <v>0</v>
          </cell>
          <cell r="DK298">
            <v>1903</v>
          </cell>
          <cell r="DL298">
            <v>65</v>
          </cell>
          <cell r="DM298">
            <v>0</v>
          </cell>
          <cell r="DN298">
            <v>0</v>
          </cell>
          <cell r="DO298">
            <v>0</v>
          </cell>
          <cell r="DP298">
            <v>40666</v>
          </cell>
          <cell r="DQ298">
            <v>940</v>
          </cell>
          <cell r="DR298">
            <v>54186</v>
          </cell>
          <cell r="DS298">
            <v>0</v>
          </cell>
          <cell r="DT298">
            <v>273</v>
          </cell>
          <cell r="DU298">
            <v>17734</v>
          </cell>
          <cell r="DV298">
            <v>21667</v>
          </cell>
          <cell r="DW298">
            <v>10905</v>
          </cell>
          <cell r="DX298">
            <v>75</v>
          </cell>
          <cell r="DY298">
            <v>3532</v>
          </cell>
          <cell r="DZ298">
            <v>302553</v>
          </cell>
          <cell r="EA298">
            <v>0</v>
          </cell>
          <cell r="EB298">
            <v>0</v>
          </cell>
          <cell r="EC298">
            <v>22491</v>
          </cell>
          <cell r="ED298">
            <v>40887</v>
          </cell>
          <cell r="EE298">
            <v>10339</v>
          </cell>
          <cell r="EF298">
            <v>62526</v>
          </cell>
          <cell r="EG298">
            <v>113274</v>
          </cell>
          <cell r="EH298">
            <v>6242</v>
          </cell>
          <cell r="EI298">
            <v>42375</v>
          </cell>
          <cell r="EJ298">
            <v>4419</v>
          </cell>
          <cell r="EK298">
            <v>69993</v>
          </cell>
          <cell r="EL298">
            <v>7685</v>
          </cell>
          <cell r="EM298">
            <v>0</v>
          </cell>
          <cell r="EN298">
            <v>0</v>
          </cell>
          <cell r="EO298">
            <v>0</v>
          </cell>
          <cell r="EP298">
            <v>49115</v>
          </cell>
          <cell r="EQ298">
            <v>0</v>
          </cell>
          <cell r="ER298">
            <v>0</v>
          </cell>
          <cell r="ES298">
            <v>11839</v>
          </cell>
          <cell r="ET298">
            <v>101468</v>
          </cell>
          <cell r="EU298">
            <v>3607</v>
          </cell>
          <cell r="EV298">
            <v>20818</v>
          </cell>
          <cell r="EW298">
            <v>41155</v>
          </cell>
          <cell r="EX298">
            <v>11807</v>
          </cell>
          <cell r="EY298">
            <v>20946</v>
          </cell>
          <cell r="EZ298">
            <v>3135</v>
          </cell>
          <cell r="FA298">
            <v>0</v>
          </cell>
          <cell r="FB298">
            <v>0</v>
          </cell>
          <cell r="FC298">
            <v>3104</v>
          </cell>
        </row>
        <row r="299">
          <cell r="A299" t="str">
            <v xml:space="preserve"> 2391 PHARMS OPS HQ EXPS                </v>
          </cell>
          <cell r="B299">
            <v>0</v>
          </cell>
          <cell r="C299">
            <v>0</v>
          </cell>
          <cell r="D299" t="e">
            <v>#VALUE!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 t="e">
            <v>#VALUE!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</row>
        <row r="300">
          <cell r="A300" t="str">
            <v xml:space="preserve"> 4838 OTHERS                            </v>
          </cell>
          <cell r="B300">
            <v>-643</v>
          </cell>
          <cell r="C300">
            <v>-643</v>
          </cell>
          <cell r="D300" t="e">
            <v>#VALUE!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41</v>
          </cell>
          <cell r="BD300">
            <v>0</v>
          </cell>
          <cell r="BE300">
            <v>0</v>
          </cell>
          <cell r="BF300" t="e">
            <v>#VALUE!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41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-684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70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-754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</row>
        <row r="301">
          <cell r="A301" t="str">
            <v xml:space="preserve"> 2301 SPECIFIC PROD.DISPS.              </v>
          </cell>
          <cell r="B301">
            <v>-754</v>
          </cell>
          <cell r="C301">
            <v>-754</v>
          </cell>
          <cell r="D301" t="e">
            <v>#VALUE!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 t="e">
            <v>#VALUE!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-754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-754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</row>
        <row r="302">
          <cell r="A302" t="str">
            <v xml:space="preserve"> 2375 DISPOSALS/REORG                   </v>
          </cell>
          <cell r="B302">
            <v>0</v>
          </cell>
          <cell r="C302">
            <v>0</v>
          </cell>
          <cell r="D302" t="e">
            <v>#VALUE!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 t="e">
            <v>#VALUE!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</row>
        <row r="303">
          <cell r="A303" t="str">
            <v xml:space="preserve"> 2378 ROYALTY OPERATIONS                </v>
          </cell>
          <cell r="B303">
            <v>0</v>
          </cell>
          <cell r="C303">
            <v>0</v>
          </cell>
          <cell r="D303" t="e">
            <v>#VALUE!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 t="e">
            <v>#VALUE!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</row>
        <row r="304">
          <cell r="A304" t="str">
            <v xml:space="preserve"> 2398 WORLDWIDE HQ ADJUSTM              </v>
          </cell>
          <cell r="B304">
            <v>0</v>
          </cell>
          <cell r="C304">
            <v>0</v>
          </cell>
          <cell r="D304" t="e">
            <v>#VALUE!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 t="e">
            <v>#VALUE!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</row>
        <row r="305">
          <cell r="A305" t="str">
            <v xml:space="preserve"> 3030 GW EXPORT EXPENSES                </v>
          </cell>
          <cell r="B305">
            <v>41</v>
          </cell>
          <cell r="C305">
            <v>41</v>
          </cell>
          <cell r="D305" t="e">
            <v>#VALUE!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41</v>
          </cell>
          <cell r="BD305">
            <v>0</v>
          </cell>
          <cell r="BE305">
            <v>0</v>
          </cell>
          <cell r="BF305" t="e">
            <v>#VALUE!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41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</row>
        <row r="306">
          <cell r="A306" t="str">
            <v xml:space="preserve"> 3042 CATALYTICA SALES PH               </v>
          </cell>
          <cell r="B306">
            <v>0</v>
          </cell>
          <cell r="C306">
            <v>0</v>
          </cell>
          <cell r="D306" t="e">
            <v>#VALUE!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 t="e">
            <v>#VALUE!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</row>
        <row r="307">
          <cell r="A307" t="str">
            <v xml:space="preserve"> 3044 CENT.PROVS/OTHER(PH)              </v>
          </cell>
          <cell r="B307">
            <v>0</v>
          </cell>
          <cell r="C307">
            <v>0</v>
          </cell>
          <cell r="D307" t="e">
            <v>#VALUE!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 t="e">
            <v>#VALUE!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</row>
        <row r="308">
          <cell r="A308" t="str">
            <v xml:space="preserve"> 4110 WW EXCHANGE                       </v>
          </cell>
          <cell r="B308">
            <v>0</v>
          </cell>
          <cell r="C308">
            <v>0</v>
          </cell>
          <cell r="D308" t="e">
            <v>#VALUE!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 t="e">
            <v>#VALUE!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</row>
        <row r="309">
          <cell r="A309" t="str">
            <v xml:space="preserve"> 2359 WORLDWIDE HQ EXCHANG              </v>
          </cell>
          <cell r="B309">
            <v>0</v>
          </cell>
          <cell r="C309">
            <v>0</v>
          </cell>
          <cell r="D309" t="e">
            <v>#VALUE!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 t="e">
            <v>#VALUE!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</row>
        <row r="310">
          <cell r="A310" t="str">
            <v xml:space="preserve"> 4300 WORLDWIDE HQ EXPENSE              </v>
          </cell>
          <cell r="B310">
            <v>0</v>
          </cell>
          <cell r="C310">
            <v>0</v>
          </cell>
          <cell r="D310" t="e">
            <v>#VALUE!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 t="e">
            <v>#VALUE!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</row>
        <row r="311">
          <cell r="A311" t="str">
            <v xml:space="preserve"> 2390 OPERATIONS HQ EXPENS              </v>
          </cell>
          <cell r="B311">
            <v>0</v>
          </cell>
          <cell r="C311">
            <v>0</v>
          </cell>
          <cell r="D311" t="e">
            <v>#VALUE!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 t="e">
            <v>#VALUE!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</row>
        <row r="312">
          <cell r="A312" t="str">
            <v xml:space="preserve"> 2415 PHARMS HQ EXPENSE                 </v>
          </cell>
          <cell r="B312">
            <v>0</v>
          </cell>
          <cell r="C312">
            <v>0</v>
          </cell>
          <cell r="D312" t="e">
            <v>#VALUE!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 t="e">
            <v>#VALUE!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</row>
        <row r="313">
          <cell r="A313" t="str">
            <v xml:space="preserve"> 9043 GW CENTRAL O/HS                   </v>
          </cell>
          <cell r="B313">
            <v>0</v>
          </cell>
          <cell r="C313">
            <v>0</v>
          </cell>
          <cell r="D313" t="e">
            <v>#VALUE!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 t="e">
            <v>#VALUE!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</row>
        <row r="314">
          <cell r="A314" t="str">
            <v xml:space="preserve"> 9045 GW SUNDRY COMPANIES               </v>
          </cell>
          <cell r="B314">
            <v>0</v>
          </cell>
          <cell r="C314">
            <v>0</v>
          </cell>
          <cell r="D314" t="e">
            <v>#VALUE!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 t="e">
            <v>#VALUE!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</row>
        <row r="315">
          <cell r="A315" t="str">
            <v xml:space="preserve"> 9064 GW SWITZ ADESCHSA                 </v>
          </cell>
          <cell r="B315">
            <v>0</v>
          </cell>
          <cell r="C315">
            <v>0</v>
          </cell>
          <cell r="D315" t="e">
            <v>#VALUE!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 t="e">
            <v>#VALUE!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</row>
        <row r="316">
          <cell r="A316" t="str">
            <v xml:space="preserve"> 9069 GW URUGUAY LAPHSA                 </v>
          </cell>
          <cell r="B316">
            <v>0</v>
          </cell>
          <cell r="C316">
            <v>0</v>
          </cell>
          <cell r="D316" t="e">
            <v>#VALUE!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 t="e">
            <v>#VALUE!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</row>
        <row r="317">
          <cell r="A317" t="str">
            <v xml:space="preserve"> 9071 GW UK EXPORT                      </v>
          </cell>
          <cell r="B317">
            <v>0</v>
          </cell>
          <cell r="C317">
            <v>0</v>
          </cell>
          <cell r="D317" t="e">
            <v>#VALUE!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 t="e">
            <v>#VALUE!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</row>
        <row r="318">
          <cell r="A318" t="str">
            <v xml:space="preserve"> 9072 GW UK CENT SERVICES               </v>
          </cell>
          <cell r="B318">
            <v>0</v>
          </cell>
          <cell r="C318">
            <v>0</v>
          </cell>
          <cell r="D318" t="e">
            <v>#VALUE!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 t="e">
            <v>#VALUE!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</row>
        <row r="319">
          <cell r="A319" t="str">
            <v xml:space="preserve"> 9075 GW UK WFL DARTFORD                </v>
          </cell>
          <cell r="B319">
            <v>0</v>
          </cell>
          <cell r="C319">
            <v>0</v>
          </cell>
          <cell r="D319" t="e">
            <v>#VALUE!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 t="e">
            <v>#VALUE!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</row>
        <row r="320">
          <cell r="A320" t="str">
            <v xml:space="preserve"> 9086 MERGER TRANS.COSTS                </v>
          </cell>
          <cell r="B320">
            <v>0</v>
          </cell>
          <cell r="C320">
            <v>0</v>
          </cell>
          <cell r="D320" t="e">
            <v>#VALUE!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 t="e">
            <v>#VALUE!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</row>
        <row r="321">
          <cell r="A321" t="str">
            <v xml:space="preserve"> 9095 MERGER INTEG.COSTS                </v>
          </cell>
          <cell r="B321">
            <v>0</v>
          </cell>
          <cell r="C321">
            <v>0</v>
          </cell>
          <cell r="D321" t="e">
            <v>#VALUE!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 t="e">
            <v>#VALUE!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</row>
        <row r="322">
          <cell r="A322" t="str">
            <v xml:space="preserve">   90 PHARMS (STATUTORY)                </v>
          </cell>
          <cell r="B322">
            <v>1253787</v>
          </cell>
          <cell r="C322">
            <v>1250683</v>
          </cell>
          <cell r="D322" t="e">
            <v>#VALUE!</v>
          </cell>
          <cell r="E322">
            <v>68644</v>
          </cell>
          <cell r="F322">
            <v>11841</v>
          </cell>
          <cell r="G322">
            <v>0</v>
          </cell>
          <cell r="H322">
            <v>18128</v>
          </cell>
          <cell r="I322">
            <v>3183</v>
          </cell>
          <cell r="J322">
            <v>0</v>
          </cell>
          <cell r="K322">
            <v>0</v>
          </cell>
          <cell r="L322">
            <v>16925</v>
          </cell>
          <cell r="M322">
            <v>6807</v>
          </cell>
          <cell r="N322">
            <v>2571</v>
          </cell>
          <cell r="O322">
            <v>1593</v>
          </cell>
          <cell r="P322">
            <v>-2392</v>
          </cell>
          <cell r="Q322">
            <v>120</v>
          </cell>
          <cell r="R322">
            <v>0</v>
          </cell>
          <cell r="S322">
            <v>4974</v>
          </cell>
          <cell r="T322">
            <v>1314</v>
          </cell>
          <cell r="U322">
            <v>0</v>
          </cell>
          <cell r="V322">
            <v>0</v>
          </cell>
          <cell r="W322">
            <v>0</v>
          </cell>
          <cell r="X322">
            <v>3586</v>
          </cell>
          <cell r="Y322">
            <v>-6</v>
          </cell>
          <cell r="Z322">
            <v>182131</v>
          </cell>
          <cell r="AA322">
            <v>9928</v>
          </cell>
          <cell r="AB322">
            <v>3800</v>
          </cell>
          <cell r="AC322">
            <v>0</v>
          </cell>
          <cell r="AD322">
            <v>5</v>
          </cell>
          <cell r="AE322">
            <v>3957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106163</v>
          </cell>
          <cell r="AK322">
            <v>10051</v>
          </cell>
          <cell r="AL322">
            <v>4869</v>
          </cell>
          <cell r="AM322">
            <v>19939</v>
          </cell>
          <cell r="AN322">
            <v>16347</v>
          </cell>
          <cell r="AO322">
            <v>4700</v>
          </cell>
          <cell r="AP322">
            <v>102352</v>
          </cell>
          <cell r="AQ322">
            <v>1973</v>
          </cell>
          <cell r="AR322">
            <v>0</v>
          </cell>
          <cell r="AS322">
            <v>2028</v>
          </cell>
          <cell r="AT322">
            <v>0</v>
          </cell>
          <cell r="AU322">
            <v>103</v>
          </cell>
          <cell r="AV322">
            <v>5355</v>
          </cell>
          <cell r="AW322">
            <v>53918</v>
          </cell>
          <cell r="AX322">
            <v>31216</v>
          </cell>
          <cell r="AY322">
            <v>-57</v>
          </cell>
          <cell r="AZ322">
            <v>0</v>
          </cell>
          <cell r="BA322">
            <v>0</v>
          </cell>
          <cell r="BB322">
            <v>7816</v>
          </cell>
          <cell r="BC322">
            <v>36411</v>
          </cell>
          <cell r="BD322">
            <v>1</v>
          </cell>
          <cell r="BE322">
            <v>0</v>
          </cell>
          <cell r="BF322" t="e">
            <v>#VALUE!</v>
          </cell>
          <cell r="BG322">
            <v>0</v>
          </cell>
          <cell r="BH322">
            <v>0</v>
          </cell>
          <cell r="BI322">
            <v>10623</v>
          </cell>
          <cell r="BJ322">
            <v>0</v>
          </cell>
          <cell r="BK322">
            <v>704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2817</v>
          </cell>
          <cell r="BQ322">
            <v>0</v>
          </cell>
          <cell r="BR322">
            <v>19615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260806</v>
          </cell>
          <cell r="CB322">
            <v>5509</v>
          </cell>
          <cell r="CC322">
            <v>96448</v>
          </cell>
          <cell r="CD322">
            <v>0</v>
          </cell>
          <cell r="CE322">
            <v>0</v>
          </cell>
          <cell r="CF322">
            <v>1376</v>
          </cell>
          <cell r="CG322">
            <v>53931</v>
          </cell>
          <cell r="CH322">
            <v>31107</v>
          </cell>
          <cell r="CI322">
            <v>54199</v>
          </cell>
          <cell r="CJ322">
            <v>7495</v>
          </cell>
          <cell r="CK322">
            <v>8798</v>
          </cell>
          <cell r="CL322">
            <v>1943</v>
          </cell>
          <cell r="CM322">
            <v>65639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70</v>
          </cell>
          <cell r="CW322">
            <v>998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460</v>
          </cell>
          <cell r="DF322">
            <v>1105</v>
          </cell>
          <cell r="DG322">
            <v>0</v>
          </cell>
          <cell r="DH322">
            <v>0</v>
          </cell>
          <cell r="DI322">
            <v>21400</v>
          </cell>
          <cell r="DJ322">
            <v>0</v>
          </cell>
          <cell r="DK322">
            <v>1903</v>
          </cell>
          <cell r="DL322">
            <v>65</v>
          </cell>
          <cell r="DM322">
            <v>0</v>
          </cell>
          <cell r="DN322">
            <v>0</v>
          </cell>
          <cell r="DO322">
            <v>0</v>
          </cell>
          <cell r="DP322">
            <v>40666</v>
          </cell>
          <cell r="DQ322">
            <v>940</v>
          </cell>
          <cell r="DR322">
            <v>54186</v>
          </cell>
          <cell r="DS322">
            <v>0</v>
          </cell>
          <cell r="DT322">
            <v>273</v>
          </cell>
          <cell r="DU322">
            <v>17734</v>
          </cell>
          <cell r="DV322">
            <v>21667</v>
          </cell>
          <cell r="DW322">
            <v>10905</v>
          </cell>
          <cell r="DX322">
            <v>75</v>
          </cell>
          <cell r="DY322">
            <v>3532</v>
          </cell>
          <cell r="DZ322">
            <v>302553</v>
          </cell>
          <cell r="EA322">
            <v>0</v>
          </cell>
          <cell r="EB322">
            <v>0</v>
          </cell>
          <cell r="EC322">
            <v>22491</v>
          </cell>
          <cell r="ED322">
            <v>40887</v>
          </cell>
          <cell r="EE322">
            <v>10339</v>
          </cell>
          <cell r="EF322">
            <v>62526</v>
          </cell>
          <cell r="EG322">
            <v>113274</v>
          </cell>
          <cell r="EH322">
            <v>6242</v>
          </cell>
          <cell r="EI322">
            <v>42375</v>
          </cell>
          <cell r="EJ322">
            <v>4419</v>
          </cell>
          <cell r="EK322">
            <v>69993</v>
          </cell>
          <cell r="EL322">
            <v>7685</v>
          </cell>
          <cell r="EM322">
            <v>0</v>
          </cell>
          <cell r="EN322">
            <v>0</v>
          </cell>
          <cell r="EO322">
            <v>0</v>
          </cell>
          <cell r="EP322">
            <v>49115</v>
          </cell>
          <cell r="EQ322">
            <v>0</v>
          </cell>
          <cell r="ER322">
            <v>0</v>
          </cell>
          <cell r="ES322">
            <v>11839</v>
          </cell>
          <cell r="ET322">
            <v>101468</v>
          </cell>
          <cell r="EU322">
            <v>3607</v>
          </cell>
          <cell r="EV322">
            <v>20818</v>
          </cell>
          <cell r="EW322">
            <v>41155</v>
          </cell>
          <cell r="EX322">
            <v>11807</v>
          </cell>
          <cell r="EY322">
            <v>20946</v>
          </cell>
          <cell r="EZ322">
            <v>3135</v>
          </cell>
          <cell r="FA322">
            <v>0</v>
          </cell>
          <cell r="FB322">
            <v>0</v>
          </cell>
          <cell r="FC322">
            <v>3104</v>
          </cell>
        </row>
        <row r="323">
          <cell r="A323" t="str">
            <v xml:space="preserve"> 4955 CONSUMER HEALTHCARE               </v>
          </cell>
          <cell r="B323">
            <v>251152</v>
          </cell>
          <cell r="C323">
            <v>-353</v>
          </cell>
          <cell r="D323" t="e">
            <v>#VALUE!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 t="e">
            <v>#VALUE!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-353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-353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251505</v>
          </cell>
        </row>
        <row r="324">
          <cell r="A324" t="str">
            <v xml:space="preserve">   88 OPERATIONS                        </v>
          </cell>
          <cell r="B324">
            <v>1504939</v>
          </cell>
          <cell r="C324">
            <v>1250330</v>
          </cell>
          <cell r="D324" t="e">
            <v>#VALUE!</v>
          </cell>
          <cell r="E324">
            <v>68644</v>
          </cell>
          <cell r="F324">
            <v>11841</v>
          </cell>
          <cell r="G324">
            <v>0</v>
          </cell>
          <cell r="H324">
            <v>18128</v>
          </cell>
          <cell r="I324">
            <v>3183</v>
          </cell>
          <cell r="J324">
            <v>0</v>
          </cell>
          <cell r="K324">
            <v>0</v>
          </cell>
          <cell r="L324">
            <v>16925</v>
          </cell>
          <cell r="M324">
            <v>6807</v>
          </cell>
          <cell r="N324">
            <v>2571</v>
          </cell>
          <cell r="O324">
            <v>1593</v>
          </cell>
          <cell r="P324">
            <v>-2392</v>
          </cell>
          <cell r="Q324">
            <v>120</v>
          </cell>
          <cell r="R324">
            <v>0</v>
          </cell>
          <cell r="S324">
            <v>4974</v>
          </cell>
          <cell r="T324">
            <v>1314</v>
          </cell>
          <cell r="U324">
            <v>0</v>
          </cell>
          <cell r="V324">
            <v>0</v>
          </cell>
          <cell r="W324">
            <v>0</v>
          </cell>
          <cell r="X324">
            <v>3586</v>
          </cell>
          <cell r="Y324">
            <v>-6</v>
          </cell>
          <cell r="Z324">
            <v>182131</v>
          </cell>
          <cell r="AA324">
            <v>9928</v>
          </cell>
          <cell r="AB324">
            <v>3800</v>
          </cell>
          <cell r="AC324">
            <v>0</v>
          </cell>
          <cell r="AD324">
            <v>5</v>
          </cell>
          <cell r="AE324">
            <v>3957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106163</v>
          </cell>
          <cell r="AK324">
            <v>10051</v>
          </cell>
          <cell r="AL324">
            <v>4869</v>
          </cell>
          <cell r="AM324">
            <v>19939</v>
          </cell>
          <cell r="AN324">
            <v>16347</v>
          </cell>
          <cell r="AO324">
            <v>4700</v>
          </cell>
          <cell r="AP324">
            <v>102352</v>
          </cell>
          <cell r="AQ324">
            <v>1973</v>
          </cell>
          <cell r="AR324">
            <v>0</v>
          </cell>
          <cell r="AS324">
            <v>2028</v>
          </cell>
          <cell r="AT324">
            <v>0</v>
          </cell>
          <cell r="AU324">
            <v>103</v>
          </cell>
          <cell r="AV324">
            <v>5355</v>
          </cell>
          <cell r="AW324">
            <v>53918</v>
          </cell>
          <cell r="AX324">
            <v>31216</v>
          </cell>
          <cell r="AY324">
            <v>-57</v>
          </cell>
          <cell r="AZ324">
            <v>0</v>
          </cell>
          <cell r="BA324">
            <v>0</v>
          </cell>
          <cell r="BB324">
            <v>7816</v>
          </cell>
          <cell r="BC324">
            <v>36411</v>
          </cell>
          <cell r="BD324">
            <v>1</v>
          </cell>
          <cell r="BE324">
            <v>0</v>
          </cell>
          <cell r="BF324" t="e">
            <v>#VALUE!</v>
          </cell>
          <cell r="BG324">
            <v>0</v>
          </cell>
          <cell r="BH324">
            <v>0</v>
          </cell>
          <cell r="BI324">
            <v>10623</v>
          </cell>
          <cell r="BJ324">
            <v>0</v>
          </cell>
          <cell r="BK324">
            <v>704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2817</v>
          </cell>
          <cell r="BQ324">
            <v>0</v>
          </cell>
          <cell r="BR324">
            <v>19615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260806</v>
          </cell>
          <cell r="CB324">
            <v>5509</v>
          </cell>
          <cell r="CC324">
            <v>96448</v>
          </cell>
          <cell r="CD324">
            <v>0</v>
          </cell>
          <cell r="CE324">
            <v>0</v>
          </cell>
          <cell r="CF324">
            <v>1376</v>
          </cell>
          <cell r="CG324">
            <v>53931</v>
          </cell>
          <cell r="CH324">
            <v>31107</v>
          </cell>
          <cell r="CI324">
            <v>54199</v>
          </cell>
          <cell r="CJ324">
            <v>7495</v>
          </cell>
          <cell r="CK324">
            <v>8798</v>
          </cell>
          <cell r="CL324">
            <v>1943</v>
          </cell>
          <cell r="CM324">
            <v>65286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70</v>
          </cell>
          <cell r="CW324">
            <v>998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460</v>
          </cell>
          <cell r="DF324">
            <v>1105</v>
          </cell>
          <cell r="DG324">
            <v>0</v>
          </cell>
          <cell r="DH324">
            <v>0</v>
          </cell>
          <cell r="DI324">
            <v>21047</v>
          </cell>
          <cell r="DJ324">
            <v>0</v>
          </cell>
          <cell r="DK324">
            <v>1903</v>
          </cell>
          <cell r="DL324">
            <v>65</v>
          </cell>
          <cell r="DM324">
            <v>0</v>
          </cell>
          <cell r="DN324">
            <v>0</v>
          </cell>
          <cell r="DO324">
            <v>0</v>
          </cell>
          <cell r="DP324">
            <v>40666</v>
          </cell>
          <cell r="DQ324">
            <v>940</v>
          </cell>
          <cell r="DR324">
            <v>54186</v>
          </cell>
          <cell r="DS324">
            <v>0</v>
          </cell>
          <cell r="DT324">
            <v>273</v>
          </cell>
          <cell r="DU324">
            <v>17734</v>
          </cell>
          <cell r="DV324">
            <v>21667</v>
          </cell>
          <cell r="DW324">
            <v>10905</v>
          </cell>
          <cell r="DX324">
            <v>75</v>
          </cell>
          <cell r="DY324">
            <v>3532</v>
          </cell>
          <cell r="DZ324">
            <v>302553</v>
          </cell>
          <cell r="EA324">
            <v>0</v>
          </cell>
          <cell r="EB324">
            <v>0</v>
          </cell>
          <cell r="EC324">
            <v>22491</v>
          </cell>
          <cell r="ED324">
            <v>40887</v>
          </cell>
          <cell r="EE324">
            <v>10339</v>
          </cell>
          <cell r="EF324">
            <v>62526</v>
          </cell>
          <cell r="EG324">
            <v>113274</v>
          </cell>
          <cell r="EH324">
            <v>6242</v>
          </cell>
          <cell r="EI324">
            <v>42375</v>
          </cell>
          <cell r="EJ324">
            <v>4419</v>
          </cell>
          <cell r="EK324">
            <v>69993</v>
          </cell>
          <cell r="EL324">
            <v>7685</v>
          </cell>
          <cell r="EM324">
            <v>0</v>
          </cell>
          <cell r="EN324">
            <v>0</v>
          </cell>
          <cell r="EO324">
            <v>0</v>
          </cell>
          <cell r="EP324">
            <v>49115</v>
          </cell>
          <cell r="EQ324">
            <v>0</v>
          </cell>
          <cell r="ER324">
            <v>0</v>
          </cell>
          <cell r="ES324">
            <v>11839</v>
          </cell>
          <cell r="ET324">
            <v>101468</v>
          </cell>
          <cell r="EU324">
            <v>3607</v>
          </cell>
          <cell r="EV324">
            <v>20818</v>
          </cell>
          <cell r="EW324">
            <v>41155</v>
          </cell>
          <cell r="EX324">
            <v>11807</v>
          </cell>
          <cell r="EY324">
            <v>20946</v>
          </cell>
          <cell r="EZ324">
            <v>3135</v>
          </cell>
          <cell r="FA324">
            <v>0</v>
          </cell>
          <cell r="FB324">
            <v>0</v>
          </cell>
          <cell r="FC324">
            <v>254609</v>
          </cell>
        </row>
        <row r="325">
          <cell r="A325" t="str">
            <v xml:space="preserve"> 2331 WORLDWIDE R+D                     </v>
          </cell>
          <cell r="B325">
            <v>0</v>
          </cell>
          <cell r="C325">
            <v>0</v>
          </cell>
          <cell r="D325" t="e">
            <v>#VALUE!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 t="e">
            <v>#VALUE!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</row>
        <row r="326">
          <cell r="A326" t="str">
            <v xml:space="preserve"> 4000 DISPOSAL PRODUCTS                 </v>
          </cell>
          <cell r="B326">
            <v>0</v>
          </cell>
          <cell r="C326">
            <v>0</v>
          </cell>
          <cell r="D326" t="e">
            <v>#VALUE!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 t="e">
            <v>#VALUE!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</row>
        <row r="327">
          <cell r="A327" t="str">
            <v xml:space="preserve">    8 WORLDWIDE HEALTHCARE              </v>
          </cell>
          <cell r="B327">
            <v>1504939</v>
          </cell>
          <cell r="C327">
            <v>1250330</v>
          </cell>
          <cell r="D327" t="e">
            <v>#VALUE!</v>
          </cell>
          <cell r="E327">
            <v>68644</v>
          </cell>
          <cell r="F327">
            <v>11841</v>
          </cell>
          <cell r="G327">
            <v>0</v>
          </cell>
          <cell r="H327">
            <v>18128</v>
          </cell>
          <cell r="I327">
            <v>3183</v>
          </cell>
          <cell r="J327">
            <v>0</v>
          </cell>
          <cell r="K327">
            <v>0</v>
          </cell>
          <cell r="L327">
            <v>16925</v>
          </cell>
          <cell r="M327">
            <v>6807</v>
          </cell>
          <cell r="N327">
            <v>2571</v>
          </cell>
          <cell r="O327">
            <v>1593</v>
          </cell>
          <cell r="P327">
            <v>-2392</v>
          </cell>
          <cell r="Q327">
            <v>120</v>
          </cell>
          <cell r="R327">
            <v>0</v>
          </cell>
          <cell r="S327">
            <v>4974</v>
          </cell>
          <cell r="T327">
            <v>1314</v>
          </cell>
          <cell r="U327">
            <v>0</v>
          </cell>
          <cell r="V327">
            <v>0</v>
          </cell>
          <cell r="W327">
            <v>0</v>
          </cell>
          <cell r="X327">
            <v>3586</v>
          </cell>
          <cell r="Y327">
            <v>-6</v>
          </cell>
          <cell r="Z327">
            <v>182131</v>
          </cell>
          <cell r="AA327">
            <v>9928</v>
          </cell>
          <cell r="AB327">
            <v>3800</v>
          </cell>
          <cell r="AC327">
            <v>0</v>
          </cell>
          <cell r="AD327">
            <v>5</v>
          </cell>
          <cell r="AE327">
            <v>3957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106163</v>
          </cell>
          <cell r="AK327">
            <v>10051</v>
          </cell>
          <cell r="AL327">
            <v>4869</v>
          </cell>
          <cell r="AM327">
            <v>19939</v>
          </cell>
          <cell r="AN327">
            <v>16347</v>
          </cell>
          <cell r="AO327">
            <v>4700</v>
          </cell>
          <cell r="AP327">
            <v>102352</v>
          </cell>
          <cell r="AQ327">
            <v>1973</v>
          </cell>
          <cell r="AR327">
            <v>0</v>
          </cell>
          <cell r="AS327">
            <v>2028</v>
          </cell>
          <cell r="AT327">
            <v>0</v>
          </cell>
          <cell r="AU327">
            <v>103</v>
          </cell>
          <cell r="AV327">
            <v>5355</v>
          </cell>
          <cell r="AW327">
            <v>53918</v>
          </cell>
          <cell r="AX327">
            <v>31216</v>
          </cell>
          <cell r="AY327">
            <v>-57</v>
          </cell>
          <cell r="AZ327">
            <v>0</v>
          </cell>
          <cell r="BA327">
            <v>0</v>
          </cell>
          <cell r="BB327">
            <v>7816</v>
          </cell>
          <cell r="BC327">
            <v>36411</v>
          </cell>
          <cell r="BD327">
            <v>1</v>
          </cell>
          <cell r="BE327">
            <v>0</v>
          </cell>
          <cell r="BF327" t="e">
            <v>#VALUE!</v>
          </cell>
          <cell r="BG327">
            <v>0</v>
          </cell>
          <cell r="BH327">
            <v>0</v>
          </cell>
          <cell r="BI327">
            <v>10623</v>
          </cell>
          <cell r="BJ327">
            <v>0</v>
          </cell>
          <cell r="BK327">
            <v>704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2817</v>
          </cell>
          <cell r="BQ327">
            <v>0</v>
          </cell>
          <cell r="BR327">
            <v>19615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260806</v>
          </cell>
          <cell r="CB327">
            <v>5509</v>
          </cell>
          <cell r="CC327">
            <v>96448</v>
          </cell>
          <cell r="CD327">
            <v>0</v>
          </cell>
          <cell r="CE327">
            <v>0</v>
          </cell>
          <cell r="CF327">
            <v>1376</v>
          </cell>
          <cell r="CG327">
            <v>53931</v>
          </cell>
          <cell r="CH327">
            <v>31107</v>
          </cell>
          <cell r="CI327">
            <v>54199</v>
          </cell>
          <cell r="CJ327">
            <v>7495</v>
          </cell>
          <cell r="CK327">
            <v>8798</v>
          </cell>
          <cell r="CL327">
            <v>1943</v>
          </cell>
          <cell r="CM327">
            <v>65286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70</v>
          </cell>
          <cell r="CW327">
            <v>998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460</v>
          </cell>
          <cell r="DF327">
            <v>1105</v>
          </cell>
          <cell r="DG327">
            <v>0</v>
          </cell>
          <cell r="DH327">
            <v>0</v>
          </cell>
          <cell r="DI327">
            <v>21047</v>
          </cell>
          <cell r="DJ327">
            <v>0</v>
          </cell>
          <cell r="DK327">
            <v>1903</v>
          </cell>
          <cell r="DL327">
            <v>65</v>
          </cell>
          <cell r="DM327">
            <v>0</v>
          </cell>
          <cell r="DN327">
            <v>0</v>
          </cell>
          <cell r="DO327">
            <v>0</v>
          </cell>
          <cell r="DP327">
            <v>40666</v>
          </cell>
          <cell r="DQ327">
            <v>940</v>
          </cell>
          <cell r="DR327">
            <v>54186</v>
          </cell>
          <cell r="DS327">
            <v>0</v>
          </cell>
          <cell r="DT327">
            <v>273</v>
          </cell>
          <cell r="DU327">
            <v>17734</v>
          </cell>
          <cell r="DV327">
            <v>21667</v>
          </cell>
          <cell r="DW327">
            <v>10905</v>
          </cell>
          <cell r="DX327">
            <v>75</v>
          </cell>
          <cell r="DY327">
            <v>3532</v>
          </cell>
          <cell r="DZ327">
            <v>302553</v>
          </cell>
          <cell r="EA327">
            <v>0</v>
          </cell>
          <cell r="EB327">
            <v>0</v>
          </cell>
          <cell r="EC327">
            <v>22491</v>
          </cell>
          <cell r="ED327">
            <v>40887</v>
          </cell>
          <cell r="EE327">
            <v>10339</v>
          </cell>
          <cell r="EF327">
            <v>62526</v>
          </cell>
          <cell r="EG327">
            <v>113274</v>
          </cell>
          <cell r="EH327">
            <v>6242</v>
          </cell>
          <cell r="EI327">
            <v>42375</v>
          </cell>
          <cell r="EJ327">
            <v>4419</v>
          </cell>
          <cell r="EK327">
            <v>69993</v>
          </cell>
          <cell r="EL327">
            <v>7685</v>
          </cell>
          <cell r="EM327">
            <v>0</v>
          </cell>
          <cell r="EN327">
            <v>0</v>
          </cell>
          <cell r="EO327">
            <v>0</v>
          </cell>
          <cell r="EP327">
            <v>49115</v>
          </cell>
          <cell r="EQ327">
            <v>0</v>
          </cell>
          <cell r="ER327">
            <v>0</v>
          </cell>
          <cell r="ES327">
            <v>11839</v>
          </cell>
          <cell r="ET327">
            <v>101468</v>
          </cell>
          <cell r="EU327">
            <v>3607</v>
          </cell>
          <cell r="EV327">
            <v>20818</v>
          </cell>
          <cell r="EW327">
            <v>41155</v>
          </cell>
          <cell r="EX327">
            <v>11807</v>
          </cell>
          <cell r="EY327">
            <v>20946</v>
          </cell>
          <cell r="EZ327">
            <v>3135</v>
          </cell>
          <cell r="FA327">
            <v>0</v>
          </cell>
          <cell r="FB327">
            <v>0</v>
          </cell>
          <cell r="FC327">
            <v>254609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at"/>
      <sheetName val="Kalkulationsschema_Beck"/>
      <sheetName val="Garnier_Top10"/>
      <sheetName val="Garnier_FAP"/>
      <sheetName val="Fixed_GBP"/>
      <sheetName val="Variable_GBP"/>
      <sheetName val="Fixed_EUR"/>
      <sheetName val="Variable_EUR"/>
      <sheetName val="NPDEUE"/>
      <sheetName val="NPDGAE"/>
      <sheetName val="NPDAUE"/>
      <sheetName val="NPDCHE"/>
      <sheetName val="B_GAE"/>
      <sheetName val="A_GAE"/>
      <sheetName val="AXGAE"/>
      <sheetName val="DL-GAE"/>
      <sheetName val="DL-GBE"/>
      <sheetName val="ASGAE"/>
      <sheetName val="LY_GAE"/>
      <sheetName val="B_EXE"/>
      <sheetName val="LY_EXE"/>
      <sheetName val="AXEXE"/>
      <sheetName val="B_AUE"/>
      <sheetName val="LY_AUE"/>
      <sheetName val="A_AUE"/>
      <sheetName val="AXAUE"/>
      <sheetName val="ASAUE"/>
      <sheetName val="B_CHL"/>
      <sheetName val="LY_CHL"/>
      <sheetName val="A_CHL"/>
      <sheetName val="AXCHL"/>
      <sheetName val="ASCHL"/>
      <sheetName val="SALEUP"/>
      <sheetName val="SALEUE"/>
      <sheetName val="SALEUL"/>
      <sheetName val="SALEHE"/>
      <sheetName val="SALEAE"/>
      <sheetName val="SALETE"/>
      <sheetName val="OV"/>
      <sheetName val="OVSelf"/>
      <sheetName val="SALEXP1"/>
      <sheetName val="SALEXP2"/>
      <sheetName val="SALOHE"/>
      <sheetName val="SALOTE"/>
      <sheetName val="SALABE"/>
      <sheetName val="SALAHE"/>
      <sheetName val="SALAAE"/>
      <sheetName val="SALATE"/>
      <sheetName val="SALSBL"/>
      <sheetName val="SALCAL"/>
      <sheetName val="SALSHL"/>
      <sheetName val="SALSBE"/>
      <sheetName val="SALCAE"/>
      <sheetName val="SALSHE"/>
      <sheetName val="AS_GAE"/>
      <sheetName val="AS_AUE"/>
      <sheetName val="AS_CHE"/>
      <sheetName val="UNIGAE"/>
      <sheetName val="UNIAUE"/>
      <sheetName val="UNICHL"/>
      <sheetName val="GAE_IHD"/>
      <sheetName val="GAE_IDE"/>
      <sheetName val="BDE_IHD"/>
      <sheetName val="BDE_IDE"/>
      <sheetName val="AUE_IHD"/>
      <sheetName val="AUE_IDE"/>
      <sheetName val="CHL_IHD"/>
      <sheetName val="CHL_IDE"/>
      <sheetName val="Unison"/>
      <sheetName val="MOD-DL"/>
      <sheetName val="DL-AUE"/>
      <sheetName val="DL-CHL"/>
      <sheetName val="MailVerteiler"/>
      <sheetName val="CC-Mail"/>
      <sheetName val="Makro CC-Mail"/>
      <sheetName val="DIA_CC"/>
      <sheetName val="Dialog_MW"/>
      <sheetName val="RB-Overview"/>
      <sheetName val="RBEUE"/>
      <sheetName val="RBGAE"/>
      <sheetName val="RBAUE"/>
      <sheetName val="RBCHL"/>
      <sheetName val="RBCHE"/>
      <sheetName val="RB-Overview_UKGAAP"/>
      <sheetName val="DACH_UKGAAP"/>
      <sheetName val="G_UKGAAP"/>
      <sheetName val="A_UKGAAP"/>
      <sheetName val="CHL_UKGAAP"/>
      <sheetName val="CHE_UKGAAP"/>
      <sheetName val="2005"/>
      <sheetName val="MW"/>
      <sheetName val="Error Handling"/>
      <sheetName val="TM@plan"/>
    </sheetNames>
    <sheetDataSet>
      <sheetData sheetId="0" refreshError="1">
        <row r="23">
          <cell r="E23">
            <v>0.67873303167420818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pendix 1 - Summary"/>
      <sheetName val="Appendix 2 - IS &amp; SORIE"/>
      <sheetName val="Appendix 3 - BS"/>
      <sheetName val="Appendix 4 - SOCIE"/>
      <sheetName val="Appendix 5 - CashFlow"/>
      <sheetName val="W - SHF Q105"/>
      <sheetName val="W - SHF 9M"/>
      <sheetName val="W-Fin Inst"/>
      <sheetName val="Variables"/>
      <sheetName val="W-PhaseIII"/>
      <sheetName val="Safe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D7">
            <v>9700</v>
          </cell>
        </row>
      </sheetData>
      <sheetData sheetId="9" refreshError="1"/>
      <sheetData sheetId="1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ariables"/>
      <sheetName val="Summary"/>
      <sheetName val="Perfstat"/>
      <sheetName val="Mag"/>
      <sheetName val="CF and BS"/>
      <sheetName val="Seg"/>
      <sheetName val="Vol"/>
      <sheetName val="Ops"/>
      <sheetName val="CapEx"/>
      <sheetName val="P&amp;L"/>
      <sheetName val="Pur"/>
      <sheetName val="Fin. Inv."/>
      <sheetName val="Graphs"/>
      <sheetName val="Graph Phasing"/>
      <sheetName val="GrfData"/>
      <sheetName val="Mag - Volumes"/>
      <sheetName val="P&amp;L - FDC"/>
      <sheetName val="MNA"/>
      <sheetName val="ROI Denominator"/>
      <sheetName val="CFS 1 - from FDC CFS"/>
      <sheetName val="CFS 2 - from FDC BS Calc'n"/>
      <sheetName val="Account (RUB)"/>
      <sheetName val="Phasing &amp; Prices"/>
      <sheetName val="2110 &amp; 2160"/>
      <sheetName val="1200 &amp; 2200"/>
      <sheetName val="2045 &amp; 2345"/>
      <sheetName val="2115 &amp; 2165"/>
      <sheetName val="2010 &amp; 2180"/>
      <sheetName val="2118 &amp; 2185"/>
      <sheetName val="2130 &amp; 2190"/>
      <sheetName val="2135 &amp; 2195"/>
      <sheetName val="2120 &amp; 2170"/>
      <sheetName val="2150"/>
      <sheetName val="1095 &amp; 2095"/>
      <sheetName val="1999 &amp; 2999"/>
      <sheetName val="1899 &amp; 2899"/>
    </sheetNames>
    <sheetDataSet>
      <sheetData sheetId="0" refreshError="1">
        <row r="23">
          <cell r="C23">
            <v>2100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ivers"/>
      <sheetName val="CEILINGS P&amp;L"/>
      <sheetName val="CEI RET"/>
      <sheetName val="Graphs"/>
      <sheetName val="7. Operations"/>
      <sheetName val="DATA SHEETS"/>
      <sheetName val="UPDATE"/>
      <sheetName val="P&amp;L - FDC"/>
      <sheetName val="CF"/>
      <sheetName val="BS"/>
      <sheetName val="PS"/>
      <sheetName val="VA"/>
      <sheetName val="PS - FDC"/>
      <sheetName val="PS (RU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going CS"/>
      <sheetName val="Ongoing EC"/>
      <sheetName val="T&amp;T"/>
      <sheetName val="EC"/>
      <sheetName val="CS"/>
      <sheetName val="Projects"/>
      <sheetName val="07-Feb-08 Xrates"/>
      <sheetName val="SA SG Alloc"/>
      <sheetName val="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E3" t="str">
            <v>AED</v>
          </cell>
          <cell r="F3" t="str">
            <v>AED</v>
          </cell>
          <cell r="G3">
            <v>4.6040000000000001</v>
          </cell>
          <cell r="H3">
            <v>3.673</v>
          </cell>
          <cell r="I3" t="str">
            <v>XE.com</v>
          </cell>
          <cell r="J3">
            <v>5.3221593587999996</v>
          </cell>
          <cell r="K3">
            <v>3.6530711502505313</v>
          </cell>
        </row>
        <row r="4">
          <cell r="E4" t="str">
            <v>ARS</v>
          </cell>
          <cell r="F4" t="str">
            <v>ARS</v>
          </cell>
          <cell r="G4">
            <v>3.8540000000000001</v>
          </cell>
          <cell r="H4">
            <v>3.0739999999999998</v>
          </cell>
          <cell r="I4" t="str">
            <v>XE.com</v>
          </cell>
          <cell r="J4">
            <v>4.5923552635</v>
          </cell>
          <cell r="K4">
            <v>3.1521417142562975</v>
          </cell>
        </row>
        <row r="5">
          <cell r="E5" t="str">
            <v>AUD</v>
          </cell>
          <cell r="F5" t="str">
            <v>AUD</v>
          </cell>
          <cell r="G5">
            <v>1.667</v>
          </cell>
          <cell r="H5">
            <v>1.33</v>
          </cell>
          <cell r="I5" t="str">
            <v>ECB</v>
          </cell>
          <cell r="J5">
            <v>1.6367</v>
          </cell>
          <cell r="K5">
            <v>1.1234127256503534</v>
          </cell>
        </row>
        <row r="6">
          <cell r="E6" t="str">
            <v>BDT</v>
          </cell>
          <cell r="F6" t="str">
            <v>BDT</v>
          </cell>
          <cell r="G6">
            <v>85.24</v>
          </cell>
          <cell r="H6">
            <v>68</v>
          </cell>
          <cell r="I6" t="str">
            <v>XE.com</v>
          </cell>
          <cell r="J6">
            <v>99.429223634699994</v>
          </cell>
          <cell r="K6">
            <v>68.247116229459806</v>
          </cell>
        </row>
        <row r="7">
          <cell r="E7" t="str">
            <v>BHD</v>
          </cell>
          <cell r="F7" t="str">
            <v>BHD</v>
          </cell>
          <cell r="G7">
            <v>0.47260000000000002</v>
          </cell>
          <cell r="H7">
            <v>0.377</v>
          </cell>
          <cell r="I7" t="str">
            <v>XE.com</v>
          </cell>
          <cell r="J7">
            <v>0.54558815189999998</v>
          </cell>
          <cell r="K7">
            <v>0.37448565577596266</v>
          </cell>
        </row>
        <row r="8">
          <cell r="E8" t="str">
            <v>BOB</v>
          </cell>
          <cell r="F8" t="str">
            <v>BOB</v>
          </cell>
          <cell r="G8">
            <v>10.029999999999999</v>
          </cell>
          <cell r="H8">
            <v>7.9969999999999999</v>
          </cell>
          <cell r="I8" t="str">
            <v>OANDA.COM</v>
          </cell>
          <cell r="J8">
            <v>11.264200000000001</v>
          </cell>
          <cell r="K8">
            <v>7.7316219369894981</v>
          </cell>
        </row>
        <row r="9">
          <cell r="E9" t="str">
            <v>BRL</v>
          </cell>
          <cell r="F9" t="str">
            <v>BRL</v>
          </cell>
          <cell r="G9">
            <v>2.7229999999999999</v>
          </cell>
          <cell r="H9">
            <v>2.1720000000000002</v>
          </cell>
          <cell r="I9" t="str">
            <v>XE.com</v>
          </cell>
          <cell r="J9">
            <v>2.5533454174000001</v>
          </cell>
          <cell r="K9">
            <v>1.7525879726817215</v>
          </cell>
        </row>
        <row r="10">
          <cell r="E10" t="str">
            <v>CAD</v>
          </cell>
          <cell r="F10" t="str">
            <v>CAD</v>
          </cell>
          <cell r="G10">
            <v>1.421</v>
          </cell>
          <cell r="H10">
            <v>1.133</v>
          </cell>
          <cell r="I10" t="str">
            <v>ECB</v>
          </cell>
          <cell r="J10">
            <v>1.4732000000000001</v>
          </cell>
          <cell r="K10">
            <v>1.0111881391996704</v>
          </cell>
        </row>
        <row r="11">
          <cell r="E11" t="str">
            <v>CLP</v>
          </cell>
          <cell r="F11" t="str">
            <v>CLP</v>
          </cell>
          <cell r="G11">
            <v>664.8</v>
          </cell>
          <cell r="H11">
            <v>530.29999999999995</v>
          </cell>
          <cell r="I11" t="str">
            <v>XE.com</v>
          </cell>
          <cell r="J11">
            <v>689.4822402771</v>
          </cell>
          <cell r="K11">
            <v>473.25296195833619</v>
          </cell>
        </row>
        <row r="12">
          <cell r="E12" t="str">
            <v>CNY</v>
          </cell>
          <cell r="F12" t="str">
            <v>CNY</v>
          </cell>
          <cell r="G12">
            <v>9.9990000000000006</v>
          </cell>
          <cell r="H12">
            <v>7.976</v>
          </cell>
          <cell r="I12" t="str">
            <v>ECB</v>
          </cell>
          <cell r="J12">
            <v>10.476000000000001</v>
          </cell>
          <cell r="K12">
            <v>7.1906101997391723</v>
          </cell>
        </row>
        <row r="13">
          <cell r="E13" t="str">
            <v>COP</v>
          </cell>
          <cell r="F13" t="str">
            <v>COP</v>
          </cell>
          <cell r="G13">
            <v>2960</v>
          </cell>
          <cell r="H13">
            <v>2361</v>
          </cell>
          <cell r="I13" t="str">
            <v>XE.com</v>
          </cell>
          <cell r="J13">
            <v>2803.1504155893999</v>
          </cell>
          <cell r="K13">
            <v>1924.0513525907061</v>
          </cell>
        </row>
        <row r="14">
          <cell r="E14" t="str">
            <v>CRC</v>
          </cell>
          <cell r="F14" t="str">
            <v>CRC</v>
          </cell>
          <cell r="G14">
            <v>640.5</v>
          </cell>
          <cell r="H14">
            <v>510.9</v>
          </cell>
          <cell r="I14" t="str">
            <v>XE.com</v>
          </cell>
          <cell r="J14">
            <v>718.55731645950004</v>
          </cell>
          <cell r="K14">
            <v>493.20977174788936</v>
          </cell>
        </row>
        <row r="15">
          <cell r="E15" t="str">
            <v>DOP</v>
          </cell>
          <cell r="F15" t="str">
            <v>DOP</v>
          </cell>
          <cell r="G15">
            <v>41.15</v>
          </cell>
          <cell r="H15">
            <v>32.82</v>
          </cell>
          <cell r="I15" t="str">
            <v>XE.com</v>
          </cell>
          <cell r="J15">
            <v>49.045711136500003</v>
          </cell>
          <cell r="K15">
            <v>33.664432106870755</v>
          </cell>
        </row>
        <row r="16">
          <cell r="E16" t="str">
            <v>DZD</v>
          </cell>
          <cell r="F16" t="str">
            <v>DZD</v>
          </cell>
          <cell r="G16">
            <v>91.26</v>
          </cell>
          <cell r="H16">
            <v>72.8</v>
          </cell>
          <cell r="I16" t="str">
            <v>XE.com</v>
          </cell>
          <cell r="J16">
            <v>97.245639287499998</v>
          </cell>
          <cell r="K16">
            <v>66.748328153957033</v>
          </cell>
        </row>
        <row r="17">
          <cell r="E17" t="str">
            <v>EGP</v>
          </cell>
          <cell r="F17" t="str">
            <v>EGP</v>
          </cell>
          <cell r="G17">
            <v>7.1989999999999998</v>
          </cell>
          <cell r="H17">
            <v>5.742</v>
          </cell>
          <cell r="I17" t="str">
            <v>XE.com</v>
          </cell>
          <cell r="J17">
            <v>7.9989216029000003</v>
          </cell>
          <cell r="K17">
            <v>5.4903710638341687</v>
          </cell>
        </row>
        <row r="18">
          <cell r="E18" t="str">
            <v>GBP</v>
          </cell>
          <cell r="F18" t="str">
            <v>GBP</v>
          </cell>
          <cell r="G18">
            <v>0.68179999999999996</v>
          </cell>
          <cell r="H18">
            <v>0.54390000000000005</v>
          </cell>
          <cell r="I18" t="str">
            <v>ECB</v>
          </cell>
          <cell r="J18">
            <v>0.74909999999999999</v>
          </cell>
          <cell r="K18">
            <v>0.51417393094927577</v>
          </cell>
        </row>
        <row r="19">
          <cell r="E19" t="str">
            <v>GHS</v>
          </cell>
          <cell r="F19" t="str">
            <v>USD</v>
          </cell>
          <cell r="G19" t="e">
            <v>#N/A</v>
          </cell>
          <cell r="H19" t="e">
            <v>#N/A</v>
          </cell>
          <cell r="I19" t="str">
            <v>OANDA.COM</v>
          </cell>
          <cell r="J19">
            <v>1.4781</v>
          </cell>
          <cell r="K19">
            <v>1.0145514448486512</v>
          </cell>
        </row>
        <row r="20">
          <cell r="E20" t="str">
            <v>GHC</v>
          </cell>
          <cell r="F20" t="str">
            <v>USD</v>
          </cell>
          <cell r="G20">
            <v>16860</v>
          </cell>
          <cell r="H20">
            <v>9171</v>
          </cell>
          <cell r="I20" t="str">
            <v>OANDA.COM</v>
          </cell>
          <cell r="J20" t="e">
            <v>#N/A</v>
          </cell>
          <cell r="K20" t="e">
            <v>#N/A</v>
          </cell>
        </row>
        <row r="21">
          <cell r="E21" t="str">
            <v>GTQ</v>
          </cell>
          <cell r="F21" t="str">
            <v>GTQ</v>
          </cell>
          <cell r="G21">
            <v>9.5359999999999996</v>
          </cell>
          <cell r="H21">
            <v>7.6070000000000002</v>
          </cell>
          <cell r="I21" t="str">
            <v>OANDA.COM</v>
          </cell>
          <cell r="J21">
            <v>11.5078</v>
          </cell>
          <cell r="K21">
            <v>7.8988262749673961</v>
          </cell>
        </row>
        <row r="22">
          <cell r="E22" t="str">
            <v>HKD</v>
          </cell>
          <cell r="F22" t="str">
            <v>HKD</v>
          </cell>
          <cell r="G22">
            <v>9.7379999999999995</v>
          </cell>
          <cell r="H22">
            <v>7.7679999999999998</v>
          </cell>
          <cell r="I22" t="str">
            <v>ECB</v>
          </cell>
          <cell r="J22">
            <v>11.369</v>
          </cell>
          <cell r="K22">
            <v>7.8035554945432075</v>
          </cell>
        </row>
        <row r="23">
          <cell r="E23" t="str">
            <v>HNL</v>
          </cell>
          <cell r="F23" t="str">
            <v>HNL</v>
          </cell>
          <cell r="G23">
            <v>23.69</v>
          </cell>
          <cell r="H23">
            <v>18.89</v>
          </cell>
          <cell r="I23" t="str">
            <v>OANDA.COM</v>
          </cell>
          <cell r="J23">
            <v>28.527000000000001</v>
          </cell>
          <cell r="K23">
            <v>19.580616377239345</v>
          </cell>
        </row>
        <row r="24">
          <cell r="E24" t="str">
            <v>IDR</v>
          </cell>
          <cell r="F24" t="str">
            <v>IDR</v>
          </cell>
          <cell r="G24">
            <v>11480</v>
          </cell>
          <cell r="H24">
            <v>9160</v>
          </cell>
          <cell r="I24" t="str">
            <v>ECB</v>
          </cell>
          <cell r="J24">
            <v>13464.67</v>
          </cell>
          <cell r="K24">
            <v>9242.0001372777806</v>
          </cell>
        </row>
        <row r="25">
          <cell r="E25" t="str">
            <v>ILS</v>
          </cell>
          <cell r="F25" t="str">
            <v>ILS</v>
          </cell>
          <cell r="G25">
            <v>5.593</v>
          </cell>
          <cell r="H25">
            <v>4.4610000000000003</v>
          </cell>
          <cell r="I25" t="str">
            <v>XE.com</v>
          </cell>
          <cell r="J25">
            <v>5.2616317583000001</v>
          </cell>
          <cell r="K25">
            <v>3.6115256766421853</v>
          </cell>
        </row>
        <row r="26">
          <cell r="E26" t="str">
            <v>INR</v>
          </cell>
          <cell r="F26" t="str">
            <v>INR</v>
          </cell>
          <cell r="G26">
            <v>56.78</v>
          </cell>
          <cell r="H26">
            <v>45.29</v>
          </cell>
          <cell r="I26" t="str">
            <v>XE.com</v>
          </cell>
          <cell r="J26">
            <v>57.150062505999998</v>
          </cell>
          <cell r="K26">
            <v>39.227168993067465</v>
          </cell>
        </row>
        <row r="27">
          <cell r="E27" t="str">
            <v>JOD</v>
          </cell>
          <cell r="F27" t="str">
            <v>JOD</v>
          </cell>
          <cell r="G27">
            <v>0.88829999999999998</v>
          </cell>
          <cell r="H27">
            <v>0.70860000000000001</v>
          </cell>
          <cell r="I27" t="str">
            <v>XE.com</v>
          </cell>
          <cell r="J27">
            <v>1.0270488027</v>
          </cell>
          <cell r="K27">
            <v>0.70495490610199729</v>
          </cell>
        </row>
        <row r="28">
          <cell r="E28" t="str">
            <v>JPY</v>
          </cell>
          <cell r="F28" t="str">
            <v>JPY</v>
          </cell>
          <cell r="G28">
            <v>145.69999999999999</v>
          </cell>
          <cell r="H28">
            <v>116.2</v>
          </cell>
          <cell r="I28" t="str">
            <v>ECB</v>
          </cell>
          <cell r="J28">
            <v>154.59</v>
          </cell>
          <cell r="K28">
            <v>106.1088612808017</v>
          </cell>
        </row>
        <row r="29">
          <cell r="E29" t="str">
            <v>KES</v>
          </cell>
          <cell r="F29" t="str">
            <v>KES</v>
          </cell>
          <cell r="G29">
            <v>90.49</v>
          </cell>
          <cell r="H29">
            <v>72.19</v>
          </cell>
          <cell r="I29" t="str">
            <v>XE.com</v>
          </cell>
          <cell r="J29">
            <v>104.89464224229999</v>
          </cell>
          <cell r="K29">
            <v>71.998518939048651</v>
          </cell>
        </row>
        <row r="30">
          <cell r="E30" t="str">
            <v>USD</v>
          </cell>
          <cell r="F30" t="str">
            <v>USD</v>
          </cell>
          <cell r="G30">
            <v>1.254</v>
          </cell>
          <cell r="H30">
            <v>1</v>
          </cell>
          <cell r="I30" t="str">
            <v>ECB</v>
          </cell>
          <cell r="J30">
            <v>1.4569000000000001</v>
          </cell>
          <cell r="K30">
            <v>1</v>
          </cell>
        </row>
        <row r="31">
          <cell r="E31" t="str">
            <v>KRW</v>
          </cell>
          <cell r="F31" t="str">
            <v>KRW</v>
          </cell>
          <cell r="G31">
            <v>1198</v>
          </cell>
          <cell r="H31">
            <v>955.3</v>
          </cell>
          <cell r="I31" t="str">
            <v>ECB</v>
          </cell>
          <cell r="J31">
            <v>1372.25</v>
          </cell>
          <cell r="K31">
            <v>941.89717894158821</v>
          </cell>
        </row>
        <row r="32">
          <cell r="E32" t="str">
            <v>KWD</v>
          </cell>
          <cell r="F32" t="str">
            <v>KWD</v>
          </cell>
          <cell r="G32">
            <v>0.37990000000000002</v>
          </cell>
          <cell r="H32">
            <v>0.30299999999999999</v>
          </cell>
          <cell r="I32" t="str">
            <v>XE.com</v>
          </cell>
          <cell r="J32">
            <v>0.3967117027</v>
          </cell>
          <cell r="K32">
            <v>0.27229851238931979</v>
          </cell>
        </row>
        <row r="33">
          <cell r="E33" t="str">
            <v>LBP</v>
          </cell>
          <cell r="F33" t="str">
            <v>LBP</v>
          </cell>
          <cell r="G33">
            <v>1890</v>
          </cell>
          <cell r="H33">
            <v>1507</v>
          </cell>
          <cell r="I33" t="str">
            <v>XE.com</v>
          </cell>
          <cell r="J33">
            <v>2178.45660529</v>
          </cell>
          <cell r="K33">
            <v>1495.2684503328985</v>
          </cell>
        </row>
        <row r="34">
          <cell r="E34" t="str">
            <v>LKR</v>
          </cell>
          <cell r="F34" t="str">
            <v>LKR</v>
          </cell>
          <cell r="G34">
            <v>130.1</v>
          </cell>
          <cell r="H34">
            <v>103.8</v>
          </cell>
          <cell r="I34" t="str">
            <v>XE.com</v>
          </cell>
          <cell r="J34">
            <v>156.32998837880001</v>
          </cell>
          <cell r="K34">
            <v>107.30317000398105</v>
          </cell>
        </row>
        <row r="35">
          <cell r="E35" t="str">
            <v>MAD</v>
          </cell>
          <cell r="F35" t="str">
            <v>MAD</v>
          </cell>
          <cell r="G35">
            <v>11.04</v>
          </cell>
          <cell r="H35">
            <v>8.8049999999999997</v>
          </cell>
          <cell r="I35" t="str">
            <v>XE.com</v>
          </cell>
          <cell r="J35">
            <v>11.317485743800001</v>
          </cell>
          <cell r="K35">
            <v>7.7681966804859632</v>
          </cell>
        </row>
        <row r="36">
          <cell r="E36" t="str">
            <v>MWK</v>
          </cell>
          <cell r="F36" t="str">
            <v>USD</v>
          </cell>
          <cell r="G36">
            <v>170.3</v>
          </cell>
          <cell r="H36">
            <v>135.80000000000001</v>
          </cell>
          <cell r="I36" t="str">
            <v>OANDA.COM</v>
          </cell>
          <cell r="J36">
            <v>208.078</v>
          </cell>
          <cell r="K36">
            <v>142.82243118951197</v>
          </cell>
        </row>
        <row r="37">
          <cell r="E37" t="str">
            <v>MXN</v>
          </cell>
          <cell r="F37" t="str">
            <v>MXN</v>
          </cell>
          <cell r="G37">
            <v>13.66</v>
          </cell>
          <cell r="H37">
            <v>10.9</v>
          </cell>
          <cell r="I37" t="str">
            <v>XE.com</v>
          </cell>
          <cell r="J37">
            <v>15.6464461326</v>
          </cell>
          <cell r="K37">
            <v>10.739547074335917</v>
          </cell>
        </row>
        <row r="38">
          <cell r="E38" t="str">
            <v>MYR</v>
          </cell>
          <cell r="F38" t="str">
            <v>MYR</v>
          </cell>
          <cell r="G38">
            <v>4.601</v>
          </cell>
          <cell r="H38">
            <v>3.67</v>
          </cell>
          <cell r="I38" t="str">
            <v>ECB</v>
          </cell>
          <cell r="J38">
            <v>4.718</v>
          </cell>
          <cell r="K38">
            <v>3.2383828677328572</v>
          </cell>
        </row>
        <row r="39">
          <cell r="E39" t="str">
            <v>MZM</v>
          </cell>
          <cell r="F39" t="str">
            <v>USD</v>
          </cell>
          <cell r="G39">
            <v>32380</v>
          </cell>
          <cell r="H39">
            <v>47490</v>
          </cell>
          <cell r="I39" t="str">
            <v>OANDA.COM</v>
          </cell>
          <cell r="J39">
            <v>35.389800000000001</v>
          </cell>
          <cell r="K39">
            <v>24.291166174754615</v>
          </cell>
        </row>
        <row r="40">
          <cell r="E40" t="str">
            <v>NGN</v>
          </cell>
          <cell r="F40" t="str">
            <v>NGN</v>
          </cell>
          <cell r="G40">
            <v>161</v>
          </cell>
          <cell r="H40">
            <v>128.4</v>
          </cell>
          <cell r="I40" t="str">
            <v>OANDA.COM</v>
          </cell>
          <cell r="J40">
            <v>173.66800000000001</v>
          </cell>
          <cell r="K40">
            <v>119.20378886677192</v>
          </cell>
        </row>
        <row r="41">
          <cell r="E41" t="str">
            <v>NIO</v>
          </cell>
          <cell r="F41" t="str">
            <v>NIO</v>
          </cell>
          <cell r="G41">
            <v>21.71</v>
          </cell>
          <cell r="H41">
            <v>17.32</v>
          </cell>
          <cell r="I41" t="str">
            <v>OANDA.COM</v>
          </cell>
          <cell r="J41">
            <v>28.570900000000002</v>
          </cell>
          <cell r="K41">
            <v>19.610748850298581</v>
          </cell>
        </row>
        <row r="42">
          <cell r="E42" t="str">
            <v>NZD</v>
          </cell>
          <cell r="F42" t="str">
            <v>NZD</v>
          </cell>
          <cell r="G42">
            <v>1.9359999999999999</v>
          </cell>
          <cell r="H42">
            <v>1.5449999999999999</v>
          </cell>
          <cell r="I42" t="str">
            <v>ECB</v>
          </cell>
          <cell r="J42">
            <v>1.8565</v>
          </cell>
          <cell r="K42">
            <v>1.2742810076189168</v>
          </cell>
        </row>
        <row r="43">
          <cell r="E43" t="str">
            <v>OMR</v>
          </cell>
          <cell r="F43" t="str">
            <v>OMR</v>
          </cell>
          <cell r="G43">
            <v>0.48259999999999997</v>
          </cell>
          <cell r="H43">
            <v>0.38500000000000001</v>
          </cell>
          <cell r="I43" t="str">
            <v>XE.com</v>
          </cell>
          <cell r="J43">
            <v>0.55777765290000003</v>
          </cell>
          <cell r="K43">
            <v>0.38285239405587207</v>
          </cell>
        </row>
        <row r="44">
          <cell r="E44" t="str">
            <v>PAB</v>
          </cell>
          <cell r="F44" t="str">
            <v>PAB</v>
          </cell>
          <cell r="G44">
            <v>1.254</v>
          </cell>
          <cell r="H44">
            <v>1</v>
          </cell>
          <cell r="I44" t="str">
            <v>OANDA.COM</v>
          </cell>
          <cell r="J44">
            <v>1.4891000000000001</v>
          </cell>
          <cell r="K44">
            <v>1.0221017228361591</v>
          </cell>
        </row>
        <row r="45">
          <cell r="E45" t="str">
            <v>PEN</v>
          </cell>
          <cell r="F45" t="str">
            <v>PEN</v>
          </cell>
          <cell r="G45">
            <v>4.1079999999999997</v>
          </cell>
          <cell r="H45">
            <v>3.2770000000000001</v>
          </cell>
          <cell r="I45" t="str">
            <v>XE.com</v>
          </cell>
          <cell r="J45">
            <v>4.1018178262999996</v>
          </cell>
          <cell r="K45">
            <v>2.8154422584254233</v>
          </cell>
        </row>
        <row r="46">
          <cell r="E46" t="str">
            <v>PHP</v>
          </cell>
          <cell r="F46" t="str">
            <v>PHP</v>
          </cell>
          <cell r="G46">
            <v>64.33</v>
          </cell>
          <cell r="H46">
            <v>51.31</v>
          </cell>
          <cell r="I46" t="str">
            <v>ECB</v>
          </cell>
          <cell r="J46">
            <v>59.003999999999998</v>
          </cell>
          <cell r="K46">
            <v>40.499691124991415</v>
          </cell>
        </row>
        <row r="47">
          <cell r="E47" t="str">
            <v>PKR</v>
          </cell>
          <cell r="F47" t="str">
            <v>PKR</v>
          </cell>
          <cell r="G47">
            <v>75.58</v>
          </cell>
          <cell r="H47">
            <v>60.29</v>
          </cell>
          <cell r="I47" t="str">
            <v>XE.com</v>
          </cell>
          <cell r="J47">
            <v>91.037165255000005</v>
          </cell>
          <cell r="K47">
            <v>62.486900442720845</v>
          </cell>
        </row>
        <row r="48">
          <cell r="E48" t="str">
            <v>PYG</v>
          </cell>
          <cell r="F48" t="str">
            <v>PYG</v>
          </cell>
          <cell r="G48">
            <v>7070</v>
          </cell>
          <cell r="H48">
            <v>5640</v>
          </cell>
          <cell r="I48" t="str">
            <v>OANDA.COM</v>
          </cell>
          <cell r="J48">
            <v>6993.96</v>
          </cell>
          <cell r="K48">
            <v>4800.5765666826819</v>
          </cell>
        </row>
        <row r="49">
          <cell r="E49" t="str">
            <v>QAR</v>
          </cell>
          <cell r="F49" t="str">
            <v>QAR</v>
          </cell>
          <cell r="G49">
            <v>4.7830000000000004</v>
          </cell>
          <cell r="H49">
            <v>3.8149999999999999</v>
          </cell>
          <cell r="I49" t="str">
            <v>XE.com</v>
          </cell>
          <cell r="J49">
            <v>5.2723131159000003</v>
          </cell>
          <cell r="K49">
            <v>3.618857242020729</v>
          </cell>
        </row>
        <row r="50">
          <cell r="E50" t="str">
            <v>SAR</v>
          </cell>
          <cell r="F50" t="str">
            <v>SAR</v>
          </cell>
          <cell r="G50">
            <v>4.7009999999999996</v>
          </cell>
          <cell r="H50">
            <v>3.75</v>
          </cell>
          <cell r="I50" t="str">
            <v>XE.com</v>
          </cell>
          <cell r="J50">
            <v>5.4279514242999998</v>
          </cell>
          <cell r="K50">
            <v>3.7256856505594067</v>
          </cell>
        </row>
        <row r="51">
          <cell r="E51" t="str">
            <v>SGD</v>
          </cell>
          <cell r="F51" t="str">
            <v>SGD</v>
          </cell>
          <cell r="G51">
            <v>1.9930000000000001</v>
          </cell>
          <cell r="H51">
            <v>1.59</v>
          </cell>
          <cell r="I51" t="str">
            <v>ECB</v>
          </cell>
          <cell r="J51">
            <v>2.0649999999999999</v>
          </cell>
          <cell r="K51">
            <v>1.4173930949275859</v>
          </cell>
        </row>
        <row r="52">
          <cell r="E52" t="str">
            <v>THB</v>
          </cell>
          <cell r="F52" t="str">
            <v>THB</v>
          </cell>
          <cell r="G52">
            <v>47.54</v>
          </cell>
          <cell r="H52">
            <v>37.92</v>
          </cell>
          <cell r="I52" t="str">
            <v>ECB</v>
          </cell>
          <cell r="J52">
            <v>45.75</v>
          </cell>
          <cell r="K52">
            <v>31.402292538952569</v>
          </cell>
        </row>
        <row r="53">
          <cell r="E53" t="str">
            <v>TND</v>
          </cell>
          <cell r="F53" t="str">
            <v>TND</v>
          </cell>
          <cell r="G53">
            <v>1.6659999999999999</v>
          </cell>
          <cell r="H53">
            <v>1.329</v>
          </cell>
          <cell r="I53" t="str">
            <v>XE.com</v>
          </cell>
          <cell r="J53">
            <v>1.7829138192</v>
          </cell>
          <cell r="K53">
            <v>1.2237722693390074</v>
          </cell>
        </row>
        <row r="54">
          <cell r="E54" t="str">
            <v>TRY</v>
          </cell>
          <cell r="F54" t="str">
            <v>TRY</v>
          </cell>
          <cell r="G54">
            <v>1.792</v>
          </cell>
          <cell r="H54">
            <v>1.429</v>
          </cell>
          <cell r="I54" t="str">
            <v>ECB</v>
          </cell>
          <cell r="J54">
            <v>1.762</v>
          </cell>
          <cell r="K54">
            <v>1.2094172558171459</v>
          </cell>
        </row>
        <row r="55">
          <cell r="E55" t="str">
            <v>TTD</v>
          </cell>
          <cell r="F55" t="str">
            <v>TTD</v>
          </cell>
          <cell r="G55">
            <v>7.8810000000000002</v>
          </cell>
          <cell r="H55">
            <v>6.2869999999999999</v>
          </cell>
          <cell r="I55" t="str">
            <v>XE.com</v>
          </cell>
          <cell r="J55">
            <v>9.0595096548999994</v>
          </cell>
          <cell r="K55">
            <v>6.2183469386368309</v>
          </cell>
        </row>
        <row r="56">
          <cell r="E56" t="str">
            <v>TWD</v>
          </cell>
          <cell r="F56" t="str">
            <v>TWD</v>
          </cell>
          <cell r="G56">
            <v>40.76</v>
          </cell>
          <cell r="H56">
            <v>32.51</v>
          </cell>
          <cell r="I56" t="str">
            <v>XE.com</v>
          </cell>
          <cell r="J56">
            <v>46.373731927000001</v>
          </cell>
          <cell r="K56">
            <v>31.830415215182921</v>
          </cell>
        </row>
        <row r="57">
          <cell r="E57" t="str">
            <v>TZS</v>
          </cell>
          <cell r="F57" t="str">
            <v>TZS</v>
          </cell>
          <cell r="G57">
            <v>1566</v>
          </cell>
          <cell r="H57">
            <v>1249</v>
          </cell>
          <cell r="I57" t="str">
            <v>OANDA.COM</v>
          </cell>
          <cell r="J57">
            <v>1725.75</v>
          </cell>
          <cell r="K57">
            <v>1184.5356579037682</v>
          </cell>
        </row>
        <row r="58">
          <cell r="E58" t="str">
            <v>UGX</v>
          </cell>
          <cell r="F58" t="str">
            <v>USD</v>
          </cell>
          <cell r="G58">
            <v>2298</v>
          </cell>
          <cell r="H58">
            <v>1833</v>
          </cell>
          <cell r="I58" t="str">
            <v>OANDA.COM</v>
          </cell>
          <cell r="J58">
            <v>2533.4899999999998</v>
          </cell>
          <cell r="K58">
            <v>1738.9594344155396</v>
          </cell>
        </row>
        <row r="59">
          <cell r="E59" t="str">
            <v>USD</v>
          </cell>
          <cell r="F59" t="str">
            <v>USD</v>
          </cell>
          <cell r="G59">
            <v>1.254</v>
          </cell>
          <cell r="H59">
            <v>1</v>
          </cell>
          <cell r="I59" t="str">
            <v>ECB</v>
          </cell>
          <cell r="J59">
            <v>1.4569000000000001</v>
          </cell>
          <cell r="K59">
            <v>1</v>
          </cell>
        </row>
        <row r="60">
          <cell r="E60" t="str">
            <v>USD</v>
          </cell>
          <cell r="F60" t="str">
            <v>USD</v>
          </cell>
          <cell r="G60">
            <v>1.254</v>
          </cell>
          <cell r="H60">
            <v>1</v>
          </cell>
          <cell r="I60" t="str">
            <v>ECB</v>
          </cell>
          <cell r="J60">
            <v>1.4569000000000001</v>
          </cell>
          <cell r="K60">
            <v>1</v>
          </cell>
        </row>
        <row r="61">
          <cell r="E61" t="str">
            <v>SVC</v>
          </cell>
          <cell r="F61" t="str">
            <v>USD</v>
          </cell>
          <cell r="G61">
            <v>10.9725</v>
          </cell>
          <cell r="H61">
            <v>8.75</v>
          </cell>
          <cell r="I61" t="str">
            <v>ECB</v>
          </cell>
          <cell r="J61" t="e">
            <v>#N/A</v>
          </cell>
          <cell r="K61" t="e">
            <v>#N/A</v>
          </cell>
        </row>
        <row r="62">
          <cell r="E62" t="str">
            <v>USD</v>
          </cell>
          <cell r="F62" t="str">
            <v>USD</v>
          </cell>
          <cell r="G62">
            <v>1.254</v>
          </cell>
          <cell r="H62">
            <v>1</v>
          </cell>
          <cell r="I62" t="str">
            <v>ECB</v>
          </cell>
          <cell r="J62">
            <v>1.4569000000000001</v>
          </cell>
          <cell r="K62">
            <v>1</v>
          </cell>
        </row>
        <row r="63">
          <cell r="E63" t="str">
            <v>UYU</v>
          </cell>
          <cell r="F63" t="str">
            <v>UYU</v>
          </cell>
          <cell r="G63">
            <v>30.09</v>
          </cell>
          <cell r="H63">
            <v>24</v>
          </cell>
          <cell r="I63" t="str">
            <v>OANDA.COM</v>
          </cell>
          <cell r="J63">
            <v>31.187899999999999</v>
          </cell>
          <cell r="K63">
            <v>21.40702862241746</v>
          </cell>
        </row>
        <row r="64">
          <cell r="E64" t="str">
            <v>VEB</v>
          </cell>
          <cell r="F64" t="str">
            <v>VEB</v>
          </cell>
          <cell r="G64">
            <v>2695</v>
          </cell>
          <cell r="H64">
            <v>2150</v>
          </cell>
          <cell r="I64" t="e">
            <v>#N/A</v>
          </cell>
          <cell r="J64" t="e">
            <v>#N/A</v>
          </cell>
          <cell r="K64" t="e">
            <v>#N/A</v>
          </cell>
        </row>
        <row r="65">
          <cell r="E65" t="str">
            <v>VEF</v>
          </cell>
          <cell r="F65" t="str">
            <v>VEF</v>
          </cell>
          <cell r="G65" t="e">
            <v>#N/A</v>
          </cell>
          <cell r="H65" t="e">
            <v>#N/A</v>
          </cell>
          <cell r="I65" t="str">
            <v>XE.com</v>
          </cell>
          <cell r="J65">
            <v>3.1083952333</v>
          </cell>
          <cell r="K65">
            <v>2.1335680096780836</v>
          </cell>
        </row>
        <row r="66">
          <cell r="E66" t="str">
            <v>VND</v>
          </cell>
          <cell r="F66" t="str">
            <v>VND</v>
          </cell>
          <cell r="G66">
            <v>20050</v>
          </cell>
          <cell r="H66">
            <v>15990</v>
          </cell>
          <cell r="I66" t="str">
            <v>XE.com</v>
          </cell>
          <cell r="J66">
            <v>23125.266225816598</v>
          </cell>
          <cell r="K66">
            <v>15872.926230912621</v>
          </cell>
        </row>
        <row r="67">
          <cell r="E67" t="str">
            <v>XAF</v>
          </cell>
          <cell r="F67" t="str">
            <v>USD</v>
          </cell>
          <cell r="G67">
            <v>656</v>
          </cell>
          <cell r="H67">
            <v>523.29999999999995</v>
          </cell>
          <cell r="I67" t="str">
            <v>XE.com</v>
          </cell>
          <cell r="J67">
            <v>655.95699999999999</v>
          </cell>
          <cell r="K67">
            <v>450.24160889560022</v>
          </cell>
        </row>
        <row r="68">
          <cell r="E68" t="str">
            <v>XOF</v>
          </cell>
          <cell r="F68" t="str">
            <v>XOF</v>
          </cell>
          <cell r="G68">
            <v>656</v>
          </cell>
          <cell r="H68">
            <v>523.29999999999995</v>
          </cell>
          <cell r="I68" t="str">
            <v>XE.com</v>
          </cell>
          <cell r="J68">
            <v>655.95699999999999</v>
          </cell>
          <cell r="K68">
            <v>450.24160889560022</v>
          </cell>
        </row>
        <row r="69">
          <cell r="E69" t="str">
            <v>XOF</v>
          </cell>
          <cell r="F69" t="str">
            <v>USD</v>
          </cell>
          <cell r="G69">
            <v>656</v>
          </cell>
          <cell r="H69">
            <v>523.29999999999995</v>
          </cell>
          <cell r="I69" t="str">
            <v>XE.com</v>
          </cell>
          <cell r="J69">
            <v>655.95699999999999</v>
          </cell>
          <cell r="K69">
            <v>450.24160889560022</v>
          </cell>
        </row>
        <row r="70">
          <cell r="E70" t="str">
            <v>YER</v>
          </cell>
          <cell r="F70" t="str">
            <v>USD</v>
          </cell>
          <cell r="G70" t="e">
            <v>#N/A</v>
          </cell>
          <cell r="H70" t="e">
            <v>#N/A</v>
          </cell>
          <cell r="I70" t="str">
            <v>OANDA.COM</v>
          </cell>
          <cell r="J70">
            <v>291.43</v>
          </cell>
          <cell r="K70">
            <v>200.03431944539776</v>
          </cell>
        </row>
        <row r="71">
          <cell r="E71" t="str">
            <v>ZAR</v>
          </cell>
          <cell r="F71" t="str">
            <v>ZAR</v>
          </cell>
          <cell r="G71">
            <v>8.4049999999999994</v>
          </cell>
          <cell r="H71">
            <v>6.7050000000000001</v>
          </cell>
          <cell r="I71" t="str">
            <v>ECB</v>
          </cell>
          <cell r="J71">
            <v>11.369</v>
          </cell>
          <cell r="K71">
            <v>7.8035554945432075</v>
          </cell>
        </row>
        <row r="72">
          <cell r="E72" t="str">
            <v>ZMK</v>
          </cell>
          <cell r="F72" t="str">
            <v>USD</v>
          </cell>
          <cell r="G72">
            <v>4417</v>
          </cell>
          <cell r="H72">
            <v>3523</v>
          </cell>
          <cell r="I72" t="str">
            <v>XE.com</v>
          </cell>
          <cell r="J72">
            <v>5406.2828594356997</v>
          </cell>
          <cell r="K72">
            <v>3710.8125879852423</v>
          </cell>
        </row>
        <row r="73">
          <cell r="E73" t="str">
            <v>ZWD</v>
          </cell>
          <cell r="F73" t="str">
            <v>USD</v>
          </cell>
          <cell r="G73">
            <v>341.3</v>
          </cell>
          <cell r="H73" t="str">
            <v xml:space="preserve">Hyper </v>
          </cell>
          <cell r="I73" t="str">
            <v>OANDA.COM</v>
          </cell>
          <cell r="J73">
            <v>44906.2</v>
          </cell>
          <cell r="K73">
            <v>30823.117578419929</v>
          </cell>
        </row>
        <row r="74">
          <cell r="E74" t="e">
            <v>#N/A</v>
          </cell>
          <cell r="F74" t="e">
            <v>#N/A</v>
          </cell>
          <cell r="G74" t="e">
            <v>#N/A</v>
          </cell>
          <cell r="H74" t="e">
            <v>#N/A</v>
          </cell>
          <cell r="I74" t="e">
            <v>#N/A</v>
          </cell>
          <cell r="J74" t="e">
            <v>#N/A</v>
          </cell>
          <cell r="K74" t="e">
            <v>#N/A</v>
          </cell>
        </row>
      </sheetData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o.b."/>
      <sheetName val="Carefree"/>
      <sheetName val="Serena"/>
      <sheetName val="KY_Femil"/>
      <sheetName val="Pen_Tot"/>
      <sheetName val="Pen_Wipes"/>
      <sheetName val="Pen_Toil"/>
      <sheetName val="Pen_Sonne"/>
      <sheetName val="Zartpf"/>
      <sheetName val="YC_Tot"/>
      <sheetName val="Body"/>
      <sheetName val="Face"/>
      <sheetName val="Lippe"/>
      <sheetName val="CleanC"/>
      <sheetName val="Fenj_Tot"/>
      <sheetName val="Fenj_Basis"/>
      <sheetName val="Fenj_GP"/>
      <sheetName val="Pen_PHESS"/>
      <sheetName val="All_Ander"/>
      <sheetName val="Tabelle2"/>
      <sheetName val="KD_Plan"/>
      <sheetName val="Daten"/>
      <sheetName val="Import"/>
      <sheetName val="07-Feb-08 X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4">
          <cell r="B4">
            <v>1</v>
          </cell>
        </row>
      </sheetData>
      <sheetData sheetId="23" refreshError="1"/>
      <sheetData sheetId="2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Profit&amp;Loss"/>
      <sheetName val="BalanceSheet"/>
      <sheetName val="CashFlow"/>
      <sheetName val="ICP"/>
      <sheetName val="HFM data import"/>
      <sheetName val="HFM  CF data import"/>
      <sheetName val="HFM  ICP data import"/>
      <sheetName val="MFR-NOPS data import"/>
      <sheetName val="Data"/>
      <sheetName val="Sheet1"/>
      <sheetName val="Dat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L4" t="str">
            <v>YTD</v>
          </cell>
        </row>
        <row r="5">
          <cell r="L5" t="str">
            <v>&lt;Scenario View&gt;</v>
          </cell>
        </row>
        <row r="6">
          <cell r="L6" t="str">
            <v>Periodic</v>
          </cell>
        </row>
      </sheetData>
      <sheetData sheetId="10" refreshError="1"/>
      <sheetData sheetId="1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Weekly"/>
      <sheetName val="data"/>
      <sheetName val="Ma hoa"/>
    </sheetNames>
    <sheetDataSet>
      <sheetData sheetId="0" refreshError="1"/>
      <sheetData sheetId="1" refreshError="1"/>
      <sheetData sheetId="2">
        <row r="3">
          <cell r="D3" t="str">
            <v>Thổi</v>
          </cell>
        </row>
        <row r="4">
          <cell r="D4" t="str">
            <v>Ép</v>
          </cell>
        </row>
        <row r="5">
          <cell r="D5" t="str">
            <v>Thổi</v>
          </cell>
        </row>
        <row r="6">
          <cell r="D6" t="str">
            <v>Thổi</v>
          </cell>
        </row>
        <row r="7">
          <cell r="D7" t="str">
            <v>CĐP</v>
          </cell>
        </row>
        <row r="8">
          <cell r="D8" t="str">
            <v>Thổi</v>
          </cell>
        </row>
        <row r="9">
          <cell r="D9" t="str">
            <v>CĐP</v>
          </cell>
        </row>
        <row r="10">
          <cell r="D10" t="str">
            <v>CĐP</v>
          </cell>
        </row>
        <row r="11">
          <cell r="D11" t="str">
            <v>Thổi</v>
          </cell>
        </row>
        <row r="12">
          <cell r="D12" t="str">
            <v>CĐP</v>
          </cell>
        </row>
        <row r="13">
          <cell r="D13" t="str">
            <v>CĐP</v>
          </cell>
        </row>
        <row r="14">
          <cell r="D14" t="str">
            <v>Thổi</v>
          </cell>
        </row>
        <row r="15">
          <cell r="D15" t="str">
            <v>Ép</v>
          </cell>
        </row>
        <row r="16">
          <cell r="D16" t="str">
            <v>Thổi</v>
          </cell>
        </row>
        <row r="17">
          <cell r="D17" t="str">
            <v>Ép</v>
          </cell>
        </row>
        <row r="18">
          <cell r="D18" t="str">
            <v>Thổi</v>
          </cell>
        </row>
        <row r="19">
          <cell r="D19" t="str">
            <v>Ép</v>
          </cell>
        </row>
        <row r="20">
          <cell r="D20" t="str">
            <v>CĐP</v>
          </cell>
        </row>
        <row r="21">
          <cell r="D21" t="str">
            <v>Thổi</v>
          </cell>
        </row>
        <row r="22">
          <cell r="D22" t="str">
            <v>Thổi</v>
          </cell>
        </row>
        <row r="23">
          <cell r="D23" t="str">
            <v>CĐP</v>
          </cell>
        </row>
        <row r="24">
          <cell r="D24" t="str">
            <v>Thổi</v>
          </cell>
        </row>
        <row r="25">
          <cell r="D25" t="str">
            <v>Thổi</v>
          </cell>
        </row>
        <row r="26">
          <cell r="D26" t="str">
            <v>CĐP</v>
          </cell>
        </row>
        <row r="27">
          <cell r="D27" t="str">
            <v>Thổi</v>
          </cell>
        </row>
        <row r="28">
          <cell r="D28" t="str">
            <v>CĐP</v>
          </cell>
        </row>
        <row r="29">
          <cell r="D29" t="str">
            <v>Thổi</v>
          </cell>
        </row>
        <row r="30">
          <cell r="D30" t="str">
            <v>Thổi</v>
          </cell>
        </row>
        <row r="31">
          <cell r="D31" t="str">
            <v>Ép</v>
          </cell>
        </row>
        <row r="32">
          <cell r="D32" t="str">
            <v>CĐP</v>
          </cell>
        </row>
        <row r="33">
          <cell r="D33" t="str">
            <v>Thổi</v>
          </cell>
        </row>
        <row r="34">
          <cell r="D34" t="str">
            <v>Ép</v>
          </cell>
        </row>
        <row r="35">
          <cell r="D35" t="str">
            <v>CĐP</v>
          </cell>
        </row>
        <row r="36">
          <cell r="D36" t="str">
            <v>Thổi</v>
          </cell>
        </row>
        <row r="37">
          <cell r="D37" t="str">
            <v>Ép</v>
          </cell>
        </row>
        <row r="38">
          <cell r="D38" t="str">
            <v>Thổi</v>
          </cell>
        </row>
        <row r="39">
          <cell r="D39" t="str">
            <v>Ép</v>
          </cell>
        </row>
        <row r="40">
          <cell r="D40" t="str">
            <v>Thổi</v>
          </cell>
        </row>
        <row r="41">
          <cell r="D41" t="str">
            <v>Ép</v>
          </cell>
        </row>
        <row r="42">
          <cell r="D42" t="str">
            <v>CĐP</v>
          </cell>
        </row>
        <row r="43">
          <cell r="D43" t="str">
            <v>Thổi</v>
          </cell>
        </row>
        <row r="44">
          <cell r="D44" t="str">
            <v>Ép</v>
          </cell>
        </row>
        <row r="45">
          <cell r="D45" t="str">
            <v>CĐP</v>
          </cell>
        </row>
        <row r="46">
          <cell r="D46" t="str">
            <v>Thổi</v>
          </cell>
        </row>
        <row r="47">
          <cell r="D47" t="str">
            <v>Ép</v>
          </cell>
        </row>
        <row r="48">
          <cell r="D48" t="str">
            <v>Ép</v>
          </cell>
        </row>
        <row r="49">
          <cell r="D49" t="str">
            <v>Ép</v>
          </cell>
        </row>
        <row r="50">
          <cell r="D50" t="str">
            <v>CĐP</v>
          </cell>
        </row>
        <row r="51">
          <cell r="D51" t="str">
            <v>Thổi</v>
          </cell>
        </row>
        <row r="52">
          <cell r="D52" t="str">
            <v>Ép</v>
          </cell>
        </row>
        <row r="53">
          <cell r="D53" t="str">
            <v>CĐP</v>
          </cell>
        </row>
        <row r="54">
          <cell r="D54" t="str">
            <v>Thổi</v>
          </cell>
        </row>
        <row r="55">
          <cell r="D55" t="str">
            <v>Ép</v>
          </cell>
        </row>
        <row r="56">
          <cell r="D56" t="str">
            <v>Ép</v>
          </cell>
        </row>
        <row r="57">
          <cell r="D57" t="str">
            <v>CĐP</v>
          </cell>
        </row>
        <row r="58">
          <cell r="D58" t="str">
            <v>Thổi</v>
          </cell>
        </row>
        <row r="59">
          <cell r="D59" t="str">
            <v>Thổi</v>
          </cell>
        </row>
        <row r="60">
          <cell r="D60" t="str">
            <v>Ép</v>
          </cell>
        </row>
        <row r="61">
          <cell r="D61" t="str">
            <v>CĐP</v>
          </cell>
        </row>
        <row r="62">
          <cell r="D62" t="str">
            <v>Thổi</v>
          </cell>
        </row>
        <row r="63">
          <cell r="D63" t="str">
            <v>Thổi</v>
          </cell>
        </row>
        <row r="64">
          <cell r="D64" t="str">
            <v>Ép</v>
          </cell>
        </row>
        <row r="65">
          <cell r="D65" t="str">
            <v>CĐP</v>
          </cell>
        </row>
        <row r="66">
          <cell r="D66" t="str">
            <v>Thổi</v>
          </cell>
        </row>
        <row r="67">
          <cell r="D67" t="str">
            <v>Thổi</v>
          </cell>
        </row>
        <row r="68">
          <cell r="D68" t="str">
            <v>Ép</v>
          </cell>
        </row>
        <row r="69">
          <cell r="D69" t="str">
            <v>CĐP</v>
          </cell>
        </row>
        <row r="70">
          <cell r="D70" t="str">
            <v>CĐP</v>
          </cell>
        </row>
        <row r="71">
          <cell r="D71" t="str">
            <v>Thổi</v>
          </cell>
        </row>
        <row r="72">
          <cell r="D72" t="str">
            <v>Thổi</v>
          </cell>
        </row>
        <row r="73">
          <cell r="D73" t="str">
            <v>CĐP</v>
          </cell>
        </row>
        <row r="74">
          <cell r="D74" t="str">
            <v>Thổi</v>
          </cell>
        </row>
        <row r="75">
          <cell r="D75" t="str">
            <v>Thổi</v>
          </cell>
        </row>
        <row r="76">
          <cell r="D76" t="str">
            <v>CĐP</v>
          </cell>
        </row>
        <row r="77">
          <cell r="D77" t="str">
            <v>Thổi</v>
          </cell>
        </row>
        <row r="78">
          <cell r="D78" t="str">
            <v>Thổi</v>
          </cell>
        </row>
        <row r="79">
          <cell r="D79" t="str">
            <v>Thổi</v>
          </cell>
        </row>
        <row r="80">
          <cell r="D80" t="str">
            <v>Ép</v>
          </cell>
        </row>
        <row r="81">
          <cell r="D81" t="str">
            <v>CĐP</v>
          </cell>
        </row>
        <row r="82">
          <cell r="D82" t="str">
            <v>Thổi</v>
          </cell>
        </row>
        <row r="84">
          <cell r="D84" t="str">
            <v>Ép</v>
          </cell>
        </row>
        <row r="85">
          <cell r="D85" t="str">
            <v>Ép</v>
          </cell>
        </row>
        <row r="86">
          <cell r="D86" t="str">
            <v>CĐP</v>
          </cell>
        </row>
        <row r="87">
          <cell r="D87" t="str">
            <v>Thổi</v>
          </cell>
        </row>
        <row r="88">
          <cell r="D88" t="str">
            <v>Ép</v>
          </cell>
        </row>
        <row r="89">
          <cell r="D89" t="str">
            <v>Ép</v>
          </cell>
        </row>
        <row r="90">
          <cell r="D90" t="str">
            <v>Thổi</v>
          </cell>
        </row>
        <row r="91">
          <cell r="D91" t="str">
            <v>Ép</v>
          </cell>
        </row>
        <row r="92">
          <cell r="D92" t="str">
            <v>Ép</v>
          </cell>
        </row>
        <row r="93">
          <cell r="D93" t="str">
            <v>Đóng gói ép</v>
          </cell>
        </row>
        <row r="94">
          <cell r="D94" t="str">
            <v>Thổi</v>
          </cell>
        </row>
        <row r="95">
          <cell r="D95" t="str">
            <v>Ép</v>
          </cell>
        </row>
        <row r="96">
          <cell r="D96" t="str">
            <v>Ép</v>
          </cell>
        </row>
        <row r="97">
          <cell r="D97" t="str">
            <v>Thổi</v>
          </cell>
        </row>
        <row r="98">
          <cell r="D98" t="str">
            <v>Ép</v>
          </cell>
        </row>
        <row r="99">
          <cell r="D99" t="str">
            <v>Thổi</v>
          </cell>
        </row>
        <row r="100">
          <cell r="D100" t="str">
            <v>Ép</v>
          </cell>
        </row>
        <row r="102">
          <cell r="D102" t="str">
            <v>Thổi</v>
          </cell>
        </row>
        <row r="103">
          <cell r="D103" t="str">
            <v>Ép</v>
          </cell>
        </row>
        <row r="104">
          <cell r="D104" t="str">
            <v>CĐP</v>
          </cell>
        </row>
        <row r="105">
          <cell r="D105" t="str">
            <v>Thổi</v>
          </cell>
        </row>
        <row r="106">
          <cell r="D106" t="str">
            <v>Ép</v>
          </cell>
        </row>
        <row r="107">
          <cell r="D107" t="str">
            <v>Thổi</v>
          </cell>
        </row>
        <row r="108">
          <cell r="D108" t="str">
            <v>CĐP</v>
          </cell>
        </row>
        <row r="109">
          <cell r="D109" t="str">
            <v>Thổi</v>
          </cell>
        </row>
        <row r="110">
          <cell r="D110" t="str">
            <v>Ép</v>
          </cell>
        </row>
        <row r="111">
          <cell r="D111" t="str">
            <v>Thổi</v>
          </cell>
        </row>
        <row r="112">
          <cell r="D112" t="str">
            <v>Ép</v>
          </cell>
        </row>
        <row r="113">
          <cell r="D113" t="str">
            <v>Thổi</v>
          </cell>
        </row>
        <row r="114">
          <cell r="D114" t="str">
            <v>Ép</v>
          </cell>
        </row>
        <row r="115">
          <cell r="D115" t="str">
            <v>Thổi</v>
          </cell>
        </row>
        <row r="116">
          <cell r="D116" t="str">
            <v>Thổi</v>
          </cell>
        </row>
        <row r="117">
          <cell r="D117" t="str">
            <v>Thổi</v>
          </cell>
        </row>
        <row r="118">
          <cell r="D118" t="str">
            <v>Ép</v>
          </cell>
        </row>
        <row r="119">
          <cell r="D119" t="str">
            <v>Thổi</v>
          </cell>
        </row>
        <row r="120">
          <cell r="D120" t="str">
            <v>Ép</v>
          </cell>
        </row>
        <row r="121">
          <cell r="D121" t="str">
            <v>Ép</v>
          </cell>
        </row>
        <row r="122">
          <cell r="D122" t="str">
            <v>CĐP</v>
          </cell>
        </row>
        <row r="123">
          <cell r="D123" t="str">
            <v>CĐP</v>
          </cell>
        </row>
        <row r="124">
          <cell r="D124" t="str">
            <v>Thổi</v>
          </cell>
        </row>
        <row r="125">
          <cell r="D125" t="str">
            <v>Ép</v>
          </cell>
        </row>
        <row r="126">
          <cell r="D126" t="str">
            <v>CĐP</v>
          </cell>
        </row>
        <row r="127">
          <cell r="D127" t="str">
            <v>Thổi</v>
          </cell>
        </row>
        <row r="128">
          <cell r="D128" t="str">
            <v>Thổi</v>
          </cell>
        </row>
        <row r="129">
          <cell r="D129" t="str">
            <v>Thổi</v>
          </cell>
        </row>
        <row r="130">
          <cell r="D130" t="str">
            <v>CĐP</v>
          </cell>
        </row>
        <row r="131">
          <cell r="D131" t="str">
            <v>Thổi</v>
          </cell>
        </row>
        <row r="132">
          <cell r="D132" t="str">
            <v>Ép</v>
          </cell>
        </row>
        <row r="133">
          <cell r="D133" t="str">
            <v>CĐP</v>
          </cell>
        </row>
        <row r="134">
          <cell r="D134" t="str">
            <v>Thổi</v>
          </cell>
        </row>
        <row r="135">
          <cell r="D135" t="str">
            <v>Thổi</v>
          </cell>
        </row>
        <row r="136">
          <cell r="D136" t="str">
            <v>Ép</v>
          </cell>
        </row>
        <row r="137">
          <cell r="D137" t="str">
            <v>CĐP</v>
          </cell>
        </row>
        <row r="138">
          <cell r="D138" t="str">
            <v>Thổi</v>
          </cell>
        </row>
        <row r="139">
          <cell r="D139" t="str">
            <v>Ép</v>
          </cell>
        </row>
        <row r="140">
          <cell r="D140" t="str">
            <v>CĐP</v>
          </cell>
        </row>
        <row r="141">
          <cell r="D141" t="str">
            <v>CĐP</v>
          </cell>
        </row>
        <row r="142">
          <cell r="D142" t="str">
            <v>CĐP</v>
          </cell>
        </row>
        <row r="143">
          <cell r="D143" t="str">
            <v>Đóng gói ép</v>
          </cell>
        </row>
        <row r="144">
          <cell r="D144" t="str">
            <v>Thổi</v>
          </cell>
        </row>
        <row r="145">
          <cell r="D145" t="str">
            <v>Thổi</v>
          </cell>
        </row>
        <row r="146">
          <cell r="D146" t="str">
            <v>CĐP</v>
          </cell>
        </row>
        <row r="147">
          <cell r="D147" t="str">
            <v>CĐP</v>
          </cell>
        </row>
        <row r="148">
          <cell r="D148" t="str">
            <v>Thổi</v>
          </cell>
        </row>
        <row r="149">
          <cell r="D149" t="str">
            <v>Thổi</v>
          </cell>
        </row>
        <row r="150">
          <cell r="D150" t="str">
            <v>CĐP</v>
          </cell>
        </row>
        <row r="151">
          <cell r="D151" t="str">
            <v>Thổi</v>
          </cell>
        </row>
        <row r="152">
          <cell r="D152" t="str">
            <v>Thổi</v>
          </cell>
        </row>
        <row r="153">
          <cell r="D153" t="str">
            <v>CĐP</v>
          </cell>
        </row>
        <row r="154">
          <cell r="D154" t="str">
            <v>Thổi</v>
          </cell>
        </row>
        <row r="155">
          <cell r="D155" t="str">
            <v>CĐP</v>
          </cell>
        </row>
        <row r="156">
          <cell r="D156" t="str">
            <v>CĐP</v>
          </cell>
        </row>
        <row r="157">
          <cell r="D157" t="str">
            <v>CĐP</v>
          </cell>
        </row>
        <row r="158">
          <cell r="D158" t="str">
            <v>Thổi</v>
          </cell>
        </row>
        <row r="159">
          <cell r="D159" t="str">
            <v>Thổi</v>
          </cell>
        </row>
        <row r="160">
          <cell r="D160" t="str">
            <v>CĐP</v>
          </cell>
        </row>
        <row r="161">
          <cell r="D161" t="str">
            <v>CĐP</v>
          </cell>
        </row>
        <row r="162">
          <cell r="D162" t="str">
            <v>CĐP</v>
          </cell>
        </row>
        <row r="163">
          <cell r="D163" t="str">
            <v>Thổi</v>
          </cell>
        </row>
        <row r="164">
          <cell r="D164" t="str">
            <v>CĐP</v>
          </cell>
        </row>
        <row r="165">
          <cell r="D165" t="str">
            <v>CĐP</v>
          </cell>
        </row>
        <row r="166">
          <cell r="D166" t="str">
            <v>Thổi</v>
          </cell>
        </row>
        <row r="168">
          <cell r="D168" t="str">
            <v>CĐP</v>
          </cell>
        </row>
        <row r="169">
          <cell r="D169" t="str">
            <v>CĐP</v>
          </cell>
        </row>
        <row r="170">
          <cell r="D170" t="str">
            <v>Thổi</v>
          </cell>
        </row>
        <row r="171">
          <cell r="D171" t="str">
            <v>CĐP</v>
          </cell>
        </row>
        <row r="172">
          <cell r="D172" t="str">
            <v>CĐP</v>
          </cell>
        </row>
        <row r="173">
          <cell r="D173" t="str">
            <v>CĐP</v>
          </cell>
        </row>
        <row r="174">
          <cell r="D174" t="str">
            <v>Thổi</v>
          </cell>
        </row>
        <row r="175">
          <cell r="D175" t="str">
            <v>CĐP</v>
          </cell>
        </row>
        <row r="176">
          <cell r="D176" t="str">
            <v>CĐP</v>
          </cell>
        </row>
        <row r="177">
          <cell r="D177" t="str">
            <v>CĐP</v>
          </cell>
        </row>
        <row r="178">
          <cell r="D178" t="str">
            <v>Thổi</v>
          </cell>
        </row>
        <row r="179">
          <cell r="D179" t="str">
            <v>CĐP</v>
          </cell>
        </row>
        <row r="180">
          <cell r="D180" t="str">
            <v>CĐP</v>
          </cell>
        </row>
      </sheetData>
      <sheetData sheetId="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ulk Bottle Depalletiser"/>
      <sheetName val="Bulk Bottle Depalletiser RFQ"/>
      <sheetName val="Case Depalletiser"/>
      <sheetName val="Case Depalletiser RFQ"/>
      <sheetName val="Uncaser"/>
      <sheetName val="Uncaser RFQ"/>
      <sheetName val="Case Washer"/>
      <sheetName val="Case Washer RFQ"/>
      <sheetName val="Decapper"/>
      <sheetName val="Decapper RFQ"/>
      <sheetName val="Bottle Washer"/>
      <sheetName val="Bottle Washer RFQ"/>
      <sheetName val="Electronic Bottle Inspector"/>
      <sheetName val="Electronic Bottle Inspector RFQ"/>
      <sheetName val="Glass Tempering System"/>
      <sheetName val="Glass Tempering System RFQ"/>
      <sheetName val="Filler"/>
      <sheetName val="Filler RFQ"/>
      <sheetName val="Crown Feeding System"/>
      <sheetName val="Crown Feeding System RFQ"/>
      <sheetName val="PL Capper"/>
      <sheetName val="PL Capper RFQ"/>
      <sheetName val="Bulk Cap Feeding System"/>
      <sheetName val="Bulk Cap Feeding System RFQ"/>
      <sheetName val="Mix Processor"/>
      <sheetName val="Mix Processor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Tunnel Pasteurizer"/>
      <sheetName val="Tunnel Pasteurizer RFQ"/>
      <sheetName val="Bottle Inverter"/>
      <sheetName val="Bottle Inverter RFQ"/>
      <sheetName val="Bottle Cooler"/>
      <sheetName val="Bottle Cooler RFQ"/>
      <sheetName val="Labeller"/>
      <sheetName val="Labeller RFQ"/>
      <sheetName val="Dud Detector"/>
      <sheetName val="Dud Detector RFQ"/>
      <sheetName val="Fill Level Inspector#2"/>
      <sheetName val="Fill Level Inspector#2 RFQ"/>
      <sheetName val="Caser"/>
      <sheetName val="Caser RFQ"/>
      <sheetName val="Case Palletiser"/>
      <sheetName val="Case Palletiser RFQ"/>
      <sheetName val="Bottle Conveyor System"/>
      <sheetName val="Bottle Conveyor System RFQ"/>
      <sheetName val="Case Conveyor System"/>
      <sheetName val="Case Conveyor System RFQ"/>
      <sheetName val="Equipment Performance Standards"/>
      <sheetName val="Pricing Summary Schedule"/>
      <sheetName val="Utility Summary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N6" t="b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PET Line"/>
      <sheetName val="Equipment Speed"/>
      <sheetName val="Blow Moulder"/>
      <sheetName val="Blow Moulder RFQ"/>
      <sheetName val="Air Conveyor System"/>
      <sheetName val="Air Conveyor System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ottle Storage Silo"/>
      <sheetName val="Bottle Storage Silo RFQ"/>
      <sheetName val="Bottle Unscrambler"/>
      <sheetName val="Bottle Unscrambler RFQ"/>
      <sheetName val="Bulk Bottle Depalletiser"/>
      <sheetName val="Bulk Bottle Depalletiser RFQ"/>
      <sheetName val="Bottle Rinser"/>
      <sheetName val="Bottle Rinser RFQ"/>
      <sheetName val="Filler-Capper"/>
      <sheetName val="Filler-Capper RFQ"/>
      <sheetName val="AqFi Filler-Capper"/>
      <sheetName val="AqFi Filler-Capper RFQ"/>
      <sheetName val="Liquid N2 Injection System"/>
      <sheetName val="Liquid N2 Injection System RFQ"/>
      <sheetName val="Mix Processor"/>
      <sheetName val="Mix Processor RFQ"/>
      <sheetName val="Bulk Cap Feeding System"/>
      <sheetName val="Bulk Cap Feeding System RFQ"/>
      <sheetName val="Bulk Crown Feeding System"/>
      <sheetName val="Bulk Crown Feeding System RFQ"/>
      <sheetName val="Elect Fill Level Inspector"/>
      <sheetName val="Elect Fill Level Inspector RFQ"/>
      <sheetName val="Tunnel Pasteurizer"/>
      <sheetName val="Tunnel Pasteurizer RFQ"/>
      <sheetName val="Bottle Warmer"/>
      <sheetName val="Bottle Warmer RFQ"/>
      <sheetName val="Labeller"/>
      <sheetName val="Labeller RFQ"/>
      <sheetName val="Tamper Band Applicator"/>
      <sheetName val="Tamper Band Applicator RFQ"/>
      <sheetName val="Bottle Coder"/>
      <sheetName val="Bottle Coder RFQ"/>
      <sheetName val="Case Washer"/>
      <sheetName val="Case Washer RFQ"/>
      <sheetName val="Caser"/>
      <sheetName val="Caser RFQ"/>
      <sheetName val="Carton Former Packer Sealer"/>
      <sheetName val="Carton Former Packer Sealer RFQ"/>
      <sheetName val="Multi-Packer"/>
      <sheetName val="Multi-Packer RFQ"/>
      <sheetName val="Handle Applicator"/>
      <sheetName val="Handle Applicator RFQ"/>
      <sheetName val="Packer-Shrink Wrapper"/>
      <sheetName val="Packer-Shrink Wrapp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Thermal Processing Skid"/>
      <sheetName val="Thermal Processing Skid RFQ"/>
      <sheetName val="CIP Skid"/>
      <sheetName val="CIP Skid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Q5" t="b">
            <v>1</v>
          </cell>
        </row>
        <row r="8">
          <cell r="Q8" t="b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"/>
      <sheetName val="재고현황"/>
      <sheetName val="NAV0"/>
      <sheetName val="영업현황"/>
      <sheetName val="9월"/>
      <sheetName val="pldt"/>
      <sheetName val="표지"/>
      <sheetName val="인원"/>
      <sheetName val="주요품목거래율"/>
      <sheetName val="자산"/>
      <sheetName val="영업상황"/>
      <sheetName val="손익1"/>
      <sheetName val="손익2"/>
      <sheetName val="시장현황분석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급별인적"/>
      <sheetName val="코드표"/>
      <sheetName val="호봉표(외식)"/>
      <sheetName val="호봉표"/>
      <sheetName val="직급별(외식)"/>
      <sheetName val="연봉통보"/>
      <sheetName val="연봉통보 (2)"/>
      <sheetName val="라벨"/>
      <sheetName val="1급연봉재조정"/>
      <sheetName val="공장(직급별)"/>
      <sheetName val="직급별(음성)"/>
      <sheetName val="기준연봉"/>
      <sheetName val="기준연봉산출근거"/>
      <sheetName val="Sheet1"/>
      <sheetName val="상여금반납"/>
      <sheetName val="10월"/>
    </sheetNames>
    <sheetDataSet>
      <sheetData sheetId="0" refreshError="1">
        <row r="2">
          <cell r="O2">
            <v>15</v>
          </cell>
          <cell r="R2">
            <v>18</v>
          </cell>
        </row>
        <row r="3">
          <cell r="O3" t="str">
            <v>기본급</v>
          </cell>
          <cell r="R3" t="str">
            <v>근속수당</v>
          </cell>
        </row>
        <row r="5">
          <cell r="O5">
            <v>2437000</v>
          </cell>
        </row>
        <row r="6">
          <cell r="O6">
            <v>2191000</v>
          </cell>
        </row>
        <row r="7">
          <cell r="O7">
            <v>2143000</v>
          </cell>
        </row>
        <row r="8">
          <cell r="O8">
            <v>1932000</v>
          </cell>
        </row>
        <row r="9">
          <cell r="O9">
            <v>1931000</v>
          </cell>
        </row>
        <row r="10">
          <cell r="O10">
            <v>1856000</v>
          </cell>
        </row>
        <row r="11">
          <cell r="O11">
            <v>1800000</v>
          </cell>
        </row>
        <row r="12">
          <cell r="O12">
            <v>1375000</v>
          </cell>
        </row>
        <row r="13">
          <cell r="O13">
            <v>1710000</v>
          </cell>
        </row>
        <row r="14">
          <cell r="O14">
            <v>1614000</v>
          </cell>
        </row>
        <row r="15">
          <cell r="O15">
            <v>1610000</v>
          </cell>
        </row>
        <row r="16">
          <cell r="O16">
            <v>1607000</v>
          </cell>
        </row>
        <row r="17">
          <cell r="O17">
            <v>1597000</v>
          </cell>
        </row>
        <row r="18">
          <cell r="O18">
            <v>1576000</v>
          </cell>
        </row>
        <row r="19">
          <cell r="O19">
            <v>1529000</v>
          </cell>
        </row>
        <row r="20">
          <cell r="O20">
            <v>1523000</v>
          </cell>
        </row>
        <row r="21">
          <cell r="O21">
            <v>1522000</v>
          </cell>
        </row>
        <row r="22">
          <cell r="O22">
            <v>1502000</v>
          </cell>
        </row>
        <row r="23">
          <cell r="O23">
            <v>1502000</v>
          </cell>
        </row>
        <row r="24">
          <cell r="O24">
            <v>1502000</v>
          </cell>
        </row>
        <row r="25">
          <cell r="O25">
            <v>1502000</v>
          </cell>
        </row>
        <row r="26">
          <cell r="O26">
            <v>1502000</v>
          </cell>
        </row>
        <row r="27">
          <cell r="O27">
            <v>1485000</v>
          </cell>
        </row>
        <row r="28">
          <cell r="O28">
            <v>1451200</v>
          </cell>
          <cell r="R28">
            <v>35000</v>
          </cell>
        </row>
        <row r="29">
          <cell r="O29">
            <v>1335700</v>
          </cell>
          <cell r="R29">
            <v>30000</v>
          </cell>
        </row>
        <row r="30">
          <cell r="O30">
            <v>1351100</v>
          </cell>
          <cell r="R30">
            <v>0</v>
          </cell>
        </row>
        <row r="31">
          <cell r="O31">
            <v>1320300</v>
          </cell>
          <cell r="R31">
            <v>20000</v>
          </cell>
        </row>
        <row r="32">
          <cell r="O32">
            <v>1281800</v>
          </cell>
          <cell r="R32">
            <v>0</v>
          </cell>
        </row>
        <row r="33">
          <cell r="O33">
            <v>1258700</v>
          </cell>
          <cell r="R33">
            <v>30000</v>
          </cell>
        </row>
        <row r="34">
          <cell r="O34">
            <v>1258700</v>
          </cell>
          <cell r="R34">
            <v>27500</v>
          </cell>
        </row>
        <row r="35">
          <cell r="O35">
            <v>1258700</v>
          </cell>
          <cell r="R35">
            <v>27500</v>
          </cell>
        </row>
        <row r="36">
          <cell r="O36">
            <v>1258700</v>
          </cell>
          <cell r="R36">
            <v>27500</v>
          </cell>
        </row>
        <row r="37">
          <cell r="O37">
            <v>1258700</v>
          </cell>
          <cell r="R37">
            <v>27500</v>
          </cell>
        </row>
        <row r="38">
          <cell r="O38">
            <v>1266400</v>
          </cell>
          <cell r="R38">
            <v>15000</v>
          </cell>
        </row>
        <row r="39">
          <cell r="O39">
            <v>1251000</v>
          </cell>
          <cell r="R39">
            <v>30000</v>
          </cell>
        </row>
        <row r="40">
          <cell r="O40">
            <v>1251000</v>
          </cell>
          <cell r="R40">
            <v>30000</v>
          </cell>
        </row>
        <row r="41">
          <cell r="O41">
            <v>1243300</v>
          </cell>
          <cell r="R41">
            <v>40000</v>
          </cell>
        </row>
        <row r="42">
          <cell r="O42">
            <v>1251000</v>
          </cell>
          <cell r="R42">
            <v>25000</v>
          </cell>
        </row>
        <row r="43">
          <cell r="O43">
            <v>1251000</v>
          </cell>
          <cell r="R43">
            <v>10000</v>
          </cell>
        </row>
        <row r="44">
          <cell r="O44">
            <v>1189400</v>
          </cell>
        </row>
        <row r="45">
          <cell r="O45">
            <v>1130830</v>
          </cell>
          <cell r="R45">
            <v>25000</v>
          </cell>
        </row>
        <row r="46">
          <cell r="O46">
            <v>1212500</v>
          </cell>
          <cell r="R46">
            <v>0</v>
          </cell>
        </row>
        <row r="47">
          <cell r="O47">
            <v>1189400</v>
          </cell>
          <cell r="R47">
            <v>27500</v>
          </cell>
        </row>
        <row r="48">
          <cell r="O48">
            <v>1189400</v>
          </cell>
          <cell r="R48">
            <v>27500</v>
          </cell>
        </row>
        <row r="49">
          <cell r="O49">
            <v>1189400</v>
          </cell>
          <cell r="R49">
            <v>27500</v>
          </cell>
        </row>
        <row r="50">
          <cell r="O50">
            <v>1189400</v>
          </cell>
          <cell r="R50">
            <v>27500</v>
          </cell>
        </row>
        <row r="51">
          <cell r="O51">
            <v>1189400</v>
          </cell>
          <cell r="R51">
            <v>27500</v>
          </cell>
        </row>
        <row r="52">
          <cell r="O52">
            <v>1189400</v>
          </cell>
          <cell r="R52">
            <v>27500</v>
          </cell>
        </row>
        <row r="53">
          <cell r="O53">
            <v>1189400</v>
          </cell>
          <cell r="R53">
            <v>22500</v>
          </cell>
        </row>
        <row r="54">
          <cell r="O54">
            <v>1189400</v>
          </cell>
          <cell r="R54">
            <v>22500</v>
          </cell>
        </row>
        <row r="55">
          <cell r="O55">
            <v>1189400</v>
          </cell>
          <cell r="R55">
            <v>22500</v>
          </cell>
        </row>
        <row r="56">
          <cell r="O56">
            <v>1189400</v>
          </cell>
          <cell r="R56">
            <v>22500</v>
          </cell>
        </row>
        <row r="57">
          <cell r="O57">
            <v>1189400</v>
          </cell>
          <cell r="R57">
            <v>22500</v>
          </cell>
        </row>
        <row r="58">
          <cell r="O58">
            <v>1189400</v>
          </cell>
          <cell r="R58">
            <v>20000</v>
          </cell>
        </row>
        <row r="59">
          <cell r="O59">
            <v>1189400</v>
          </cell>
          <cell r="R59">
            <v>20000</v>
          </cell>
        </row>
        <row r="60">
          <cell r="O60">
            <v>1158600</v>
          </cell>
          <cell r="R60">
            <v>25000</v>
          </cell>
        </row>
        <row r="61">
          <cell r="O61">
            <v>1158600</v>
          </cell>
          <cell r="R61">
            <v>25000</v>
          </cell>
        </row>
        <row r="62">
          <cell r="O62">
            <v>1158600</v>
          </cell>
          <cell r="R62">
            <v>22500</v>
          </cell>
        </row>
        <row r="63">
          <cell r="O63">
            <v>1158600</v>
          </cell>
          <cell r="R63">
            <v>20000</v>
          </cell>
        </row>
        <row r="64">
          <cell r="O64">
            <v>1158600</v>
          </cell>
          <cell r="R64">
            <v>20000</v>
          </cell>
        </row>
        <row r="65">
          <cell r="O65">
            <v>1158600</v>
          </cell>
          <cell r="R65">
            <v>20000</v>
          </cell>
        </row>
        <row r="66">
          <cell r="O66">
            <v>1158600</v>
          </cell>
          <cell r="R66">
            <v>0</v>
          </cell>
        </row>
        <row r="67">
          <cell r="O67">
            <v>1064000</v>
          </cell>
          <cell r="R67">
            <v>12500</v>
          </cell>
        </row>
        <row r="68">
          <cell r="O68">
            <v>1064000</v>
          </cell>
          <cell r="R68">
            <v>17500</v>
          </cell>
        </row>
        <row r="69">
          <cell r="O69">
            <v>1392320</v>
          </cell>
          <cell r="R69">
            <v>52500</v>
          </cell>
        </row>
        <row r="70">
          <cell r="O70">
            <v>1091360</v>
          </cell>
          <cell r="R70">
            <v>40000</v>
          </cell>
        </row>
        <row r="71">
          <cell r="O71">
            <v>1091360</v>
          </cell>
          <cell r="R71">
            <v>12500</v>
          </cell>
        </row>
        <row r="72">
          <cell r="O72">
            <v>1066280</v>
          </cell>
          <cell r="R72">
            <v>15000</v>
          </cell>
        </row>
        <row r="73">
          <cell r="O73">
            <v>972230</v>
          </cell>
          <cell r="R73">
            <v>32500</v>
          </cell>
        </row>
        <row r="74">
          <cell r="O74">
            <v>1053740</v>
          </cell>
          <cell r="R74">
            <v>30000</v>
          </cell>
        </row>
        <row r="75">
          <cell r="O75">
            <v>972230</v>
          </cell>
          <cell r="R75">
            <v>25000</v>
          </cell>
        </row>
        <row r="76">
          <cell r="O76">
            <v>1053740</v>
          </cell>
          <cell r="R76">
            <v>20000</v>
          </cell>
        </row>
        <row r="77">
          <cell r="O77">
            <v>1047470</v>
          </cell>
          <cell r="R77">
            <v>25000</v>
          </cell>
        </row>
        <row r="78">
          <cell r="O78">
            <v>1047470</v>
          </cell>
          <cell r="R78">
            <v>25000</v>
          </cell>
        </row>
        <row r="79">
          <cell r="O79">
            <v>1047470</v>
          </cell>
          <cell r="R79">
            <v>20000</v>
          </cell>
        </row>
        <row r="80">
          <cell r="O80">
            <v>1047470</v>
          </cell>
          <cell r="R80">
            <v>20000</v>
          </cell>
        </row>
        <row r="81">
          <cell r="O81">
            <v>1041200</v>
          </cell>
          <cell r="R81">
            <v>20000</v>
          </cell>
        </row>
        <row r="82">
          <cell r="O82">
            <v>1041200</v>
          </cell>
          <cell r="R82">
            <v>20000</v>
          </cell>
        </row>
        <row r="83">
          <cell r="O83">
            <v>1041200</v>
          </cell>
          <cell r="R83">
            <v>20000</v>
          </cell>
        </row>
        <row r="84">
          <cell r="O84">
            <v>1041200</v>
          </cell>
          <cell r="R84">
            <v>20000</v>
          </cell>
        </row>
        <row r="85">
          <cell r="O85">
            <v>1041200</v>
          </cell>
          <cell r="R85">
            <v>20000</v>
          </cell>
        </row>
        <row r="86">
          <cell r="O86">
            <v>1041200</v>
          </cell>
          <cell r="R86">
            <v>20000</v>
          </cell>
        </row>
        <row r="87">
          <cell r="O87">
            <v>1041200</v>
          </cell>
          <cell r="R87">
            <v>20000</v>
          </cell>
        </row>
        <row r="88">
          <cell r="O88">
            <v>1041200</v>
          </cell>
          <cell r="R88">
            <v>20000</v>
          </cell>
        </row>
        <row r="89">
          <cell r="O89">
            <v>1041200</v>
          </cell>
          <cell r="R89">
            <v>20000</v>
          </cell>
        </row>
        <row r="90">
          <cell r="O90">
            <v>1022390</v>
          </cell>
          <cell r="R90">
            <v>20000</v>
          </cell>
        </row>
        <row r="91">
          <cell r="O91">
            <v>1022390</v>
          </cell>
          <cell r="R91">
            <v>20000</v>
          </cell>
        </row>
        <row r="92">
          <cell r="O92">
            <v>1022390</v>
          </cell>
          <cell r="R92">
            <v>20000</v>
          </cell>
        </row>
        <row r="93">
          <cell r="O93">
            <v>1022390</v>
          </cell>
          <cell r="R93">
            <v>20000</v>
          </cell>
        </row>
        <row r="94">
          <cell r="O94">
            <v>1022390</v>
          </cell>
          <cell r="R94">
            <v>20000</v>
          </cell>
        </row>
        <row r="95">
          <cell r="O95">
            <v>1022390</v>
          </cell>
          <cell r="R95">
            <v>20000</v>
          </cell>
        </row>
        <row r="96">
          <cell r="O96">
            <v>1022390</v>
          </cell>
          <cell r="R96">
            <v>20000</v>
          </cell>
        </row>
        <row r="97">
          <cell r="O97">
            <v>1022390</v>
          </cell>
          <cell r="R97">
            <v>20000</v>
          </cell>
        </row>
        <row r="98">
          <cell r="O98">
            <v>1022390</v>
          </cell>
          <cell r="R98">
            <v>20000</v>
          </cell>
        </row>
        <row r="99">
          <cell r="O99">
            <v>1022390</v>
          </cell>
          <cell r="R99">
            <v>20000</v>
          </cell>
        </row>
        <row r="100">
          <cell r="O100">
            <v>1022390</v>
          </cell>
          <cell r="R100">
            <v>20000</v>
          </cell>
        </row>
        <row r="101">
          <cell r="O101">
            <v>1022390</v>
          </cell>
          <cell r="R101">
            <v>17500</v>
          </cell>
        </row>
        <row r="102">
          <cell r="O102">
            <v>1022390</v>
          </cell>
          <cell r="R102">
            <v>17500</v>
          </cell>
        </row>
        <row r="103">
          <cell r="O103">
            <v>1022390</v>
          </cell>
          <cell r="R103">
            <v>17500</v>
          </cell>
        </row>
        <row r="104">
          <cell r="O104">
            <v>1022390</v>
          </cell>
          <cell r="R104">
            <v>12500</v>
          </cell>
        </row>
        <row r="105">
          <cell r="O105">
            <v>931000</v>
          </cell>
        </row>
        <row r="106">
          <cell r="O106">
            <v>1016120</v>
          </cell>
          <cell r="R106">
            <v>17500</v>
          </cell>
        </row>
        <row r="107">
          <cell r="O107">
            <v>1016120</v>
          </cell>
          <cell r="R107">
            <v>17500</v>
          </cell>
        </row>
        <row r="108">
          <cell r="O108">
            <v>1016120</v>
          </cell>
          <cell r="R108">
            <v>17500</v>
          </cell>
        </row>
        <row r="109">
          <cell r="O109">
            <v>1016120</v>
          </cell>
          <cell r="R109">
            <v>17500</v>
          </cell>
        </row>
        <row r="110">
          <cell r="O110">
            <v>1016120</v>
          </cell>
          <cell r="R110">
            <v>17500</v>
          </cell>
        </row>
        <row r="111">
          <cell r="O111">
            <v>931000</v>
          </cell>
          <cell r="R111">
            <v>22500</v>
          </cell>
        </row>
        <row r="112">
          <cell r="O112">
            <v>1003580</v>
          </cell>
          <cell r="R112">
            <v>27500</v>
          </cell>
        </row>
        <row r="113">
          <cell r="O113">
            <v>1003580</v>
          </cell>
        </row>
        <row r="114">
          <cell r="O114">
            <v>1009850</v>
          </cell>
          <cell r="R114">
            <v>17500</v>
          </cell>
        </row>
        <row r="115">
          <cell r="O115">
            <v>1009850</v>
          </cell>
          <cell r="R115">
            <v>17500</v>
          </cell>
        </row>
        <row r="116">
          <cell r="O116">
            <v>1009850</v>
          </cell>
          <cell r="R116">
            <v>17500</v>
          </cell>
        </row>
        <row r="117">
          <cell r="O117">
            <v>1009850</v>
          </cell>
          <cell r="R117">
            <v>17500</v>
          </cell>
        </row>
        <row r="118">
          <cell r="O118">
            <v>1009850</v>
          </cell>
          <cell r="R118">
            <v>10000</v>
          </cell>
        </row>
        <row r="119">
          <cell r="O119">
            <v>1003580</v>
          </cell>
          <cell r="R119">
            <v>17500</v>
          </cell>
        </row>
        <row r="120">
          <cell r="O120">
            <v>1003580</v>
          </cell>
          <cell r="R120">
            <v>17500</v>
          </cell>
        </row>
        <row r="121">
          <cell r="O121">
            <v>1003580</v>
          </cell>
          <cell r="R121">
            <v>17500</v>
          </cell>
        </row>
        <row r="122">
          <cell r="O122">
            <v>1003580</v>
          </cell>
          <cell r="R122">
            <v>15000</v>
          </cell>
        </row>
        <row r="123">
          <cell r="O123">
            <v>1003580</v>
          </cell>
          <cell r="R123">
            <v>15000</v>
          </cell>
        </row>
        <row r="124">
          <cell r="O124">
            <v>1009850</v>
          </cell>
          <cell r="R124">
            <v>0</v>
          </cell>
        </row>
        <row r="125">
          <cell r="O125">
            <v>997310</v>
          </cell>
          <cell r="R125">
            <v>17500</v>
          </cell>
        </row>
        <row r="126">
          <cell r="O126">
            <v>997310</v>
          </cell>
          <cell r="R126">
            <v>15000</v>
          </cell>
        </row>
        <row r="127">
          <cell r="O127">
            <v>997310</v>
          </cell>
          <cell r="R127">
            <v>15000</v>
          </cell>
        </row>
        <row r="128">
          <cell r="O128">
            <v>997310</v>
          </cell>
          <cell r="R128">
            <v>15000</v>
          </cell>
        </row>
        <row r="129">
          <cell r="O129">
            <v>928150</v>
          </cell>
          <cell r="R129">
            <v>0</v>
          </cell>
        </row>
        <row r="130">
          <cell r="O130">
            <v>903070</v>
          </cell>
          <cell r="R130">
            <v>22500</v>
          </cell>
        </row>
        <row r="131">
          <cell r="O131">
            <v>991040</v>
          </cell>
          <cell r="R131">
            <v>15000</v>
          </cell>
        </row>
        <row r="132">
          <cell r="O132">
            <v>991040</v>
          </cell>
          <cell r="R132">
            <v>10000</v>
          </cell>
        </row>
        <row r="133">
          <cell r="O133">
            <v>903070</v>
          </cell>
          <cell r="R133">
            <v>20000</v>
          </cell>
        </row>
        <row r="134">
          <cell r="O134">
            <v>978500</v>
          </cell>
          <cell r="R134">
            <v>20000</v>
          </cell>
        </row>
        <row r="135">
          <cell r="O135">
            <v>978500</v>
          </cell>
          <cell r="R135">
            <v>20000</v>
          </cell>
        </row>
        <row r="136">
          <cell r="O136">
            <v>978500</v>
          </cell>
          <cell r="R136">
            <v>20000</v>
          </cell>
        </row>
        <row r="137">
          <cell r="O137">
            <v>978500</v>
          </cell>
          <cell r="R137">
            <v>20000</v>
          </cell>
        </row>
        <row r="138">
          <cell r="O138">
            <v>978500</v>
          </cell>
          <cell r="R138">
            <v>20000</v>
          </cell>
        </row>
        <row r="139">
          <cell r="O139">
            <v>978500</v>
          </cell>
          <cell r="R139">
            <v>20000</v>
          </cell>
        </row>
        <row r="140">
          <cell r="O140">
            <v>978500</v>
          </cell>
          <cell r="R140">
            <v>20000</v>
          </cell>
        </row>
        <row r="141">
          <cell r="O141">
            <v>978500</v>
          </cell>
          <cell r="R141">
            <v>20000</v>
          </cell>
        </row>
        <row r="142">
          <cell r="O142">
            <v>916940</v>
          </cell>
          <cell r="R142">
            <v>0</v>
          </cell>
        </row>
        <row r="143">
          <cell r="O143">
            <v>903070</v>
          </cell>
          <cell r="R143">
            <v>10000</v>
          </cell>
        </row>
        <row r="144">
          <cell r="O144">
            <v>978500</v>
          </cell>
          <cell r="R144">
            <v>15000</v>
          </cell>
        </row>
        <row r="145">
          <cell r="O145">
            <v>978500</v>
          </cell>
          <cell r="R145">
            <v>15000</v>
          </cell>
        </row>
        <row r="146">
          <cell r="O146">
            <v>978500</v>
          </cell>
          <cell r="R146">
            <v>15000</v>
          </cell>
        </row>
        <row r="147">
          <cell r="O147">
            <v>978500</v>
          </cell>
          <cell r="R147">
            <v>15000</v>
          </cell>
        </row>
        <row r="148">
          <cell r="O148">
            <v>978500</v>
          </cell>
          <cell r="R148">
            <v>15000</v>
          </cell>
        </row>
        <row r="149">
          <cell r="O149">
            <v>978500</v>
          </cell>
          <cell r="R149">
            <v>15000</v>
          </cell>
        </row>
        <row r="150">
          <cell r="O150">
            <v>978500</v>
          </cell>
          <cell r="R150">
            <v>15000</v>
          </cell>
        </row>
        <row r="151">
          <cell r="O151">
            <v>978500</v>
          </cell>
          <cell r="R151">
            <v>15000</v>
          </cell>
        </row>
        <row r="152">
          <cell r="O152">
            <v>978500</v>
          </cell>
          <cell r="R152">
            <v>12500</v>
          </cell>
        </row>
        <row r="153">
          <cell r="O153">
            <v>978500</v>
          </cell>
          <cell r="R153">
            <v>12500</v>
          </cell>
        </row>
        <row r="154">
          <cell r="O154">
            <v>903070</v>
          </cell>
          <cell r="R154">
            <v>12500</v>
          </cell>
        </row>
        <row r="155">
          <cell r="O155">
            <v>984770</v>
          </cell>
          <cell r="R155">
            <v>0</v>
          </cell>
        </row>
        <row r="156">
          <cell r="O156">
            <v>984770</v>
          </cell>
          <cell r="R156">
            <v>0</v>
          </cell>
        </row>
        <row r="157">
          <cell r="O157">
            <v>965960</v>
          </cell>
          <cell r="R157">
            <v>0</v>
          </cell>
        </row>
        <row r="158">
          <cell r="O158">
            <v>953420</v>
          </cell>
          <cell r="R158">
            <v>15000</v>
          </cell>
        </row>
        <row r="159">
          <cell r="O159">
            <v>953420</v>
          </cell>
          <cell r="R159">
            <v>10000</v>
          </cell>
        </row>
        <row r="160">
          <cell r="O160">
            <v>944970</v>
          </cell>
          <cell r="R160">
            <v>17500</v>
          </cell>
        </row>
        <row r="161">
          <cell r="O161">
            <v>953420</v>
          </cell>
          <cell r="R161">
            <v>0</v>
          </cell>
        </row>
        <row r="162">
          <cell r="O162">
            <v>877710</v>
          </cell>
          <cell r="R162">
            <v>12500</v>
          </cell>
        </row>
        <row r="163">
          <cell r="O163">
            <v>1185170</v>
          </cell>
        </row>
        <row r="164">
          <cell r="O164">
            <v>1254470</v>
          </cell>
        </row>
        <row r="165">
          <cell r="O165">
            <v>938600</v>
          </cell>
        </row>
        <row r="166">
          <cell r="O166">
            <v>988760</v>
          </cell>
        </row>
        <row r="167">
          <cell r="O167">
            <v>1177470</v>
          </cell>
        </row>
        <row r="168">
          <cell r="O168">
            <v>944870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"/>
      <sheetName val="인천지점"/>
      <sheetName val="수원지점"/>
      <sheetName val="원주지점"/>
      <sheetName val="강릉지점"/>
      <sheetName val="합계"/>
      <sheetName val="직급별인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보.확정"/>
      <sheetName val="일보.확정"/>
      <sheetName val="#REF"/>
      <sheetName val="7월"/>
    </sheetNames>
    <sheetDataSet>
      <sheetData sheetId="0" refreshError="1"/>
      <sheetData sheetId="1" refreshError="1">
        <row r="7">
          <cell r="D7">
            <v>24242000</v>
          </cell>
        </row>
        <row r="17">
          <cell r="D17">
            <v>2018400</v>
          </cell>
        </row>
        <row r="25">
          <cell r="D25">
            <v>5344800</v>
          </cell>
        </row>
        <row r="28">
          <cell r="D28">
            <v>1027020</v>
          </cell>
        </row>
        <row r="29">
          <cell r="D29">
            <v>1915210</v>
          </cell>
        </row>
        <row r="40">
          <cell r="D40">
            <v>927200</v>
          </cell>
        </row>
        <row r="43">
          <cell r="D43">
            <v>905800</v>
          </cell>
        </row>
        <row r="44">
          <cell r="D44">
            <v>249600</v>
          </cell>
        </row>
        <row r="45">
          <cell r="D45">
            <v>1147500</v>
          </cell>
        </row>
        <row r="51">
          <cell r="D51">
            <v>2734400</v>
          </cell>
        </row>
        <row r="55">
          <cell r="D55">
            <v>8995280</v>
          </cell>
        </row>
        <row r="62">
          <cell r="D62">
            <v>1234150</v>
          </cell>
        </row>
        <row r="71">
          <cell r="D71">
            <v>288000</v>
          </cell>
        </row>
        <row r="73">
          <cell r="D73">
            <v>288000</v>
          </cell>
        </row>
        <row r="75">
          <cell r="D75">
            <v>4619040</v>
          </cell>
        </row>
        <row r="86">
          <cell r="D86">
            <v>403680</v>
          </cell>
        </row>
        <row r="95">
          <cell r="D95">
            <v>845200</v>
          </cell>
        </row>
      </sheetData>
      <sheetData sheetId="2" refreshError="1"/>
      <sheetData sheetId="3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"/>
      <sheetName val="일보.확정"/>
      <sheetName val="월보.확정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"/>
      <sheetName val="재고현황"/>
      <sheetName val="NAV0"/>
      <sheetName val="영업현황"/>
      <sheetName val="9월"/>
      <sheetName val="pldt"/>
      <sheetName val="표지"/>
      <sheetName val="인원"/>
      <sheetName val="주요품목거래율"/>
      <sheetName val="자산"/>
      <sheetName val="영업상황"/>
      <sheetName val="손익1"/>
      <sheetName val="손익2"/>
      <sheetName val="시장현황분석"/>
      <sheetName val="7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거래 (2)"/>
      <sheetName val="팀별인원"/>
      <sheetName val="유통"/>
      <sheetName val="유통주간회의"/>
      <sheetName val="실적G (2)"/>
      <sheetName val="실적G"/>
      <sheetName val="실적G (3)"/>
      <sheetName val="실적G유"/>
      <sheetName val="실적G유 (2)"/>
      <sheetName val="유통별목표12"/>
      <sheetName val="실적G유세"/>
      <sheetName val="신업태98"/>
      <sheetName val="신업태99"/>
      <sheetName val="품목최종"/>
      <sheetName val="주요품목구성"/>
      <sheetName val="전주"/>
      <sheetName val="지점분석00"/>
      <sheetName val="점현황"/>
      <sheetName val="점현황20"/>
      <sheetName val="직거래"/>
      <sheetName val="직거래00"/>
      <sheetName val="직거래01"/>
      <sheetName val="기획분장"/>
      <sheetName val="기획과제"/>
      <sheetName val="영관분장"/>
      <sheetName val="영관중점"/>
      <sheetName val="SP분장"/>
      <sheetName val="SP업무과제"/>
      <sheetName val="인원운영"/>
      <sheetName val="교육계획"/>
      <sheetName val="특판분장"/>
      <sheetName val="특판업무과제"/>
      <sheetName val="특판업무과제2"/>
      <sheetName val="99지점별"/>
      <sheetName val="20지점별"/>
      <sheetName val="누계"/>
      <sheetName val="품목기획자료"/>
      <sheetName val="경쟁"/>
      <sheetName val="10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"/>
      <sheetName val="지점분석00"/>
    </sheetNames>
    <sheetDataSet>
      <sheetData sheetId="0" refreshError="1"/>
      <sheetData sheetId="1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"/>
      <sheetName val="재고현황"/>
      <sheetName val="NAV0"/>
      <sheetName val="영업현황"/>
      <sheetName val="9월"/>
      <sheetName val="pldt"/>
      <sheetName val="표지"/>
      <sheetName val="인원"/>
      <sheetName val="주요품목거래율"/>
      <sheetName val="자산"/>
      <sheetName val="영업상황"/>
      <sheetName val="손익1"/>
      <sheetName val="손익2"/>
      <sheetName val="시장현황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일보"/>
      <sheetName val="Sheet2"/>
      <sheetName val="10월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년실적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6월"/>
      <sheetName val="95년실적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2FE9-AF1D-483A-940A-A3305C5E5D49}">
  <sheetPr>
    <tabColor rgb="FFFF00FF"/>
  </sheetPr>
  <dimension ref="B2:T33"/>
  <sheetViews>
    <sheetView showGridLines="0" topLeftCell="D1" zoomScale="55" zoomScaleNormal="55" workbookViewId="0">
      <selection activeCell="J13" sqref="J13"/>
    </sheetView>
  </sheetViews>
  <sheetFormatPr defaultRowHeight="17.5" outlineLevelCol="1" x14ac:dyDescent="0.35"/>
  <cols>
    <col min="1" max="1" width="3.59765625" style="94" customWidth="1"/>
    <col min="2" max="2" width="7.8984375" style="94" customWidth="1"/>
    <col min="3" max="3" width="29.59765625" style="94" customWidth="1"/>
    <col min="4" max="11" width="21.796875" style="94" customWidth="1" outlineLevel="1"/>
    <col min="12" max="12" width="18" style="94" customWidth="1"/>
    <col min="13" max="19" width="18" style="94" customWidth="1" outlineLevel="1"/>
    <col min="20" max="20" width="23" style="94" customWidth="1" outlineLevel="1"/>
    <col min="21" max="21" width="17.19921875" style="94" customWidth="1"/>
    <col min="22" max="16384" width="8.796875" style="94"/>
  </cols>
  <sheetData>
    <row r="2" spans="2:20" ht="20" x14ac:dyDescent="0.4">
      <c r="C2" s="101" t="s">
        <v>1197</v>
      </c>
      <c r="D2" s="101"/>
      <c r="E2" s="101"/>
    </row>
    <row r="3" spans="2:20" x14ac:dyDescent="0.35">
      <c r="C3" s="285" t="s">
        <v>978</v>
      </c>
      <c r="K3" s="279" t="s">
        <v>979</v>
      </c>
    </row>
    <row r="4" spans="2:20" x14ac:dyDescent="0.35">
      <c r="D4" s="207">
        <f>'Capex TT 2020'!G2</f>
        <v>24000</v>
      </c>
      <c r="E4" s="207">
        <f>'Capex TT 2021'!G2</f>
        <v>24300</v>
      </c>
      <c r="F4" s="207">
        <f>'Capex TT 2022'!G2</f>
        <v>24500</v>
      </c>
      <c r="G4" s="207">
        <f>'Capex TT 2023'!G2</f>
        <v>24700</v>
      </c>
      <c r="H4" s="207">
        <f>'Capex TT 2024'!G2</f>
        <v>25000</v>
      </c>
      <c r="I4" s="207">
        <f>'Capex TT 2025'!G2</f>
        <v>25500</v>
      </c>
      <c r="J4" s="207">
        <f>'Capex TT 2026'!G2</f>
        <v>26500</v>
      </c>
      <c r="S4" s="279" t="s">
        <v>977</v>
      </c>
    </row>
    <row r="5" spans="2:20" x14ac:dyDescent="0.35">
      <c r="B5" s="280" t="s">
        <v>604</v>
      </c>
      <c r="C5" s="281" t="s">
        <v>0</v>
      </c>
      <c r="D5" s="95" t="s">
        <v>613</v>
      </c>
      <c r="E5" s="95"/>
      <c r="F5" s="95"/>
      <c r="G5" s="96"/>
      <c r="H5" s="96"/>
      <c r="I5" s="96"/>
      <c r="J5" s="96"/>
      <c r="K5" s="96"/>
      <c r="L5" s="287" t="s">
        <v>614</v>
      </c>
      <c r="M5" s="282"/>
      <c r="N5" s="282"/>
      <c r="O5" s="96"/>
      <c r="P5" s="96"/>
      <c r="Q5" s="96"/>
      <c r="R5" s="96"/>
      <c r="S5" s="96"/>
    </row>
    <row r="6" spans="2:20" ht="28" x14ac:dyDescent="0.35">
      <c r="B6" s="283"/>
      <c r="C6" s="284"/>
      <c r="D6" s="97">
        <v>2020</v>
      </c>
      <c r="E6" s="97">
        <v>2021</v>
      </c>
      <c r="F6" s="97">
        <v>2022</v>
      </c>
      <c r="G6" s="97">
        <v>2023</v>
      </c>
      <c r="H6" s="97">
        <v>2024</v>
      </c>
      <c r="I6" s="97">
        <v>2025</v>
      </c>
      <c r="J6" s="97">
        <v>2026</v>
      </c>
      <c r="K6" s="97" t="s">
        <v>1213</v>
      </c>
      <c r="L6" s="97">
        <v>2020</v>
      </c>
      <c r="M6" s="97">
        <v>2021</v>
      </c>
      <c r="N6" s="97">
        <v>2022</v>
      </c>
      <c r="O6" s="97">
        <v>2023</v>
      </c>
      <c r="P6" s="97">
        <v>2024</v>
      </c>
      <c r="Q6" s="97">
        <v>2025</v>
      </c>
      <c r="R6" s="97">
        <v>2026</v>
      </c>
      <c r="S6" s="172" t="s">
        <v>1213</v>
      </c>
    </row>
    <row r="7" spans="2:20" x14ac:dyDescent="0.35">
      <c r="B7" s="102">
        <v>1</v>
      </c>
      <c r="C7" s="103" t="s">
        <v>1</v>
      </c>
      <c r="D7" s="104">
        <f>D22</f>
        <v>2816980160</v>
      </c>
      <c r="E7" s="104">
        <f t="shared" ref="E7:G7" si="0">E22</f>
        <v>98740200260</v>
      </c>
      <c r="F7" s="104">
        <f t="shared" si="0"/>
        <v>45313950003</v>
      </c>
      <c r="G7" s="104">
        <f t="shared" si="0"/>
        <v>58568025289</v>
      </c>
      <c r="H7" s="104">
        <f>H22</f>
        <v>2816980160</v>
      </c>
      <c r="I7" s="104">
        <f>I22</f>
        <v>1842503798</v>
      </c>
      <c r="J7" s="104">
        <f>J22</f>
        <v>1087426293</v>
      </c>
      <c r="K7" s="104">
        <f t="shared" ref="K7:K14" si="1">SUM(D7:J7)</f>
        <v>211186065963</v>
      </c>
      <c r="L7" s="104">
        <f t="shared" ref="L7:R14" si="2">D7/D$4</f>
        <v>117374.17333333334</v>
      </c>
      <c r="M7" s="104">
        <f t="shared" si="2"/>
        <v>4063382.7267489713</v>
      </c>
      <c r="N7" s="104">
        <f t="shared" si="2"/>
        <v>1849548.9797142858</v>
      </c>
      <c r="O7" s="104">
        <f t="shared" si="2"/>
        <v>2371175.1129149799</v>
      </c>
      <c r="P7" s="104">
        <f t="shared" si="2"/>
        <v>112679.2064</v>
      </c>
      <c r="Q7" s="104">
        <f t="shared" si="2"/>
        <v>72255.050901960785</v>
      </c>
      <c r="R7" s="104">
        <f t="shared" si="2"/>
        <v>41034.954452830192</v>
      </c>
      <c r="S7" s="278">
        <f t="shared" ref="S7:S14" si="3">SUM(L7:R7)</f>
        <v>8627450.2044663597</v>
      </c>
      <c r="T7" s="286"/>
    </row>
    <row r="8" spans="2:20" x14ac:dyDescent="0.35">
      <c r="B8" s="105">
        <v>2</v>
      </c>
      <c r="C8" s="106" t="s">
        <v>2</v>
      </c>
      <c r="D8" s="104">
        <f>D30</f>
        <v>4317651482</v>
      </c>
      <c r="E8" s="104">
        <f t="shared" ref="E8:I8" si="4">E30</f>
        <v>217005167222</v>
      </c>
      <c r="F8" s="104">
        <f t="shared" si="4"/>
        <v>176781774442</v>
      </c>
      <c r="G8" s="104">
        <f>G30-G28</f>
        <v>293878333568.33337</v>
      </c>
      <c r="H8" s="104">
        <f t="shared" ref="H8" si="5">H30</f>
        <v>69251846447</v>
      </c>
      <c r="I8" s="104">
        <f t="shared" si="4"/>
        <v>52052051838</v>
      </c>
      <c r="J8" s="104">
        <f t="shared" ref="J8" si="6">J30</f>
        <v>26020850224</v>
      </c>
      <c r="K8" s="104">
        <f t="shared" si="1"/>
        <v>839307675223.33337</v>
      </c>
      <c r="L8" s="104">
        <f t="shared" si="2"/>
        <v>179902.14508333334</v>
      </c>
      <c r="M8" s="104">
        <f t="shared" si="2"/>
        <v>8930253.7951440327</v>
      </c>
      <c r="N8" s="104">
        <f t="shared" si="2"/>
        <v>7215582.6302857138</v>
      </c>
      <c r="O8" s="104">
        <f t="shared" si="2"/>
        <v>11897908.241632931</v>
      </c>
      <c r="P8" s="104">
        <f t="shared" si="2"/>
        <v>2770073.85788</v>
      </c>
      <c r="Q8" s="104">
        <f t="shared" si="2"/>
        <v>2041256.9348235293</v>
      </c>
      <c r="R8" s="104">
        <f t="shared" si="2"/>
        <v>981918.87637735845</v>
      </c>
      <c r="S8" s="278">
        <f t="shared" si="3"/>
        <v>34016896.481226891</v>
      </c>
    </row>
    <row r="9" spans="2:20" x14ac:dyDescent="0.35">
      <c r="B9" s="107">
        <v>3</v>
      </c>
      <c r="C9" s="106" t="s">
        <v>8</v>
      </c>
      <c r="D9" s="104">
        <f>VLOOKUP($C9,'Capex TT 2020'!$E$5:$G$86,2,0)</f>
        <v>0</v>
      </c>
      <c r="E9" s="104">
        <f>VLOOKUP($C9,'Capex TT 2021'!$E$5:$G$86,2,0)</f>
        <v>0</v>
      </c>
      <c r="F9" s="104">
        <f>VLOOKUP($C9,'Capex TT 2022'!$E$5:$G$86,2,0)</f>
        <v>60000000</v>
      </c>
      <c r="G9" s="104">
        <f>VLOOKUP($C9,'Capex TT 2023'!$E$5:$G$114,2,0)</f>
        <v>79900000</v>
      </c>
      <c r="H9" s="104">
        <f>VLOOKUP(C9,'Capex TT 2024'!$E$5:$F$79,2,0)</f>
        <v>1164204641</v>
      </c>
      <c r="I9" s="104">
        <f>VLOOKUP(C9,'Capex TT 2025'!$E$5:$F$203,2,0)</f>
        <v>0</v>
      </c>
      <c r="J9" s="104">
        <f>VLOOKUP(C9,'Capex TT 2026'!$E$5:$F$210,2,0)</f>
        <v>0</v>
      </c>
      <c r="K9" s="104">
        <f t="shared" si="1"/>
        <v>1304104641</v>
      </c>
      <c r="L9" s="104">
        <f t="shared" si="2"/>
        <v>0</v>
      </c>
      <c r="M9" s="104">
        <f t="shared" si="2"/>
        <v>0</v>
      </c>
      <c r="N9" s="104">
        <f t="shared" si="2"/>
        <v>2448.9795918367345</v>
      </c>
      <c r="O9" s="104">
        <f t="shared" si="2"/>
        <v>3234.8178137651821</v>
      </c>
      <c r="P9" s="104">
        <f t="shared" si="2"/>
        <v>46568.185640000003</v>
      </c>
      <c r="Q9" s="104">
        <f t="shared" si="2"/>
        <v>0</v>
      </c>
      <c r="R9" s="104">
        <f t="shared" si="2"/>
        <v>0</v>
      </c>
      <c r="S9" s="278">
        <f t="shared" si="3"/>
        <v>52251.983045601919</v>
      </c>
    </row>
    <row r="10" spans="2:20" x14ac:dyDescent="0.35">
      <c r="B10" s="107">
        <v>4</v>
      </c>
      <c r="C10" s="106" t="s">
        <v>9</v>
      </c>
      <c r="D10" s="104">
        <f>VLOOKUP($C10,'Capex TT 2020'!$E$5:$G$86,2,0)</f>
        <v>0</v>
      </c>
      <c r="E10" s="104">
        <f>VLOOKUP($C10,'Capex TT 2021'!$E$5:$G$86,2,0)</f>
        <v>0</v>
      </c>
      <c r="F10" s="104">
        <f>VLOOKUP($C10,'Capex TT 2022'!$E$5:$G$86,2,0)</f>
        <v>0</v>
      </c>
      <c r="G10" s="104">
        <f>VLOOKUP($C10,'Capex TT 2023'!$E$5:$G$114,2,0)</f>
        <v>0</v>
      </c>
      <c r="H10" s="104">
        <f>VLOOKUP(C10,'Capex TT 2024'!$E$5:$F$79,2,0)</f>
        <v>0</v>
      </c>
      <c r="I10" s="104">
        <f>VLOOKUP(C10,'Capex TT 2025'!$E$5:$F$203,2,0)</f>
        <v>0</v>
      </c>
      <c r="J10" s="104">
        <f>VLOOKUP(C10,'Capex TT 2026'!$E$5:$F$210,2,0)</f>
        <v>0</v>
      </c>
      <c r="K10" s="104">
        <f t="shared" si="1"/>
        <v>0</v>
      </c>
      <c r="L10" s="104">
        <f t="shared" si="2"/>
        <v>0</v>
      </c>
      <c r="M10" s="104">
        <f t="shared" si="2"/>
        <v>0</v>
      </c>
      <c r="N10" s="104">
        <f t="shared" si="2"/>
        <v>0</v>
      </c>
      <c r="O10" s="104">
        <f t="shared" si="2"/>
        <v>0</v>
      </c>
      <c r="P10" s="104">
        <f t="shared" si="2"/>
        <v>0</v>
      </c>
      <c r="Q10" s="104">
        <f t="shared" si="2"/>
        <v>0</v>
      </c>
      <c r="R10" s="104">
        <f t="shared" si="2"/>
        <v>0</v>
      </c>
      <c r="S10" s="278">
        <f t="shared" si="3"/>
        <v>0</v>
      </c>
    </row>
    <row r="11" spans="2:20" x14ac:dyDescent="0.35">
      <c r="B11" s="107">
        <v>5</v>
      </c>
      <c r="C11" s="106" t="s">
        <v>10</v>
      </c>
      <c r="D11" s="104">
        <f>VLOOKUP($C11,'Capex TT 2020'!$E$5:$G$86,2,0)</f>
        <v>380000000</v>
      </c>
      <c r="E11" s="104">
        <f>VLOOKUP($C11,'Capex TT 2021'!$E$5:$G$86,2,0)</f>
        <v>2573766789</v>
      </c>
      <c r="F11" s="104">
        <f>VLOOKUP($C11,'Capex TT 2022'!$E$5:$G$86,2,0)</f>
        <v>7797835728</v>
      </c>
      <c r="G11" s="104">
        <f>VLOOKUP($C11,'Capex TT 2023'!$E$5:$G$114,2,0)</f>
        <v>5418910000</v>
      </c>
      <c r="H11" s="104">
        <f>VLOOKUP(C11,'Capex TT 2024'!$E$5:$F$79,2,0)</f>
        <v>306314815</v>
      </c>
      <c r="I11" s="104">
        <f>VLOOKUP(C11,'Capex TT 2025'!$E$5:$F$203,2,0)</f>
        <v>589564815</v>
      </c>
      <c r="J11" s="104">
        <f>VLOOKUP(C11,'Capex TT 2026'!$E$5:$F$210,2,0)</f>
        <v>4514261846</v>
      </c>
      <c r="K11" s="104">
        <f t="shared" si="1"/>
        <v>21580653993</v>
      </c>
      <c r="L11" s="104">
        <f t="shared" si="2"/>
        <v>15833.333333333334</v>
      </c>
      <c r="M11" s="104">
        <f t="shared" si="2"/>
        <v>105916.3287654321</v>
      </c>
      <c r="N11" s="104">
        <f t="shared" si="2"/>
        <v>318279.00930612243</v>
      </c>
      <c r="O11" s="104">
        <f t="shared" si="2"/>
        <v>219389.06882591094</v>
      </c>
      <c r="P11" s="104">
        <f t="shared" si="2"/>
        <v>12252.5926</v>
      </c>
      <c r="Q11" s="104">
        <f t="shared" si="2"/>
        <v>23120.18882352941</v>
      </c>
      <c r="R11" s="104">
        <f t="shared" si="2"/>
        <v>170349.5036226415</v>
      </c>
      <c r="S11" s="278">
        <f t="shared" si="3"/>
        <v>865140.02527696965</v>
      </c>
    </row>
    <row r="12" spans="2:20" x14ac:dyDescent="0.35">
      <c r="B12" s="107">
        <v>6</v>
      </c>
      <c r="C12" s="106" t="s">
        <v>11</v>
      </c>
      <c r="D12" s="104">
        <f>VLOOKUP($C12,'Capex TT 2020'!$E$5:$G$86,2,0)</f>
        <v>0</v>
      </c>
      <c r="E12" s="104">
        <f>VLOOKUP($C12,'Capex TT 2021'!$E$5:$G$86,2,0)</f>
        <v>105866000</v>
      </c>
      <c r="F12" s="104">
        <f>VLOOKUP($C12,'Capex TT 2022'!$E$5:$G$86,2,0)</f>
        <v>1208647832</v>
      </c>
      <c r="G12" s="104">
        <f>VLOOKUP($C12,'Capex TT 2023'!$E$5:$G$114,2,0)</f>
        <v>369065000</v>
      </c>
      <c r="H12" s="104">
        <f>VLOOKUP(C12,'Capex TT 2024'!$E$5:$F$79,2,0)</f>
        <v>0</v>
      </c>
      <c r="I12" s="104">
        <f>VLOOKUP(C12,'Capex TT 2025'!$E$5:$F$203,2,0)</f>
        <v>68076000</v>
      </c>
      <c r="J12" s="104">
        <f>VLOOKUP(C12,'Capex TT 2026'!$E$5:$F$210,2,0)</f>
        <v>232367703</v>
      </c>
      <c r="K12" s="104">
        <f t="shared" si="1"/>
        <v>1984022535</v>
      </c>
      <c r="L12" s="104">
        <f t="shared" si="2"/>
        <v>0</v>
      </c>
      <c r="M12" s="104">
        <f t="shared" si="2"/>
        <v>4356.6255144032921</v>
      </c>
      <c r="N12" s="104">
        <f t="shared" si="2"/>
        <v>49332.564571428571</v>
      </c>
      <c r="O12" s="104">
        <f t="shared" si="2"/>
        <v>14941.902834008097</v>
      </c>
      <c r="P12" s="104">
        <f t="shared" si="2"/>
        <v>0</v>
      </c>
      <c r="Q12" s="104">
        <f t="shared" si="2"/>
        <v>2669.6470588235293</v>
      </c>
      <c r="R12" s="104">
        <f t="shared" si="2"/>
        <v>8768.5925660377361</v>
      </c>
      <c r="S12" s="278">
        <f t="shared" si="3"/>
        <v>80069.332544701218</v>
      </c>
    </row>
    <row r="13" spans="2:20" x14ac:dyDescent="0.35">
      <c r="B13" s="107">
        <v>7</v>
      </c>
      <c r="C13" s="106" t="s">
        <v>12</v>
      </c>
      <c r="D13" s="104">
        <f>VLOOKUP($C13,'Capex TT 2020'!$E$5:$G$86,2,0)</f>
        <v>0</v>
      </c>
      <c r="E13" s="104">
        <f>VLOOKUP($C13,'Capex TT 2021'!$E$5:$G$86,2,0)</f>
        <v>0</v>
      </c>
      <c r="F13" s="104">
        <f>VLOOKUP($C13,'Capex TT 2022'!$E$5:$G$86,2,0)</f>
        <v>784148252</v>
      </c>
      <c r="G13" s="104">
        <f>G28</f>
        <v>3483552000</v>
      </c>
      <c r="H13" s="104">
        <f>VLOOKUP(C13,'Capex TT 2024'!$E$5:$F$79,2,0)</f>
        <v>960422938</v>
      </c>
      <c r="I13" s="104">
        <f>VLOOKUP(C13,'Capex TT 2025'!$E$5:$F$203,2,0)</f>
        <v>2485202733</v>
      </c>
      <c r="J13" s="104">
        <f>VLOOKUP(C13,'Capex TT 2026'!$E$5:$F$210,2,0)</f>
        <v>0</v>
      </c>
      <c r="K13" s="104">
        <f t="shared" si="1"/>
        <v>7713325923</v>
      </c>
      <c r="L13" s="104">
        <f t="shared" si="2"/>
        <v>0</v>
      </c>
      <c r="M13" s="104">
        <f t="shared" si="2"/>
        <v>0</v>
      </c>
      <c r="N13" s="104">
        <f t="shared" si="2"/>
        <v>32006.051102040816</v>
      </c>
      <c r="O13" s="104">
        <f t="shared" si="2"/>
        <v>141034.4939271255</v>
      </c>
      <c r="P13" s="104">
        <f t="shared" si="2"/>
        <v>38416.917520000003</v>
      </c>
      <c r="Q13" s="104">
        <f t="shared" si="2"/>
        <v>97458.930705882347</v>
      </c>
      <c r="R13" s="104">
        <f t="shared" si="2"/>
        <v>0</v>
      </c>
      <c r="S13" s="278">
        <f t="shared" si="3"/>
        <v>308916.39325504866</v>
      </c>
    </row>
    <row r="14" spans="2:20" x14ac:dyDescent="0.35">
      <c r="B14" s="108">
        <v>8</v>
      </c>
      <c r="C14" s="109" t="s">
        <v>13</v>
      </c>
      <c r="D14" s="104">
        <f>VLOOKUP($C14,'Capex TT 2020'!$E$5:$G$86,2,0)</f>
        <v>0</v>
      </c>
      <c r="E14" s="104">
        <f>VLOOKUP($C14,'Capex TT 2021'!$E$5:$G$86,2,0)</f>
        <v>1813062045</v>
      </c>
      <c r="F14" s="110">
        <f>VLOOKUP($C14,'Capex TT 2022'!$E$5:$G$86,2,0)</f>
        <v>0</v>
      </c>
      <c r="G14" s="110">
        <f>VLOOKUP($C14,'Capex TT 2023'!$E$5:$G$114,2,0)</f>
        <v>0</v>
      </c>
      <c r="H14" s="110">
        <f>VLOOKUP(C14,'Capex TT 2024'!$E$5:$F$79,2,0)</f>
        <v>0</v>
      </c>
      <c r="I14" s="110">
        <f>VLOOKUP(C14,'Capex TT 2025'!$E$5:$F$203,2,0)</f>
        <v>0</v>
      </c>
      <c r="J14" s="110">
        <f>VLOOKUP(C14,'Capex TT 2026'!$E$5:$F$210,2,0)</f>
        <v>1230644844</v>
      </c>
      <c r="K14" s="104">
        <f t="shared" si="1"/>
        <v>3043706889</v>
      </c>
      <c r="L14" s="104">
        <f t="shared" si="2"/>
        <v>0</v>
      </c>
      <c r="M14" s="104">
        <f t="shared" si="2"/>
        <v>74611.606790123464</v>
      </c>
      <c r="N14" s="104">
        <f t="shared" si="2"/>
        <v>0</v>
      </c>
      <c r="O14" s="104">
        <f t="shared" si="2"/>
        <v>0</v>
      </c>
      <c r="P14" s="104">
        <f t="shared" si="2"/>
        <v>0</v>
      </c>
      <c r="Q14" s="104">
        <f t="shared" si="2"/>
        <v>0</v>
      </c>
      <c r="R14" s="104">
        <f t="shared" si="2"/>
        <v>46439.428075471697</v>
      </c>
      <c r="S14" s="278">
        <f t="shared" si="3"/>
        <v>121051.03486559517</v>
      </c>
    </row>
    <row r="15" spans="2:20" x14ac:dyDescent="0.35">
      <c r="B15" s="98"/>
      <c r="C15" s="99" t="s">
        <v>615</v>
      </c>
      <c r="D15" s="276">
        <f>SUM(D7:D14)</f>
        <v>7514631642</v>
      </c>
      <c r="E15" s="276">
        <f>SUM(E7:E14)</f>
        <v>320238062316</v>
      </c>
      <c r="F15" s="276">
        <f>SUM(F7:F14)</f>
        <v>231946356257</v>
      </c>
      <c r="G15" s="276">
        <f t="shared" ref="G15:S15" si="7">SUM(G7:G14)</f>
        <v>361797785857.33337</v>
      </c>
      <c r="H15" s="276">
        <f t="shared" ref="H15" si="8">SUM(H7:H14)</f>
        <v>74499769001</v>
      </c>
      <c r="I15" s="276">
        <f t="shared" si="7"/>
        <v>57037399184</v>
      </c>
      <c r="J15" s="276">
        <f t="shared" ref="J15" si="9">SUM(J7:J14)</f>
        <v>33085550910</v>
      </c>
      <c r="K15" s="276">
        <f t="shared" si="7"/>
        <v>1086119555167.3334</v>
      </c>
      <c r="L15" s="208">
        <f t="shared" si="7"/>
        <v>313109.65175000002</v>
      </c>
      <c r="M15" s="208">
        <f t="shared" ref="M15:N15" si="10">SUM(M7:M14)</f>
        <v>13178521.082962962</v>
      </c>
      <c r="N15" s="208">
        <f t="shared" si="10"/>
        <v>9467198.2145714276</v>
      </c>
      <c r="O15" s="208">
        <f t="shared" si="7"/>
        <v>14647683.63794872</v>
      </c>
      <c r="P15" s="208">
        <f t="shared" ref="P15" si="11">SUM(P7:P14)</f>
        <v>2979990.7600400001</v>
      </c>
      <c r="Q15" s="208">
        <f t="shared" si="7"/>
        <v>2236760.7523137252</v>
      </c>
      <c r="R15" s="208">
        <f t="shared" ref="R15" si="12">SUM(R7:R14)</f>
        <v>1248511.3550943397</v>
      </c>
      <c r="S15" s="208">
        <f t="shared" si="7"/>
        <v>44071775.454681158</v>
      </c>
    </row>
    <row r="16" spans="2:20" x14ac:dyDescent="0.35">
      <c r="B16" s="98"/>
      <c r="C16" s="99" t="s">
        <v>815</v>
      </c>
      <c r="D16" s="277">
        <f>D15</f>
        <v>7514631642</v>
      </c>
      <c r="E16" s="277">
        <f t="shared" ref="E16:J16" si="13">E15+D16</f>
        <v>327752693958</v>
      </c>
      <c r="F16" s="277">
        <f t="shared" si="13"/>
        <v>559699050215</v>
      </c>
      <c r="G16" s="277">
        <f t="shared" si="13"/>
        <v>921496836072.33337</v>
      </c>
      <c r="H16" s="277">
        <f t="shared" si="13"/>
        <v>995996605073.33337</v>
      </c>
      <c r="I16" s="277">
        <f t="shared" si="13"/>
        <v>1053034004257.3334</v>
      </c>
      <c r="J16" s="277">
        <f t="shared" si="13"/>
        <v>1086119555167.3334</v>
      </c>
      <c r="K16" s="276">
        <f>K15+J16</f>
        <v>2172239110334.6667</v>
      </c>
      <c r="L16" s="277">
        <f>L15</f>
        <v>313109.65175000002</v>
      </c>
      <c r="M16" s="277">
        <f>M15+L16</f>
        <v>13491630.734712962</v>
      </c>
      <c r="N16" s="277">
        <f t="shared" ref="N16:R16" si="14">N15+M16</f>
        <v>22958828.94928439</v>
      </c>
      <c r="O16" s="277">
        <f t="shared" si="14"/>
        <v>37606512.587233111</v>
      </c>
      <c r="P16" s="277">
        <f t="shared" si="14"/>
        <v>40586503.347273111</v>
      </c>
      <c r="Q16" s="277">
        <f t="shared" si="14"/>
        <v>42823264.099586837</v>
      </c>
      <c r="R16" s="277">
        <f t="shared" si="14"/>
        <v>44071775.454681173</v>
      </c>
      <c r="S16" s="100">
        <f>S15+R16</f>
        <v>88143550.909362331</v>
      </c>
    </row>
    <row r="20" spans="3:11" x14ac:dyDescent="0.35">
      <c r="C20" s="261" t="s">
        <v>969</v>
      </c>
    </row>
    <row r="21" spans="3:11" s="206" customFormat="1" ht="15.5" x14ac:dyDescent="0.35">
      <c r="C21" s="252"/>
      <c r="D21" s="252">
        <v>2020</v>
      </c>
      <c r="E21" s="252">
        <v>2021</v>
      </c>
      <c r="F21" s="252">
        <v>2022</v>
      </c>
      <c r="G21" s="252">
        <v>2023</v>
      </c>
      <c r="H21" s="252">
        <v>2024</v>
      </c>
      <c r="I21" s="252">
        <v>2025</v>
      </c>
      <c r="J21" s="252">
        <v>2026</v>
      </c>
      <c r="K21" s="252" t="s">
        <v>975</v>
      </c>
    </row>
    <row r="22" spans="3:11" s="206" customFormat="1" ht="15.5" x14ac:dyDescent="0.35">
      <c r="D22" s="255">
        <f>'Nhà cửa vật kiến trúc (VNĐ)'!F5</f>
        <v>2816980160</v>
      </c>
      <c r="E22" s="255">
        <f>'Nhà cửa vật kiến trúc (VNĐ)'!F2</f>
        <v>98740200260</v>
      </c>
      <c r="F22" s="255">
        <f>'Nhà cửa vật kiến trúc (VNĐ)'!F3</f>
        <v>45313950003</v>
      </c>
      <c r="G22" s="255">
        <f>'Nhà cửa vật kiến trúc (VNĐ)'!F4</f>
        <v>58568025289</v>
      </c>
      <c r="H22" s="255">
        <f>'Nhà cửa vật kiến trúc (VNĐ)'!F5</f>
        <v>2816980160</v>
      </c>
      <c r="I22" s="255">
        <f>'Nhà cửa vật kiến trúc (VNĐ)'!F6</f>
        <v>1842503798</v>
      </c>
      <c r="J22" s="255">
        <f>'Nhà cửa vật kiến trúc (VNĐ)'!F7</f>
        <v>1087426293</v>
      </c>
      <c r="K22" s="253">
        <f>SUM(D22:I22)</f>
        <v>210098639670</v>
      </c>
    </row>
    <row r="24" spans="3:11" x14ac:dyDescent="0.35">
      <c r="C24" s="260" t="s">
        <v>2</v>
      </c>
      <c r="D24" s="94" t="s">
        <v>976</v>
      </c>
    </row>
    <row r="25" spans="3:11" x14ac:dyDescent="0.35">
      <c r="C25" s="252"/>
      <c r="D25" s="252">
        <v>2020</v>
      </c>
      <c r="E25" s="252">
        <v>2021</v>
      </c>
      <c r="F25" s="252">
        <v>2022</v>
      </c>
      <c r="G25" s="252">
        <v>2023</v>
      </c>
      <c r="H25" s="252">
        <v>2024</v>
      </c>
      <c r="I25" s="252">
        <v>2025</v>
      </c>
      <c r="J25" s="252">
        <v>2026</v>
      </c>
      <c r="K25" s="252" t="s">
        <v>975</v>
      </c>
    </row>
    <row r="26" spans="3:11" s="206" customFormat="1" ht="15.5" x14ac:dyDescent="0.35">
      <c r="C26" s="262" t="s">
        <v>952</v>
      </c>
      <c r="D26" s="263">
        <f>VLOOKUP($C24,'Capex TT 2020'!$E$5:$G$86,2,0)</f>
        <v>4317651482</v>
      </c>
      <c r="E26" s="263">
        <f>VLOOKUP($C24,'Capex TT 2021'!$E$5:$G$86,2,0)</f>
        <v>214888211254</v>
      </c>
      <c r="F26" s="263">
        <f>VLOOKUP($C24,'Capex TT 2022'!$E$5:$G$86,2,0)</f>
        <v>36050065845</v>
      </c>
      <c r="G26" s="263">
        <f>VLOOKUP($C24,'Capex TT 2023'!$E$5:$G$86,2,0)</f>
        <v>47513794431</v>
      </c>
      <c r="H26" s="263">
        <f>VLOOKUP(C24,'Capex TT 2024'!E5:F79,2,0)</f>
        <v>69251846447</v>
      </c>
      <c r="I26" s="263">
        <f>VLOOKUP(C24,'Capex TT 2025'!E5:F92,2,0)</f>
        <v>52052051838</v>
      </c>
      <c r="J26" s="263">
        <f>VLOOKUP(C24,'Capex TT 2026'!E5:F96,2,0)</f>
        <v>26020850224</v>
      </c>
      <c r="K26" s="264">
        <f>SUM(D26:I26)</f>
        <v>424073621297</v>
      </c>
    </row>
    <row r="27" spans="3:11" s="206" customFormat="1" ht="15.5" x14ac:dyDescent="0.35">
      <c r="C27" s="244" t="s">
        <v>953</v>
      </c>
      <c r="D27" s="265">
        <v>0</v>
      </c>
      <c r="E27" s="265">
        <f>'TNHH sở hữu'!T1</f>
        <v>2116955968</v>
      </c>
      <c r="F27" s="265">
        <f>'TNHH sở hữu'!T2</f>
        <v>140731708597</v>
      </c>
      <c r="G27" s="265">
        <f>SUM(G28:G29)</f>
        <v>249848091137.33334</v>
      </c>
      <c r="H27" s="265">
        <v>0</v>
      </c>
      <c r="I27" s="265">
        <v>0</v>
      </c>
      <c r="J27" s="265">
        <v>0</v>
      </c>
      <c r="K27" s="266">
        <f>SUM(D27:I27)</f>
        <v>392696755702.33337</v>
      </c>
    </row>
    <row r="28" spans="3:11" x14ac:dyDescent="0.35">
      <c r="C28" s="267" t="s">
        <v>12</v>
      </c>
      <c r="D28" s="268"/>
      <c r="E28" s="268"/>
      <c r="F28" s="268"/>
      <c r="G28" s="269">
        <f>'TNHH sở hữu'!T4</f>
        <v>3483552000</v>
      </c>
      <c r="H28" s="226"/>
      <c r="I28" s="226"/>
      <c r="J28" s="226"/>
      <c r="K28" s="226"/>
    </row>
    <row r="29" spans="3:11" x14ac:dyDescent="0.35">
      <c r="C29" s="270" t="s">
        <v>954</v>
      </c>
      <c r="D29" s="271"/>
      <c r="E29" s="271"/>
      <c r="F29" s="271"/>
      <c r="G29" s="272">
        <f>'TNHH sở hữu'!T5</f>
        <v>246364539137.33334</v>
      </c>
      <c r="H29" s="227"/>
      <c r="I29" s="227"/>
      <c r="J29" s="227"/>
      <c r="K29" s="227"/>
    </row>
    <row r="30" spans="3:11" x14ac:dyDescent="0.35">
      <c r="C30" s="208" t="s">
        <v>975</v>
      </c>
      <c r="D30" s="208">
        <f>SUM(D26:D27)</f>
        <v>4317651482</v>
      </c>
      <c r="E30" s="208">
        <f t="shared" ref="E30:K30" si="15">SUM(E26:E27)</f>
        <v>217005167222</v>
      </c>
      <c r="F30" s="208">
        <f t="shared" si="15"/>
        <v>176781774442</v>
      </c>
      <c r="G30" s="208">
        <f t="shared" si="15"/>
        <v>297361885568.33337</v>
      </c>
      <c r="H30" s="208">
        <f t="shared" ref="H30" si="16">SUM(H26:H27)</f>
        <v>69251846447</v>
      </c>
      <c r="I30" s="208">
        <f t="shared" si="15"/>
        <v>52052051838</v>
      </c>
      <c r="J30" s="208">
        <f t="shared" ref="J30" si="17">SUM(J26:J27)</f>
        <v>26020850224</v>
      </c>
      <c r="K30" s="208">
        <f t="shared" si="15"/>
        <v>816770376999.33337</v>
      </c>
    </row>
    <row r="32" spans="3:11" s="206" customFormat="1" ht="15.5" x14ac:dyDescent="0.35"/>
    <row r="33" s="206" customFormat="1" ht="15.5" x14ac:dyDescent="0.35"/>
  </sheetData>
  <autoFilter ref="B6:F14" xr:uid="{186F2FE9-AF1D-483A-940A-A3305C5E5D49}"/>
  <conditionalFormatting sqref="C7:C15 C16:J16">
    <cfRule type="duplicateValues" dxfId="98" priority="24"/>
  </conditionalFormatting>
  <conditionalFormatting sqref="C24">
    <cfRule type="containsText" dxfId="97" priority="4" operator="containsText" text="xxx">
      <formula>NOT(ISERROR(SEARCH("xxx",C24)))</formula>
    </cfRule>
    <cfRule type="duplicateValues" dxfId="96" priority="5"/>
  </conditionalFormatting>
  <conditionalFormatting sqref="C30:K30">
    <cfRule type="containsText" dxfId="95" priority="3" operator="containsText" text="xxx">
      <formula>NOT(ISERROR(SEARCH("xxx",C30)))</formula>
    </cfRule>
  </conditionalFormatting>
  <conditionalFormatting sqref="C7:S16">
    <cfRule type="containsText" dxfId="94" priority="6" operator="containsText" text="xxx">
      <formula>NOT(ISERROR(SEARCH("xxx",C7)))</formula>
    </cfRule>
  </conditionalFormatting>
  <conditionalFormatting sqref="L16:R16">
    <cfRule type="duplicateValues" dxfId="9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1A97-B3D4-44FC-82A6-2B50B6339A77}">
  <dimension ref="A1:H23"/>
  <sheetViews>
    <sheetView topLeftCell="C1" zoomScale="115" zoomScaleNormal="115" workbookViewId="0">
      <pane ySplit="1" topLeftCell="A16" activePane="bottomLeft" state="frozen"/>
      <selection activeCell="B12" sqref="B12:B13"/>
      <selection pane="bottomLeft" activeCell="I17" sqref="I17"/>
    </sheetView>
  </sheetViews>
  <sheetFormatPr defaultRowHeight="15.5" outlineLevelCol="1" x14ac:dyDescent="0.35"/>
  <cols>
    <col min="1" max="1" width="19.3984375" style="206" hidden="1" customWidth="1" outlineLevel="1"/>
    <col min="2" max="2" width="31.09765625" style="206" hidden="1" customWidth="1" outlineLevel="1"/>
    <col min="3" max="3" width="8.8984375" style="206" bestFit="1" customWidth="1" collapsed="1"/>
    <col min="4" max="4" width="51.09765625" style="233" customWidth="1"/>
    <col min="5" max="6" width="24.3984375" style="206" customWidth="1"/>
    <col min="7" max="7" width="17.5" style="206" customWidth="1"/>
    <col min="8" max="8" width="14.19921875" style="206" bestFit="1" customWidth="1"/>
    <col min="9" max="16384" width="8.796875" style="206"/>
  </cols>
  <sheetData>
    <row r="1" spans="1:6" s="238" customFormat="1" ht="31" x14ac:dyDescent="0.75">
      <c r="A1" s="236" t="s">
        <v>609</v>
      </c>
      <c r="B1" s="236" t="s">
        <v>610</v>
      </c>
    </row>
    <row r="2" spans="1:6" ht="40" x14ac:dyDescent="0.35">
      <c r="A2" s="239"/>
      <c r="B2" s="240"/>
      <c r="C2" s="291" t="s">
        <v>604</v>
      </c>
      <c r="D2" s="292" t="s">
        <v>0</v>
      </c>
      <c r="E2" s="292" t="s">
        <v>1156</v>
      </c>
      <c r="F2" s="292" t="s">
        <v>1157</v>
      </c>
    </row>
    <row r="3" spans="1:6" ht="20.5" x14ac:dyDescent="0.35">
      <c r="A3" s="218"/>
      <c r="B3" s="218"/>
      <c r="C3" s="303">
        <v>1</v>
      </c>
      <c r="D3" s="304" t="s">
        <v>2</v>
      </c>
      <c r="E3" s="305">
        <f>'Capex TT 2025'!F15</f>
        <v>52052051838</v>
      </c>
      <c r="F3" s="305">
        <f>'Capex TT 2025'!G15</f>
        <v>2041256.9348235293</v>
      </c>
    </row>
    <row r="4" spans="1:6" ht="20.5" x14ac:dyDescent="0.35">
      <c r="A4" s="218"/>
      <c r="B4" s="218"/>
      <c r="C4" s="293">
        <v>2</v>
      </c>
      <c r="D4" s="294" t="s">
        <v>1</v>
      </c>
      <c r="E4" s="295">
        <f>'Capex TT 2025'!F5</f>
        <v>1842503798</v>
      </c>
      <c r="F4" s="295">
        <f>'Capex TT 2025'!G5</f>
        <v>72255.050901960785</v>
      </c>
    </row>
    <row r="5" spans="1:6" ht="20.5" x14ac:dyDescent="0.35">
      <c r="A5" s="218"/>
      <c r="B5" s="218"/>
      <c r="C5" s="296">
        <v>3</v>
      </c>
      <c r="D5" s="294" t="s">
        <v>1158</v>
      </c>
      <c r="E5" s="295">
        <f>'Capex TT 2025'!F90</f>
        <v>68076000</v>
      </c>
      <c r="F5" s="295">
        <f>'Capex TT 2025'!G90</f>
        <v>2669.6470588235297</v>
      </c>
    </row>
    <row r="6" spans="1:6" ht="20.5" x14ac:dyDescent="0.35">
      <c r="A6" s="218"/>
      <c r="B6" s="218"/>
      <c r="C6" s="296">
        <v>4</v>
      </c>
      <c r="D6" s="294" t="s">
        <v>13</v>
      </c>
      <c r="E6" s="295">
        <f>'Capex TT 2025'!F97</f>
        <v>0</v>
      </c>
      <c r="F6" s="295">
        <f>'Capex TT 2025'!G97</f>
        <v>0</v>
      </c>
    </row>
    <row r="7" spans="1:6" ht="20.5" x14ac:dyDescent="0.35">
      <c r="A7" s="218"/>
      <c r="B7" s="218"/>
      <c r="C7" s="296">
        <v>5</v>
      </c>
      <c r="D7" s="294" t="s">
        <v>12</v>
      </c>
      <c r="E7" s="295">
        <f>'Capex TT 2025'!F93</f>
        <v>2485202733</v>
      </c>
      <c r="F7" s="295">
        <f>'Capex TT 2025'!G93</f>
        <v>97458.930705882347</v>
      </c>
    </row>
    <row r="8" spans="1:6" ht="20.5" x14ac:dyDescent="0.35">
      <c r="A8" s="218"/>
      <c r="B8" s="218"/>
      <c r="C8" s="296">
        <v>6</v>
      </c>
      <c r="D8" s="294" t="s">
        <v>8</v>
      </c>
      <c r="E8" s="295">
        <f>'Capex TT 2025'!F77</f>
        <v>0</v>
      </c>
      <c r="F8" s="295">
        <f>'Capex TT 2025'!G77</f>
        <v>0</v>
      </c>
    </row>
    <row r="9" spans="1:6" ht="20.5" x14ac:dyDescent="0.35">
      <c r="A9" s="249"/>
      <c r="B9" s="249"/>
      <c r="C9" s="296">
        <v>7</v>
      </c>
      <c r="D9" s="294" t="s">
        <v>9</v>
      </c>
      <c r="E9" s="295">
        <f>'Capex TT 2025'!F80</f>
        <v>0</v>
      </c>
      <c r="F9" s="295">
        <f>'Capex TT 2025'!G80</f>
        <v>0</v>
      </c>
    </row>
    <row r="10" spans="1:6" s="238" customFormat="1" ht="20.5" x14ac:dyDescent="0.75">
      <c r="A10" s="236"/>
      <c r="B10" s="236"/>
      <c r="C10" s="297">
        <v>8</v>
      </c>
      <c r="D10" s="298" t="s">
        <v>10</v>
      </c>
      <c r="E10" s="299">
        <f>'Capex TT 2025'!F81</f>
        <v>589564815</v>
      </c>
      <c r="F10" s="300">
        <f>'Capex TT 2025'!G81</f>
        <v>23120.18882352941</v>
      </c>
    </row>
    <row r="11" spans="1:6" ht="20" x14ac:dyDescent="0.35">
      <c r="C11" s="291"/>
      <c r="D11" s="301" t="s">
        <v>1159</v>
      </c>
      <c r="E11" s="302">
        <f t="shared" ref="E11:F11" si="0">SUM(E3:E10)</f>
        <v>57037399184</v>
      </c>
      <c r="F11" s="302">
        <f t="shared" si="0"/>
        <v>2236760.7523137252</v>
      </c>
    </row>
    <row r="14" spans="1:6" ht="40" x14ac:dyDescent="0.35">
      <c r="C14" s="291" t="s">
        <v>604</v>
      </c>
      <c r="D14" s="292" t="s">
        <v>1161</v>
      </c>
      <c r="E14" s="292" t="s">
        <v>1156</v>
      </c>
      <c r="F14" s="292" t="s">
        <v>1157</v>
      </c>
    </row>
    <row r="15" spans="1:6" ht="20.5" x14ac:dyDescent="0.35">
      <c r="C15" s="303">
        <v>1</v>
      </c>
      <c r="D15" s="304" t="s">
        <v>1162</v>
      </c>
      <c r="E15" s="305">
        <v>546708775</v>
      </c>
      <c r="F15" s="305">
        <f t="shared" ref="F15:F22" si="1">E15/25500</f>
        <v>21439.559803921569</v>
      </c>
    </row>
    <row r="16" spans="1:6" ht="20.5" x14ac:dyDescent="0.35">
      <c r="C16" s="293">
        <v>2</v>
      </c>
      <c r="D16" s="294" t="s">
        <v>1163</v>
      </c>
      <c r="E16" s="295">
        <v>192107000</v>
      </c>
      <c r="F16" s="295">
        <f t="shared" si="1"/>
        <v>7533.6078431372553</v>
      </c>
    </row>
    <row r="17" spans="3:8" ht="20.5" x14ac:dyDescent="0.35">
      <c r="C17" s="296">
        <v>3</v>
      </c>
      <c r="D17" s="294" t="s">
        <v>1164</v>
      </c>
      <c r="E17" s="295">
        <v>248763230</v>
      </c>
      <c r="F17" s="295">
        <f t="shared" si="1"/>
        <v>9755.4207843137247</v>
      </c>
    </row>
    <row r="18" spans="3:8" ht="20.5" x14ac:dyDescent="0.35">
      <c r="C18" s="296">
        <v>4</v>
      </c>
      <c r="D18" s="294" t="s">
        <v>740</v>
      </c>
      <c r="E18" s="295">
        <v>1938493958</v>
      </c>
      <c r="F18" s="295">
        <f t="shared" si="1"/>
        <v>76019.370901960778</v>
      </c>
    </row>
    <row r="19" spans="3:8" ht="20.5" x14ac:dyDescent="0.35">
      <c r="C19" s="296">
        <v>5</v>
      </c>
      <c r="D19" s="294" t="s">
        <v>629</v>
      </c>
      <c r="E19" s="295">
        <v>2641290458</v>
      </c>
      <c r="F19" s="295">
        <f t="shared" si="1"/>
        <v>103580.01796078432</v>
      </c>
    </row>
    <row r="20" spans="3:8" ht="20.5" x14ac:dyDescent="0.35">
      <c r="C20" s="296">
        <v>6</v>
      </c>
      <c r="D20" s="294" t="s">
        <v>1165</v>
      </c>
      <c r="E20" s="295">
        <v>291950000</v>
      </c>
      <c r="F20" s="295">
        <f t="shared" si="1"/>
        <v>11449.019607843138</v>
      </c>
    </row>
    <row r="21" spans="3:8" ht="20.5" x14ac:dyDescent="0.35">
      <c r="C21" s="296">
        <v>7</v>
      </c>
      <c r="D21" s="294" t="s">
        <v>1166</v>
      </c>
      <c r="E21" s="295">
        <v>1025280138</v>
      </c>
      <c r="F21" s="295">
        <f t="shared" si="1"/>
        <v>40207.064235294114</v>
      </c>
    </row>
    <row r="22" spans="3:8" ht="20.5" x14ac:dyDescent="0.35">
      <c r="C22" s="297">
        <v>8</v>
      </c>
      <c r="D22" s="298" t="s">
        <v>1167</v>
      </c>
      <c r="E22" s="299">
        <v>41990040054</v>
      </c>
      <c r="F22" s="300">
        <f t="shared" si="1"/>
        <v>1646668.2374117647</v>
      </c>
    </row>
    <row r="23" spans="3:8" ht="20" x14ac:dyDescent="0.35">
      <c r="C23" s="291"/>
      <c r="D23" s="301" t="s">
        <v>1159</v>
      </c>
      <c r="E23" s="302">
        <f t="shared" ref="E23" si="2">SUM(E15:E22)</f>
        <v>48874633613</v>
      </c>
      <c r="F23" s="302">
        <f t="shared" ref="F23" si="3">SUM(F15:F22)</f>
        <v>1916652.2985490195</v>
      </c>
      <c r="G23" s="253">
        <f>E11-E23</f>
        <v>8162765571</v>
      </c>
      <c r="H23" s="253">
        <f>F11-F23</f>
        <v>320108.45376470569</v>
      </c>
    </row>
  </sheetData>
  <conditionalFormatting sqref="A3">
    <cfRule type="duplicateValues" dxfId="92" priority="7"/>
  </conditionalFormatting>
  <conditionalFormatting sqref="A3:B3 D3:F10">
    <cfRule type="containsText" dxfId="91" priority="6" operator="containsText" text="xxx">
      <formula>NOT(ISERROR(SEARCH("xxx",A3)))</formula>
    </cfRule>
  </conditionalFormatting>
  <conditionalFormatting sqref="B3">
    <cfRule type="duplicateValues" dxfId="90" priority="806"/>
  </conditionalFormatting>
  <conditionalFormatting sqref="D3:D10">
    <cfRule type="duplicateValues" dxfId="89" priority="770"/>
  </conditionalFormatting>
  <conditionalFormatting sqref="D15:D22">
    <cfRule type="duplicateValues" dxfId="88" priority="2"/>
  </conditionalFormatting>
  <conditionalFormatting sqref="D12:E13 D24:E1048576">
    <cfRule type="containsText" dxfId="87" priority="8" operator="containsText" text="xxx">
      <formula>NOT(ISERROR(SEARCH("xxx",D12)))</formula>
    </cfRule>
  </conditionalFormatting>
  <conditionalFormatting sqref="D15:F22">
    <cfRule type="containsText" dxfId="86" priority="1" operator="containsText" text="xxx">
      <formula>NOT(ISERROR(SEARCH("xxx",D15)))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B7D4-5A10-49CE-9A67-FDA884BF1F05}">
  <dimension ref="A1:I106"/>
  <sheetViews>
    <sheetView tabSelected="1" zoomScale="72" zoomScaleNormal="72" workbookViewId="0">
      <pane ySplit="4" topLeftCell="A5" activePane="bottomLeft" state="frozen"/>
      <selection activeCell="J4" sqref="J4"/>
      <selection pane="bottomLeft" activeCell="E8" sqref="A8:XFD14"/>
    </sheetView>
  </sheetViews>
  <sheetFormatPr defaultRowHeight="15.5" outlineLevelRow="1" outlineLevelCol="1" x14ac:dyDescent="0.35"/>
  <cols>
    <col min="1" max="1" width="19.3984375" style="206" customWidth="1" outlineLevel="1"/>
    <col min="2" max="2" width="31.09765625" style="206" customWidth="1" outlineLevel="1"/>
    <col min="3" max="3" width="8.796875" style="206"/>
    <col min="4" max="4" width="16.19921875" style="206" customWidth="1"/>
    <col min="5" max="5" width="53.296875" style="233" customWidth="1"/>
    <col min="6" max="7" width="19.69921875" style="206" bestFit="1" customWidth="1"/>
    <col min="8" max="8" width="17.5" style="206" customWidth="1"/>
    <col min="9" max="9" width="14.59765625" style="206" bestFit="1" customWidth="1"/>
    <col min="10" max="16384" width="8.796875" style="206"/>
  </cols>
  <sheetData>
    <row r="1" spans="1:9" x14ac:dyDescent="0.35">
      <c r="E1" s="234" t="s">
        <v>1199</v>
      </c>
      <c r="F1" s="1"/>
      <c r="G1" s="206" t="s">
        <v>1108</v>
      </c>
      <c r="H1" s="206" t="s">
        <v>1240</v>
      </c>
    </row>
    <row r="2" spans="1:9" x14ac:dyDescent="0.35">
      <c r="E2" s="213"/>
      <c r="F2" s="214" t="s">
        <v>608</v>
      </c>
      <c r="G2" s="215">
        <v>26500</v>
      </c>
      <c r="H2" s="290" t="s">
        <v>1198</v>
      </c>
    </row>
    <row r="3" spans="1:9" x14ac:dyDescent="0.35">
      <c r="E3" s="213"/>
      <c r="F3" s="235">
        <f>SUM(F5,F15,F77,F80,F81,F90,F97,F101)</f>
        <v>33085550910</v>
      </c>
      <c r="G3" s="235">
        <f>SUM(G5,G15,G77,G80,G81,G90,G97,G101)</f>
        <v>1248511.3550943397</v>
      </c>
    </row>
    <row r="4" spans="1:9" s="238" customFormat="1" ht="31" x14ac:dyDescent="0.75">
      <c r="A4" s="236" t="s">
        <v>609</v>
      </c>
      <c r="B4" s="236" t="s">
        <v>610</v>
      </c>
      <c r="C4" s="237" t="s">
        <v>604</v>
      </c>
      <c r="D4" s="236" t="s">
        <v>396</v>
      </c>
      <c r="E4" s="236" t="s">
        <v>0</v>
      </c>
      <c r="F4" s="237" t="s">
        <v>606</v>
      </c>
      <c r="G4" s="237" t="s">
        <v>607</v>
      </c>
    </row>
    <row r="5" spans="1:9" x14ac:dyDescent="0.35">
      <c r="A5" s="239"/>
      <c r="B5" s="240"/>
      <c r="C5" s="241">
        <v>1</v>
      </c>
      <c r="D5" s="242"/>
      <c r="E5" s="216" t="s">
        <v>1</v>
      </c>
      <c r="F5" s="217">
        <f>SUM(F6:F14)</f>
        <v>1087426293</v>
      </c>
      <c r="G5" s="217">
        <f t="shared" ref="G5:G84" si="0">F5/$G$2</f>
        <v>41034.954452830192</v>
      </c>
    </row>
    <row r="6" spans="1:9" ht="31" outlineLevel="1" x14ac:dyDescent="0.35">
      <c r="A6" s="218" t="s">
        <v>33</v>
      </c>
      <c r="B6" s="218" t="s">
        <v>34</v>
      </c>
      <c r="C6" s="219">
        <f>SUBTOTAL(3,$E$6:E6)</f>
        <v>1</v>
      </c>
      <c r="D6" s="218" t="s">
        <v>1200</v>
      </c>
      <c r="E6" s="218" t="s">
        <v>1201</v>
      </c>
      <c r="F6" s="220">
        <v>722538166</v>
      </c>
      <c r="G6" s="221">
        <f t="shared" si="0"/>
        <v>27265.59116981132</v>
      </c>
    </row>
    <row r="7" spans="1:9" ht="31" outlineLevel="1" x14ac:dyDescent="0.35">
      <c r="A7" s="218" t="s">
        <v>33</v>
      </c>
      <c r="B7" s="218" t="s">
        <v>34</v>
      </c>
      <c r="C7" s="219">
        <f>SUBTOTAL(3,$E$6:E7)</f>
        <v>2</v>
      </c>
      <c r="D7" s="218" t="s">
        <v>1234</v>
      </c>
      <c r="E7" s="218" t="s">
        <v>1235</v>
      </c>
      <c r="F7" s="220">
        <v>364888127</v>
      </c>
      <c r="G7" s="221">
        <f t="shared" si="0"/>
        <v>13769.363283018867</v>
      </c>
    </row>
    <row r="8" spans="1:9" hidden="1" outlineLevel="1" x14ac:dyDescent="0.35">
      <c r="A8" s="218"/>
      <c r="B8" s="218"/>
      <c r="C8" s="219">
        <f>SUBTOTAL(3,$E$6:E8)</f>
        <v>2</v>
      </c>
      <c r="D8" s="218"/>
      <c r="E8" s="218"/>
      <c r="F8" s="220"/>
      <c r="G8" s="221">
        <f t="shared" si="0"/>
        <v>0</v>
      </c>
    </row>
    <row r="9" spans="1:9" hidden="1" outlineLevel="1" x14ac:dyDescent="0.35">
      <c r="A9" s="218"/>
      <c r="B9" s="218"/>
      <c r="C9" s="219">
        <f>SUBTOTAL(3,$E$6:E9)</f>
        <v>2</v>
      </c>
      <c r="D9" s="218"/>
      <c r="E9" s="218"/>
      <c r="F9" s="220"/>
      <c r="G9" s="221">
        <f t="shared" si="0"/>
        <v>0</v>
      </c>
    </row>
    <row r="10" spans="1:9" hidden="1" outlineLevel="1" x14ac:dyDescent="0.35">
      <c r="A10" s="218"/>
      <c r="B10" s="218"/>
      <c r="C10" s="219">
        <f>SUBTOTAL(3,$E$6:E10)</f>
        <v>2</v>
      </c>
      <c r="D10" s="218"/>
      <c r="E10" s="218"/>
      <c r="F10" s="220"/>
      <c r="G10" s="221">
        <f t="shared" si="0"/>
        <v>0</v>
      </c>
    </row>
    <row r="11" spans="1:9" hidden="1" outlineLevel="1" x14ac:dyDescent="0.35">
      <c r="A11" s="218"/>
      <c r="B11" s="218"/>
      <c r="C11" s="219">
        <f>SUBTOTAL(3,$E$6:E11)</f>
        <v>2</v>
      </c>
      <c r="D11" s="218"/>
      <c r="E11" s="218"/>
      <c r="F11" s="220"/>
      <c r="G11" s="221">
        <f t="shared" si="0"/>
        <v>0</v>
      </c>
      <c r="I11" s="306"/>
    </row>
    <row r="12" spans="1:9" hidden="1" outlineLevel="1" x14ac:dyDescent="0.35">
      <c r="A12" s="218"/>
      <c r="B12" s="218"/>
      <c r="C12" s="219">
        <f>SUBTOTAL(3,$E$6:E12)</f>
        <v>2</v>
      </c>
      <c r="D12" s="218"/>
      <c r="E12" s="218"/>
      <c r="F12" s="220"/>
      <c r="G12" s="221">
        <f t="shared" si="0"/>
        <v>0</v>
      </c>
    </row>
    <row r="13" spans="1:9" hidden="1" outlineLevel="1" x14ac:dyDescent="0.35">
      <c r="A13" s="218"/>
      <c r="B13" s="218"/>
      <c r="C13" s="219">
        <f>SUBTOTAL(3,$E$6:E13)</f>
        <v>2</v>
      </c>
      <c r="D13" s="218"/>
      <c r="E13" s="218"/>
      <c r="F13" s="220"/>
      <c r="G13" s="221">
        <f t="shared" si="0"/>
        <v>0</v>
      </c>
    </row>
    <row r="14" spans="1:9" hidden="1" outlineLevel="1" x14ac:dyDescent="0.35">
      <c r="A14" s="218"/>
      <c r="B14" s="218"/>
      <c r="C14" s="219"/>
      <c r="D14" s="218"/>
      <c r="E14" s="218"/>
      <c r="F14" s="220"/>
      <c r="G14" s="221"/>
    </row>
    <row r="15" spans="1:9" x14ac:dyDescent="0.35">
      <c r="A15" s="218"/>
      <c r="B15" s="218"/>
      <c r="C15" s="243">
        <v>2</v>
      </c>
      <c r="D15" s="222"/>
      <c r="E15" s="223" t="s">
        <v>2</v>
      </c>
      <c r="F15" s="224">
        <f>SUM(F16:F76)</f>
        <v>26020850224</v>
      </c>
      <c r="G15" s="224">
        <f t="shared" si="0"/>
        <v>981918.87637735845</v>
      </c>
    </row>
    <row r="16" spans="1:9" ht="31" outlineLevel="1" x14ac:dyDescent="0.35">
      <c r="A16" s="218" t="s">
        <v>100</v>
      </c>
      <c r="B16" s="218" t="s">
        <v>101</v>
      </c>
      <c r="C16" s="219">
        <f>SUBTOTAL(3,$E$16:E16)</f>
        <v>1</v>
      </c>
      <c r="D16" s="218" t="s">
        <v>1202</v>
      </c>
      <c r="E16" s="218" t="s">
        <v>1207</v>
      </c>
      <c r="F16" s="220">
        <v>247617183</v>
      </c>
      <c r="G16" s="221">
        <f t="shared" si="0"/>
        <v>9344.0446415094339</v>
      </c>
    </row>
    <row r="17" spans="1:7" ht="31" outlineLevel="1" x14ac:dyDescent="0.35">
      <c r="A17" s="218" t="s">
        <v>100</v>
      </c>
      <c r="B17" s="218" t="s">
        <v>101</v>
      </c>
      <c r="C17" s="219">
        <f>SUBTOTAL(3,$E$16:E17)</f>
        <v>2</v>
      </c>
      <c r="D17" s="218" t="s">
        <v>1203</v>
      </c>
      <c r="E17" s="218" t="s">
        <v>1208</v>
      </c>
      <c r="F17" s="220">
        <v>246437220</v>
      </c>
      <c r="G17" s="221">
        <f t="shared" si="0"/>
        <v>9299.5177358490564</v>
      </c>
    </row>
    <row r="18" spans="1:7" ht="31" outlineLevel="1" x14ac:dyDescent="0.35">
      <c r="A18" s="218" t="s">
        <v>100</v>
      </c>
      <c r="B18" s="218" t="s">
        <v>101</v>
      </c>
      <c r="C18" s="219">
        <f>SUBTOTAL(3,$E$16:E18)</f>
        <v>3</v>
      </c>
      <c r="D18" s="218" t="s">
        <v>1204</v>
      </c>
      <c r="E18" s="218" t="s">
        <v>1209</v>
      </c>
      <c r="F18" s="220">
        <v>242357220</v>
      </c>
      <c r="G18" s="221">
        <f t="shared" si="0"/>
        <v>9145.5554716981133</v>
      </c>
    </row>
    <row r="19" spans="1:7" ht="31" outlineLevel="1" x14ac:dyDescent="0.35">
      <c r="A19" s="218" t="s">
        <v>100</v>
      </c>
      <c r="B19" s="218" t="s">
        <v>101</v>
      </c>
      <c r="C19" s="219">
        <f>SUBTOTAL(3,$E$16:E19)</f>
        <v>4</v>
      </c>
      <c r="D19" s="218" t="s">
        <v>1205</v>
      </c>
      <c r="E19" s="218" t="s">
        <v>1210</v>
      </c>
      <c r="F19" s="220">
        <v>225996893</v>
      </c>
      <c r="G19" s="221">
        <f t="shared" si="0"/>
        <v>8528.1846415094333</v>
      </c>
    </row>
    <row r="20" spans="1:7" ht="31" outlineLevel="1" x14ac:dyDescent="0.35">
      <c r="A20" s="218" t="s">
        <v>100</v>
      </c>
      <c r="B20" s="218" t="s">
        <v>101</v>
      </c>
      <c r="C20" s="219">
        <f>SUBTOTAL(3,$E$16:E20)</f>
        <v>5</v>
      </c>
      <c r="D20" s="218" t="s">
        <v>1206</v>
      </c>
      <c r="E20" s="218" t="s">
        <v>1211</v>
      </c>
      <c r="F20" s="220">
        <v>225996893</v>
      </c>
      <c r="G20" s="221">
        <f t="shared" si="0"/>
        <v>8528.1846415094333</v>
      </c>
    </row>
    <row r="21" spans="1:7" ht="31" outlineLevel="1" x14ac:dyDescent="0.35">
      <c r="A21" s="218" t="s">
        <v>100</v>
      </c>
      <c r="B21" s="218" t="s">
        <v>101</v>
      </c>
      <c r="C21" s="219">
        <f>SUBTOTAL(3,$E$16:E21)</f>
        <v>6</v>
      </c>
      <c r="D21" s="218" t="s">
        <v>1214</v>
      </c>
      <c r="E21" s="218" t="s">
        <v>1215</v>
      </c>
      <c r="F21" s="220">
        <v>516564328</v>
      </c>
      <c r="G21" s="221">
        <f t="shared" si="0"/>
        <v>19492.993509433963</v>
      </c>
    </row>
    <row r="22" spans="1:7" outlineLevel="1" x14ac:dyDescent="0.35">
      <c r="A22" s="218" t="s">
        <v>51</v>
      </c>
      <c r="B22" s="218" t="s">
        <v>52</v>
      </c>
      <c r="C22" s="219">
        <f>SUBTOTAL(3,$E$16:E22)</f>
        <v>7</v>
      </c>
      <c r="D22" s="218" t="s">
        <v>1228</v>
      </c>
      <c r="E22" s="218" t="s">
        <v>1229</v>
      </c>
      <c r="F22" s="220">
        <v>1665768146</v>
      </c>
      <c r="G22" s="221">
        <f t="shared" si="0"/>
        <v>62859.175320754715</v>
      </c>
    </row>
    <row r="23" spans="1:7" outlineLevel="1" x14ac:dyDescent="0.35">
      <c r="A23" s="218" t="s">
        <v>224</v>
      </c>
      <c r="B23" s="218" t="s">
        <v>225</v>
      </c>
      <c r="C23" s="219">
        <f>SUBTOTAL(3,$E$16:E23)</f>
        <v>8</v>
      </c>
      <c r="D23" s="218" t="s">
        <v>1230</v>
      </c>
      <c r="E23" s="218" t="s">
        <v>1231</v>
      </c>
      <c r="F23" s="220">
        <v>38275500</v>
      </c>
      <c r="G23" s="221">
        <f t="shared" si="0"/>
        <v>1444.3584905660377</v>
      </c>
    </row>
    <row r="24" spans="1:7" outlineLevel="1" x14ac:dyDescent="0.35">
      <c r="A24" s="218" t="s">
        <v>51</v>
      </c>
      <c r="B24" s="218" t="s">
        <v>52</v>
      </c>
      <c r="C24" s="219">
        <f>SUBTOTAL(3,$E$16:E24)</f>
        <v>9</v>
      </c>
      <c r="D24" s="218" t="s">
        <v>1236</v>
      </c>
      <c r="E24" s="218" t="s">
        <v>1238</v>
      </c>
      <c r="F24" s="220">
        <v>22443634993</v>
      </c>
      <c r="G24" s="221">
        <f t="shared" si="0"/>
        <v>846929.62237735849</v>
      </c>
    </row>
    <row r="25" spans="1:7" ht="31" outlineLevel="1" x14ac:dyDescent="0.35">
      <c r="A25" s="218" t="s">
        <v>100</v>
      </c>
      <c r="B25" s="218" t="s">
        <v>101</v>
      </c>
      <c r="C25" s="219">
        <f>SUBTOTAL(3,$E$16:E25)</f>
        <v>10</v>
      </c>
      <c r="D25" s="218" t="s">
        <v>1237</v>
      </c>
      <c r="E25" s="218" t="s">
        <v>1239</v>
      </c>
      <c r="F25" s="220">
        <v>96247486</v>
      </c>
      <c r="G25" s="221">
        <f t="shared" si="0"/>
        <v>3631.9806037735848</v>
      </c>
    </row>
    <row r="26" spans="1:7" ht="31" outlineLevel="1" x14ac:dyDescent="0.35">
      <c r="A26" s="218" t="s">
        <v>100</v>
      </c>
      <c r="B26" s="218" t="s">
        <v>101</v>
      </c>
      <c r="C26" s="219">
        <f>SUBTOTAL(3,$E$16:E26)</f>
        <v>11</v>
      </c>
      <c r="D26" s="218" t="s">
        <v>1241</v>
      </c>
      <c r="E26" s="218" t="s">
        <v>1242</v>
      </c>
      <c r="F26" s="220">
        <v>71954362</v>
      </c>
      <c r="G26" s="221">
        <f t="shared" si="0"/>
        <v>2715.2589433962266</v>
      </c>
    </row>
    <row r="27" spans="1:7" hidden="1" outlineLevel="1" x14ac:dyDescent="0.35">
      <c r="A27" s="218"/>
      <c r="B27" s="218"/>
      <c r="C27" s="219">
        <f>SUBTOTAL(3,$E$16:E27)</f>
        <v>11</v>
      </c>
      <c r="D27" s="218"/>
      <c r="E27" s="218"/>
      <c r="F27" s="220"/>
      <c r="G27" s="221">
        <f t="shared" si="0"/>
        <v>0</v>
      </c>
    </row>
    <row r="28" spans="1:7" hidden="1" outlineLevel="1" x14ac:dyDescent="0.35">
      <c r="A28" s="218"/>
      <c r="B28" s="218"/>
      <c r="C28" s="219">
        <f>SUBTOTAL(3,$E$16:E28)</f>
        <v>11</v>
      </c>
      <c r="D28" s="218"/>
      <c r="E28" s="218"/>
      <c r="F28" s="220"/>
      <c r="G28" s="221">
        <f t="shared" si="0"/>
        <v>0</v>
      </c>
    </row>
    <row r="29" spans="1:7" hidden="1" outlineLevel="1" x14ac:dyDescent="0.35">
      <c r="A29" s="218"/>
      <c r="B29" s="218"/>
      <c r="C29" s="219">
        <f>SUBTOTAL(3,$E$16:E29)</f>
        <v>11</v>
      </c>
      <c r="D29" s="218"/>
      <c r="E29" s="218"/>
      <c r="F29" s="220"/>
      <c r="G29" s="221">
        <f t="shared" si="0"/>
        <v>0</v>
      </c>
    </row>
    <row r="30" spans="1:7" hidden="1" outlineLevel="1" x14ac:dyDescent="0.35">
      <c r="A30" s="218"/>
      <c r="B30" s="218"/>
      <c r="C30" s="219">
        <f>SUBTOTAL(3,$E$16:E30)</f>
        <v>11</v>
      </c>
      <c r="D30" s="218"/>
      <c r="E30" s="218"/>
      <c r="F30" s="220"/>
      <c r="G30" s="221">
        <f t="shared" si="0"/>
        <v>0</v>
      </c>
    </row>
    <row r="31" spans="1:7" hidden="1" outlineLevel="1" x14ac:dyDescent="0.35">
      <c r="A31" s="218"/>
      <c r="B31" s="218"/>
      <c r="C31" s="219">
        <f>SUBTOTAL(3,$E$16:E31)</f>
        <v>11</v>
      </c>
      <c r="D31" s="218"/>
      <c r="E31" s="218"/>
      <c r="F31" s="220"/>
      <c r="G31" s="221">
        <f t="shared" si="0"/>
        <v>0</v>
      </c>
    </row>
    <row r="32" spans="1:7" hidden="1" outlineLevel="1" x14ac:dyDescent="0.35">
      <c r="A32" s="218"/>
      <c r="B32" s="218"/>
      <c r="C32" s="219">
        <f>SUBTOTAL(3,$E$16:E32)</f>
        <v>11</v>
      </c>
      <c r="D32" s="218"/>
      <c r="E32" s="218"/>
      <c r="F32" s="220"/>
      <c r="G32" s="221">
        <f t="shared" si="0"/>
        <v>0</v>
      </c>
    </row>
    <row r="33" spans="1:7" hidden="1" outlineLevel="1" x14ac:dyDescent="0.35">
      <c r="A33" s="218"/>
      <c r="B33" s="218"/>
      <c r="C33" s="219">
        <f>SUBTOTAL(3,$E$16:E33)</f>
        <v>11</v>
      </c>
      <c r="D33" s="218"/>
      <c r="E33" s="218"/>
      <c r="F33" s="220"/>
      <c r="G33" s="221">
        <f t="shared" si="0"/>
        <v>0</v>
      </c>
    </row>
    <row r="34" spans="1:7" hidden="1" outlineLevel="1" x14ac:dyDescent="0.35">
      <c r="A34" s="218"/>
      <c r="B34" s="218"/>
      <c r="C34" s="219">
        <f>SUBTOTAL(3,$E$16:E34)</f>
        <v>11</v>
      </c>
      <c r="D34" s="288"/>
      <c r="E34" s="218"/>
      <c r="F34" s="220"/>
      <c r="G34" s="221">
        <f t="shared" si="0"/>
        <v>0</v>
      </c>
    </row>
    <row r="35" spans="1:7" hidden="1" outlineLevel="1" x14ac:dyDescent="0.35">
      <c r="A35" s="218"/>
      <c r="B35" s="218"/>
      <c r="C35" s="219">
        <f>SUBTOTAL(3,$E$16:E35)</f>
        <v>11</v>
      </c>
      <c r="D35" s="218"/>
      <c r="E35" s="218"/>
      <c r="F35" s="220"/>
      <c r="G35" s="221">
        <f t="shared" si="0"/>
        <v>0</v>
      </c>
    </row>
    <row r="36" spans="1:7" hidden="1" outlineLevel="1" x14ac:dyDescent="0.35">
      <c r="A36" s="218"/>
      <c r="B36" s="218"/>
      <c r="C36" s="219">
        <f>SUBTOTAL(3,$E$16:E36)</f>
        <v>11</v>
      </c>
      <c r="D36" s="218"/>
      <c r="E36" s="218"/>
      <c r="F36" s="220"/>
      <c r="G36" s="221">
        <f t="shared" si="0"/>
        <v>0</v>
      </c>
    </row>
    <row r="37" spans="1:7" hidden="1" outlineLevel="1" x14ac:dyDescent="0.35">
      <c r="A37" s="218"/>
      <c r="B37" s="218"/>
      <c r="C37" s="219">
        <f>SUBTOTAL(3,$E$16:E37)</f>
        <v>11</v>
      </c>
      <c r="D37" s="218"/>
      <c r="E37" s="218"/>
      <c r="F37" s="220"/>
      <c r="G37" s="221">
        <f t="shared" si="0"/>
        <v>0</v>
      </c>
    </row>
    <row r="38" spans="1:7" hidden="1" outlineLevel="1" x14ac:dyDescent="0.35">
      <c r="A38" s="218"/>
      <c r="B38" s="218"/>
      <c r="C38" s="219">
        <f>SUBTOTAL(3,$E$16:E38)</f>
        <v>11</v>
      </c>
      <c r="D38" s="218"/>
      <c r="E38" s="218"/>
      <c r="F38" s="220"/>
      <c r="G38" s="221">
        <f t="shared" si="0"/>
        <v>0</v>
      </c>
    </row>
    <row r="39" spans="1:7" hidden="1" outlineLevel="1" x14ac:dyDescent="0.35">
      <c r="A39" s="218"/>
      <c r="B39" s="218"/>
      <c r="C39" s="219">
        <f>SUBTOTAL(3,$E$16:E39)</f>
        <v>11</v>
      </c>
      <c r="D39" s="218"/>
      <c r="E39" s="218"/>
      <c r="F39" s="220"/>
      <c r="G39" s="221">
        <f t="shared" si="0"/>
        <v>0</v>
      </c>
    </row>
    <row r="40" spans="1:7" hidden="1" outlineLevel="1" x14ac:dyDescent="0.35">
      <c r="A40" s="218"/>
      <c r="B40" s="218"/>
      <c r="C40" s="219">
        <f>SUBTOTAL(3,$E$16:E40)</f>
        <v>11</v>
      </c>
      <c r="D40" s="218"/>
      <c r="E40" s="218"/>
      <c r="F40" s="220"/>
      <c r="G40" s="221">
        <f t="shared" si="0"/>
        <v>0</v>
      </c>
    </row>
    <row r="41" spans="1:7" hidden="1" outlineLevel="1" x14ac:dyDescent="0.35">
      <c r="A41" s="218"/>
      <c r="B41" s="218"/>
      <c r="C41" s="219">
        <f>SUBTOTAL(3,$E$16:E41)</f>
        <v>11</v>
      </c>
      <c r="D41" s="218"/>
      <c r="E41" s="218"/>
      <c r="F41" s="220"/>
      <c r="G41" s="221">
        <f t="shared" si="0"/>
        <v>0</v>
      </c>
    </row>
    <row r="42" spans="1:7" hidden="1" outlineLevel="1" x14ac:dyDescent="0.35">
      <c r="A42" s="218"/>
      <c r="B42" s="218"/>
      <c r="C42" s="219">
        <f>SUBTOTAL(3,$E$16:E42)</f>
        <v>11</v>
      </c>
      <c r="D42" s="218"/>
      <c r="E42" s="218"/>
      <c r="F42" s="220"/>
      <c r="G42" s="221">
        <f t="shared" si="0"/>
        <v>0</v>
      </c>
    </row>
    <row r="43" spans="1:7" hidden="1" outlineLevel="1" x14ac:dyDescent="0.35">
      <c r="A43" s="218"/>
      <c r="B43" s="218"/>
      <c r="C43" s="219">
        <f>SUBTOTAL(3,$E$16:E43)</f>
        <v>11</v>
      </c>
      <c r="D43" s="218"/>
      <c r="E43" s="218"/>
      <c r="F43" s="220"/>
      <c r="G43" s="221">
        <f t="shared" si="0"/>
        <v>0</v>
      </c>
    </row>
    <row r="44" spans="1:7" hidden="1" outlineLevel="1" x14ac:dyDescent="0.35">
      <c r="A44" s="218"/>
      <c r="B44" s="218"/>
      <c r="C44" s="219">
        <f>SUBTOTAL(3,$E$16:E44)</f>
        <v>11</v>
      </c>
      <c r="D44" s="218"/>
      <c r="E44" s="218"/>
      <c r="F44" s="220"/>
      <c r="G44" s="221">
        <f t="shared" si="0"/>
        <v>0</v>
      </c>
    </row>
    <row r="45" spans="1:7" hidden="1" outlineLevel="1" x14ac:dyDescent="0.35">
      <c r="A45" s="218"/>
      <c r="B45" s="218"/>
      <c r="C45" s="219">
        <f>SUBTOTAL(3,$E$16:E45)</f>
        <v>11</v>
      </c>
      <c r="D45" s="218"/>
      <c r="E45" s="218"/>
      <c r="F45" s="220"/>
      <c r="G45" s="221">
        <f t="shared" si="0"/>
        <v>0</v>
      </c>
    </row>
    <row r="46" spans="1:7" hidden="1" outlineLevel="1" x14ac:dyDescent="0.35">
      <c r="A46" s="218"/>
      <c r="B46" s="218"/>
      <c r="C46" s="219">
        <f>SUBTOTAL(3,$E$16:E46)</f>
        <v>11</v>
      </c>
      <c r="D46" s="218"/>
      <c r="E46" s="218"/>
      <c r="F46" s="220"/>
      <c r="G46" s="221">
        <f t="shared" si="0"/>
        <v>0</v>
      </c>
    </row>
    <row r="47" spans="1:7" hidden="1" outlineLevel="1" x14ac:dyDescent="0.35">
      <c r="A47" s="218"/>
      <c r="B47" s="218"/>
      <c r="C47" s="219">
        <f>SUBTOTAL(3,$E$16:E47)</f>
        <v>11</v>
      </c>
      <c r="D47" s="218"/>
      <c r="E47" s="218"/>
      <c r="F47" s="220"/>
      <c r="G47" s="221">
        <f t="shared" si="0"/>
        <v>0</v>
      </c>
    </row>
    <row r="48" spans="1:7" hidden="1" outlineLevel="1" x14ac:dyDescent="0.35">
      <c r="A48" s="218"/>
      <c r="B48" s="218"/>
      <c r="C48" s="219">
        <f>SUBTOTAL(3,$E$16:E48)</f>
        <v>11</v>
      </c>
      <c r="D48" s="218"/>
      <c r="E48" s="218"/>
      <c r="F48" s="220"/>
      <c r="G48" s="221">
        <f t="shared" si="0"/>
        <v>0</v>
      </c>
    </row>
    <row r="49" spans="1:7" hidden="1" outlineLevel="1" x14ac:dyDescent="0.35">
      <c r="A49" s="218"/>
      <c r="B49" s="218"/>
      <c r="C49" s="219">
        <f>SUBTOTAL(3,$E$16:E49)</f>
        <v>11</v>
      </c>
      <c r="D49" s="218"/>
      <c r="E49" s="218"/>
      <c r="F49" s="220"/>
      <c r="G49" s="221">
        <f t="shared" si="0"/>
        <v>0</v>
      </c>
    </row>
    <row r="50" spans="1:7" hidden="1" outlineLevel="1" x14ac:dyDescent="0.35">
      <c r="A50" s="218"/>
      <c r="B50" s="218"/>
      <c r="C50" s="219">
        <f>SUBTOTAL(3,$E$16:E50)</f>
        <v>11</v>
      </c>
      <c r="D50" s="218"/>
      <c r="E50" s="218"/>
      <c r="F50" s="220"/>
      <c r="G50" s="221">
        <f t="shared" si="0"/>
        <v>0</v>
      </c>
    </row>
    <row r="51" spans="1:7" hidden="1" outlineLevel="1" x14ac:dyDescent="0.35">
      <c r="A51" s="218"/>
      <c r="B51" s="218"/>
      <c r="C51" s="219">
        <f>SUBTOTAL(3,$E$16:E51)</f>
        <v>11</v>
      </c>
      <c r="D51" s="218"/>
      <c r="E51" s="218"/>
      <c r="F51" s="220"/>
      <c r="G51" s="221">
        <f t="shared" si="0"/>
        <v>0</v>
      </c>
    </row>
    <row r="52" spans="1:7" hidden="1" outlineLevel="1" x14ac:dyDescent="0.35">
      <c r="A52" s="218"/>
      <c r="B52" s="218"/>
      <c r="C52" s="219">
        <f>SUBTOTAL(3,$E$16:E52)</f>
        <v>11</v>
      </c>
      <c r="D52" s="218"/>
      <c r="E52" s="218"/>
      <c r="F52" s="220"/>
      <c r="G52" s="221">
        <f t="shared" si="0"/>
        <v>0</v>
      </c>
    </row>
    <row r="53" spans="1:7" hidden="1" outlineLevel="1" x14ac:dyDescent="0.35">
      <c r="A53" s="218"/>
      <c r="B53" s="218"/>
      <c r="C53" s="219">
        <f>SUBTOTAL(3,$E$16:E53)</f>
        <v>11</v>
      </c>
      <c r="D53" s="218"/>
      <c r="E53" s="218"/>
      <c r="F53" s="220"/>
      <c r="G53" s="221">
        <f t="shared" si="0"/>
        <v>0</v>
      </c>
    </row>
    <row r="54" spans="1:7" hidden="1" outlineLevel="1" x14ac:dyDescent="0.35">
      <c r="A54" s="218"/>
      <c r="B54" s="218"/>
      <c r="C54" s="219">
        <f>SUBTOTAL(3,$E$16:E54)</f>
        <v>11</v>
      </c>
      <c r="D54" s="218"/>
      <c r="E54" s="218"/>
      <c r="F54" s="220"/>
      <c r="G54" s="221">
        <f t="shared" si="0"/>
        <v>0</v>
      </c>
    </row>
    <row r="55" spans="1:7" hidden="1" outlineLevel="1" x14ac:dyDescent="0.35">
      <c r="A55" s="218"/>
      <c r="B55" s="218"/>
      <c r="C55" s="219">
        <f>SUBTOTAL(3,$E$16:E55)</f>
        <v>11</v>
      </c>
      <c r="D55" s="218"/>
      <c r="E55" s="218"/>
      <c r="F55" s="220"/>
      <c r="G55" s="221">
        <f t="shared" si="0"/>
        <v>0</v>
      </c>
    </row>
    <row r="56" spans="1:7" hidden="1" outlineLevel="1" x14ac:dyDescent="0.35">
      <c r="A56" s="218"/>
      <c r="B56" s="218"/>
      <c r="C56" s="219">
        <f>SUBTOTAL(3,$E$16:E56)</f>
        <v>11</v>
      </c>
      <c r="D56" s="218"/>
      <c r="E56" s="218"/>
      <c r="F56" s="220"/>
      <c r="G56" s="221">
        <f t="shared" si="0"/>
        <v>0</v>
      </c>
    </row>
    <row r="57" spans="1:7" hidden="1" outlineLevel="1" x14ac:dyDescent="0.35">
      <c r="A57" s="218"/>
      <c r="B57" s="218"/>
      <c r="C57" s="219">
        <f>SUBTOTAL(3,$E$16:E57)</f>
        <v>11</v>
      </c>
      <c r="D57" s="218"/>
      <c r="E57" s="218"/>
      <c r="F57" s="220"/>
      <c r="G57" s="221">
        <f t="shared" si="0"/>
        <v>0</v>
      </c>
    </row>
    <row r="58" spans="1:7" hidden="1" outlineLevel="1" x14ac:dyDescent="0.35">
      <c r="A58" s="218"/>
      <c r="B58" s="218"/>
      <c r="C58" s="219">
        <f>SUBTOTAL(3,$E$16:E58)</f>
        <v>11</v>
      </c>
      <c r="D58" s="218"/>
      <c r="E58" s="218"/>
      <c r="F58" s="220"/>
      <c r="G58" s="221">
        <f t="shared" si="0"/>
        <v>0</v>
      </c>
    </row>
    <row r="59" spans="1:7" hidden="1" outlineLevel="1" x14ac:dyDescent="0.35">
      <c r="A59" s="218"/>
      <c r="B59" s="218"/>
      <c r="C59" s="219">
        <f>SUBTOTAL(3,$E$16:E59)</f>
        <v>11</v>
      </c>
      <c r="D59" s="218"/>
      <c r="E59" s="218"/>
      <c r="F59" s="220"/>
      <c r="G59" s="221">
        <f t="shared" si="0"/>
        <v>0</v>
      </c>
    </row>
    <row r="60" spans="1:7" hidden="1" outlineLevel="1" x14ac:dyDescent="0.35">
      <c r="A60" s="218"/>
      <c r="B60" s="218"/>
      <c r="C60" s="219">
        <f>SUBTOTAL(3,$E$16:E60)</f>
        <v>11</v>
      </c>
      <c r="D60" s="218"/>
      <c r="E60" s="218"/>
      <c r="F60" s="220"/>
      <c r="G60" s="221">
        <f t="shared" si="0"/>
        <v>0</v>
      </c>
    </row>
    <row r="61" spans="1:7" hidden="1" outlineLevel="1" x14ac:dyDescent="0.35">
      <c r="A61" s="218"/>
      <c r="B61" s="218"/>
      <c r="C61" s="219">
        <f>SUBTOTAL(3,$E$16:E61)</f>
        <v>11</v>
      </c>
      <c r="D61" s="218"/>
      <c r="E61" s="218"/>
      <c r="F61" s="220"/>
      <c r="G61" s="221">
        <f t="shared" si="0"/>
        <v>0</v>
      </c>
    </row>
    <row r="62" spans="1:7" hidden="1" outlineLevel="1" x14ac:dyDescent="0.35">
      <c r="A62" s="218"/>
      <c r="B62" s="218"/>
      <c r="C62" s="219">
        <f>SUBTOTAL(3,$E$16:E62)</f>
        <v>11</v>
      </c>
      <c r="D62" s="218"/>
      <c r="E62" s="218"/>
      <c r="F62" s="220"/>
      <c r="G62" s="221">
        <f t="shared" si="0"/>
        <v>0</v>
      </c>
    </row>
    <row r="63" spans="1:7" hidden="1" outlineLevel="1" x14ac:dyDescent="0.35">
      <c r="A63" s="218"/>
      <c r="B63" s="218"/>
      <c r="C63" s="219">
        <f>SUBTOTAL(3,$E$16:E63)</f>
        <v>11</v>
      </c>
      <c r="D63" s="218"/>
      <c r="E63" s="218"/>
      <c r="F63" s="220"/>
      <c r="G63" s="221">
        <f t="shared" si="0"/>
        <v>0</v>
      </c>
    </row>
    <row r="64" spans="1:7" hidden="1" outlineLevel="1" x14ac:dyDescent="0.35">
      <c r="A64" s="218"/>
      <c r="B64" s="218"/>
      <c r="C64" s="219">
        <f>SUBTOTAL(3,$E$16:E64)</f>
        <v>11</v>
      </c>
      <c r="D64" s="218"/>
      <c r="E64" s="218"/>
      <c r="F64" s="220"/>
      <c r="G64" s="221">
        <f t="shared" si="0"/>
        <v>0</v>
      </c>
    </row>
    <row r="65" spans="1:7" hidden="1" outlineLevel="1" x14ac:dyDescent="0.35">
      <c r="A65" s="218"/>
      <c r="B65" s="218"/>
      <c r="C65" s="219">
        <f>SUBTOTAL(3,$E$16:E65)</f>
        <v>11</v>
      </c>
      <c r="D65" s="218"/>
      <c r="E65" s="218"/>
      <c r="F65" s="220"/>
      <c r="G65" s="221">
        <f t="shared" si="0"/>
        <v>0</v>
      </c>
    </row>
    <row r="66" spans="1:7" hidden="1" outlineLevel="1" x14ac:dyDescent="0.35">
      <c r="A66" s="218"/>
      <c r="B66" s="218"/>
      <c r="C66" s="219">
        <f>SUBTOTAL(3,$E$16:E66)</f>
        <v>11</v>
      </c>
      <c r="D66" s="218"/>
      <c r="E66" s="218"/>
      <c r="F66" s="220"/>
      <c r="G66" s="221">
        <f t="shared" si="0"/>
        <v>0</v>
      </c>
    </row>
    <row r="67" spans="1:7" hidden="1" outlineLevel="1" x14ac:dyDescent="0.35">
      <c r="A67" s="218"/>
      <c r="B67" s="218"/>
      <c r="C67" s="219">
        <f>SUBTOTAL(3,$E$16:E67)</f>
        <v>11</v>
      </c>
      <c r="D67" s="218"/>
      <c r="E67" s="218"/>
      <c r="F67" s="220"/>
      <c r="G67" s="221">
        <f t="shared" si="0"/>
        <v>0</v>
      </c>
    </row>
    <row r="68" spans="1:7" hidden="1" outlineLevel="1" x14ac:dyDescent="0.35">
      <c r="A68" s="218"/>
      <c r="B68" s="218"/>
      <c r="C68" s="219">
        <f>SUBTOTAL(3,$E$16:E68)</f>
        <v>11</v>
      </c>
      <c r="D68" s="218"/>
      <c r="E68" s="218"/>
      <c r="F68" s="220"/>
      <c r="G68" s="221">
        <f t="shared" si="0"/>
        <v>0</v>
      </c>
    </row>
    <row r="69" spans="1:7" hidden="1" outlineLevel="1" x14ac:dyDescent="0.35">
      <c r="A69" s="218"/>
      <c r="B69" s="218"/>
      <c r="C69" s="219">
        <f>SUBTOTAL(3,$E$16:E69)</f>
        <v>11</v>
      </c>
      <c r="D69" s="218"/>
      <c r="E69" s="218"/>
      <c r="F69" s="220"/>
      <c r="G69" s="221">
        <f t="shared" si="0"/>
        <v>0</v>
      </c>
    </row>
    <row r="70" spans="1:7" hidden="1" outlineLevel="1" x14ac:dyDescent="0.35">
      <c r="A70" s="218"/>
      <c r="B70" s="218"/>
      <c r="C70" s="219">
        <f>SUBTOTAL(3,$E$16:E70)</f>
        <v>11</v>
      </c>
      <c r="D70" s="218"/>
      <c r="E70" s="218"/>
      <c r="F70" s="220"/>
      <c r="G70" s="221">
        <f t="shared" si="0"/>
        <v>0</v>
      </c>
    </row>
    <row r="71" spans="1:7" hidden="1" outlineLevel="1" x14ac:dyDescent="0.35">
      <c r="A71" s="218"/>
      <c r="B71" s="218"/>
      <c r="C71" s="219">
        <f>SUBTOTAL(3,$E$16:E71)</f>
        <v>11</v>
      </c>
      <c r="D71" s="218"/>
      <c r="E71" s="218"/>
      <c r="F71" s="220"/>
      <c r="G71" s="221">
        <f t="shared" si="0"/>
        <v>0</v>
      </c>
    </row>
    <row r="72" spans="1:7" hidden="1" outlineLevel="1" x14ac:dyDescent="0.35">
      <c r="A72" s="218"/>
      <c r="B72" s="218"/>
      <c r="C72" s="219">
        <f>SUBTOTAL(3,$E$16:E72)</f>
        <v>11</v>
      </c>
      <c r="D72" s="218"/>
      <c r="E72" s="218"/>
      <c r="F72" s="220"/>
      <c r="G72" s="221">
        <f t="shared" si="0"/>
        <v>0</v>
      </c>
    </row>
    <row r="73" spans="1:7" hidden="1" outlineLevel="1" x14ac:dyDescent="0.35">
      <c r="A73" s="218"/>
      <c r="B73" s="218"/>
      <c r="C73" s="219">
        <f>SUBTOTAL(3,$E$16:E73)</f>
        <v>11</v>
      </c>
      <c r="D73" s="218"/>
      <c r="E73" s="218"/>
      <c r="F73" s="220"/>
      <c r="G73" s="221">
        <f t="shared" si="0"/>
        <v>0</v>
      </c>
    </row>
    <row r="74" spans="1:7" hidden="1" outlineLevel="1" x14ac:dyDescent="0.35">
      <c r="A74" s="218"/>
      <c r="B74" s="218"/>
      <c r="C74" s="219">
        <f>SUBTOTAL(3,$E$16:E74)</f>
        <v>11</v>
      </c>
      <c r="D74" s="218"/>
      <c r="E74" s="218"/>
      <c r="F74" s="220"/>
      <c r="G74" s="221">
        <f t="shared" si="0"/>
        <v>0</v>
      </c>
    </row>
    <row r="75" spans="1:7" hidden="1" outlineLevel="1" x14ac:dyDescent="0.35">
      <c r="A75" s="218"/>
      <c r="B75" s="218"/>
      <c r="C75" s="219">
        <f>SUBTOTAL(3,$E$16:E75)</f>
        <v>11</v>
      </c>
      <c r="D75" s="218"/>
      <c r="E75" s="218"/>
      <c r="F75" s="220"/>
      <c r="G75" s="221">
        <f t="shared" si="0"/>
        <v>0</v>
      </c>
    </row>
    <row r="76" spans="1:7" hidden="1" outlineLevel="1" x14ac:dyDescent="0.35">
      <c r="A76" s="218"/>
      <c r="B76" s="218"/>
      <c r="C76" s="219"/>
      <c r="D76" s="218"/>
      <c r="E76" s="218"/>
      <c r="F76" s="220"/>
      <c r="G76" s="221"/>
    </row>
    <row r="77" spans="1:7" hidden="1" x14ac:dyDescent="0.35">
      <c r="A77" s="218"/>
      <c r="B77" s="218"/>
      <c r="C77" s="225">
        <v>3</v>
      </c>
      <c r="D77" s="222"/>
      <c r="E77" s="223" t="s">
        <v>8</v>
      </c>
      <c r="F77" s="224">
        <f>SUM(F78:F79)</f>
        <v>0</v>
      </c>
      <c r="G77" s="224">
        <f t="shared" si="0"/>
        <v>0</v>
      </c>
    </row>
    <row r="78" spans="1:7" hidden="1" outlineLevel="1" x14ac:dyDescent="0.35">
      <c r="A78" s="218"/>
      <c r="B78" s="218"/>
      <c r="C78" s="219">
        <f>SUBTOTAL(3,$E$78:E78)</f>
        <v>0</v>
      </c>
      <c r="D78" s="218"/>
      <c r="E78" s="218"/>
      <c r="F78" s="220"/>
      <c r="G78" s="221">
        <f t="shared" si="0"/>
        <v>0</v>
      </c>
    </row>
    <row r="79" spans="1:7" hidden="1" outlineLevel="1" x14ac:dyDescent="0.35">
      <c r="A79" s="218"/>
      <c r="B79" s="218"/>
      <c r="C79" s="219">
        <f>SUBTOTAL(3,$E$78:E79)</f>
        <v>0</v>
      </c>
      <c r="D79" s="218"/>
      <c r="E79" s="218"/>
      <c r="F79" s="220"/>
      <c r="G79" s="221">
        <f t="shared" si="0"/>
        <v>0</v>
      </c>
    </row>
    <row r="80" spans="1:7" hidden="1" collapsed="1" x14ac:dyDescent="0.35">
      <c r="A80" s="218"/>
      <c r="B80" s="218"/>
      <c r="C80" s="225">
        <v>4</v>
      </c>
      <c r="D80" s="222"/>
      <c r="E80" s="223" t="s">
        <v>9</v>
      </c>
      <c r="F80" s="224">
        <v>0</v>
      </c>
      <c r="G80" s="224">
        <f t="shared" si="0"/>
        <v>0</v>
      </c>
    </row>
    <row r="81" spans="1:7" x14ac:dyDescent="0.35">
      <c r="A81" s="218"/>
      <c r="B81" s="218"/>
      <c r="C81" s="225">
        <v>5</v>
      </c>
      <c r="D81" s="222"/>
      <c r="E81" s="223" t="s">
        <v>10</v>
      </c>
      <c r="F81" s="224">
        <f>SUM(F82:F89)</f>
        <v>4514261846</v>
      </c>
      <c r="G81" s="224">
        <f t="shared" si="0"/>
        <v>170349.5036226415</v>
      </c>
    </row>
    <row r="82" spans="1:7" ht="31" outlineLevel="1" x14ac:dyDescent="0.35">
      <c r="A82" s="218" t="s">
        <v>164</v>
      </c>
      <c r="B82" s="218" t="s">
        <v>165</v>
      </c>
      <c r="C82" s="219">
        <f>SUBTOTAL(3,$E$82:E82)</f>
        <v>1</v>
      </c>
      <c r="D82" s="218" t="s">
        <v>1243</v>
      </c>
      <c r="E82" s="218" t="s">
        <v>1246</v>
      </c>
      <c r="F82" s="220">
        <v>1489706410</v>
      </c>
      <c r="G82" s="221">
        <f t="shared" si="0"/>
        <v>56215.336226415093</v>
      </c>
    </row>
    <row r="83" spans="1:7" ht="31" outlineLevel="1" x14ac:dyDescent="0.35">
      <c r="A83" s="218" t="s">
        <v>164</v>
      </c>
      <c r="B83" s="218" t="s">
        <v>165</v>
      </c>
      <c r="C83" s="219">
        <f>SUBTOTAL(3,$E$82:E83)</f>
        <v>2</v>
      </c>
      <c r="D83" s="218" t="s">
        <v>1244</v>
      </c>
      <c r="E83" s="218" t="s">
        <v>1247</v>
      </c>
      <c r="F83" s="220">
        <v>1489706410</v>
      </c>
      <c r="G83" s="221">
        <f t="shared" si="0"/>
        <v>56215.336226415093</v>
      </c>
    </row>
    <row r="84" spans="1:7" ht="31" outlineLevel="1" x14ac:dyDescent="0.35">
      <c r="A84" s="218" t="s">
        <v>164</v>
      </c>
      <c r="B84" s="218" t="s">
        <v>165</v>
      </c>
      <c r="C84" s="219">
        <f>SUBTOTAL(3,$E$82:E84)</f>
        <v>3</v>
      </c>
      <c r="D84" s="218" t="s">
        <v>1245</v>
      </c>
      <c r="E84" s="218" t="s">
        <v>1248</v>
      </c>
      <c r="F84" s="220">
        <v>1534849026</v>
      </c>
      <c r="G84" s="221">
        <f t="shared" si="0"/>
        <v>57918.831169811318</v>
      </c>
    </row>
    <row r="85" spans="1:7" hidden="1" outlineLevel="1" x14ac:dyDescent="0.35">
      <c r="A85" s="218"/>
      <c r="B85" s="218"/>
      <c r="C85" s="219">
        <f>SUBTOTAL(3,$E$82:E85)</f>
        <v>3</v>
      </c>
      <c r="D85" s="218"/>
      <c r="E85" s="218"/>
      <c r="F85" s="220"/>
      <c r="G85" s="221">
        <f t="shared" ref="G85:G89" si="1">F85/$G$2</f>
        <v>0</v>
      </c>
    </row>
    <row r="86" spans="1:7" hidden="1" outlineLevel="1" x14ac:dyDescent="0.35">
      <c r="A86" s="218"/>
      <c r="B86" s="218"/>
      <c r="C86" s="219">
        <f>SUBTOTAL(3,$E$82:E86)</f>
        <v>3</v>
      </c>
      <c r="D86" s="218"/>
      <c r="E86" s="218"/>
      <c r="F86" s="220"/>
      <c r="G86" s="221">
        <f t="shared" si="1"/>
        <v>0</v>
      </c>
    </row>
    <row r="87" spans="1:7" hidden="1" outlineLevel="1" x14ac:dyDescent="0.35">
      <c r="A87" s="218"/>
      <c r="B87" s="218"/>
      <c r="C87" s="219">
        <f>SUBTOTAL(3,$E$82:E87)</f>
        <v>3</v>
      </c>
      <c r="D87" s="218"/>
      <c r="E87" s="218"/>
      <c r="F87" s="220"/>
      <c r="G87" s="221">
        <f t="shared" si="1"/>
        <v>0</v>
      </c>
    </row>
    <row r="88" spans="1:7" hidden="1" outlineLevel="1" x14ac:dyDescent="0.35">
      <c r="A88" s="218"/>
      <c r="B88" s="218"/>
      <c r="C88" s="219">
        <f>SUBTOTAL(3,$E$82:E88)</f>
        <v>3</v>
      </c>
      <c r="D88" s="218"/>
      <c r="E88" s="218"/>
      <c r="F88" s="220"/>
      <c r="G88" s="221">
        <f t="shared" si="1"/>
        <v>0</v>
      </c>
    </row>
    <row r="89" spans="1:7" hidden="1" outlineLevel="1" x14ac:dyDescent="0.35">
      <c r="A89" s="218"/>
      <c r="B89" s="218"/>
      <c r="C89" s="219">
        <f>SUBTOTAL(3,$E$82:E89)</f>
        <v>3</v>
      </c>
      <c r="D89" s="218"/>
      <c r="E89" s="218"/>
      <c r="F89" s="220"/>
      <c r="G89" s="221">
        <f t="shared" si="1"/>
        <v>0</v>
      </c>
    </row>
    <row r="90" spans="1:7" x14ac:dyDescent="0.35">
      <c r="A90" s="218"/>
      <c r="B90" s="218"/>
      <c r="C90" s="225">
        <v>6</v>
      </c>
      <c r="D90" s="222"/>
      <c r="E90" s="223" t="s">
        <v>11</v>
      </c>
      <c r="F90" s="224">
        <f t="shared" ref="F90:G90" si="2">SUM(F91:F96)</f>
        <v>232367703</v>
      </c>
      <c r="G90" s="224">
        <f t="shared" si="2"/>
        <v>8768.5925660377361</v>
      </c>
    </row>
    <row r="91" spans="1:7" ht="31" outlineLevel="1" x14ac:dyDescent="0.35">
      <c r="A91" s="218" t="s">
        <v>204</v>
      </c>
      <c r="B91" s="218" t="s">
        <v>205</v>
      </c>
      <c r="C91" s="219">
        <f>SUBTOTAL(3,$E$91:E91)</f>
        <v>1</v>
      </c>
      <c r="D91" s="218" t="s">
        <v>1217</v>
      </c>
      <c r="E91" s="218" t="s">
        <v>1220</v>
      </c>
      <c r="F91" s="220">
        <v>62400000</v>
      </c>
      <c r="G91" s="221">
        <f>F91/$G$2</f>
        <v>2354.7169811320755</v>
      </c>
    </row>
    <row r="92" spans="1:7" ht="31" outlineLevel="1" x14ac:dyDescent="0.35">
      <c r="A92" s="218" t="s">
        <v>204</v>
      </c>
      <c r="B92" s="218" t="s">
        <v>205</v>
      </c>
      <c r="C92" s="219">
        <f>SUBTOTAL(3,$E$91:E92)</f>
        <v>2</v>
      </c>
      <c r="D92" s="218" t="s">
        <v>1218</v>
      </c>
      <c r="E92" s="218" t="s">
        <v>1221</v>
      </c>
      <c r="F92" s="220">
        <v>62400000</v>
      </c>
      <c r="G92" s="221">
        <f>F92/$G$2</f>
        <v>2354.7169811320755</v>
      </c>
    </row>
    <row r="93" spans="1:7" ht="31" outlineLevel="1" x14ac:dyDescent="0.35">
      <c r="A93" s="218" t="s">
        <v>204</v>
      </c>
      <c r="B93" s="218" t="s">
        <v>205</v>
      </c>
      <c r="C93" s="219">
        <f>SUBTOTAL(3,$E$91:E93)</f>
        <v>3</v>
      </c>
      <c r="D93" s="218" t="s">
        <v>1219</v>
      </c>
      <c r="E93" s="218" t="s">
        <v>1216</v>
      </c>
      <c r="F93" s="220">
        <v>39689000</v>
      </c>
      <c r="G93" s="221">
        <f>F93/$G$2</f>
        <v>1497.6981132075471</v>
      </c>
    </row>
    <row r="94" spans="1:7" ht="31" outlineLevel="1" x14ac:dyDescent="0.35">
      <c r="A94" s="218" t="s">
        <v>204</v>
      </c>
      <c r="B94" s="218" t="s">
        <v>205</v>
      </c>
      <c r="C94" s="219">
        <f>SUBTOTAL(3,$E$91:E94)</f>
        <v>4</v>
      </c>
      <c r="D94" s="218" t="s">
        <v>1232</v>
      </c>
      <c r="E94" s="218" t="s">
        <v>1233</v>
      </c>
      <c r="F94" s="220">
        <v>33878703</v>
      </c>
      <c r="G94" s="221">
        <f>F94/$G$2</f>
        <v>1278.4416226415094</v>
      </c>
    </row>
    <row r="95" spans="1:7" ht="31" outlineLevel="1" x14ac:dyDescent="0.35">
      <c r="A95" s="218" t="s">
        <v>204</v>
      </c>
      <c r="B95" s="218" t="s">
        <v>205</v>
      </c>
      <c r="C95" s="219">
        <f>SUBTOTAL(3,$E$91:E95)</f>
        <v>5</v>
      </c>
      <c r="D95" s="218" t="s">
        <v>1249</v>
      </c>
      <c r="E95" s="218" t="s">
        <v>1250</v>
      </c>
      <c r="F95" s="220">
        <v>34000000</v>
      </c>
      <c r="G95" s="221">
        <f>F95/$G$2</f>
        <v>1283.0188679245282</v>
      </c>
    </row>
    <row r="96" spans="1:7" outlineLevel="1" x14ac:dyDescent="0.35">
      <c r="A96" s="218"/>
      <c r="B96" s="218"/>
      <c r="C96" s="219">
        <f>SUBTOTAL(3,$E$91:E96)</f>
        <v>5</v>
      </c>
      <c r="D96" s="218"/>
      <c r="E96" s="218"/>
      <c r="F96" s="220"/>
      <c r="G96" s="221">
        <f>F96/$G$2</f>
        <v>0</v>
      </c>
    </row>
    <row r="97" spans="1:7" hidden="1" x14ac:dyDescent="0.35">
      <c r="A97" s="218"/>
      <c r="B97" s="218"/>
      <c r="C97" s="225">
        <v>7</v>
      </c>
      <c r="D97" s="222"/>
      <c r="E97" s="223" t="s">
        <v>12</v>
      </c>
      <c r="F97" s="224">
        <f>SUM(F98:F100)</f>
        <v>0</v>
      </c>
      <c r="G97" s="224">
        <f t="shared" ref="G97" si="3">F97/$G$2</f>
        <v>0</v>
      </c>
    </row>
    <row r="98" spans="1:7" hidden="1" outlineLevel="1" x14ac:dyDescent="0.35">
      <c r="A98" s="218"/>
      <c r="B98" s="218"/>
      <c r="C98" s="219">
        <f>SUBTOTAL(3,$E98:E$100)</f>
        <v>0</v>
      </c>
      <c r="D98" s="218"/>
      <c r="E98" s="218"/>
      <c r="F98" s="220"/>
      <c r="G98" s="221">
        <f>F98/$G$2</f>
        <v>0</v>
      </c>
    </row>
    <row r="99" spans="1:7" hidden="1" outlineLevel="1" x14ac:dyDescent="0.35">
      <c r="A99" s="218"/>
      <c r="B99" s="218"/>
      <c r="C99" s="219">
        <f>SUBTOTAL(3,$E99:E$100)</f>
        <v>0</v>
      </c>
      <c r="D99" s="218"/>
      <c r="E99" s="218"/>
      <c r="F99" s="220"/>
      <c r="G99" s="221">
        <f>F99/$G$2</f>
        <v>0</v>
      </c>
    </row>
    <row r="100" spans="1:7" hidden="1" outlineLevel="1" x14ac:dyDescent="0.35">
      <c r="A100" s="218"/>
      <c r="B100" s="218"/>
      <c r="C100" s="219">
        <f>SUBTOTAL(3,$E100:E$100)</f>
        <v>0</v>
      </c>
      <c r="D100" s="218"/>
      <c r="E100" s="218"/>
      <c r="F100" s="220"/>
      <c r="G100" s="221">
        <f>F100/$G$2</f>
        <v>0</v>
      </c>
    </row>
    <row r="101" spans="1:7" collapsed="1" x14ac:dyDescent="0.35">
      <c r="A101" s="244"/>
      <c r="B101" s="244"/>
      <c r="C101" s="243">
        <v>8</v>
      </c>
      <c r="D101" s="245"/>
      <c r="E101" s="223" t="s">
        <v>13</v>
      </c>
      <c r="F101" s="224">
        <f t="shared" ref="F101:G101" si="4">SUM(F102:F105)</f>
        <v>1230644844</v>
      </c>
      <c r="G101" s="224">
        <f t="shared" si="4"/>
        <v>46439.428075471689</v>
      </c>
    </row>
    <row r="102" spans="1:7" x14ac:dyDescent="0.35">
      <c r="A102" s="246" t="s">
        <v>224</v>
      </c>
      <c r="B102" s="246" t="s">
        <v>225</v>
      </c>
      <c r="C102" s="219">
        <f>SUBTOTAL(3,$E102:E$102)</f>
        <v>1</v>
      </c>
      <c r="D102" s="218" t="s">
        <v>1222</v>
      </c>
      <c r="E102" s="218" t="s">
        <v>1223</v>
      </c>
      <c r="F102" s="220">
        <v>150000000</v>
      </c>
      <c r="G102" s="221">
        <f>F102/$G$2</f>
        <v>5660.3773584905657</v>
      </c>
    </row>
    <row r="103" spans="1:7" x14ac:dyDescent="0.35">
      <c r="A103" s="246" t="s">
        <v>224</v>
      </c>
      <c r="B103" s="246" t="s">
        <v>225</v>
      </c>
      <c r="C103" s="219">
        <f>SUBTOTAL(3,$E$102:E103)</f>
        <v>2</v>
      </c>
      <c r="D103" s="218" t="s">
        <v>1224</v>
      </c>
      <c r="E103" s="218" t="s">
        <v>1226</v>
      </c>
      <c r="F103" s="220">
        <v>473517301</v>
      </c>
      <c r="G103" s="221">
        <f>F103/$G$2</f>
        <v>17868.577396226414</v>
      </c>
    </row>
    <row r="104" spans="1:7" ht="31" x14ac:dyDescent="0.35">
      <c r="A104" s="246" t="s">
        <v>224</v>
      </c>
      <c r="B104" s="246" t="s">
        <v>225</v>
      </c>
      <c r="C104" s="219">
        <f>SUBTOTAL(3,$E$102:E104)</f>
        <v>3</v>
      </c>
      <c r="D104" s="218" t="s">
        <v>1225</v>
      </c>
      <c r="E104" s="218" t="s">
        <v>1227</v>
      </c>
      <c r="F104" s="220">
        <v>409877543</v>
      </c>
      <c r="G104" s="221">
        <f>F104/$G$2</f>
        <v>15467.077094339622</v>
      </c>
    </row>
    <row r="105" spans="1:7" x14ac:dyDescent="0.35">
      <c r="A105" s="246" t="s">
        <v>330</v>
      </c>
      <c r="B105" s="246" t="s">
        <v>331</v>
      </c>
      <c r="C105" s="219">
        <f>SUBTOTAL(3,$E$102:E105)</f>
        <v>4</v>
      </c>
      <c r="D105" s="218" t="s">
        <v>1251</v>
      </c>
      <c r="E105" s="218" t="s">
        <v>1252</v>
      </c>
      <c r="F105" s="220">
        <v>197250000</v>
      </c>
      <c r="G105" s="221">
        <f>F105/$G$2</f>
        <v>7443.3962264150941</v>
      </c>
    </row>
    <row r="106" spans="1:7" x14ac:dyDescent="0.35">
      <c r="A106" s="249"/>
      <c r="B106" s="249"/>
      <c r="C106" s="250"/>
      <c r="D106" s="249"/>
      <c r="E106" s="230"/>
      <c r="F106" s="231"/>
      <c r="G106" s="232"/>
    </row>
  </sheetData>
  <conditionalFormatting sqref="A15">
    <cfRule type="duplicateValues" dxfId="85" priority="5"/>
  </conditionalFormatting>
  <conditionalFormatting sqref="B15 D6:D100">
    <cfRule type="duplicateValues" dxfId="84" priority="13"/>
  </conditionalFormatting>
  <conditionalFormatting sqref="D1:D1048576">
    <cfRule type="duplicateValues" dxfId="83" priority="3"/>
  </conditionalFormatting>
  <conditionalFormatting sqref="D102:D105">
    <cfRule type="duplicateValues" dxfId="82" priority="2"/>
  </conditionalFormatting>
  <conditionalFormatting sqref="D2:E3">
    <cfRule type="containsText" dxfId="81" priority="6" operator="containsText" text="xxx">
      <formula>NOT(ISERROR(SEARCH("xxx",D2)))</formula>
    </cfRule>
  </conditionalFormatting>
  <conditionalFormatting sqref="E16 E18:E76">
    <cfRule type="duplicateValues" dxfId="80" priority="14"/>
  </conditionalFormatting>
  <conditionalFormatting sqref="E17 E6:E14">
    <cfRule type="duplicateValues" dxfId="79" priority="8"/>
  </conditionalFormatting>
  <conditionalFormatting sqref="E78:E79">
    <cfRule type="duplicateValues" dxfId="78" priority="10"/>
  </conditionalFormatting>
  <conditionalFormatting sqref="E82:E89">
    <cfRule type="duplicateValues" dxfId="77" priority="12"/>
  </conditionalFormatting>
  <conditionalFormatting sqref="E91:E96">
    <cfRule type="duplicateValues" dxfId="76" priority="9"/>
  </conditionalFormatting>
  <conditionalFormatting sqref="E98:E100">
    <cfRule type="duplicateValues" dxfId="75" priority="11"/>
  </conditionalFormatting>
  <conditionalFormatting sqref="E101 E97 E90 E77 E5 E15 E80:E81 E106">
    <cfRule type="duplicateValues" dxfId="74" priority="7"/>
  </conditionalFormatting>
  <conditionalFormatting sqref="E102:E105">
    <cfRule type="duplicateValues" dxfId="73" priority="1"/>
  </conditionalFormatting>
  <conditionalFormatting sqref="E5:F5 G5:G9 D6:F9 A15:B15 E101:G101 E106:G106 D107:F1048576 D10:G100 D102:G105">
    <cfRule type="containsText" dxfId="72" priority="4" operator="containsText" text="xxx">
      <formula>NOT(ISERROR(SEARCH("xxx",A5)))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3C59-FBED-4FFA-8BCE-8CE41CC90AF6}">
  <sheetPr>
    <tabColor rgb="FF00B050"/>
  </sheetPr>
  <dimension ref="A1:H99"/>
  <sheetViews>
    <sheetView zoomScale="70" zoomScaleNormal="70" workbookViewId="0">
      <pane ySplit="4" topLeftCell="A13" activePane="bottomLeft" state="frozen"/>
      <selection activeCell="J4" sqref="J4"/>
      <selection pane="bottomLeft" activeCell="J4" sqref="J4"/>
    </sheetView>
  </sheetViews>
  <sheetFormatPr defaultRowHeight="15.5" outlineLevelRow="1" outlineLevelCol="1" x14ac:dyDescent="0.35"/>
  <cols>
    <col min="1" max="1" width="19.3984375" style="206" customWidth="1" outlineLevel="1"/>
    <col min="2" max="2" width="31.09765625" style="206" customWidth="1" outlineLevel="1"/>
    <col min="3" max="3" width="8.796875" style="206"/>
    <col min="4" max="4" width="16.19921875" style="206" customWidth="1"/>
    <col min="5" max="5" width="53.296875" style="233" customWidth="1"/>
    <col min="6" max="7" width="19.69921875" style="206" bestFit="1" customWidth="1"/>
    <col min="8" max="8" width="17.5" style="206" customWidth="1"/>
    <col min="9" max="9" width="14.19921875" style="206" bestFit="1" customWidth="1"/>
    <col min="10" max="16384" width="8.796875" style="206"/>
  </cols>
  <sheetData>
    <row r="1" spans="1:8" x14ac:dyDescent="0.35">
      <c r="E1" s="234" t="s">
        <v>1020</v>
      </c>
      <c r="F1" s="1"/>
      <c r="G1" s="206" t="s">
        <v>1108</v>
      </c>
      <c r="H1" s="206" t="s">
        <v>1192</v>
      </c>
    </row>
    <row r="2" spans="1:8" x14ac:dyDescent="0.35">
      <c r="E2" s="213"/>
      <c r="F2" s="214" t="s">
        <v>608</v>
      </c>
      <c r="G2" s="215">
        <v>25500</v>
      </c>
      <c r="H2" s="290" t="s">
        <v>1127</v>
      </c>
    </row>
    <row r="3" spans="1:8" x14ac:dyDescent="0.35">
      <c r="E3" s="213"/>
      <c r="F3" s="235">
        <f>SUM(F5,F15,F77,F80,F81,F90,F93,F97)</f>
        <v>57037399184</v>
      </c>
      <c r="G3" s="235">
        <f>SUM(G5,G15,G77,G80,G81,G90,G93,G97)</f>
        <v>2236760.7523137252</v>
      </c>
    </row>
    <row r="4" spans="1:8" s="238" customFormat="1" ht="31" x14ac:dyDescent="0.75">
      <c r="A4" s="236" t="s">
        <v>609</v>
      </c>
      <c r="B4" s="236" t="s">
        <v>610</v>
      </c>
      <c r="C4" s="237" t="s">
        <v>604</v>
      </c>
      <c r="D4" s="236" t="s">
        <v>396</v>
      </c>
      <c r="E4" s="236" t="s">
        <v>0</v>
      </c>
      <c r="F4" s="237" t="s">
        <v>606</v>
      </c>
      <c r="G4" s="237" t="s">
        <v>607</v>
      </c>
    </row>
    <row r="5" spans="1:8" x14ac:dyDescent="0.35">
      <c r="A5" s="239"/>
      <c r="B5" s="240"/>
      <c r="C5" s="241">
        <v>1</v>
      </c>
      <c r="D5" s="242"/>
      <c r="E5" s="216" t="s">
        <v>1</v>
      </c>
      <c r="F5" s="217">
        <f>SUM(F6:F14)</f>
        <v>1842503798</v>
      </c>
      <c r="G5" s="217">
        <f t="shared" ref="G5:G84" si="0">F5/$G$2</f>
        <v>72255.050901960785</v>
      </c>
    </row>
    <row r="6" spans="1:8" ht="31" outlineLevel="1" x14ac:dyDescent="0.35">
      <c r="A6" s="218" t="s">
        <v>47</v>
      </c>
      <c r="B6" s="218" t="s">
        <v>48</v>
      </c>
      <c r="C6" s="219">
        <f>SUBTOTAL(3,$E$6:E6)</f>
        <v>1</v>
      </c>
      <c r="D6" s="218" t="s">
        <v>1021</v>
      </c>
      <c r="E6" s="218" t="s">
        <v>1023</v>
      </c>
      <c r="F6" s="220">
        <v>140570000</v>
      </c>
      <c r="G6" s="221">
        <f t="shared" si="0"/>
        <v>5512.5490196078435</v>
      </c>
    </row>
    <row r="7" spans="1:8" ht="31" outlineLevel="1" x14ac:dyDescent="0.35">
      <c r="A7" s="218" t="s">
        <v>47</v>
      </c>
      <c r="B7" s="218" t="s">
        <v>48</v>
      </c>
      <c r="C7" s="219">
        <f>SUBTOTAL(3,$E$6:E7)</f>
        <v>2</v>
      </c>
      <c r="D7" s="218" t="s">
        <v>1022</v>
      </c>
      <c r="E7" s="218" t="s">
        <v>1024</v>
      </c>
      <c r="F7" s="220">
        <v>72217040</v>
      </c>
      <c r="G7" s="221">
        <f t="shared" si="0"/>
        <v>2832.0407843137255</v>
      </c>
    </row>
    <row r="8" spans="1:8" ht="31" outlineLevel="1" x14ac:dyDescent="0.35">
      <c r="A8" s="218" t="s">
        <v>100</v>
      </c>
      <c r="B8" s="218" t="s">
        <v>101</v>
      </c>
      <c r="C8" s="219">
        <f>SUBTOTAL(3,$E$6:E8)</f>
        <v>3</v>
      </c>
      <c r="D8" s="218" t="s">
        <v>1025</v>
      </c>
      <c r="E8" s="218" t="s">
        <v>1026</v>
      </c>
      <c r="F8" s="220">
        <v>127088350</v>
      </c>
      <c r="G8" s="221">
        <f t="shared" si="0"/>
        <v>4983.8568627450977</v>
      </c>
    </row>
    <row r="9" spans="1:8" outlineLevel="1" x14ac:dyDescent="0.35">
      <c r="A9" s="218" t="s">
        <v>224</v>
      </c>
      <c r="B9" s="218" t="s">
        <v>225</v>
      </c>
      <c r="C9" s="219">
        <f>SUBTOTAL(3,$E$6:E9)</f>
        <v>4</v>
      </c>
      <c r="D9" s="218" t="s">
        <v>1124</v>
      </c>
      <c r="E9" s="218" t="s">
        <v>1123</v>
      </c>
      <c r="F9" s="220">
        <v>90591075</v>
      </c>
      <c r="G9" s="221">
        <f t="shared" si="0"/>
        <v>3552.5911764705884</v>
      </c>
    </row>
    <row r="10" spans="1:8" ht="31" outlineLevel="1" x14ac:dyDescent="0.35">
      <c r="A10" s="218" t="s">
        <v>47</v>
      </c>
      <c r="B10" s="218" t="s">
        <v>48</v>
      </c>
      <c r="C10" s="219">
        <f>SUBTOTAL(3,$E$6:E10)</f>
        <v>5</v>
      </c>
      <c r="D10" s="218" t="s">
        <v>1134</v>
      </c>
      <c r="E10" s="218" t="s">
        <v>1135</v>
      </c>
      <c r="F10" s="220">
        <v>108193230</v>
      </c>
      <c r="G10" s="221">
        <f t="shared" ref="G10:G12" si="1">F10/$G$2</f>
        <v>4242.871764705882</v>
      </c>
    </row>
    <row r="11" spans="1:8" ht="31" outlineLevel="1" x14ac:dyDescent="0.35">
      <c r="A11" s="218" t="s">
        <v>33</v>
      </c>
      <c r="B11" s="218" t="s">
        <v>34</v>
      </c>
      <c r="C11" s="219">
        <f>SUBTOTAL(3,$E$6:E11)</f>
        <v>6</v>
      </c>
      <c r="D11" s="218" t="s">
        <v>1142</v>
      </c>
      <c r="E11" s="218" t="s">
        <v>1143</v>
      </c>
      <c r="F11" s="220">
        <v>723140800</v>
      </c>
      <c r="G11" s="221">
        <f t="shared" si="1"/>
        <v>28358.462745098041</v>
      </c>
    </row>
    <row r="12" spans="1:8" outlineLevel="1" x14ac:dyDescent="0.35">
      <c r="A12" s="218" t="s">
        <v>224</v>
      </c>
      <c r="B12" s="218" t="s">
        <v>225</v>
      </c>
      <c r="C12" s="219">
        <f>SUBTOTAL(3,$E$6:E12)</f>
        <v>7</v>
      </c>
      <c r="D12" s="218" t="s">
        <v>1168</v>
      </c>
      <c r="E12" s="218" t="s">
        <v>1169</v>
      </c>
      <c r="F12" s="220">
        <v>248009202</v>
      </c>
      <c r="G12" s="221">
        <f t="shared" si="1"/>
        <v>9725.8510588235295</v>
      </c>
    </row>
    <row r="13" spans="1:8" outlineLevel="1" x14ac:dyDescent="0.35">
      <c r="A13" s="218" t="s">
        <v>224</v>
      </c>
      <c r="B13" s="218" t="s">
        <v>225</v>
      </c>
      <c r="C13" s="219">
        <f>SUBTOTAL(3,$E$6:E13)</f>
        <v>8</v>
      </c>
      <c r="D13" s="218" t="s">
        <v>1193</v>
      </c>
      <c r="E13" s="218" t="s">
        <v>1194</v>
      </c>
      <c r="F13" s="220">
        <v>332694101</v>
      </c>
      <c r="G13" s="221">
        <f t="shared" si="0"/>
        <v>13046.827490196078</v>
      </c>
    </row>
    <row r="14" spans="1:8" outlineLevel="1" x14ac:dyDescent="0.35">
      <c r="A14" s="218"/>
      <c r="B14" s="218"/>
      <c r="C14" s="219"/>
      <c r="D14" s="218"/>
      <c r="E14" s="218"/>
      <c r="F14" s="220"/>
      <c r="G14" s="221"/>
    </row>
    <row r="15" spans="1:8" x14ac:dyDescent="0.35">
      <c r="A15" s="218"/>
      <c r="B15" s="218"/>
      <c r="C15" s="243">
        <v>2</v>
      </c>
      <c r="D15" s="222"/>
      <c r="E15" s="223" t="s">
        <v>2</v>
      </c>
      <c r="F15" s="224">
        <f>SUM(F16:F76)</f>
        <v>52052051838</v>
      </c>
      <c r="G15" s="224">
        <f t="shared" si="0"/>
        <v>2041256.9348235293</v>
      </c>
    </row>
    <row r="16" spans="1:8" outlineLevel="1" x14ac:dyDescent="0.35">
      <c r="A16" s="218" t="s">
        <v>51</v>
      </c>
      <c r="B16" s="218" t="s">
        <v>52</v>
      </c>
      <c r="C16" s="219">
        <f>SUBTOTAL(3,$E$16:E16)</f>
        <v>1</v>
      </c>
      <c r="D16" s="218" t="s">
        <v>1027</v>
      </c>
      <c r="E16" s="218" t="s">
        <v>1054</v>
      </c>
      <c r="F16" s="220">
        <v>36200000</v>
      </c>
      <c r="G16" s="221">
        <f t="shared" si="0"/>
        <v>1419.6078431372548</v>
      </c>
    </row>
    <row r="17" spans="1:7" ht="31" outlineLevel="1" x14ac:dyDescent="0.35">
      <c r="A17" s="218" t="s">
        <v>100</v>
      </c>
      <c r="B17" s="218" t="s">
        <v>101</v>
      </c>
      <c r="C17" s="219">
        <f>SUBTOTAL(3,$E$16:E17)</f>
        <v>2</v>
      </c>
      <c r="D17" s="218" t="s">
        <v>1104</v>
      </c>
      <c r="E17" s="218" t="s">
        <v>1055</v>
      </c>
      <c r="F17" s="220">
        <v>185000000</v>
      </c>
      <c r="G17" s="221">
        <f t="shared" si="0"/>
        <v>7254.9019607843138</v>
      </c>
    </row>
    <row r="18" spans="1:7" outlineLevel="1" x14ac:dyDescent="0.35">
      <c r="A18" s="218" t="s">
        <v>51</v>
      </c>
      <c r="B18" s="218" t="s">
        <v>52</v>
      </c>
      <c r="C18" s="219">
        <f>SUBTOTAL(3,$E$16:E18)</f>
        <v>3</v>
      </c>
      <c r="D18" s="218" t="s">
        <v>1028</v>
      </c>
      <c r="E18" s="218" t="s">
        <v>1056</v>
      </c>
      <c r="F18" s="220">
        <v>2745703965</v>
      </c>
      <c r="G18" s="221">
        <f t="shared" si="0"/>
        <v>107674.66529411764</v>
      </c>
    </row>
    <row r="19" spans="1:7" outlineLevel="1" x14ac:dyDescent="0.35">
      <c r="A19" s="218" t="s">
        <v>51</v>
      </c>
      <c r="B19" s="218" t="s">
        <v>52</v>
      </c>
      <c r="C19" s="219">
        <f>SUBTOTAL(3,$E$16:E19)</f>
        <v>4</v>
      </c>
      <c r="D19" s="218" t="s">
        <v>1029</v>
      </c>
      <c r="E19" s="218" t="s">
        <v>362</v>
      </c>
      <c r="F19" s="220">
        <v>1300467332</v>
      </c>
      <c r="G19" s="221">
        <f t="shared" si="0"/>
        <v>50998.718901960783</v>
      </c>
    </row>
    <row r="20" spans="1:7" outlineLevel="1" x14ac:dyDescent="0.35">
      <c r="A20" s="218" t="s">
        <v>51</v>
      </c>
      <c r="B20" s="218" t="s">
        <v>52</v>
      </c>
      <c r="C20" s="219">
        <f>SUBTOTAL(3,$E$16:E20)</f>
        <v>5</v>
      </c>
      <c r="D20" s="218" t="s">
        <v>1030</v>
      </c>
      <c r="E20" s="218" t="s">
        <v>364</v>
      </c>
      <c r="F20" s="220">
        <v>486411454</v>
      </c>
      <c r="G20" s="221">
        <f t="shared" si="0"/>
        <v>19074.958980392155</v>
      </c>
    </row>
    <row r="21" spans="1:7" outlineLevel="1" x14ac:dyDescent="0.35">
      <c r="A21" s="218" t="s">
        <v>51</v>
      </c>
      <c r="B21" s="218" t="s">
        <v>52</v>
      </c>
      <c r="C21" s="219">
        <f>SUBTOTAL(3,$E$16:E21)</f>
        <v>6</v>
      </c>
      <c r="D21" s="218" t="s">
        <v>1031</v>
      </c>
      <c r="E21" s="218" t="s">
        <v>1057</v>
      </c>
      <c r="F21" s="220">
        <v>432632369</v>
      </c>
      <c r="G21" s="221">
        <f t="shared" si="0"/>
        <v>16965.975254901961</v>
      </c>
    </row>
    <row r="22" spans="1:7" outlineLevel="1" x14ac:dyDescent="0.35">
      <c r="A22" s="218" t="s">
        <v>51</v>
      </c>
      <c r="B22" s="218" t="s">
        <v>52</v>
      </c>
      <c r="C22" s="219">
        <f>SUBTOTAL(3,$E$16:E22)</f>
        <v>7</v>
      </c>
      <c r="D22" s="218" t="s">
        <v>1032</v>
      </c>
      <c r="E22" s="218" t="s">
        <v>1058</v>
      </c>
      <c r="F22" s="220">
        <v>6670000000</v>
      </c>
      <c r="G22" s="221">
        <f t="shared" si="0"/>
        <v>261568.62745098039</v>
      </c>
    </row>
    <row r="23" spans="1:7" ht="31" outlineLevel="1" x14ac:dyDescent="0.35">
      <c r="A23" s="218" t="s">
        <v>100</v>
      </c>
      <c r="B23" s="218" t="s">
        <v>101</v>
      </c>
      <c r="C23" s="219">
        <f>SUBTOTAL(3,$E$16:E23)</f>
        <v>8</v>
      </c>
      <c r="D23" s="218" t="s">
        <v>1033</v>
      </c>
      <c r="E23" s="218" t="s">
        <v>1059</v>
      </c>
      <c r="F23" s="220">
        <v>118000000</v>
      </c>
      <c r="G23" s="221">
        <f t="shared" si="0"/>
        <v>4627.4509803921565</v>
      </c>
    </row>
    <row r="24" spans="1:7" ht="31" outlineLevel="1" x14ac:dyDescent="0.35">
      <c r="A24" s="218" t="s">
        <v>100</v>
      </c>
      <c r="B24" s="218" t="s">
        <v>101</v>
      </c>
      <c r="C24" s="219">
        <f>SUBTOTAL(3,$E$16:E24)</f>
        <v>9</v>
      </c>
      <c r="D24" s="218" t="s">
        <v>1034</v>
      </c>
      <c r="E24" s="218" t="s">
        <v>1060</v>
      </c>
      <c r="F24" s="220">
        <v>118000000</v>
      </c>
      <c r="G24" s="221">
        <f t="shared" si="0"/>
        <v>4627.4509803921565</v>
      </c>
    </row>
    <row r="25" spans="1:7" ht="31" outlineLevel="1" x14ac:dyDescent="0.35">
      <c r="A25" s="218" t="s">
        <v>100</v>
      </c>
      <c r="B25" s="218" t="s">
        <v>101</v>
      </c>
      <c r="C25" s="219">
        <f>SUBTOTAL(3,$E$16:E25)</f>
        <v>10</v>
      </c>
      <c r="D25" s="218" t="s">
        <v>1035</v>
      </c>
      <c r="E25" s="218" t="s">
        <v>1061</v>
      </c>
      <c r="F25" s="220">
        <v>1590298692</v>
      </c>
      <c r="G25" s="221">
        <f t="shared" si="0"/>
        <v>62364.654588235295</v>
      </c>
    </row>
    <row r="26" spans="1:7" ht="31" outlineLevel="1" x14ac:dyDescent="0.35">
      <c r="A26" s="218" t="s">
        <v>100</v>
      </c>
      <c r="B26" s="218" t="s">
        <v>101</v>
      </c>
      <c r="C26" s="219">
        <f>SUBTOTAL(3,$E$16:E26)</f>
        <v>11</v>
      </c>
      <c r="D26" s="218" t="s">
        <v>1036</v>
      </c>
      <c r="E26" s="218" t="s">
        <v>1062</v>
      </c>
      <c r="F26" s="220">
        <v>504861258</v>
      </c>
      <c r="G26" s="221">
        <f t="shared" si="0"/>
        <v>19798.480705882354</v>
      </c>
    </row>
    <row r="27" spans="1:7" ht="31" outlineLevel="1" x14ac:dyDescent="0.35">
      <c r="A27" s="218" t="s">
        <v>100</v>
      </c>
      <c r="B27" s="218" t="s">
        <v>101</v>
      </c>
      <c r="C27" s="219">
        <f>SUBTOTAL(3,$E$16:E27)</f>
        <v>12</v>
      </c>
      <c r="D27" s="218" t="s">
        <v>1037</v>
      </c>
      <c r="E27" s="218" t="s">
        <v>1063</v>
      </c>
      <c r="F27" s="220">
        <v>500738186</v>
      </c>
      <c r="G27" s="221">
        <f t="shared" si="0"/>
        <v>19636.791607843137</v>
      </c>
    </row>
    <row r="28" spans="1:7" ht="31" outlineLevel="1" x14ac:dyDescent="0.35">
      <c r="A28" s="218" t="s">
        <v>100</v>
      </c>
      <c r="B28" s="218" t="s">
        <v>101</v>
      </c>
      <c r="C28" s="219">
        <f>SUBTOTAL(3,$E$16:E28)</f>
        <v>13</v>
      </c>
      <c r="D28" s="218" t="s">
        <v>1038</v>
      </c>
      <c r="E28" s="218" t="s">
        <v>368</v>
      </c>
      <c r="F28" s="220">
        <v>465893129</v>
      </c>
      <c r="G28" s="221">
        <f t="shared" si="0"/>
        <v>18270.318784313724</v>
      </c>
    </row>
    <row r="29" spans="1:7" ht="31" outlineLevel="1" x14ac:dyDescent="0.35">
      <c r="A29" s="218" t="s">
        <v>100</v>
      </c>
      <c r="B29" s="218" t="s">
        <v>101</v>
      </c>
      <c r="C29" s="219">
        <f>SUBTOTAL(3,$E$16:E29)</f>
        <v>14</v>
      </c>
      <c r="D29" s="218" t="s">
        <v>1039</v>
      </c>
      <c r="E29" s="218" t="s">
        <v>1064</v>
      </c>
      <c r="F29" s="220">
        <v>449488186</v>
      </c>
      <c r="G29" s="221">
        <f t="shared" si="0"/>
        <v>17626.987686274511</v>
      </c>
    </row>
    <row r="30" spans="1:7" ht="31" outlineLevel="1" x14ac:dyDescent="0.35">
      <c r="A30" s="218" t="s">
        <v>100</v>
      </c>
      <c r="B30" s="218" t="s">
        <v>101</v>
      </c>
      <c r="C30" s="219">
        <f>SUBTOTAL(3,$E$16:E30)</f>
        <v>15</v>
      </c>
      <c r="D30" s="218" t="s">
        <v>1040</v>
      </c>
      <c r="E30" s="218" t="s">
        <v>1065</v>
      </c>
      <c r="F30" s="220">
        <v>1060199128</v>
      </c>
      <c r="G30" s="221">
        <f t="shared" si="0"/>
        <v>41576.436392156866</v>
      </c>
    </row>
    <row r="31" spans="1:7" ht="31" outlineLevel="1" x14ac:dyDescent="0.35">
      <c r="A31" s="218" t="s">
        <v>100</v>
      </c>
      <c r="B31" s="218" t="s">
        <v>101</v>
      </c>
      <c r="C31" s="219">
        <f>SUBTOTAL(3,$E$16:E31)</f>
        <v>16</v>
      </c>
      <c r="D31" s="218" t="s">
        <v>1041</v>
      </c>
      <c r="E31" s="218" t="s">
        <v>1066</v>
      </c>
      <c r="F31" s="220">
        <v>448738186</v>
      </c>
      <c r="G31" s="221">
        <f t="shared" si="0"/>
        <v>17597.575921568627</v>
      </c>
    </row>
    <row r="32" spans="1:7" ht="31" outlineLevel="1" x14ac:dyDescent="0.35">
      <c r="A32" s="218" t="s">
        <v>100</v>
      </c>
      <c r="B32" s="218" t="s">
        <v>101</v>
      </c>
      <c r="C32" s="219">
        <f>SUBTOTAL(3,$E$16:E32)</f>
        <v>17</v>
      </c>
      <c r="D32" s="218" t="s">
        <v>1042</v>
      </c>
      <c r="E32" s="218" t="s">
        <v>1067</v>
      </c>
      <c r="F32" s="220">
        <v>280305107</v>
      </c>
      <c r="G32" s="221">
        <f t="shared" si="0"/>
        <v>10992.357137254901</v>
      </c>
    </row>
    <row r="33" spans="1:7" ht="31" outlineLevel="1" x14ac:dyDescent="0.35">
      <c r="A33" s="218" t="s">
        <v>100</v>
      </c>
      <c r="B33" s="218" t="s">
        <v>101</v>
      </c>
      <c r="C33" s="219">
        <f>SUBTOTAL(3,$E$16:E33)</f>
        <v>18</v>
      </c>
      <c r="D33" s="218" t="s">
        <v>1043</v>
      </c>
      <c r="E33" s="218" t="s">
        <v>1068</v>
      </c>
      <c r="F33" s="220">
        <v>258604309</v>
      </c>
      <c r="G33" s="221">
        <f t="shared" si="0"/>
        <v>10141.345450980392</v>
      </c>
    </row>
    <row r="34" spans="1:7" ht="31" outlineLevel="1" x14ac:dyDescent="0.35">
      <c r="A34" s="218" t="s">
        <v>100</v>
      </c>
      <c r="B34" s="218" t="s">
        <v>101</v>
      </c>
      <c r="C34" s="219">
        <f>SUBTOTAL(3,$E$16:E34)</f>
        <v>19</v>
      </c>
      <c r="D34" s="288" t="s">
        <v>1044</v>
      </c>
      <c r="E34" s="218" t="s">
        <v>1069</v>
      </c>
      <c r="F34" s="220">
        <v>258604309</v>
      </c>
      <c r="G34" s="221">
        <f t="shared" si="0"/>
        <v>10141.345450980392</v>
      </c>
    </row>
    <row r="35" spans="1:7" ht="31" outlineLevel="1" x14ac:dyDescent="0.35">
      <c r="A35" s="218" t="s">
        <v>100</v>
      </c>
      <c r="B35" s="218" t="s">
        <v>101</v>
      </c>
      <c r="C35" s="219">
        <f>SUBTOTAL(3,$E$16:E35)</f>
        <v>20</v>
      </c>
      <c r="D35" s="218" t="s">
        <v>1045</v>
      </c>
      <c r="E35" s="218" t="s">
        <v>1070</v>
      </c>
      <c r="F35" s="220">
        <v>258604309</v>
      </c>
      <c r="G35" s="221">
        <f t="shared" si="0"/>
        <v>10141.345450980392</v>
      </c>
    </row>
    <row r="36" spans="1:7" ht="31" outlineLevel="1" x14ac:dyDescent="0.35">
      <c r="A36" s="218" t="s">
        <v>100</v>
      </c>
      <c r="B36" s="218" t="s">
        <v>101</v>
      </c>
      <c r="C36" s="219">
        <f>SUBTOTAL(3,$E$16:E36)</f>
        <v>21</v>
      </c>
      <c r="D36" s="218" t="s">
        <v>1046</v>
      </c>
      <c r="E36" s="218" t="s">
        <v>1071</v>
      </c>
      <c r="F36" s="220">
        <v>258604309</v>
      </c>
      <c r="G36" s="221">
        <f t="shared" si="0"/>
        <v>10141.345450980392</v>
      </c>
    </row>
    <row r="37" spans="1:7" ht="31" outlineLevel="1" x14ac:dyDescent="0.35">
      <c r="A37" s="218" t="s">
        <v>100</v>
      </c>
      <c r="B37" s="218" t="s">
        <v>101</v>
      </c>
      <c r="C37" s="219">
        <f>SUBTOTAL(3,$E$16:E37)</f>
        <v>22</v>
      </c>
      <c r="D37" s="218" t="s">
        <v>1047</v>
      </c>
      <c r="E37" s="218" t="s">
        <v>1072</v>
      </c>
      <c r="F37" s="220">
        <v>258957539</v>
      </c>
      <c r="G37" s="221">
        <f t="shared" si="0"/>
        <v>10155.197607843138</v>
      </c>
    </row>
    <row r="38" spans="1:7" ht="31" outlineLevel="1" x14ac:dyDescent="0.35">
      <c r="A38" s="218" t="s">
        <v>100</v>
      </c>
      <c r="B38" s="218" t="s">
        <v>101</v>
      </c>
      <c r="C38" s="219">
        <f>SUBTOTAL(3,$E$16:E38)</f>
        <v>23</v>
      </c>
      <c r="D38" s="218" t="s">
        <v>1048</v>
      </c>
      <c r="E38" s="218" t="s">
        <v>1073</v>
      </c>
      <c r="F38" s="220">
        <v>129302154</v>
      </c>
      <c r="G38" s="221">
        <f t="shared" si="0"/>
        <v>5070.6727058823526</v>
      </c>
    </row>
    <row r="39" spans="1:7" ht="31" outlineLevel="1" x14ac:dyDescent="0.35">
      <c r="A39" s="218" t="s">
        <v>100</v>
      </c>
      <c r="B39" s="218" t="s">
        <v>101</v>
      </c>
      <c r="C39" s="219">
        <f>SUBTOTAL(3,$E$16:E39)</f>
        <v>24</v>
      </c>
      <c r="D39" s="218" t="s">
        <v>1049</v>
      </c>
      <c r="E39" s="218" t="s">
        <v>1074</v>
      </c>
      <c r="F39" s="220">
        <v>129302155</v>
      </c>
      <c r="G39" s="221">
        <f t="shared" si="0"/>
        <v>5070.6727450980388</v>
      </c>
    </row>
    <row r="40" spans="1:7" ht="31" outlineLevel="1" x14ac:dyDescent="0.35">
      <c r="A40" s="218" t="s">
        <v>100</v>
      </c>
      <c r="B40" s="218" t="s">
        <v>101</v>
      </c>
      <c r="C40" s="219">
        <f>SUBTOTAL(3,$E$16:E40)</f>
        <v>25</v>
      </c>
      <c r="D40" s="218" t="s">
        <v>1050</v>
      </c>
      <c r="E40" s="218" t="s">
        <v>1075</v>
      </c>
      <c r="F40" s="220">
        <v>258502218</v>
      </c>
      <c r="G40" s="221">
        <f t="shared" si="0"/>
        <v>10137.341882352941</v>
      </c>
    </row>
    <row r="41" spans="1:7" ht="31" outlineLevel="1" x14ac:dyDescent="0.35">
      <c r="A41" s="218" t="s">
        <v>100</v>
      </c>
      <c r="B41" s="218" t="s">
        <v>101</v>
      </c>
      <c r="C41" s="219">
        <f>SUBTOTAL(3,$E$16:E41)</f>
        <v>26</v>
      </c>
      <c r="D41" s="218" t="s">
        <v>1051</v>
      </c>
      <c r="E41" s="218" t="s">
        <v>1076</v>
      </c>
      <c r="F41" s="220">
        <v>269684258</v>
      </c>
      <c r="G41" s="221">
        <f t="shared" si="0"/>
        <v>10575.85325490196</v>
      </c>
    </row>
    <row r="42" spans="1:7" ht="31" outlineLevel="1" x14ac:dyDescent="0.35">
      <c r="A42" s="218" t="s">
        <v>100</v>
      </c>
      <c r="B42" s="218" t="s">
        <v>101</v>
      </c>
      <c r="C42" s="219">
        <f>SUBTOTAL(3,$E$16:E42)</f>
        <v>27</v>
      </c>
      <c r="D42" s="218" t="s">
        <v>1052</v>
      </c>
      <c r="E42" s="218" t="s">
        <v>1077</v>
      </c>
      <c r="F42" s="220">
        <v>204685486</v>
      </c>
      <c r="G42" s="221">
        <f t="shared" si="0"/>
        <v>8026.8818039215685</v>
      </c>
    </row>
    <row r="43" spans="1:7" ht="31" outlineLevel="1" x14ac:dyDescent="0.35">
      <c r="A43" s="218" t="s">
        <v>100</v>
      </c>
      <c r="B43" s="218" t="s">
        <v>101</v>
      </c>
      <c r="C43" s="219">
        <f>SUBTOTAL(3,$E$16:E43)</f>
        <v>28</v>
      </c>
      <c r="D43" s="218" t="s">
        <v>1053</v>
      </c>
      <c r="E43" s="218" t="s">
        <v>1078</v>
      </c>
      <c r="F43" s="220">
        <v>204685486</v>
      </c>
      <c r="G43" s="221">
        <f t="shared" si="0"/>
        <v>8026.8818039215685</v>
      </c>
    </row>
    <row r="44" spans="1:7" ht="31" outlineLevel="1" x14ac:dyDescent="0.35">
      <c r="A44" s="218" t="s">
        <v>100</v>
      </c>
      <c r="B44" s="218" t="s">
        <v>101</v>
      </c>
      <c r="C44" s="219">
        <f>SUBTOTAL(3,$E$16:E44)</f>
        <v>29</v>
      </c>
      <c r="D44" s="218" t="s">
        <v>1109</v>
      </c>
      <c r="E44" s="218" t="s">
        <v>378</v>
      </c>
      <c r="F44" s="220">
        <v>995280138</v>
      </c>
      <c r="G44" s="221">
        <f t="shared" si="0"/>
        <v>39030.59364705882</v>
      </c>
    </row>
    <row r="45" spans="1:7" ht="31" outlineLevel="1" x14ac:dyDescent="0.35">
      <c r="A45" s="218" t="s">
        <v>100</v>
      </c>
      <c r="B45" s="218" t="s">
        <v>101</v>
      </c>
      <c r="C45" s="219">
        <f>SUBTOTAL(3,$E$16:E45)</f>
        <v>30</v>
      </c>
      <c r="D45" s="218" t="s">
        <v>1110</v>
      </c>
      <c r="E45" s="218" t="s">
        <v>1117</v>
      </c>
      <c r="F45" s="220">
        <v>9194024100</v>
      </c>
      <c r="G45" s="221">
        <f t="shared" si="0"/>
        <v>360549.96470588236</v>
      </c>
    </row>
    <row r="46" spans="1:7" ht="31" outlineLevel="1" x14ac:dyDescent="0.35">
      <c r="A46" s="218" t="s">
        <v>100</v>
      </c>
      <c r="B46" s="218" t="s">
        <v>101</v>
      </c>
      <c r="C46" s="219">
        <f>SUBTOTAL(3,$E$16:E46)</f>
        <v>31</v>
      </c>
      <c r="D46" s="218" t="s">
        <v>1111</v>
      </c>
      <c r="E46" s="218" t="s">
        <v>1118</v>
      </c>
      <c r="F46" s="220">
        <v>9194024100</v>
      </c>
      <c r="G46" s="221">
        <f t="shared" si="0"/>
        <v>360549.96470588236</v>
      </c>
    </row>
    <row r="47" spans="1:7" ht="31" outlineLevel="1" x14ac:dyDescent="0.35">
      <c r="A47" s="218" t="s">
        <v>100</v>
      </c>
      <c r="B47" s="218" t="s">
        <v>101</v>
      </c>
      <c r="C47" s="219">
        <f>SUBTOTAL(3,$E$16:E47)</f>
        <v>32</v>
      </c>
      <c r="D47" s="218" t="s">
        <v>1112</v>
      </c>
      <c r="E47" s="218" t="s">
        <v>1119</v>
      </c>
      <c r="F47" s="220">
        <v>530000000</v>
      </c>
      <c r="G47" s="221">
        <f t="shared" si="0"/>
        <v>20784.313725490196</v>
      </c>
    </row>
    <row r="48" spans="1:7" ht="31" outlineLevel="1" x14ac:dyDescent="0.35">
      <c r="A48" s="218" t="s">
        <v>100</v>
      </c>
      <c r="B48" s="218" t="s">
        <v>101</v>
      </c>
      <c r="C48" s="219">
        <f>SUBTOTAL(3,$E$16:E48)</f>
        <v>33</v>
      </c>
      <c r="D48" s="218" t="s">
        <v>1113</v>
      </c>
      <c r="E48" s="218" t="s">
        <v>372</v>
      </c>
      <c r="F48" s="220">
        <v>536180944</v>
      </c>
      <c r="G48" s="221">
        <f t="shared" si="0"/>
        <v>21026.703686274508</v>
      </c>
    </row>
    <row r="49" spans="1:7" ht="31" outlineLevel="1" x14ac:dyDescent="0.35">
      <c r="A49" s="218" t="s">
        <v>100</v>
      </c>
      <c r="B49" s="218" t="s">
        <v>101</v>
      </c>
      <c r="C49" s="219">
        <f>SUBTOTAL(3,$E$16:E49)</f>
        <v>34</v>
      </c>
      <c r="D49" s="218" t="s">
        <v>1114</v>
      </c>
      <c r="E49" s="218" t="s">
        <v>1120</v>
      </c>
      <c r="F49" s="220">
        <v>268085606</v>
      </c>
      <c r="G49" s="221">
        <f t="shared" si="0"/>
        <v>10513.161019607844</v>
      </c>
    </row>
    <row r="50" spans="1:7" ht="31" outlineLevel="1" x14ac:dyDescent="0.35">
      <c r="A50" s="218" t="s">
        <v>100</v>
      </c>
      <c r="B50" s="218" t="s">
        <v>101</v>
      </c>
      <c r="C50" s="219">
        <f>SUBTOTAL(3,$E$16:E50)</f>
        <v>35</v>
      </c>
      <c r="D50" s="218" t="s">
        <v>1115</v>
      </c>
      <c r="E50" s="218" t="s">
        <v>1121</v>
      </c>
      <c r="F50" s="220">
        <v>268085606</v>
      </c>
      <c r="G50" s="221">
        <f t="shared" si="0"/>
        <v>10513.161019607844</v>
      </c>
    </row>
    <row r="51" spans="1:7" ht="31" outlineLevel="1" x14ac:dyDescent="0.35">
      <c r="A51" s="218" t="s">
        <v>100</v>
      </c>
      <c r="B51" s="218" t="s">
        <v>101</v>
      </c>
      <c r="C51" s="219">
        <f>SUBTOTAL(3,$E$16:E51)</f>
        <v>36</v>
      </c>
      <c r="D51" s="218" t="s">
        <v>1116</v>
      </c>
      <c r="E51" s="218" t="s">
        <v>1122</v>
      </c>
      <c r="F51" s="220">
        <v>1030408748</v>
      </c>
      <c r="G51" s="221">
        <f t="shared" si="0"/>
        <v>40408.18619607843</v>
      </c>
    </row>
    <row r="52" spans="1:7" ht="31" outlineLevel="1" x14ac:dyDescent="0.35">
      <c r="A52" s="218" t="s">
        <v>204</v>
      </c>
      <c r="B52" s="218" t="s">
        <v>205</v>
      </c>
      <c r="C52" s="219">
        <f>SUBTOTAL(3,$E$16:E52)</f>
        <v>37</v>
      </c>
      <c r="D52" s="218" t="s">
        <v>1160</v>
      </c>
      <c r="E52" s="218" t="s">
        <v>1079</v>
      </c>
      <c r="F52" s="220">
        <v>47500000</v>
      </c>
      <c r="G52" s="221">
        <f t="shared" si="0"/>
        <v>1862.7450980392157</v>
      </c>
    </row>
    <row r="53" spans="1:7" ht="31" outlineLevel="1" x14ac:dyDescent="0.35">
      <c r="A53" s="218" t="s">
        <v>224</v>
      </c>
      <c r="B53" s="218" t="s">
        <v>225</v>
      </c>
      <c r="C53" s="219">
        <f>SUBTOTAL(3,$E$16:E53)</f>
        <v>38</v>
      </c>
      <c r="D53" s="218" t="s">
        <v>1105</v>
      </c>
      <c r="E53" s="218" t="s">
        <v>1106</v>
      </c>
      <c r="F53" s="220">
        <v>30905000</v>
      </c>
      <c r="G53" s="221">
        <f t="shared" ref="G53:G63" si="2">F53/$G$2</f>
        <v>1211.9607843137255</v>
      </c>
    </row>
    <row r="54" spans="1:7" ht="31" outlineLevel="1" x14ac:dyDescent="0.35">
      <c r="A54" s="218" t="s">
        <v>199</v>
      </c>
      <c r="B54" s="218" t="s">
        <v>200</v>
      </c>
      <c r="C54" s="219">
        <f>SUBTOTAL(3,$E$16:E54)</f>
        <v>39</v>
      </c>
      <c r="D54" s="218" t="s">
        <v>1125</v>
      </c>
      <c r="E54" s="218" t="s">
        <v>1126</v>
      </c>
      <c r="F54" s="220">
        <v>162458000</v>
      </c>
      <c r="G54" s="221">
        <f t="shared" si="2"/>
        <v>6370.9019607843138</v>
      </c>
    </row>
    <row r="55" spans="1:7" outlineLevel="1" x14ac:dyDescent="0.35">
      <c r="A55" s="218" t="s">
        <v>224</v>
      </c>
      <c r="B55" s="218" t="s">
        <v>225</v>
      </c>
      <c r="C55" s="219">
        <f>SUBTOTAL(3,$E$16:E55)</f>
        <v>40</v>
      </c>
      <c r="D55" s="218" t="s">
        <v>1128</v>
      </c>
      <c r="E55" s="218" t="s">
        <v>1131</v>
      </c>
      <c r="F55" s="220">
        <v>34920000</v>
      </c>
      <c r="G55" s="221">
        <f t="shared" si="2"/>
        <v>1369.4117647058824</v>
      </c>
    </row>
    <row r="56" spans="1:7" outlineLevel="1" x14ac:dyDescent="0.35">
      <c r="A56" s="218" t="s">
        <v>224</v>
      </c>
      <c r="B56" s="218" t="s">
        <v>225</v>
      </c>
      <c r="C56" s="219">
        <f>SUBTOTAL(3,$E$16:E56)</f>
        <v>41</v>
      </c>
      <c r="D56" s="218" t="s">
        <v>1129</v>
      </c>
      <c r="E56" s="218" t="s">
        <v>1132</v>
      </c>
      <c r="F56" s="220">
        <v>34920000</v>
      </c>
      <c r="G56" s="221">
        <f t="shared" si="2"/>
        <v>1369.4117647058824</v>
      </c>
    </row>
    <row r="57" spans="1:7" outlineLevel="1" x14ac:dyDescent="0.35">
      <c r="A57" s="218" t="s">
        <v>224</v>
      </c>
      <c r="B57" s="218" t="s">
        <v>225</v>
      </c>
      <c r="C57" s="219">
        <f>SUBTOTAL(3,$E$16:E57)</f>
        <v>42</v>
      </c>
      <c r="D57" s="218" t="s">
        <v>1130</v>
      </c>
      <c r="E57" s="218" t="s">
        <v>1133</v>
      </c>
      <c r="F57" s="220">
        <v>34920000</v>
      </c>
      <c r="G57" s="221">
        <f t="shared" si="2"/>
        <v>1369.4117647058824</v>
      </c>
    </row>
    <row r="58" spans="1:7" ht="31" outlineLevel="1" x14ac:dyDescent="0.35">
      <c r="A58" s="218" t="s">
        <v>204</v>
      </c>
      <c r="B58" s="218" t="s">
        <v>205</v>
      </c>
      <c r="C58" s="219">
        <f>SUBTOTAL(3,$E$16:E58)</f>
        <v>43</v>
      </c>
      <c r="D58" s="218" t="s">
        <v>1136</v>
      </c>
      <c r="E58" s="218" t="s">
        <v>1137</v>
      </c>
      <c r="F58" s="220">
        <v>76531000</v>
      </c>
      <c r="G58" s="221">
        <f t="shared" si="2"/>
        <v>3001.2156862745096</v>
      </c>
    </row>
    <row r="59" spans="1:7" ht="31" outlineLevel="1" x14ac:dyDescent="0.35">
      <c r="A59" s="218" t="s">
        <v>100</v>
      </c>
      <c r="B59" s="218" t="s">
        <v>101</v>
      </c>
      <c r="C59" s="219">
        <f>SUBTOTAL(3,$E$16:E59)</f>
        <v>44</v>
      </c>
      <c r="D59" s="218" t="s">
        <v>1140</v>
      </c>
      <c r="E59" s="218" t="s">
        <v>1141</v>
      </c>
      <c r="F59" s="220">
        <v>30000000</v>
      </c>
      <c r="G59" s="221">
        <f t="shared" si="2"/>
        <v>1176.4705882352941</v>
      </c>
    </row>
    <row r="60" spans="1:7" outlineLevel="1" x14ac:dyDescent="0.35">
      <c r="A60" s="218" t="s">
        <v>51</v>
      </c>
      <c r="B60" s="218" t="s">
        <v>52</v>
      </c>
      <c r="C60" s="219">
        <f>SUBTOTAL(3,$E$16:E60)</f>
        <v>45</v>
      </c>
      <c r="D60" s="218" t="s">
        <v>1144</v>
      </c>
      <c r="E60" s="218" t="s">
        <v>1145</v>
      </c>
      <c r="F60" s="220">
        <v>162982346</v>
      </c>
      <c r="G60" s="221">
        <f t="shared" si="2"/>
        <v>6391.4645490196081</v>
      </c>
    </row>
    <row r="61" spans="1:7" ht="31" outlineLevel="1" x14ac:dyDescent="0.35">
      <c r="A61" s="218" t="s">
        <v>100</v>
      </c>
      <c r="B61" s="218" t="s">
        <v>101</v>
      </c>
      <c r="C61" s="219">
        <f>SUBTOTAL(3,$E$16:E61)</f>
        <v>46</v>
      </c>
      <c r="D61" s="218" t="s">
        <v>1146</v>
      </c>
      <c r="E61" s="218" t="s">
        <v>1147</v>
      </c>
      <c r="F61" s="220">
        <v>81000000</v>
      </c>
      <c r="G61" s="221">
        <f t="shared" si="2"/>
        <v>3176.4705882352941</v>
      </c>
    </row>
    <row r="62" spans="1:7" ht="31" outlineLevel="1" x14ac:dyDescent="0.35">
      <c r="A62" s="218" t="s">
        <v>100</v>
      </c>
      <c r="B62" s="218" t="s">
        <v>101</v>
      </c>
      <c r="C62" s="219">
        <f>SUBTOTAL(3,$E$16:E62)</f>
        <v>47</v>
      </c>
      <c r="D62" s="218" t="s">
        <v>1149</v>
      </c>
      <c r="E62" s="218" t="s">
        <v>1148</v>
      </c>
      <c r="F62" s="220">
        <v>680000000</v>
      </c>
      <c r="G62" s="221">
        <f t="shared" si="2"/>
        <v>26666.666666666668</v>
      </c>
    </row>
    <row r="63" spans="1:7" ht="31" outlineLevel="1" x14ac:dyDescent="0.35">
      <c r="A63" s="218" t="s">
        <v>100</v>
      </c>
      <c r="B63" s="218" t="s">
        <v>101</v>
      </c>
      <c r="C63" s="219">
        <f>SUBTOTAL(3,$E$16:E63)</f>
        <v>48</v>
      </c>
      <c r="D63" s="218" t="s">
        <v>1150</v>
      </c>
      <c r="E63" s="218" t="s">
        <v>1151</v>
      </c>
      <c r="F63" s="220">
        <v>1195290458</v>
      </c>
      <c r="G63" s="221">
        <f t="shared" si="2"/>
        <v>46874.135607843134</v>
      </c>
    </row>
    <row r="64" spans="1:7" ht="31" outlineLevel="1" x14ac:dyDescent="0.35">
      <c r="A64" s="218" t="s">
        <v>100</v>
      </c>
      <c r="B64" s="218" t="s">
        <v>101</v>
      </c>
      <c r="C64" s="219">
        <f>SUBTOTAL(3,$E$16:E64)</f>
        <v>49</v>
      </c>
      <c r="D64" s="218" t="s">
        <v>1181</v>
      </c>
      <c r="E64" s="218" t="s">
        <v>1170</v>
      </c>
      <c r="F64" s="220">
        <v>278310413</v>
      </c>
      <c r="G64" s="221">
        <f t="shared" si="0"/>
        <v>10914.133843137255</v>
      </c>
    </row>
    <row r="65" spans="1:7" ht="31" outlineLevel="1" x14ac:dyDescent="0.35">
      <c r="A65" s="218" t="s">
        <v>100</v>
      </c>
      <c r="B65" s="218" t="s">
        <v>101</v>
      </c>
      <c r="C65" s="219">
        <f>SUBTOTAL(3,$E$16:E65)</f>
        <v>50</v>
      </c>
      <c r="D65" s="218" t="s">
        <v>1182</v>
      </c>
      <c r="E65" s="218" t="s">
        <v>1171</v>
      </c>
      <c r="F65" s="220">
        <v>56388500</v>
      </c>
      <c r="G65" s="221">
        <f t="shared" si="0"/>
        <v>2211.3137254901962</v>
      </c>
    </row>
    <row r="66" spans="1:7" ht="31" outlineLevel="1" x14ac:dyDescent="0.35">
      <c r="A66" s="218" t="s">
        <v>100</v>
      </c>
      <c r="B66" s="218" t="s">
        <v>101</v>
      </c>
      <c r="C66" s="219">
        <f>SUBTOTAL(3,$E$16:E66)</f>
        <v>51</v>
      </c>
      <c r="D66" s="218" t="s">
        <v>1183</v>
      </c>
      <c r="E66" s="218" t="s">
        <v>1172</v>
      </c>
      <c r="F66" s="220">
        <v>56388500</v>
      </c>
      <c r="G66" s="221">
        <f t="shared" si="0"/>
        <v>2211.3137254901962</v>
      </c>
    </row>
    <row r="67" spans="1:7" ht="31" outlineLevel="1" x14ac:dyDescent="0.35">
      <c r="A67" s="218" t="s">
        <v>100</v>
      </c>
      <c r="B67" s="218" t="s">
        <v>101</v>
      </c>
      <c r="C67" s="219">
        <f>SUBTOTAL(3,$E$16:E67)</f>
        <v>52</v>
      </c>
      <c r="D67" s="218" t="s">
        <v>1184</v>
      </c>
      <c r="E67" s="218" t="s">
        <v>1173</v>
      </c>
      <c r="F67" s="220">
        <v>112777000</v>
      </c>
      <c r="G67" s="221">
        <f t="shared" si="0"/>
        <v>4422.6274509803925</v>
      </c>
    </row>
    <row r="68" spans="1:7" ht="31" outlineLevel="1" x14ac:dyDescent="0.35">
      <c r="A68" s="218" t="s">
        <v>100</v>
      </c>
      <c r="B68" s="218" t="s">
        <v>101</v>
      </c>
      <c r="C68" s="219">
        <f>SUBTOTAL(3,$E$16:E68)</f>
        <v>53</v>
      </c>
      <c r="D68" s="218" t="s">
        <v>1185</v>
      </c>
      <c r="E68" s="218" t="s">
        <v>1174</v>
      </c>
      <c r="F68" s="220">
        <v>1917385416</v>
      </c>
      <c r="G68" s="221">
        <f t="shared" si="0"/>
        <v>75191.584941176465</v>
      </c>
    </row>
    <row r="69" spans="1:7" ht="31" outlineLevel="1" x14ac:dyDescent="0.35">
      <c r="A69" s="218" t="s">
        <v>100</v>
      </c>
      <c r="B69" s="218" t="s">
        <v>101</v>
      </c>
      <c r="C69" s="219">
        <f>SUBTOTAL(3,$E$16:E69)</f>
        <v>54</v>
      </c>
      <c r="D69" s="218" t="s">
        <v>1186</v>
      </c>
      <c r="E69" s="218" t="s">
        <v>1175</v>
      </c>
      <c r="F69" s="220">
        <v>1882704987</v>
      </c>
      <c r="G69" s="221">
        <f t="shared" si="0"/>
        <v>73831.568117647053</v>
      </c>
    </row>
    <row r="70" spans="1:7" ht="31" outlineLevel="1" x14ac:dyDescent="0.35">
      <c r="A70" s="218" t="s">
        <v>100</v>
      </c>
      <c r="B70" s="218" t="s">
        <v>101</v>
      </c>
      <c r="C70" s="219">
        <f>SUBTOTAL(3,$E$16:E70)</f>
        <v>55</v>
      </c>
      <c r="D70" s="218" t="s">
        <v>1187</v>
      </c>
      <c r="E70" s="218" t="s">
        <v>1176</v>
      </c>
      <c r="F70" s="220">
        <v>1863746222</v>
      </c>
      <c r="G70" s="221">
        <f t="shared" si="0"/>
        <v>73088.087137254901</v>
      </c>
    </row>
    <row r="71" spans="1:7" ht="31" outlineLevel="1" x14ac:dyDescent="0.35">
      <c r="A71" s="218" t="s">
        <v>100</v>
      </c>
      <c r="B71" s="218" t="s">
        <v>101</v>
      </c>
      <c r="C71" s="219">
        <f>SUBTOTAL(3,$E$16:E71)</f>
        <v>56</v>
      </c>
      <c r="D71" s="218" t="s">
        <v>1188</v>
      </c>
      <c r="E71" s="218" t="s">
        <v>1177</v>
      </c>
      <c r="F71" s="220">
        <v>333902237</v>
      </c>
      <c r="G71" s="221">
        <f t="shared" si="0"/>
        <v>13094.20537254902</v>
      </c>
    </row>
    <row r="72" spans="1:7" ht="31" outlineLevel="1" x14ac:dyDescent="0.35">
      <c r="A72" s="218" t="s">
        <v>100</v>
      </c>
      <c r="B72" s="218" t="s">
        <v>101</v>
      </c>
      <c r="C72" s="219">
        <f>SUBTOTAL(3,$E$16:E72)</f>
        <v>57</v>
      </c>
      <c r="D72" s="218" t="s">
        <v>1189</v>
      </c>
      <c r="E72" s="218" t="s">
        <v>1178</v>
      </c>
      <c r="F72" s="220">
        <v>291611067</v>
      </c>
      <c r="G72" s="221">
        <f t="shared" si="0"/>
        <v>11435.728117647059</v>
      </c>
    </row>
    <row r="73" spans="1:7" outlineLevel="1" x14ac:dyDescent="0.35">
      <c r="A73" s="218" t="s">
        <v>224</v>
      </c>
      <c r="B73" s="218" t="s">
        <v>225</v>
      </c>
      <c r="C73" s="219">
        <f>SUBTOTAL(3,$E$16:E73)</f>
        <v>58</v>
      </c>
      <c r="D73" s="218" t="s">
        <v>1190</v>
      </c>
      <c r="E73" s="218" t="s">
        <v>1179</v>
      </c>
      <c r="F73" s="220">
        <v>143505000</v>
      </c>
      <c r="G73" s="221">
        <f t="shared" ref="G73" si="3">F73/$G$2</f>
        <v>5627.6470588235297</v>
      </c>
    </row>
    <row r="74" spans="1:7" outlineLevel="1" x14ac:dyDescent="0.35">
      <c r="A74" s="218" t="s">
        <v>224</v>
      </c>
      <c r="B74" s="218" t="s">
        <v>225</v>
      </c>
      <c r="C74" s="219">
        <f>SUBTOTAL(3,$E$16:E74)</f>
        <v>59</v>
      </c>
      <c r="D74" s="218" t="s">
        <v>1191</v>
      </c>
      <c r="E74" s="218" t="s">
        <v>1180</v>
      </c>
      <c r="F74" s="220">
        <v>191795096</v>
      </c>
      <c r="G74" s="221">
        <f t="shared" si="0"/>
        <v>7521.37631372549</v>
      </c>
    </row>
    <row r="75" spans="1:7" ht="31" outlineLevel="1" x14ac:dyDescent="0.35">
      <c r="A75" s="218" t="s">
        <v>100</v>
      </c>
      <c r="B75" s="218" t="s">
        <v>101</v>
      </c>
      <c r="C75" s="219">
        <f>SUBTOTAL(3,$E$16:E75)</f>
        <v>60</v>
      </c>
      <c r="D75" s="218" t="s">
        <v>1195</v>
      </c>
      <c r="E75" s="218" t="s">
        <v>1196</v>
      </c>
      <c r="F75" s="220">
        <v>453547830</v>
      </c>
      <c r="G75" s="221">
        <f t="shared" si="0"/>
        <v>17786.189411764706</v>
      </c>
    </row>
    <row r="76" spans="1:7" outlineLevel="1" x14ac:dyDescent="0.35">
      <c r="A76" s="218"/>
      <c r="B76" s="218"/>
      <c r="C76" s="219"/>
      <c r="D76" s="218"/>
      <c r="E76" s="218"/>
      <c r="F76" s="220"/>
      <c r="G76" s="221"/>
    </row>
    <row r="77" spans="1:7" x14ac:dyDescent="0.35">
      <c r="A77" s="218"/>
      <c r="B77" s="218"/>
      <c r="C77" s="225">
        <v>3</v>
      </c>
      <c r="D77" s="222"/>
      <c r="E77" s="223" t="s">
        <v>8</v>
      </c>
      <c r="F77" s="224">
        <f>SUM(F78:F79)</f>
        <v>0</v>
      </c>
      <c r="G77" s="224">
        <f t="shared" si="0"/>
        <v>0</v>
      </c>
    </row>
    <row r="78" spans="1:7" outlineLevel="1" x14ac:dyDescent="0.35">
      <c r="A78" s="218"/>
      <c r="B78" s="218"/>
      <c r="C78" s="219">
        <f>SUBTOTAL(3,$E$78:E78)</f>
        <v>0</v>
      </c>
      <c r="D78" s="218"/>
      <c r="E78" s="218"/>
      <c r="F78" s="220"/>
      <c r="G78" s="221">
        <f t="shared" si="0"/>
        <v>0</v>
      </c>
    </row>
    <row r="79" spans="1:7" outlineLevel="1" x14ac:dyDescent="0.35">
      <c r="A79" s="218"/>
      <c r="B79" s="218"/>
      <c r="C79" s="219">
        <f>SUBTOTAL(3,$E$78:E79)</f>
        <v>0</v>
      </c>
      <c r="D79" s="218"/>
      <c r="E79" s="218"/>
      <c r="F79" s="220"/>
      <c r="G79" s="221">
        <f t="shared" si="0"/>
        <v>0</v>
      </c>
    </row>
    <row r="80" spans="1:7" x14ac:dyDescent="0.35">
      <c r="A80" s="218"/>
      <c r="B80" s="218"/>
      <c r="C80" s="225">
        <v>4</v>
      </c>
      <c r="D80" s="222"/>
      <c r="E80" s="223" t="s">
        <v>9</v>
      </c>
      <c r="F80" s="224">
        <v>0</v>
      </c>
      <c r="G80" s="224">
        <f t="shared" si="0"/>
        <v>0</v>
      </c>
    </row>
    <row r="81" spans="1:7" x14ac:dyDescent="0.35">
      <c r="A81" s="218"/>
      <c r="B81" s="218"/>
      <c r="C81" s="225">
        <v>5</v>
      </c>
      <c r="D81" s="222"/>
      <c r="E81" s="223" t="s">
        <v>10</v>
      </c>
      <c r="F81" s="224">
        <f>SUM(F82:F89)</f>
        <v>589564815</v>
      </c>
      <c r="G81" s="224">
        <f t="shared" si="0"/>
        <v>23120.18882352941</v>
      </c>
    </row>
    <row r="82" spans="1:7" ht="31" outlineLevel="1" x14ac:dyDescent="0.35">
      <c r="A82" s="218" t="s">
        <v>164</v>
      </c>
      <c r="B82" s="218" t="s">
        <v>165</v>
      </c>
      <c r="C82" s="219">
        <f>SUBTOTAL(3,$E$82:E82)</f>
        <v>1</v>
      </c>
      <c r="D82" s="218" t="s">
        <v>1080</v>
      </c>
      <c r="E82" s="218" t="s">
        <v>1088</v>
      </c>
      <c r="F82" s="220">
        <v>290000000</v>
      </c>
      <c r="G82" s="221">
        <f t="shared" si="0"/>
        <v>11372.549019607843</v>
      </c>
    </row>
    <row r="83" spans="1:7" ht="31" outlineLevel="1" x14ac:dyDescent="0.35">
      <c r="A83" s="218" t="s">
        <v>164</v>
      </c>
      <c r="B83" s="218" t="s">
        <v>165</v>
      </c>
      <c r="C83" s="219">
        <f>SUBTOTAL(3,$E$82:E83)</f>
        <v>2</v>
      </c>
      <c r="D83" s="218" t="s">
        <v>1081</v>
      </c>
      <c r="E83" s="218" t="s">
        <v>1089</v>
      </c>
      <c r="F83" s="220">
        <v>70750000</v>
      </c>
      <c r="G83" s="221">
        <f t="shared" si="0"/>
        <v>2774.5098039215686</v>
      </c>
    </row>
    <row r="84" spans="1:7" ht="31" outlineLevel="1" x14ac:dyDescent="0.35">
      <c r="A84" s="218" t="s">
        <v>164</v>
      </c>
      <c r="B84" s="218" t="s">
        <v>165</v>
      </c>
      <c r="C84" s="219">
        <f>SUBTOTAL(3,$E$82:E84)</f>
        <v>3</v>
      </c>
      <c r="D84" s="218" t="s">
        <v>1082</v>
      </c>
      <c r="E84" s="218" t="s">
        <v>1090</v>
      </c>
      <c r="F84" s="220">
        <v>37962963</v>
      </c>
      <c r="G84" s="221">
        <f t="shared" si="0"/>
        <v>1488.7436470588236</v>
      </c>
    </row>
    <row r="85" spans="1:7" ht="31" outlineLevel="1" x14ac:dyDescent="0.35">
      <c r="A85" s="218" t="s">
        <v>164</v>
      </c>
      <c r="B85" s="218" t="s">
        <v>165</v>
      </c>
      <c r="C85" s="219">
        <f>SUBTOTAL(3,$E$82:E85)</f>
        <v>4</v>
      </c>
      <c r="D85" s="218" t="s">
        <v>1083</v>
      </c>
      <c r="E85" s="218" t="s">
        <v>1091</v>
      </c>
      <c r="F85" s="220">
        <v>37962963</v>
      </c>
      <c r="G85" s="221">
        <f t="shared" ref="G85:G89" si="4">F85/$G$2</f>
        <v>1488.7436470588236</v>
      </c>
    </row>
    <row r="86" spans="1:7" ht="31" outlineLevel="1" x14ac:dyDescent="0.35">
      <c r="A86" s="218" t="s">
        <v>164</v>
      </c>
      <c r="B86" s="218" t="s">
        <v>165</v>
      </c>
      <c r="C86" s="219">
        <f>SUBTOTAL(3,$E$82:E86)</f>
        <v>5</v>
      </c>
      <c r="D86" s="218" t="s">
        <v>1084</v>
      </c>
      <c r="E86" s="218" t="s">
        <v>1092</v>
      </c>
      <c r="F86" s="220">
        <v>37962963</v>
      </c>
      <c r="G86" s="221">
        <f t="shared" si="4"/>
        <v>1488.7436470588236</v>
      </c>
    </row>
    <row r="87" spans="1:7" ht="31" outlineLevel="1" x14ac:dyDescent="0.35">
      <c r="A87" s="218" t="s">
        <v>164</v>
      </c>
      <c r="B87" s="218" t="s">
        <v>165</v>
      </c>
      <c r="C87" s="219">
        <f>SUBTOTAL(3,$E$82:E87)</f>
        <v>6</v>
      </c>
      <c r="D87" s="218" t="s">
        <v>1085</v>
      </c>
      <c r="E87" s="218" t="s">
        <v>1093</v>
      </c>
      <c r="F87" s="220">
        <v>37962963</v>
      </c>
      <c r="G87" s="221">
        <f t="shared" si="4"/>
        <v>1488.7436470588236</v>
      </c>
    </row>
    <row r="88" spans="1:7" ht="31" outlineLevel="1" x14ac:dyDescent="0.35">
      <c r="A88" s="218" t="s">
        <v>164</v>
      </c>
      <c r="B88" s="218" t="s">
        <v>165</v>
      </c>
      <c r="C88" s="219">
        <f>SUBTOTAL(3,$E$82:E88)</f>
        <v>7</v>
      </c>
      <c r="D88" s="218" t="s">
        <v>1086</v>
      </c>
      <c r="E88" s="218" t="s">
        <v>1094</v>
      </c>
      <c r="F88" s="220">
        <v>37962963</v>
      </c>
      <c r="G88" s="221">
        <f t="shared" si="4"/>
        <v>1488.7436470588236</v>
      </c>
    </row>
    <row r="89" spans="1:7" ht="31" outlineLevel="1" x14ac:dyDescent="0.35">
      <c r="A89" s="218" t="s">
        <v>164</v>
      </c>
      <c r="B89" s="218" t="s">
        <v>165</v>
      </c>
      <c r="C89" s="219">
        <f>SUBTOTAL(3,$E$82:E89)</f>
        <v>8</v>
      </c>
      <c r="D89" s="218" t="s">
        <v>1087</v>
      </c>
      <c r="E89" s="218" t="s">
        <v>1095</v>
      </c>
      <c r="F89" s="220">
        <v>39000000</v>
      </c>
      <c r="G89" s="221">
        <f t="shared" si="4"/>
        <v>1529.4117647058824</v>
      </c>
    </row>
    <row r="90" spans="1:7" x14ac:dyDescent="0.35">
      <c r="A90" s="218"/>
      <c r="B90" s="218"/>
      <c r="C90" s="225">
        <v>6</v>
      </c>
      <c r="D90" s="222"/>
      <c r="E90" s="223" t="s">
        <v>11</v>
      </c>
      <c r="F90" s="224">
        <f t="shared" ref="F90:G90" si="5">SUM(F91:F92)</f>
        <v>68076000</v>
      </c>
      <c r="G90" s="224">
        <f t="shared" si="5"/>
        <v>2669.6470588235297</v>
      </c>
    </row>
    <row r="91" spans="1:7" ht="31" outlineLevel="1" x14ac:dyDescent="0.35">
      <c r="A91" s="218" t="s">
        <v>204</v>
      </c>
      <c r="B91" s="218" t="s">
        <v>205</v>
      </c>
      <c r="C91" s="219">
        <f>SUBTOTAL(3,$E$91:E91)</f>
        <v>1</v>
      </c>
      <c r="D91" s="218" t="s">
        <v>1096</v>
      </c>
      <c r="E91" s="218" t="s">
        <v>1098</v>
      </c>
      <c r="F91" s="220">
        <v>34926000</v>
      </c>
      <c r="G91" s="221">
        <f>F91/$G$2</f>
        <v>1369.6470588235295</v>
      </c>
    </row>
    <row r="92" spans="1:7" ht="31" outlineLevel="1" x14ac:dyDescent="0.35">
      <c r="A92" s="218" t="s">
        <v>204</v>
      </c>
      <c r="B92" s="218" t="s">
        <v>205</v>
      </c>
      <c r="C92" s="219">
        <f>SUBTOTAL(3,$E$91:E92)</f>
        <v>2</v>
      </c>
      <c r="D92" s="218" t="s">
        <v>1097</v>
      </c>
      <c r="E92" s="218" t="s">
        <v>1099</v>
      </c>
      <c r="F92" s="220">
        <v>33150000</v>
      </c>
      <c r="G92" s="221">
        <f>F92/$G$2</f>
        <v>1300</v>
      </c>
    </row>
    <row r="93" spans="1:7" x14ac:dyDescent="0.35">
      <c r="A93" s="218"/>
      <c r="B93" s="218"/>
      <c r="C93" s="225">
        <v>7</v>
      </c>
      <c r="D93" s="222"/>
      <c r="E93" s="223" t="s">
        <v>12</v>
      </c>
      <c r="F93" s="224">
        <f>SUM(F94:F96)</f>
        <v>2485202733</v>
      </c>
      <c r="G93" s="224">
        <f t="shared" ref="G93:G97" si="6">F93/$G$2</f>
        <v>97458.930705882347</v>
      </c>
    </row>
    <row r="94" spans="1:7" ht="31" outlineLevel="1" x14ac:dyDescent="0.35">
      <c r="A94" s="218" t="s">
        <v>1100</v>
      </c>
      <c r="B94" s="218" t="s">
        <v>1101</v>
      </c>
      <c r="C94" s="219">
        <f>SUBTOTAL(3,$E94:E$96)</f>
        <v>3</v>
      </c>
      <c r="D94" s="218" t="s">
        <v>1102</v>
      </c>
      <c r="E94" s="218" t="s">
        <v>1103</v>
      </c>
      <c r="F94" s="220">
        <v>487610783</v>
      </c>
      <c r="G94" s="221">
        <f>F94/$G$2</f>
        <v>19121.99149019608</v>
      </c>
    </row>
    <row r="95" spans="1:7" ht="31" outlineLevel="1" x14ac:dyDescent="0.35">
      <c r="A95" s="218" t="s">
        <v>230</v>
      </c>
      <c r="B95" s="218" t="s">
        <v>231</v>
      </c>
      <c r="C95" s="219">
        <f>SUBTOTAL(3,$E95:E$96)</f>
        <v>2</v>
      </c>
      <c r="D95" s="218" t="s">
        <v>1138</v>
      </c>
      <c r="E95" s="218" t="s">
        <v>1139</v>
      </c>
      <c r="F95" s="220">
        <v>1938493958</v>
      </c>
      <c r="G95" s="221">
        <f>F95/$G$2</f>
        <v>76019.370901960778</v>
      </c>
    </row>
    <row r="96" spans="1:7" ht="31" outlineLevel="1" x14ac:dyDescent="0.35">
      <c r="A96" s="218" t="s">
        <v>1152</v>
      </c>
      <c r="B96" s="218" t="s">
        <v>1153</v>
      </c>
      <c r="C96" s="219">
        <f>SUBTOTAL(3,$E96:E$96)</f>
        <v>1</v>
      </c>
      <c r="D96" s="218" t="s">
        <v>1154</v>
      </c>
      <c r="E96" s="218" t="s">
        <v>1155</v>
      </c>
      <c r="F96" s="220">
        <v>59097992</v>
      </c>
      <c r="G96" s="221">
        <f>F96/$G$2</f>
        <v>2317.56831372549</v>
      </c>
    </row>
    <row r="97" spans="1:7" x14ac:dyDescent="0.35">
      <c r="A97" s="244"/>
      <c r="B97" s="244"/>
      <c r="C97" s="243">
        <v>8</v>
      </c>
      <c r="D97" s="245"/>
      <c r="E97" s="223" t="s">
        <v>13</v>
      </c>
      <c r="F97" s="224"/>
      <c r="G97" s="224">
        <f t="shared" si="6"/>
        <v>0</v>
      </c>
    </row>
    <row r="98" spans="1:7" x14ac:dyDescent="0.35">
      <c r="A98" s="246"/>
      <c r="B98" s="246"/>
      <c r="C98" s="247"/>
      <c r="D98" s="248"/>
      <c r="E98" s="228"/>
      <c r="F98" s="229"/>
      <c r="G98" s="229"/>
    </row>
    <row r="99" spans="1:7" x14ac:dyDescent="0.35">
      <c r="A99" s="249"/>
      <c r="B99" s="249"/>
      <c r="C99" s="250"/>
      <c r="D99" s="249"/>
      <c r="E99" s="230"/>
      <c r="F99" s="231"/>
      <c r="G99" s="232"/>
    </row>
  </sheetData>
  <conditionalFormatting sqref="A15">
    <cfRule type="duplicateValues" dxfId="71" priority="3"/>
  </conditionalFormatting>
  <conditionalFormatting sqref="B15 D6:D96">
    <cfRule type="duplicateValues" dxfId="70" priority="11"/>
  </conditionalFormatting>
  <conditionalFormatting sqref="D1:D1048576">
    <cfRule type="duplicateValues" dxfId="69" priority="1"/>
  </conditionalFormatting>
  <conditionalFormatting sqref="D2:E3">
    <cfRule type="containsText" dxfId="68" priority="4" operator="containsText" text="xxx">
      <formula>NOT(ISERROR(SEARCH("xxx",D2)))</formula>
    </cfRule>
  </conditionalFormatting>
  <conditionalFormatting sqref="E16 E18:E76">
    <cfRule type="duplicateValues" dxfId="67" priority="12"/>
  </conditionalFormatting>
  <conditionalFormatting sqref="E17 E6:E14">
    <cfRule type="duplicateValues" dxfId="66" priority="6"/>
  </conditionalFormatting>
  <conditionalFormatting sqref="E78:E79">
    <cfRule type="duplicateValues" dxfId="65" priority="8"/>
  </conditionalFormatting>
  <conditionalFormatting sqref="E82:E89">
    <cfRule type="duplicateValues" dxfId="64" priority="10"/>
  </conditionalFormatting>
  <conditionalFormatting sqref="E91:E92">
    <cfRule type="duplicateValues" dxfId="63" priority="7"/>
  </conditionalFormatting>
  <conditionalFormatting sqref="E94:E96">
    <cfRule type="duplicateValues" dxfId="62" priority="9"/>
  </conditionalFormatting>
  <conditionalFormatting sqref="E97:E99 E93 E90 E77 E5 E15 E80:E81">
    <cfRule type="duplicateValues" dxfId="61" priority="5"/>
  </conditionalFormatting>
  <conditionalFormatting sqref="E5:F5 G5:G9 D6:F9 D10:G96 A15:B15 E97:G99 D100:F1048576">
    <cfRule type="containsText" dxfId="60" priority="2" operator="containsText" text="xxx">
      <formula>NOT(ISERROR(SEARCH("xxx",A5)))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190B-21EB-4002-B90D-92383247FDA8}">
  <sheetPr>
    <tabColor rgb="FF00B050"/>
  </sheetPr>
  <dimension ref="A1:G81"/>
  <sheetViews>
    <sheetView zoomScale="70" zoomScaleNormal="70" workbookViewId="0">
      <pane ySplit="4" topLeftCell="A70" activePane="bottomLeft" state="frozen"/>
      <selection activeCell="B12" sqref="B12:B13"/>
      <selection pane="bottomLeft" activeCell="D80" sqref="D80"/>
    </sheetView>
  </sheetViews>
  <sheetFormatPr defaultRowHeight="15.5" outlineLevelRow="1" outlineLevelCol="1" x14ac:dyDescent="0.35"/>
  <cols>
    <col min="1" max="1" width="19.3984375" style="206" customWidth="1" outlineLevel="1"/>
    <col min="2" max="2" width="31.09765625" style="206" customWidth="1" outlineLevel="1"/>
    <col min="3" max="3" width="8.796875" style="206"/>
    <col min="4" max="4" width="16.19921875" style="206" customWidth="1"/>
    <col min="5" max="5" width="53.296875" style="233" customWidth="1"/>
    <col min="6" max="7" width="19.69921875" style="206" bestFit="1" customWidth="1"/>
    <col min="8" max="8" width="17.5" style="206" customWidth="1"/>
    <col min="9" max="9" width="14.19921875" style="206" bestFit="1" customWidth="1"/>
    <col min="10" max="16384" width="8.796875" style="206"/>
  </cols>
  <sheetData>
    <row r="1" spans="1:7" x14ac:dyDescent="0.35">
      <c r="E1" s="234" t="s">
        <v>1019</v>
      </c>
      <c r="F1" s="1"/>
    </row>
    <row r="2" spans="1:7" x14ac:dyDescent="0.35">
      <c r="E2" s="213"/>
      <c r="F2" s="214" t="s">
        <v>608</v>
      </c>
      <c r="G2" s="215">
        <v>25000</v>
      </c>
    </row>
    <row r="3" spans="1:7" x14ac:dyDescent="0.35">
      <c r="E3" s="213"/>
      <c r="F3" s="235">
        <f>SUM(F5,F12,F55,F66,F67,F74,F76,F79)</f>
        <v>74499769001</v>
      </c>
      <c r="G3" s="235">
        <f>SUM(G5,G12,G55,G66,G67,G74,G76,G79)</f>
        <v>2979990.7600400001</v>
      </c>
    </row>
    <row r="4" spans="1:7" s="238" customFormat="1" ht="31" x14ac:dyDescent="0.75">
      <c r="A4" s="236" t="s">
        <v>609</v>
      </c>
      <c r="B4" s="236" t="s">
        <v>610</v>
      </c>
      <c r="C4" s="237" t="s">
        <v>604</v>
      </c>
      <c r="D4" s="236" t="s">
        <v>396</v>
      </c>
      <c r="E4" s="236" t="s">
        <v>0</v>
      </c>
      <c r="F4" s="237" t="s">
        <v>606</v>
      </c>
      <c r="G4" s="237" t="s">
        <v>607</v>
      </c>
    </row>
    <row r="5" spans="1:7" x14ac:dyDescent="0.35">
      <c r="A5" s="239"/>
      <c r="B5" s="240"/>
      <c r="C5" s="241">
        <v>1</v>
      </c>
      <c r="D5" s="242"/>
      <c r="E5" s="216" t="s">
        <v>1</v>
      </c>
      <c r="F5" s="217">
        <f>SUM(F6:F11)</f>
        <v>2816980160</v>
      </c>
      <c r="G5" s="217">
        <f t="shared" ref="G5:G74" si="0">F5/$G$2</f>
        <v>112679.2064</v>
      </c>
    </row>
    <row r="6" spans="1:7" outlineLevel="1" x14ac:dyDescent="0.35">
      <c r="A6" s="218" t="s">
        <v>224</v>
      </c>
      <c r="B6" s="218" t="s">
        <v>225</v>
      </c>
      <c r="C6" s="219">
        <f>SUBTOTAL(3,$E$6:E6)</f>
        <v>1</v>
      </c>
      <c r="D6" s="218">
        <v>115000018</v>
      </c>
      <c r="E6" s="218" t="s">
        <v>329</v>
      </c>
      <c r="F6" s="220">
        <v>1744151201</v>
      </c>
      <c r="G6" s="221">
        <f t="shared" si="0"/>
        <v>69766.048039999994</v>
      </c>
    </row>
    <row r="7" spans="1:7" outlineLevel="1" x14ac:dyDescent="0.35">
      <c r="A7" s="218" t="s">
        <v>224</v>
      </c>
      <c r="B7" s="218" t="s">
        <v>225</v>
      </c>
      <c r="C7" s="219">
        <f>SUBTOTAL(3,$E$6:E7)</f>
        <v>2</v>
      </c>
      <c r="D7" s="218" t="s">
        <v>326</v>
      </c>
      <c r="E7" s="218" t="s">
        <v>327</v>
      </c>
      <c r="F7" s="220">
        <v>185719645</v>
      </c>
      <c r="G7" s="221">
        <f t="shared" si="0"/>
        <v>7428.7857999999997</v>
      </c>
    </row>
    <row r="8" spans="1:7" ht="31" outlineLevel="1" x14ac:dyDescent="0.35">
      <c r="A8" s="218" t="s">
        <v>47</v>
      </c>
      <c r="B8" s="218" t="s">
        <v>48</v>
      </c>
      <c r="C8" s="219">
        <f>SUBTOTAL(3,$E$6:E8)</f>
        <v>3</v>
      </c>
      <c r="D8" s="218" t="s">
        <v>261</v>
      </c>
      <c r="E8" s="218" t="s">
        <v>262</v>
      </c>
      <c r="F8" s="220">
        <v>160781500</v>
      </c>
      <c r="G8" s="221">
        <f t="shared" si="0"/>
        <v>6431.26</v>
      </c>
    </row>
    <row r="9" spans="1:7" ht="31" outlineLevel="1" x14ac:dyDescent="0.35">
      <c r="A9" s="218" t="s">
        <v>33</v>
      </c>
      <c r="B9" s="218" t="s">
        <v>34</v>
      </c>
      <c r="C9" s="219">
        <f>SUBTOTAL(3,$E$6:E9)</f>
        <v>4</v>
      </c>
      <c r="D9" s="218" t="s">
        <v>260</v>
      </c>
      <c r="E9" s="218" t="s">
        <v>252</v>
      </c>
      <c r="F9" s="220">
        <v>33811200</v>
      </c>
      <c r="G9" s="221">
        <f t="shared" ref="G9" si="1">F9/$G$2</f>
        <v>1352.4480000000001</v>
      </c>
    </row>
    <row r="10" spans="1:7" ht="31" outlineLevel="1" x14ac:dyDescent="0.35">
      <c r="A10" s="218" t="s">
        <v>33</v>
      </c>
      <c r="B10" s="218" t="s">
        <v>34</v>
      </c>
      <c r="C10" s="219">
        <f>SUBTOTAL(3,$E$6:E10)</f>
        <v>5</v>
      </c>
      <c r="D10" s="218" t="s">
        <v>980</v>
      </c>
      <c r="E10" s="218" t="s">
        <v>981</v>
      </c>
      <c r="F10" s="220">
        <v>621093014</v>
      </c>
      <c r="G10" s="221">
        <f t="shared" si="0"/>
        <v>24843.720560000002</v>
      </c>
    </row>
    <row r="11" spans="1:7" ht="31" outlineLevel="1" x14ac:dyDescent="0.35">
      <c r="A11" s="218" t="s">
        <v>47</v>
      </c>
      <c r="B11" s="218" t="s">
        <v>48</v>
      </c>
      <c r="C11" s="219"/>
      <c r="D11" s="218" t="s">
        <v>955</v>
      </c>
      <c r="E11" s="218" t="s">
        <v>956</v>
      </c>
      <c r="F11" s="220">
        <v>71423600</v>
      </c>
      <c r="G11" s="221">
        <f t="shared" si="0"/>
        <v>2856.944</v>
      </c>
    </row>
    <row r="12" spans="1:7" x14ac:dyDescent="0.35">
      <c r="A12" s="218"/>
      <c r="B12" s="218"/>
      <c r="C12" s="243">
        <v>2</v>
      </c>
      <c r="D12" s="222"/>
      <c r="E12" s="223" t="s">
        <v>2</v>
      </c>
      <c r="F12" s="224">
        <f>SUM(F13:F54)</f>
        <v>69251846447</v>
      </c>
      <c r="G12" s="224">
        <f t="shared" si="0"/>
        <v>2770073.85788</v>
      </c>
    </row>
    <row r="13" spans="1:7" outlineLevel="1" x14ac:dyDescent="0.35">
      <c r="A13" s="218" t="s">
        <v>224</v>
      </c>
      <c r="B13" s="218" t="s">
        <v>225</v>
      </c>
      <c r="C13" s="219">
        <f>SUBTOTAL(3,$E$13:E13)</f>
        <v>1</v>
      </c>
      <c r="D13" s="218" t="s">
        <v>324</v>
      </c>
      <c r="E13" s="218" t="s">
        <v>325</v>
      </c>
      <c r="F13" s="220">
        <v>22957791544</v>
      </c>
      <c r="G13" s="221">
        <f t="shared" si="0"/>
        <v>918311.66176000005</v>
      </c>
    </row>
    <row r="14" spans="1:7" outlineLevel="1" x14ac:dyDescent="0.35">
      <c r="A14" s="218" t="s">
        <v>51</v>
      </c>
      <c r="B14" s="218" t="s">
        <v>52</v>
      </c>
      <c r="C14" s="219">
        <f>SUBTOTAL(3,$E$13:E14)</f>
        <v>2</v>
      </c>
      <c r="D14" s="218" t="s">
        <v>292</v>
      </c>
      <c r="E14" s="218" t="s">
        <v>293</v>
      </c>
      <c r="F14" s="220">
        <v>7378320048</v>
      </c>
      <c r="G14" s="221">
        <f t="shared" si="0"/>
        <v>295132.80192</v>
      </c>
    </row>
    <row r="15" spans="1:7" outlineLevel="1" x14ac:dyDescent="0.35">
      <c r="A15" s="218" t="s">
        <v>51</v>
      </c>
      <c r="B15" s="218" t="s">
        <v>52</v>
      </c>
      <c r="C15" s="219">
        <f>SUBTOTAL(3,$E$13:E15)</f>
        <v>3</v>
      </c>
      <c r="D15" s="218" t="s">
        <v>268</v>
      </c>
      <c r="E15" s="218" t="s">
        <v>269</v>
      </c>
      <c r="F15" s="220">
        <v>6912429918</v>
      </c>
      <c r="G15" s="221">
        <f t="shared" si="0"/>
        <v>276497.19672000001</v>
      </c>
    </row>
    <row r="16" spans="1:7" outlineLevel="1" x14ac:dyDescent="0.35">
      <c r="A16" s="218" t="s">
        <v>51</v>
      </c>
      <c r="B16" s="218" t="s">
        <v>52</v>
      </c>
      <c r="C16" s="219">
        <f>SUBTOTAL(3,$E$13:E16)</f>
        <v>4</v>
      </c>
      <c r="D16" s="218" t="s">
        <v>289</v>
      </c>
      <c r="E16" s="218" t="s">
        <v>290</v>
      </c>
      <c r="F16" s="220">
        <v>1896886694</v>
      </c>
      <c r="G16" s="221">
        <f t="shared" si="0"/>
        <v>75875.46776</v>
      </c>
    </row>
    <row r="17" spans="1:7" ht="31" outlineLevel="1" x14ac:dyDescent="0.35">
      <c r="A17" s="218" t="s">
        <v>100</v>
      </c>
      <c r="B17" s="218" t="s">
        <v>101</v>
      </c>
      <c r="C17" s="219">
        <f>SUBTOTAL(3,$E$13:E17)</f>
        <v>5</v>
      </c>
      <c r="D17" s="218" t="s">
        <v>298</v>
      </c>
      <c r="E17" s="218" t="s">
        <v>299</v>
      </c>
      <c r="F17" s="220">
        <v>1500556886</v>
      </c>
      <c r="G17" s="221">
        <f t="shared" si="0"/>
        <v>60022.275439999998</v>
      </c>
    </row>
    <row r="18" spans="1:7" outlineLevel="1" x14ac:dyDescent="0.35">
      <c r="A18" s="218" t="s">
        <v>51</v>
      </c>
      <c r="B18" s="218" t="s">
        <v>52</v>
      </c>
      <c r="C18" s="219">
        <f>SUBTOTAL(3,$E$13:E18)</f>
        <v>6</v>
      </c>
      <c r="D18" s="218" t="s">
        <v>276</v>
      </c>
      <c r="E18" s="218" t="s">
        <v>250</v>
      </c>
      <c r="F18" s="220">
        <v>1470802869</v>
      </c>
      <c r="G18" s="221">
        <f t="shared" si="0"/>
        <v>58832.114759999997</v>
      </c>
    </row>
    <row r="19" spans="1:7" ht="31" outlineLevel="1" x14ac:dyDescent="0.35">
      <c r="A19" s="218" t="s">
        <v>100</v>
      </c>
      <c r="B19" s="218" t="s">
        <v>101</v>
      </c>
      <c r="C19" s="219">
        <f>SUBTOTAL(3,$E$13:E19)</f>
        <v>7</v>
      </c>
      <c r="D19" s="218" t="s">
        <v>303</v>
      </c>
      <c r="E19" s="218" t="s">
        <v>304</v>
      </c>
      <c r="F19" s="220">
        <v>1256000000</v>
      </c>
      <c r="G19" s="221">
        <f t="shared" si="0"/>
        <v>50240</v>
      </c>
    </row>
    <row r="20" spans="1:7" outlineLevel="1" x14ac:dyDescent="0.35">
      <c r="A20" s="218" t="s">
        <v>51</v>
      </c>
      <c r="B20" s="218" t="s">
        <v>52</v>
      </c>
      <c r="C20" s="219">
        <f>SUBTOTAL(3,$E$13:E20)</f>
        <v>8</v>
      </c>
      <c r="D20" s="218" t="s">
        <v>283</v>
      </c>
      <c r="E20" s="218" t="s">
        <v>284</v>
      </c>
      <c r="F20" s="220">
        <v>1128375223</v>
      </c>
      <c r="G20" s="221">
        <f t="shared" si="0"/>
        <v>45135.00892</v>
      </c>
    </row>
    <row r="21" spans="1:7" outlineLevel="1" x14ac:dyDescent="0.35">
      <c r="A21" s="218" t="s">
        <v>51</v>
      </c>
      <c r="B21" s="218" t="s">
        <v>52</v>
      </c>
      <c r="C21" s="219">
        <f>SUBTOTAL(3,$E$13:E21)</f>
        <v>9</v>
      </c>
      <c r="D21" s="218" t="s">
        <v>286</v>
      </c>
      <c r="E21" s="218" t="s">
        <v>287</v>
      </c>
      <c r="F21" s="220">
        <v>936402136</v>
      </c>
      <c r="G21" s="221">
        <f t="shared" si="0"/>
        <v>37456.085440000003</v>
      </c>
    </row>
    <row r="22" spans="1:7" outlineLevel="1" x14ac:dyDescent="0.35">
      <c r="A22" s="218" t="s">
        <v>51</v>
      </c>
      <c r="B22" s="218" t="s">
        <v>52</v>
      </c>
      <c r="C22" s="219">
        <f>SUBTOTAL(3,$E$13:E22)</f>
        <v>10</v>
      </c>
      <c r="D22" s="218" t="s">
        <v>270</v>
      </c>
      <c r="E22" s="218" t="s">
        <v>271</v>
      </c>
      <c r="F22" s="220">
        <v>751500302</v>
      </c>
      <c r="G22" s="221">
        <f t="shared" si="0"/>
        <v>30060.01208</v>
      </c>
    </row>
    <row r="23" spans="1:7" ht="31" outlineLevel="1" x14ac:dyDescent="0.35">
      <c r="A23" s="218" t="s">
        <v>51</v>
      </c>
      <c r="B23" s="218" t="s">
        <v>52</v>
      </c>
      <c r="C23" s="219">
        <f>SUBTOTAL(3,$E$13:E23)</f>
        <v>11</v>
      </c>
      <c r="D23" s="218" t="s">
        <v>277</v>
      </c>
      <c r="E23" s="218" t="s">
        <v>278</v>
      </c>
      <c r="F23" s="220">
        <v>700209603</v>
      </c>
      <c r="G23" s="221">
        <f t="shared" si="0"/>
        <v>28008.384119999999</v>
      </c>
    </row>
    <row r="24" spans="1:7" ht="31" outlineLevel="1" x14ac:dyDescent="0.35">
      <c r="A24" s="218" t="s">
        <v>100</v>
      </c>
      <c r="B24" s="218" t="s">
        <v>101</v>
      </c>
      <c r="C24" s="219">
        <f>SUBTOTAL(3,$E$13:E24)</f>
        <v>12</v>
      </c>
      <c r="D24" s="218" t="s">
        <v>300</v>
      </c>
      <c r="E24" s="218" t="s">
        <v>301</v>
      </c>
      <c r="F24" s="220">
        <v>400000000</v>
      </c>
      <c r="G24" s="221">
        <f t="shared" si="0"/>
        <v>16000</v>
      </c>
    </row>
    <row r="25" spans="1:7" outlineLevel="1" x14ac:dyDescent="0.35">
      <c r="A25" s="218" t="s">
        <v>158</v>
      </c>
      <c r="B25" s="218" t="s">
        <v>159</v>
      </c>
      <c r="C25" s="219">
        <f>SUBTOTAL(3,$E$13:E25)</f>
        <v>13</v>
      </c>
      <c r="D25" s="218" t="s">
        <v>306</v>
      </c>
      <c r="E25" s="218" t="s">
        <v>307</v>
      </c>
      <c r="F25" s="220">
        <v>350000000</v>
      </c>
      <c r="G25" s="221">
        <f t="shared" si="0"/>
        <v>14000</v>
      </c>
    </row>
    <row r="26" spans="1:7" outlineLevel="1" x14ac:dyDescent="0.35">
      <c r="A26" s="218" t="s">
        <v>51</v>
      </c>
      <c r="B26" s="218" t="s">
        <v>52</v>
      </c>
      <c r="C26" s="219">
        <f>SUBTOTAL(3,$E$13:E26)</f>
        <v>14</v>
      </c>
      <c r="D26" s="218" t="s">
        <v>280</v>
      </c>
      <c r="E26" s="218" t="s">
        <v>281</v>
      </c>
      <c r="F26" s="220">
        <v>193200000</v>
      </c>
      <c r="G26" s="221">
        <f t="shared" si="0"/>
        <v>7728</v>
      </c>
    </row>
    <row r="27" spans="1:7" outlineLevel="1" x14ac:dyDescent="0.35">
      <c r="A27" s="218" t="s">
        <v>51</v>
      </c>
      <c r="B27" s="218" t="s">
        <v>52</v>
      </c>
      <c r="C27" s="219">
        <f>SUBTOTAL(3,$E$13:E27)</f>
        <v>15</v>
      </c>
      <c r="D27" s="218" t="s">
        <v>272</v>
      </c>
      <c r="E27" s="218" t="s">
        <v>273</v>
      </c>
      <c r="F27" s="220">
        <v>183912103</v>
      </c>
      <c r="G27" s="221">
        <f t="shared" si="0"/>
        <v>7356.4841200000001</v>
      </c>
    </row>
    <row r="28" spans="1:7" outlineLevel="1" x14ac:dyDescent="0.35">
      <c r="A28" s="218" t="s">
        <v>158</v>
      </c>
      <c r="B28" s="218" t="s">
        <v>159</v>
      </c>
      <c r="C28" s="219">
        <f>SUBTOTAL(3,$E$13:E28)</f>
        <v>16</v>
      </c>
      <c r="D28" s="218" t="s">
        <v>305</v>
      </c>
      <c r="E28" s="218" t="s">
        <v>302</v>
      </c>
      <c r="F28" s="220">
        <v>98100000</v>
      </c>
      <c r="G28" s="221">
        <f t="shared" si="0"/>
        <v>3924</v>
      </c>
    </row>
    <row r="29" spans="1:7" ht="31" outlineLevel="1" x14ac:dyDescent="0.35">
      <c r="A29" s="218" t="s">
        <v>100</v>
      </c>
      <c r="B29" s="218" t="s">
        <v>101</v>
      </c>
      <c r="C29" s="219">
        <f>SUBTOTAL(3,$E$13:E29)</f>
        <v>17</v>
      </c>
      <c r="D29" s="218" t="s">
        <v>294</v>
      </c>
      <c r="E29" s="218" t="s">
        <v>295</v>
      </c>
      <c r="F29" s="220">
        <v>54950000</v>
      </c>
      <c r="G29" s="221">
        <f t="shared" ref="G29:G40" si="2">F29/$G$2</f>
        <v>2198</v>
      </c>
    </row>
    <row r="30" spans="1:7" ht="31" outlineLevel="1" x14ac:dyDescent="0.35">
      <c r="A30" s="218" t="s">
        <v>100</v>
      </c>
      <c r="B30" s="218" t="s">
        <v>101</v>
      </c>
      <c r="C30" s="219">
        <f>SUBTOTAL(3,$E$13:E30)</f>
        <v>18</v>
      </c>
      <c r="D30" s="218" t="s">
        <v>296</v>
      </c>
      <c r="E30" s="218" t="s">
        <v>297</v>
      </c>
      <c r="F30" s="220">
        <v>50000000</v>
      </c>
      <c r="G30" s="221">
        <f t="shared" si="2"/>
        <v>2000</v>
      </c>
    </row>
    <row r="31" spans="1:7" ht="31" outlineLevel="1" x14ac:dyDescent="0.35">
      <c r="A31" s="218" t="s">
        <v>199</v>
      </c>
      <c r="B31" s="218" t="s">
        <v>200</v>
      </c>
      <c r="C31" s="219">
        <f>SUBTOTAL(3,$E$13:E31)</f>
        <v>19</v>
      </c>
      <c r="D31" s="218" t="s">
        <v>314</v>
      </c>
      <c r="E31" s="218" t="s">
        <v>315</v>
      </c>
      <c r="F31" s="220">
        <v>49000000</v>
      </c>
      <c r="G31" s="221">
        <f t="shared" si="2"/>
        <v>1960</v>
      </c>
    </row>
    <row r="32" spans="1:7" outlineLevel="1" x14ac:dyDescent="0.35">
      <c r="A32" s="218" t="s">
        <v>51</v>
      </c>
      <c r="B32" s="218" t="s">
        <v>52</v>
      </c>
      <c r="C32" s="219">
        <f>SUBTOTAL(3,$E$13:E32)</f>
        <v>20</v>
      </c>
      <c r="D32" s="288" t="s">
        <v>263</v>
      </c>
      <c r="E32" s="218" t="s">
        <v>264</v>
      </c>
      <c r="F32" s="220">
        <v>48500000</v>
      </c>
      <c r="G32" s="221">
        <f t="shared" si="2"/>
        <v>1940</v>
      </c>
    </row>
    <row r="33" spans="1:7" outlineLevel="1" x14ac:dyDescent="0.35">
      <c r="A33" s="218" t="s">
        <v>51</v>
      </c>
      <c r="B33" s="218" t="s">
        <v>52</v>
      </c>
      <c r="C33" s="219">
        <f>SUBTOTAL(3,$E$13:E33)</f>
        <v>21</v>
      </c>
      <c r="D33" s="218" t="s">
        <v>265</v>
      </c>
      <c r="E33" s="218" t="s">
        <v>266</v>
      </c>
      <c r="F33" s="220">
        <v>40000000</v>
      </c>
      <c r="G33" s="221">
        <f t="shared" si="2"/>
        <v>1600</v>
      </c>
    </row>
    <row r="34" spans="1:7" outlineLevel="1" x14ac:dyDescent="0.35">
      <c r="A34" s="218" t="s">
        <v>51</v>
      </c>
      <c r="B34" s="218" t="s">
        <v>52</v>
      </c>
      <c r="C34" s="219">
        <f>SUBTOTAL(3,$E$13:E34)</f>
        <v>22</v>
      </c>
      <c r="D34" s="218" t="s">
        <v>957</v>
      </c>
      <c r="E34" s="218" t="s">
        <v>963</v>
      </c>
      <c r="F34" s="220">
        <v>208587018</v>
      </c>
      <c r="G34" s="221">
        <f t="shared" ref="G34:G39" si="3">F34/$G$2</f>
        <v>8343.4807199999996</v>
      </c>
    </row>
    <row r="35" spans="1:7" outlineLevel="1" x14ac:dyDescent="0.35">
      <c r="A35" s="218" t="s">
        <v>51</v>
      </c>
      <c r="B35" s="218" t="s">
        <v>52</v>
      </c>
      <c r="C35" s="219">
        <f>SUBTOTAL(3,$E$13:E35)</f>
        <v>23</v>
      </c>
      <c r="D35" s="218" t="s">
        <v>958</v>
      </c>
      <c r="E35" s="218" t="s">
        <v>964</v>
      </c>
      <c r="F35" s="220">
        <v>737864468</v>
      </c>
      <c r="G35" s="221">
        <f t="shared" si="3"/>
        <v>29514.578720000001</v>
      </c>
    </row>
    <row r="36" spans="1:7" outlineLevel="1" x14ac:dyDescent="0.35">
      <c r="A36" s="218" t="s">
        <v>51</v>
      </c>
      <c r="B36" s="218" t="s">
        <v>52</v>
      </c>
      <c r="C36" s="219">
        <f>SUBTOTAL(3,$E$13:E36)</f>
        <v>24</v>
      </c>
      <c r="D36" s="218" t="s">
        <v>959</v>
      </c>
      <c r="E36" s="218" t="s">
        <v>965</v>
      </c>
      <c r="F36" s="220">
        <v>621500000</v>
      </c>
      <c r="G36" s="221">
        <f t="shared" si="3"/>
        <v>24860</v>
      </c>
    </row>
    <row r="37" spans="1:7" outlineLevel="1" x14ac:dyDescent="0.35">
      <c r="A37" s="218" t="s">
        <v>51</v>
      </c>
      <c r="B37" s="218" t="s">
        <v>52</v>
      </c>
      <c r="C37" s="219">
        <f>SUBTOTAL(3,$E$13:E37)</f>
        <v>25</v>
      </c>
      <c r="D37" s="218" t="s">
        <v>960</v>
      </c>
      <c r="E37" s="218" t="s">
        <v>966</v>
      </c>
      <c r="F37" s="220">
        <v>87000000</v>
      </c>
      <c r="G37" s="221">
        <f t="shared" si="3"/>
        <v>3480</v>
      </c>
    </row>
    <row r="38" spans="1:7" ht="31" outlineLevel="1" x14ac:dyDescent="0.35">
      <c r="A38" s="218" t="s">
        <v>100</v>
      </c>
      <c r="B38" s="218" t="s">
        <v>101</v>
      </c>
      <c r="C38" s="219">
        <f>SUBTOTAL(3,$E$13:E38)</f>
        <v>26</v>
      </c>
      <c r="D38" s="218" t="s">
        <v>961</v>
      </c>
      <c r="E38" s="218" t="s">
        <v>967</v>
      </c>
      <c r="F38" s="220">
        <v>694401330</v>
      </c>
      <c r="G38" s="221">
        <f t="shared" si="3"/>
        <v>27776.053199999998</v>
      </c>
    </row>
    <row r="39" spans="1:7" ht="31" outlineLevel="1" x14ac:dyDescent="0.35">
      <c r="A39" s="218" t="s">
        <v>204</v>
      </c>
      <c r="B39" s="218" t="s">
        <v>205</v>
      </c>
      <c r="C39" s="219">
        <f>SUBTOTAL(3,$E$13:E39)</f>
        <v>27</v>
      </c>
      <c r="D39" s="218" t="s">
        <v>962</v>
      </c>
      <c r="E39" s="218" t="s">
        <v>968</v>
      </c>
      <c r="F39" s="220">
        <v>261270972</v>
      </c>
      <c r="G39" s="221">
        <f t="shared" si="3"/>
        <v>10450.838879999999</v>
      </c>
    </row>
    <row r="40" spans="1:7" outlineLevel="1" x14ac:dyDescent="0.35">
      <c r="A40" s="218" t="s">
        <v>51</v>
      </c>
      <c r="B40" s="218" t="s">
        <v>52</v>
      </c>
      <c r="C40" s="219">
        <f>SUBTOTAL(3,$E$13:E40)</f>
        <v>28</v>
      </c>
      <c r="D40" s="218" t="s">
        <v>982</v>
      </c>
      <c r="E40" s="218" t="s">
        <v>987</v>
      </c>
      <c r="F40" s="220">
        <v>154840000</v>
      </c>
      <c r="G40" s="221">
        <f t="shared" si="2"/>
        <v>6193.6</v>
      </c>
    </row>
    <row r="41" spans="1:7" ht="31" outlineLevel="1" x14ac:dyDescent="0.35">
      <c r="A41" s="218" t="s">
        <v>51</v>
      </c>
      <c r="B41" s="218" t="s">
        <v>52</v>
      </c>
      <c r="C41" s="219">
        <f>SUBTOTAL(3,$E$13:E41)</f>
        <v>29</v>
      </c>
      <c r="D41" s="218" t="s">
        <v>983</v>
      </c>
      <c r="E41" s="218" t="s">
        <v>988</v>
      </c>
      <c r="F41" s="220">
        <v>106820000</v>
      </c>
      <c r="G41" s="221">
        <f t="shared" si="0"/>
        <v>4272.8</v>
      </c>
    </row>
    <row r="42" spans="1:7" outlineLevel="1" x14ac:dyDescent="0.35">
      <c r="A42" s="218" t="s">
        <v>51</v>
      </c>
      <c r="B42" s="218" t="s">
        <v>52</v>
      </c>
      <c r="C42" s="219">
        <f>SUBTOTAL(3,$E$13:E42)</f>
        <v>30</v>
      </c>
      <c r="D42" s="218" t="s">
        <v>984</v>
      </c>
      <c r="E42" s="218" t="s">
        <v>989</v>
      </c>
      <c r="F42" s="220">
        <v>8047003036</v>
      </c>
      <c r="G42" s="221">
        <f t="shared" si="0"/>
        <v>321880.12144000002</v>
      </c>
    </row>
    <row r="43" spans="1:7" outlineLevel="1" x14ac:dyDescent="0.35">
      <c r="A43" s="218" t="s">
        <v>51</v>
      </c>
      <c r="B43" s="218" t="s">
        <v>52</v>
      </c>
      <c r="C43" s="219">
        <f>SUBTOTAL(3,$E$13:E43)</f>
        <v>31</v>
      </c>
      <c r="D43" s="218" t="s">
        <v>985</v>
      </c>
      <c r="E43" s="218" t="s">
        <v>990</v>
      </c>
      <c r="F43" s="220">
        <v>8047003036</v>
      </c>
      <c r="G43" s="221">
        <f t="shared" si="0"/>
        <v>321880.12144000002</v>
      </c>
    </row>
    <row r="44" spans="1:7" outlineLevel="1" x14ac:dyDescent="0.35">
      <c r="A44" s="218" t="s">
        <v>51</v>
      </c>
      <c r="B44" s="218" t="s">
        <v>52</v>
      </c>
      <c r="C44" s="219">
        <f>SUBTOTAL(3,$E$13:E44)</f>
        <v>32</v>
      </c>
      <c r="D44" s="218" t="s">
        <v>986</v>
      </c>
      <c r="E44" s="218" t="s">
        <v>991</v>
      </c>
      <c r="F44" s="220">
        <v>107136753</v>
      </c>
      <c r="G44" s="221">
        <f t="shared" si="0"/>
        <v>4285.47012</v>
      </c>
    </row>
    <row r="45" spans="1:7" ht="31" outlineLevel="1" x14ac:dyDescent="0.35">
      <c r="A45" s="218" t="s">
        <v>100</v>
      </c>
      <c r="B45" s="218" t="s">
        <v>101</v>
      </c>
      <c r="C45" s="219">
        <f>SUBTOTAL(3,$E$13:E45)</f>
        <v>33</v>
      </c>
      <c r="D45" s="218" t="s">
        <v>992</v>
      </c>
      <c r="E45" s="218" t="s">
        <v>997</v>
      </c>
      <c r="F45" s="220">
        <v>95060000</v>
      </c>
      <c r="G45" s="221">
        <f t="shared" si="0"/>
        <v>3802.4</v>
      </c>
    </row>
    <row r="46" spans="1:7" ht="31" outlineLevel="1" x14ac:dyDescent="0.35">
      <c r="A46" s="218" t="s">
        <v>100</v>
      </c>
      <c r="B46" s="218" t="s">
        <v>101</v>
      </c>
      <c r="C46" s="219">
        <f>SUBTOTAL(3,$E$13:E46)</f>
        <v>34</v>
      </c>
      <c r="D46" s="218" t="s">
        <v>993</v>
      </c>
      <c r="E46" s="218" t="s">
        <v>998</v>
      </c>
      <c r="F46" s="220">
        <v>89240000</v>
      </c>
      <c r="G46" s="221">
        <f t="shared" si="0"/>
        <v>3569.6</v>
      </c>
    </row>
    <row r="47" spans="1:7" ht="31" outlineLevel="1" x14ac:dyDescent="0.35">
      <c r="A47" s="218" t="s">
        <v>100</v>
      </c>
      <c r="B47" s="218" t="s">
        <v>101</v>
      </c>
      <c r="C47" s="219">
        <f>SUBTOTAL(3,$E$13:E47)</f>
        <v>35</v>
      </c>
      <c r="D47" s="218" t="s">
        <v>994</v>
      </c>
      <c r="E47" s="218" t="s">
        <v>999</v>
      </c>
      <c r="F47" s="220">
        <v>89240000</v>
      </c>
      <c r="G47" s="221">
        <f t="shared" si="0"/>
        <v>3569.6</v>
      </c>
    </row>
    <row r="48" spans="1:7" ht="31" outlineLevel="1" x14ac:dyDescent="0.35">
      <c r="A48" s="218" t="s">
        <v>100</v>
      </c>
      <c r="B48" s="218" t="s">
        <v>101</v>
      </c>
      <c r="C48" s="219">
        <f>SUBTOTAL(3,$E$13:E48)</f>
        <v>36</v>
      </c>
      <c r="D48" s="218" t="s">
        <v>995</v>
      </c>
      <c r="E48" s="218" t="s">
        <v>1000</v>
      </c>
      <c r="F48" s="220">
        <v>89240000</v>
      </c>
      <c r="G48" s="221">
        <f t="shared" si="0"/>
        <v>3569.6</v>
      </c>
    </row>
    <row r="49" spans="1:7" ht="31" outlineLevel="1" x14ac:dyDescent="0.35">
      <c r="A49" s="218" t="s">
        <v>100</v>
      </c>
      <c r="B49" s="218" t="s">
        <v>101</v>
      </c>
      <c r="C49" s="219">
        <f>SUBTOTAL(3,$E$13:E49)</f>
        <v>37</v>
      </c>
      <c r="D49" s="218" t="s">
        <v>996</v>
      </c>
      <c r="E49" s="218" t="s">
        <v>1001</v>
      </c>
      <c r="F49" s="220">
        <v>87300000</v>
      </c>
      <c r="G49" s="221">
        <f t="shared" si="0"/>
        <v>3492</v>
      </c>
    </row>
    <row r="50" spans="1:7" ht="31" outlineLevel="1" x14ac:dyDescent="0.35">
      <c r="A50" s="218" t="s">
        <v>100</v>
      </c>
      <c r="B50" s="218" t="s">
        <v>101</v>
      </c>
      <c r="C50" s="219">
        <f>SUBTOTAL(3,$E$13:E50)</f>
        <v>38</v>
      </c>
      <c r="D50" s="218" t="s">
        <v>1002</v>
      </c>
      <c r="E50" s="218" t="s">
        <v>349</v>
      </c>
      <c r="F50" s="220">
        <v>170000000</v>
      </c>
      <c r="G50" s="221">
        <f t="shared" ref="G50:G51" si="4">F50/$G$2</f>
        <v>6800</v>
      </c>
    </row>
    <row r="51" spans="1:7" ht="31" outlineLevel="1" x14ac:dyDescent="0.35">
      <c r="A51" s="218" t="s">
        <v>100</v>
      </c>
      <c r="B51" s="218" t="s">
        <v>101</v>
      </c>
      <c r="C51" s="219">
        <f>SUBTOTAL(3,$E$13:E51)</f>
        <v>39</v>
      </c>
      <c r="D51" s="218" t="s">
        <v>1003</v>
      </c>
      <c r="E51" s="218" t="s">
        <v>1004</v>
      </c>
      <c r="F51" s="220">
        <v>765000000</v>
      </c>
      <c r="G51" s="221">
        <f t="shared" si="4"/>
        <v>30600</v>
      </c>
    </row>
    <row r="52" spans="1:7" ht="31" outlineLevel="1" x14ac:dyDescent="0.35">
      <c r="A52" s="218" t="s">
        <v>199</v>
      </c>
      <c r="B52" s="218" t="s">
        <v>200</v>
      </c>
      <c r="C52" s="219">
        <f>SUBTOTAL(3,$E$13:E52)</f>
        <v>40</v>
      </c>
      <c r="D52" s="218" t="s">
        <v>1013</v>
      </c>
      <c r="E52" s="218" t="s">
        <v>1014</v>
      </c>
      <c r="F52" s="220">
        <v>85000000</v>
      </c>
      <c r="G52" s="221">
        <f t="shared" si="0"/>
        <v>3400</v>
      </c>
    </row>
    <row r="53" spans="1:7" ht="31" outlineLevel="1" x14ac:dyDescent="0.35">
      <c r="A53" s="218" t="s">
        <v>204</v>
      </c>
      <c r="B53" s="218" t="s">
        <v>205</v>
      </c>
      <c r="C53" s="219">
        <f>SUBTOTAL(3,$E$13:E53)</f>
        <v>41</v>
      </c>
      <c r="D53" s="218" t="s">
        <v>1015</v>
      </c>
      <c r="E53" s="218" t="s">
        <v>1016</v>
      </c>
      <c r="F53" s="220">
        <v>351402508</v>
      </c>
      <c r="G53" s="221">
        <f t="shared" si="0"/>
        <v>14056.10032</v>
      </c>
    </row>
    <row r="54" spans="1:7" outlineLevel="1" x14ac:dyDescent="0.35">
      <c r="A54" s="218"/>
      <c r="B54" s="218"/>
      <c r="C54" s="219"/>
      <c r="D54" s="218"/>
      <c r="E54" s="218"/>
      <c r="F54" s="220"/>
      <c r="G54" s="221"/>
    </row>
    <row r="55" spans="1:7" x14ac:dyDescent="0.35">
      <c r="A55" s="218"/>
      <c r="B55" s="218"/>
      <c r="C55" s="225">
        <v>3</v>
      </c>
      <c r="D55" s="222"/>
      <c r="E55" s="223" t="s">
        <v>8</v>
      </c>
      <c r="F55" s="224">
        <f>SUM(F56:F65)</f>
        <v>1164204641</v>
      </c>
      <c r="G55" s="224">
        <f t="shared" si="0"/>
        <v>46568.185640000003</v>
      </c>
    </row>
    <row r="56" spans="1:7" outlineLevel="1" x14ac:dyDescent="0.35">
      <c r="A56" s="218" t="s">
        <v>330</v>
      </c>
      <c r="B56" s="218" t="s">
        <v>331</v>
      </c>
      <c r="C56" s="219">
        <f>SUBTOTAL(3,$E$56:E56)</f>
        <v>1</v>
      </c>
      <c r="D56" s="218" t="s">
        <v>333</v>
      </c>
      <c r="E56" s="218" t="s">
        <v>334</v>
      </c>
      <c r="F56" s="220">
        <v>235000000</v>
      </c>
      <c r="G56" s="221">
        <f t="shared" si="0"/>
        <v>9400</v>
      </c>
    </row>
    <row r="57" spans="1:7" outlineLevel="1" x14ac:dyDescent="0.35">
      <c r="A57" s="218" t="s">
        <v>330</v>
      </c>
      <c r="B57" s="218" t="s">
        <v>331</v>
      </c>
      <c r="C57" s="219">
        <f>SUBTOTAL(3,$E$56:E57)</f>
        <v>2</v>
      </c>
      <c r="D57" s="218" t="s">
        <v>337</v>
      </c>
      <c r="E57" s="218" t="s">
        <v>338</v>
      </c>
      <c r="F57" s="220">
        <v>211500000</v>
      </c>
      <c r="G57" s="221">
        <f t="shared" si="0"/>
        <v>8460</v>
      </c>
    </row>
    <row r="58" spans="1:7" outlineLevel="1" x14ac:dyDescent="0.35">
      <c r="A58" s="218" t="s">
        <v>330</v>
      </c>
      <c r="B58" s="218" t="s">
        <v>331</v>
      </c>
      <c r="C58" s="219">
        <f>SUBTOTAL(3,$E$56:E58)</f>
        <v>3</v>
      </c>
      <c r="D58" s="218" t="s">
        <v>335</v>
      </c>
      <c r="E58" s="218" t="s">
        <v>336</v>
      </c>
      <c r="F58" s="220">
        <v>188000000</v>
      </c>
      <c r="G58" s="221">
        <f t="shared" si="0"/>
        <v>7520</v>
      </c>
    </row>
    <row r="59" spans="1:7" outlineLevel="1" x14ac:dyDescent="0.35">
      <c r="A59" s="218" t="s">
        <v>224</v>
      </c>
      <c r="B59" s="218" t="s">
        <v>225</v>
      </c>
      <c r="C59" s="219">
        <f>SUBTOTAL(3,$E$56:E59)</f>
        <v>4</v>
      </c>
      <c r="D59" s="218" t="s">
        <v>320</v>
      </c>
      <c r="E59" s="218" t="s">
        <v>321</v>
      </c>
      <c r="F59" s="220">
        <v>85500000</v>
      </c>
      <c r="G59" s="221">
        <f t="shared" si="0"/>
        <v>3420</v>
      </c>
    </row>
    <row r="60" spans="1:7" outlineLevel="1" x14ac:dyDescent="0.35">
      <c r="A60" s="218" t="s">
        <v>51</v>
      </c>
      <c r="B60" s="218" t="s">
        <v>52</v>
      </c>
      <c r="C60" s="219">
        <f>SUBTOTAL(3,$E$56:E60)</f>
        <v>5</v>
      </c>
      <c r="D60" s="218" t="s">
        <v>274</v>
      </c>
      <c r="E60" s="218" t="s">
        <v>275</v>
      </c>
      <c r="F60" s="220">
        <v>82950000</v>
      </c>
      <c r="G60" s="221">
        <f t="shared" si="0"/>
        <v>3318</v>
      </c>
    </row>
    <row r="61" spans="1:7" outlineLevel="1" x14ac:dyDescent="0.35">
      <c r="A61" s="218" t="s">
        <v>224</v>
      </c>
      <c r="B61" s="218" t="s">
        <v>225</v>
      </c>
      <c r="C61" s="219">
        <f>SUBTOTAL(3,$E$56:E61)</f>
        <v>6</v>
      </c>
      <c r="D61" s="218" t="s">
        <v>318</v>
      </c>
      <c r="E61" s="218" t="s">
        <v>319</v>
      </c>
      <c r="F61" s="220">
        <v>82154641</v>
      </c>
      <c r="G61" s="221">
        <f t="shared" si="0"/>
        <v>3286.1856400000001</v>
      </c>
    </row>
    <row r="62" spans="1:7" outlineLevel="1" x14ac:dyDescent="0.35">
      <c r="A62" s="218" t="s">
        <v>224</v>
      </c>
      <c r="B62" s="218" t="s">
        <v>225</v>
      </c>
      <c r="C62" s="219">
        <f>SUBTOTAL(3,$E$56:E62)</f>
        <v>7</v>
      </c>
      <c r="D62" s="218" t="s">
        <v>316</v>
      </c>
      <c r="E62" s="218" t="s">
        <v>317</v>
      </c>
      <c r="F62" s="220">
        <v>62000000</v>
      </c>
      <c r="G62" s="221">
        <f t="shared" ref="G62:G63" si="5">F62/$G$2</f>
        <v>2480</v>
      </c>
    </row>
    <row r="63" spans="1:7" outlineLevel="1" x14ac:dyDescent="0.35">
      <c r="A63" s="218" t="s">
        <v>224</v>
      </c>
      <c r="B63" s="218" t="s">
        <v>225</v>
      </c>
      <c r="C63" s="219">
        <f>SUBTOTAL(3,$E$56:E63)</f>
        <v>8</v>
      </c>
      <c r="D63" s="218" t="s">
        <v>322</v>
      </c>
      <c r="E63" s="218" t="s">
        <v>323</v>
      </c>
      <c r="F63" s="220">
        <v>62000000</v>
      </c>
      <c r="G63" s="221">
        <f t="shared" si="5"/>
        <v>2480</v>
      </c>
    </row>
    <row r="64" spans="1:7" ht="31" outlineLevel="1" x14ac:dyDescent="0.35">
      <c r="A64" s="218" t="s">
        <v>224</v>
      </c>
      <c r="B64" s="218" t="s">
        <v>225</v>
      </c>
      <c r="C64" s="219">
        <f>SUBTOTAL(3,$E$56:E64)</f>
        <v>9</v>
      </c>
      <c r="D64" s="218" t="s">
        <v>1009</v>
      </c>
      <c r="E64" s="218" t="s">
        <v>1010</v>
      </c>
      <c r="F64" s="220">
        <v>95100000</v>
      </c>
      <c r="G64" s="221">
        <f t="shared" si="0"/>
        <v>3804</v>
      </c>
    </row>
    <row r="65" spans="1:7" outlineLevel="1" x14ac:dyDescent="0.35">
      <c r="A65" s="218" t="s">
        <v>224</v>
      </c>
      <c r="B65" s="218" t="s">
        <v>225</v>
      </c>
      <c r="C65" s="219">
        <f>SUBTOTAL(3,$E$56:E65)</f>
        <v>10</v>
      </c>
      <c r="D65" s="218" t="s">
        <v>1011</v>
      </c>
      <c r="E65" s="218" t="s">
        <v>1012</v>
      </c>
      <c r="F65" s="220">
        <v>60000000</v>
      </c>
      <c r="G65" s="221">
        <f t="shared" si="0"/>
        <v>2400</v>
      </c>
    </row>
    <row r="66" spans="1:7" x14ac:dyDescent="0.35">
      <c r="A66" s="218"/>
      <c r="B66" s="218"/>
      <c r="C66" s="225">
        <v>4</v>
      </c>
      <c r="D66" s="222"/>
      <c r="E66" s="223" t="s">
        <v>9</v>
      </c>
      <c r="F66" s="224">
        <v>0</v>
      </c>
      <c r="G66" s="224">
        <f t="shared" si="0"/>
        <v>0</v>
      </c>
    </row>
    <row r="67" spans="1:7" x14ac:dyDescent="0.35">
      <c r="A67" s="218"/>
      <c r="B67" s="218"/>
      <c r="C67" s="225">
        <v>5</v>
      </c>
      <c r="D67" s="222"/>
      <c r="E67" s="223" t="s">
        <v>10</v>
      </c>
      <c r="F67" s="224">
        <f>SUM(F68:F73)</f>
        <v>306314815</v>
      </c>
      <c r="G67" s="224">
        <f t="shared" si="0"/>
        <v>12252.5926</v>
      </c>
    </row>
    <row r="68" spans="1:7" ht="31" outlineLevel="1" x14ac:dyDescent="0.35">
      <c r="A68" s="218" t="s">
        <v>164</v>
      </c>
      <c r="B68" s="218" t="s">
        <v>165</v>
      </c>
      <c r="C68" s="219">
        <f>SUBTOTAL(3,$E$68:E68)</f>
        <v>1</v>
      </c>
      <c r="D68" s="218" t="s">
        <v>308</v>
      </c>
      <c r="E68" s="218" t="s">
        <v>391</v>
      </c>
      <c r="F68" s="220">
        <v>37962963</v>
      </c>
      <c r="G68" s="221">
        <f t="shared" ref="G68:G73" si="6">F68/$G$2</f>
        <v>1518.5185200000001</v>
      </c>
    </row>
    <row r="69" spans="1:7" ht="31" outlineLevel="1" x14ac:dyDescent="0.35">
      <c r="A69" s="218" t="s">
        <v>164</v>
      </c>
      <c r="B69" s="218" t="s">
        <v>165</v>
      </c>
      <c r="C69" s="219">
        <f>SUBTOTAL(3,$E$68:E69)</f>
        <v>2</v>
      </c>
      <c r="D69" s="218" t="s">
        <v>310</v>
      </c>
      <c r="E69" s="218" t="s">
        <v>392</v>
      </c>
      <c r="F69" s="220">
        <v>37962963</v>
      </c>
      <c r="G69" s="221">
        <f t="shared" si="6"/>
        <v>1518.5185200000001</v>
      </c>
    </row>
    <row r="70" spans="1:7" ht="31" outlineLevel="1" x14ac:dyDescent="0.35">
      <c r="A70" s="218" t="s">
        <v>164</v>
      </c>
      <c r="B70" s="218" t="s">
        <v>165</v>
      </c>
      <c r="C70" s="219">
        <f>SUBTOTAL(3,$E$68:E70)</f>
        <v>3</v>
      </c>
      <c r="D70" s="218" t="s">
        <v>311</v>
      </c>
      <c r="E70" s="218" t="s">
        <v>393</v>
      </c>
      <c r="F70" s="220">
        <v>37962963</v>
      </c>
      <c r="G70" s="221">
        <f t="shared" si="6"/>
        <v>1518.5185200000001</v>
      </c>
    </row>
    <row r="71" spans="1:7" ht="31" outlineLevel="1" x14ac:dyDescent="0.35">
      <c r="A71" s="218" t="s">
        <v>164</v>
      </c>
      <c r="B71" s="218" t="s">
        <v>165</v>
      </c>
      <c r="C71" s="219">
        <f>SUBTOTAL(3,$E$68:E71)</f>
        <v>4</v>
      </c>
      <c r="D71" s="218" t="s">
        <v>312</v>
      </c>
      <c r="E71" s="218" t="s">
        <v>394</v>
      </c>
      <c r="F71" s="220">
        <v>37962963</v>
      </c>
      <c r="G71" s="221">
        <f t="shared" si="6"/>
        <v>1518.5185200000001</v>
      </c>
    </row>
    <row r="72" spans="1:7" ht="31" outlineLevel="1" x14ac:dyDescent="0.35">
      <c r="A72" s="218" t="s">
        <v>164</v>
      </c>
      <c r="B72" s="218" t="s">
        <v>165</v>
      </c>
      <c r="C72" s="219">
        <f>SUBTOTAL(3,$E$68:E72)</f>
        <v>5</v>
      </c>
      <c r="D72" s="218" t="s">
        <v>313</v>
      </c>
      <c r="E72" s="218" t="s">
        <v>395</v>
      </c>
      <c r="F72" s="220">
        <v>37962963</v>
      </c>
      <c r="G72" s="221">
        <f t="shared" si="6"/>
        <v>1518.5185200000001</v>
      </c>
    </row>
    <row r="73" spans="1:7" ht="31" outlineLevel="1" x14ac:dyDescent="0.35">
      <c r="A73" s="218" t="s">
        <v>164</v>
      </c>
      <c r="B73" s="218" t="s">
        <v>165</v>
      </c>
      <c r="C73" s="219">
        <f>SUBTOTAL(3,$E$68:E73)</f>
        <v>6</v>
      </c>
      <c r="D73" s="218" t="s">
        <v>1005</v>
      </c>
      <c r="E73" s="218" t="s">
        <v>1006</v>
      </c>
      <c r="F73" s="220">
        <v>116500000</v>
      </c>
      <c r="G73" s="221">
        <f t="shared" si="6"/>
        <v>4660</v>
      </c>
    </row>
    <row r="74" spans="1:7" x14ac:dyDescent="0.35">
      <c r="A74" s="218"/>
      <c r="B74" s="218"/>
      <c r="C74" s="225">
        <v>6</v>
      </c>
      <c r="D74" s="222"/>
      <c r="E74" s="223" t="s">
        <v>11</v>
      </c>
      <c r="F74" s="224">
        <f>SUM(F75:F75)</f>
        <v>0</v>
      </c>
      <c r="G74" s="224">
        <f t="shared" si="0"/>
        <v>0</v>
      </c>
    </row>
    <row r="75" spans="1:7" outlineLevel="1" x14ac:dyDescent="0.35">
      <c r="A75" s="218"/>
      <c r="B75" s="218"/>
      <c r="C75" s="219">
        <f>SUBTOTAL(3,$E$75:E75)</f>
        <v>0</v>
      </c>
      <c r="D75" s="218"/>
      <c r="E75" s="218"/>
      <c r="F75" s="220"/>
      <c r="G75" s="221">
        <f>F75/$G$2</f>
        <v>0</v>
      </c>
    </row>
    <row r="76" spans="1:7" x14ac:dyDescent="0.35">
      <c r="A76" s="218"/>
      <c r="B76" s="218"/>
      <c r="C76" s="225">
        <v>7</v>
      </c>
      <c r="D76" s="222"/>
      <c r="E76" s="223" t="s">
        <v>12</v>
      </c>
      <c r="F76" s="224">
        <f>SUM(F77:F78)</f>
        <v>960422938</v>
      </c>
      <c r="G76" s="224">
        <f t="shared" ref="G76:G79" si="7">F76/$G$2</f>
        <v>38416.917520000003</v>
      </c>
    </row>
    <row r="77" spans="1:7" ht="31" outlineLevel="1" x14ac:dyDescent="0.35">
      <c r="A77" s="218" t="s">
        <v>235</v>
      </c>
      <c r="B77" s="218" t="s">
        <v>236</v>
      </c>
      <c r="C77" s="219">
        <f>SUBTOTAL(3,$E77:E$78)</f>
        <v>2</v>
      </c>
      <c r="D77" s="218" t="s">
        <v>339</v>
      </c>
      <c r="E77" s="218" t="s">
        <v>251</v>
      </c>
      <c r="F77" s="220">
        <v>431300039</v>
      </c>
      <c r="G77" s="221">
        <f>F77/$G$2</f>
        <v>17252.001560000001</v>
      </c>
    </row>
    <row r="78" spans="1:7" ht="31" outlineLevel="1" x14ac:dyDescent="0.35">
      <c r="A78" s="218" t="s">
        <v>235</v>
      </c>
      <c r="B78" s="218" t="s">
        <v>236</v>
      </c>
      <c r="C78" s="219">
        <f>SUBTOTAL(3,$E$78:E78)</f>
        <v>1</v>
      </c>
      <c r="D78" s="218" t="s">
        <v>1007</v>
      </c>
      <c r="E78" s="218" t="s">
        <v>1008</v>
      </c>
      <c r="F78" s="220">
        <v>529122899</v>
      </c>
      <c r="G78" s="221">
        <f>F78/$G$2</f>
        <v>21164.915959999998</v>
      </c>
    </row>
    <row r="79" spans="1:7" x14ac:dyDescent="0.35">
      <c r="A79" s="244"/>
      <c r="B79" s="244"/>
      <c r="C79" s="243">
        <v>8</v>
      </c>
      <c r="D79" s="245"/>
      <c r="E79" s="223" t="s">
        <v>13</v>
      </c>
      <c r="F79" s="224"/>
      <c r="G79" s="224">
        <f t="shared" si="7"/>
        <v>0</v>
      </c>
    </row>
    <row r="80" spans="1:7" x14ac:dyDescent="0.35">
      <c r="A80" s="246"/>
      <c r="B80" s="246"/>
      <c r="C80" s="247"/>
      <c r="D80" s="248"/>
      <c r="E80" s="228"/>
      <c r="F80" s="229"/>
      <c r="G80" s="229"/>
    </row>
    <row r="81" spans="1:7" x14ac:dyDescent="0.35">
      <c r="A81" s="249"/>
      <c r="B81" s="249"/>
      <c r="C81" s="250"/>
      <c r="D81" s="249"/>
      <c r="E81" s="230"/>
      <c r="F81" s="231"/>
      <c r="G81" s="232"/>
    </row>
  </sheetData>
  <conditionalFormatting sqref="A12">
    <cfRule type="duplicateValues" dxfId="59" priority="3"/>
  </conditionalFormatting>
  <conditionalFormatting sqref="B12 D6:D78">
    <cfRule type="duplicateValues" dxfId="58" priority="754"/>
  </conditionalFormatting>
  <conditionalFormatting sqref="D2:E3 D8:G78">
    <cfRule type="containsText" dxfId="57" priority="4" operator="containsText" text="xxx">
      <formula>NOT(ISERROR(SEARCH("xxx",D2)))</formula>
    </cfRule>
  </conditionalFormatting>
  <conditionalFormatting sqref="E13 E15:E54">
    <cfRule type="duplicateValues" dxfId="56" priority="757"/>
  </conditionalFormatting>
  <conditionalFormatting sqref="E14 E6:E11">
    <cfRule type="duplicateValues" dxfId="55" priority="8"/>
  </conditionalFormatting>
  <conditionalFormatting sqref="E56:E65">
    <cfRule type="duplicateValues" dxfId="54" priority="1"/>
  </conditionalFormatting>
  <conditionalFormatting sqref="E68:E73">
    <cfRule type="duplicateValues" dxfId="53" priority="9"/>
  </conditionalFormatting>
  <conditionalFormatting sqref="E75">
    <cfRule type="duplicateValues" dxfId="52" priority="10"/>
  </conditionalFormatting>
  <conditionalFormatting sqref="E76 E74 E55 E5 E12 E79:E81 E66:E67">
    <cfRule type="duplicateValues" dxfId="51" priority="6"/>
  </conditionalFormatting>
  <conditionalFormatting sqref="E77:E78">
    <cfRule type="duplicateValues" dxfId="50" priority="5"/>
  </conditionalFormatting>
  <conditionalFormatting sqref="E5:F5 G5:G7 D6:F7 A12:B12 E79:G81 D82:F1048576">
    <cfRule type="containsText" dxfId="49" priority="2" operator="containsText" text="xxx">
      <formula>NOT(ISERROR(SEARCH("xxx",A5)))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B60B-5F38-410A-BFE0-1CF4789A7DDE}">
  <sheetPr>
    <tabColor rgb="FF00B050"/>
  </sheetPr>
  <dimension ref="A1:I114"/>
  <sheetViews>
    <sheetView zoomScale="85" zoomScaleNormal="85" workbookViewId="0">
      <pane ySplit="4" topLeftCell="A19" activePane="bottomLeft" state="frozen"/>
      <selection activeCell="B13" sqref="B12:B13"/>
      <selection pane="bottomLeft" activeCell="E24" sqref="E24"/>
    </sheetView>
  </sheetViews>
  <sheetFormatPr defaultRowHeight="21.5" outlineLevelRow="1" outlineLevelCol="1" x14ac:dyDescent="0.75"/>
  <cols>
    <col min="1" max="1" width="19.3984375" customWidth="1" outlineLevel="1"/>
    <col min="2" max="2" width="31.09765625" customWidth="1" outlineLevel="1"/>
    <col min="4" max="4" width="16.19921875" customWidth="1"/>
    <col min="5" max="5" width="53.296875" style="3" customWidth="1"/>
    <col min="6" max="6" width="22.5" style="4" customWidth="1"/>
    <col min="7" max="7" width="22.5" customWidth="1"/>
    <col min="8" max="8" width="3.296875" customWidth="1"/>
    <col min="9" max="9" width="33.3984375" customWidth="1"/>
  </cols>
  <sheetData>
    <row r="1" spans="1:9" x14ac:dyDescent="0.75">
      <c r="E1" s="59" t="s">
        <v>611</v>
      </c>
      <c r="F1" s="1"/>
    </row>
    <row r="2" spans="1:9" x14ac:dyDescent="0.75">
      <c r="E2" s="2"/>
      <c r="F2" s="86" t="s">
        <v>608</v>
      </c>
      <c r="G2" s="87">
        <v>24700</v>
      </c>
    </row>
    <row r="3" spans="1:9" x14ac:dyDescent="0.75">
      <c r="E3" s="2"/>
      <c r="F3" s="60">
        <f>SUM(F5,F24,F86,F88,F89,F104,F110,F112)</f>
        <v>57892496559</v>
      </c>
      <c r="G3" s="60">
        <f>SUM(G5,G24,G86,G88,G89,G104,G110,G112)</f>
        <v>2343825.7716194331</v>
      </c>
    </row>
    <row r="4" spans="1:9" s="62" customFormat="1" ht="37" x14ac:dyDescent="0.75">
      <c r="A4" s="57" t="s">
        <v>609</v>
      </c>
      <c r="B4" s="57" t="s">
        <v>610</v>
      </c>
      <c r="C4" s="58" t="s">
        <v>604</v>
      </c>
      <c r="D4" s="57" t="s">
        <v>396</v>
      </c>
      <c r="E4" s="57" t="s">
        <v>0</v>
      </c>
      <c r="F4" s="58" t="s">
        <v>606</v>
      </c>
      <c r="G4" s="58" t="s">
        <v>607</v>
      </c>
    </row>
    <row r="5" spans="1:9" x14ac:dyDescent="0.75">
      <c r="A5" s="63"/>
      <c r="B5" s="64"/>
      <c r="C5" s="82">
        <v>1</v>
      </c>
      <c r="D5" s="73"/>
      <c r="E5" s="74" t="s">
        <v>1</v>
      </c>
      <c r="F5" s="75">
        <f>SUM(F6:F23)</f>
        <v>4510827128</v>
      </c>
      <c r="G5" s="75">
        <f t="shared" ref="G5:G23" si="0">F5/$G$2</f>
        <v>182624.58008097165</v>
      </c>
    </row>
    <row r="6" spans="1:9" outlineLevel="1" x14ac:dyDescent="0.75">
      <c r="A6" s="65" t="s">
        <v>33</v>
      </c>
      <c r="B6" s="65" t="s">
        <v>34</v>
      </c>
      <c r="C6" s="85">
        <f>SUBTOTAL(3,$E$6:E6)</f>
        <v>1</v>
      </c>
      <c r="D6" s="65" t="s">
        <v>408</v>
      </c>
      <c r="E6" s="65" t="s">
        <v>7</v>
      </c>
      <c r="F6" s="66">
        <v>958076791</v>
      </c>
      <c r="G6" s="67">
        <f t="shared" si="0"/>
        <v>38788.534048582995</v>
      </c>
      <c r="I6" s="255"/>
    </row>
    <row r="7" spans="1:9" outlineLevel="1" x14ac:dyDescent="0.75">
      <c r="A7" s="65" t="s">
        <v>330</v>
      </c>
      <c r="B7" s="65" t="s">
        <v>331</v>
      </c>
      <c r="C7" s="85">
        <f>SUBTOTAL(3,$E$6:E7)</f>
        <v>2</v>
      </c>
      <c r="D7" s="65" t="s">
        <v>596</v>
      </c>
      <c r="E7" s="65" t="s">
        <v>597</v>
      </c>
      <c r="F7" s="66">
        <v>807761229</v>
      </c>
      <c r="G7" s="67">
        <f t="shared" si="0"/>
        <v>32702.883765182185</v>
      </c>
      <c r="I7" s="255"/>
    </row>
    <row r="8" spans="1:9" outlineLevel="1" x14ac:dyDescent="0.75">
      <c r="A8" s="65" t="s">
        <v>47</v>
      </c>
      <c r="B8" s="65" t="s">
        <v>48</v>
      </c>
      <c r="C8" s="85">
        <f>SUBTOTAL(3,$E$6:E8)</f>
        <v>3</v>
      </c>
      <c r="D8" s="65" t="s">
        <v>415</v>
      </c>
      <c r="E8" s="65" t="s">
        <v>416</v>
      </c>
      <c r="F8" s="66">
        <v>309657600</v>
      </c>
      <c r="G8" s="67">
        <f t="shared" si="0"/>
        <v>12536.744939271255</v>
      </c>
      <c r="I8" s="255"/>
    </row>
    <row r="9" spans="1:9" outlineLevel="1" x14ac:dyDescent="0.75">
      <c r="A9" s="65" t="s">
        <v>330</v>
      </c>
      <c r="B9" s="65" t="s">
        <v>331</v>
      </c>
      <c r="C9" s="85">
        <f>SUBTOTAL(3,$E$6:E9)</f>
        <v>4</v>
      </c>
      <c r="D9" s="65" t="s">
        <v>594</v>
      </c>
      <c r="E9" s="65" t="s">
        <v>595</v>
      </c>
      <c r="F9" s="66">
        <v>308593906</v>
      </c>
      <c r="G9" s="67">
        <f t="shared" si="0"/>
        <v>12493.6804048583</v>
      </c>
      <c r="I9" s="255"/>
    </row>
    <row r="10" spans="1:9" outlineLevel="1" x14ac:dyDescent="0.75">
      <c r="A10" s="65" t="s">
        <v>33</v>
      </c>
      <c r="B10" s="65" t="s">
        <v>34</v>
      </c>
      <c r="C10" s="85">
        <f>SUBTOTAL(3,$E$6:E10)</f>
        <v>5</v>
      </c>
      <c r="D10" s="65" t="s">
        <v>406</v>
      </c>
      <c r="E10" s="65" t="s">
        <v>407</v>
      </c>
      <c r="F10" s="66">
        <v>304857717</v>
      </c>
      <c r="G10" s="67">
        <f t="shared" si="0"/>
        <v>12342.417692307692</v>
      </c>
      <c r="I10" s="255"/>
    </row>
    <row r="11" spans="1:9" outlineLevel="1" x14ac:dyDescent="0.75">
      <c r="A11" s="65" t="s">
        <v>47</v>
      </c>
      <c r="B11" s="65" t="s">
        <v>48</v>
      </c>
      <c r="C11" s="85">
        <f>SUBTOTAL(3,$E$6:E11)</f>
        <v>6</v>
      </c>
      <c r="D11" s="65" t="s">
        <v>417</v>
      </c>
      <c r="E11" s="65" t="s">
        <v>418</v>
      </c>
      <c r="F11" s="66">
        <v>278150000</v>
      </c>
      <c r="G11" s="67">
        <f t="shared" si="0"/>
        <v>11261.133603238866</v>
      </c>
      <c r="I11" s="255"/>
    </row>
    <row r="12" spans="1:9" outlineLevel="1" x14ac:dyDescent="0.75">
      <c r="A12" s="65" t="s">
        <v>47</v>
      </c>
      <c r="B12" s="65" t="s">
        <v>48</v>
      </c>
      <c r="C12" s="85">
        <f>SUBTOTAL(3,$E$6:E12)</f>
        <v>7</v>
      </c>
      <c r="D12" s="65" t="s">
        <v>413</v>
      </c>
      <c r="E12" s="65" t="s">
        <v>414</v>
      </c>
      <c r="F12" s="66">
        <v>267942150</v>
      </c>
      <c r="G12" s="67">
        <f t="shared" si="0"/>
        <v>10847.86032388664</v>
      </c>
      <c r="I12" s="255"/>
    </row>
    <row r="13" spans="1:9" outlineLevel="1" x14ac:dyDescent="0.75">
      <c r="A13" s="65" t="s">
        <v>330</v>
      </c>
      <c r="B13" s="65" t="s">
        <v>331</v>
      </c>
      <c r="C13" s="85">
        <f>SUBTOTAL(3,$E$6:E13)</f>
        <v>8</v>
      </c>
      <c r="D13" s="65" t="s">
        <v>602</v>
      </c>
      <c r="E13" s="65" t="s">
        <v>5</v>
      </c>
      <c r="F13" s="66">
        <v>261991507</v>
      </c>
      <c r="G13" s="67">
        <f t="shared" si="0"/>
        <v>10606.943603238866</v>
      </c>
      <c r="I13" s="255"/>
    </row>
    <row r="14" spans="1:9" outlineLevel="1" x14ac:dyDescent="0.75">
      <c r="A14" s="65" t="s">
        <v>47</v>
      </c>
      <c r="B14" s="65" t="s">
        <v>48</v>
      </c>
      <c r="C14" s="85">
        <f>SUBTOTAL(3,$E$6:E14)</f>
        <v>9</v>
      </c>
      <c r="D14" s="65" t="s">
        <v>409</v>
      </c>
      <c r="E14" s="65" t="s">
        <v>410</v>
      </c>
      <c r="F14" s="66">
        <v>184508875</v>
      </c>
      <c r="G14" s="67">
        <f t="shared" si="0"/>
        <v>7469.9949392712551</v>
      </c>
      <c r="I14" s="255"/>
    </row>
    <row r="15" spans="1:9" outlineLevel="1" x14ac:dyDescent="0.75">
      <c r="A15" s="65" t="s">
        <v>47</v>
      </c>
      <c r="B15" s="65" t="s">
        <v>48</v>
      </c>
      <c r="C15" s="85">
        <f>SUBTOTAL(3,$E$6:E15)</f>
        <v>10</v>
      </c>
      <c r="D15" s="65" t="s">
        <v>411</v>
      </c>
      <c r="E15" s="65" t="s">
        <v>412</v>
      </c>
      <c r="F15" s="66">
        <v>174699000</v>
      </c>
      <c r="G15" s="67">
        <f t="shared" si="0"/>
        <v>7072.8340080971657</v>
      </c>
      <c r="I15" s="255"/>
    </row>
    <row r="16" spans="1:9" outlineLevel="1" x14ac:dyDescent="0.75">
      <c r="A16" s="65" t="s">
        <v>47</v>
      </c>
      <c r="B16" s="65" t="s">
        <v>48</v>
      </c>
      <c r="C16" s="85">
        <f>SUBTOTAL(3,$E$6:E16)</f>
        <v>11</v>
      </c>
      <c r="D16" s="65" t="s">
        <v>419</v>
      </c>
      <c r="E16" s="65" t="s">
        <v>420</v>
      </c>
      <c r="F16" s="66">
        <v>118791283</v>
      </c>
      <c r="G16" s="67">
        <f t="shared" si="0"/>
        <v>4809.3636842105261</v>
      </c>
      <c r="I16" s="255"/>
    </row>
    <row r="17" spans="1:9" outlineLevel="1" x14ac:dyDescent="0.75">
      <c r="A17" s="65" t="s">
        <v>47</v>
      </c>
      <c r="B17" s="65" t="s">
        <v>48</v>
      </c>
      <c r="C17" s="85">
        <f>SUBTOTAL(3,$E$6:E17)</f>
        <v>12</v>
      </c>
      <c r="D17" s="65" t="s">
        <v>421</v>
      </c>
      <c r="E17" s="65" t="s">
        <v>422</v>
      </c>
      <c r="F17" s="66">
        <v>117700000</v>
      </c>
      <c r="G17" s="67">
        <f t="shared" si="0"/>
        <v>4765.1821862348179</v>
      </c>
      <c r="I17" s="255"/>
    </row>
    <row r="18" spans="1:9" outlineLevel="1" x14ac:dyDescent="0.75">
      <c r="A18" s="65" t="s">
        <v>224</v>
      </c>
      <c r="B18" s="65" t="s">
        <v>225</v>
      </c>
      <c r="C18" s="85">
        <f>SUBTOTAL(3,$E$6:E18)</f>
        <v>13</v>
      </c>
      <c r="D18" s="65" t="s">
        <v>584</v>
      </c>
      <c r="E18" s="65" t="s">
        <v>585</v>
      </c>
      <c r="F18" s="66">
        <v>102096978</v>
      </c>
      <c r="G18" s="67">
        <f t="shared" si="0"/>
        <v>4133.480890688259</v>
      </c>
      <c r="I18" s="255"/>
    </row>
    <row r="19" spans="1:9" outlineLevel="1" x14ac:dyDescent="0.75">
      <c r="A19" s="65" t="s">
        <v>224</v>
      </c>
      <c r="B19" s="65" t="s">
        <v>225</v>
      </c>
      <c r="C19" s="85">
        <f>SUBTOTAL(3,$E$6:E19)</f>
        <v>14</v>
      </c>
      <c r="D19" s="65" t="s">
        <v>590</v>
      </c>
      <c r="E19" s="65" t="s">
        <v>591</v>
      </c>
      <c r="F19" s="66">
        <v>81154545</v>
      </c>
      <c r="G19" s="67">
        <f t="shared" si="0"/>
        <v>3285.6091093117407</v>
      </c>
      <c r="I19" s="255"/>
    </row>
    <row r="20" spans="1:9" outlineLevel="1" x14ac:dyDescent="0.75">
      <c r="A20" s="65" t="s">
        <v>330</v>
      </c>
      <c r="B20" s="65" t="s">
        <v>331</v>
      </c>
      <c r="C20" s="85">
        <f>SUBTOTAL(3,$E$6:E20)</f>
        <v>15</v>
      </c>
      <c r="D20" s="65" t="s">
        <v>600</v>
      </c>
      <c r="E20" s="65" t="s">
        <v>601</v>
      </c>
      <c r="F20" s="66">
        <v>69288347</v>
      </c>
      <c r="G20" s="67">
        <f t="shared" si="0"/>
        <v>2805.1962348178135</v>
      </c>
      <c r="I20" s="255"/>
    </row>
    <row r="21" spans="1:9" outlineLevel="1" x14ac:dyDescent="0.75">
      <c r="A21" s="65" t="s">
        <v>330</v>
      </c>
      <c r="B21" s="65" t="s">
        <v>331</v>
      </c>
      <c r="C21" s="85">
        <f>SUBTOTAL(3,$E$6:E21)</f>
        <v>16</v>
      </c>
      <c r="D21" s="65" t="s">
        <v>599</v>
      </c>
      <c r="E21" s="65" t="s">
        <v>598</v>
      </c>
      <c r="F21" s="66">
        <v>59068700</v>
      </c>
      <c r="G21" s="67">
        <f t="shared" si="0"/>
        <v>2391.4453441295545</v>
      </c>
      <c r="I21" s="255"/>
    </row>
    <row r="22" spans="1:9" outlineLevel="1" x14ac:dyDescent="0.75">
      <c r="A22" s="65" t="s">
        <v>47</v>
      </c>
      <c r="B22" s="65" t="s">
        <v>48</v>
      </c>
      <c r="C22" s="85">
        <f>SUBTOTAL(3,$E$6:E22)</f>
        <v>17</v>
      </c>
      <c r="D22" s="65" t="s">
        <v>423</v>
      </c>
      <c r="E22" s="65" t="s">
        <v>424</v>
      </c>
      <c r="F22" s="66">
        <v>53458500</v>
      </c>
      <c r="G22" s="67">
        <f t="shared" si="0"/>
        <v>2164.3117408906883</v>
      </c>
      <c r="I22" s="255"/>
    </row>
    <row r="23" spans="1:9" outlineLevel="1" x14ac:dyDescent="0.75">
      <c r="A23" s="65" t="s">
        <v>224</v>
      </c>
      <c r="B23" s="65" t="s">
        <v>225</v>
      </c>
      <c r="C23" s="85">
        <f>SUBTOTAL(3,$E$6:E23)</f>
        <v>18</v>
      </c>
      <c r="D23" s="65" t="s">
        <v>588</v>
      </c>
      <c r="E23" s="65" t="s">
        <v>589</v>
      </c>
      <c r="F23" s="66">
        <v>53030000</v>
      </c>
      <c r="G23" s="67">
        <f t="shared" si="0"/>
        <v>2146.9635627530365</v>
      </c>
      <c r="I23" s="255"/>
    </row>
    <row r="24" spans="1:9" x14ac:dyDescent="0.75">
      <c r="A24" s="65"/>
      <c r="B24" s="65"/>
      <c r="C24" s="83">
        <v>2</v>
      </c>
      <c r="D24" s="76"/>
      <c r="E24" s="78" t="s">
        <v>2</v>
      </c>
      <c r="F24" s="79">
        <f>SUM(F25:F85)</f>
        <v>47513794431</v>
      </c>
      <c r="G24" s="77">
        <f t="shared" ref="G24:G104" si="1">F24/$G$2</f>
        <v>1923635.4020647772</v>
      </c>
    </row>
    <row r="25" spans="1:9" outlineLevel="1" x14ac:dyDescent="0.75">
      <c r="A25" s="65" t="s">
        <v>224</v>
      </c>
      <c r="B25" s="65" t="s">
        <v>225</v>
      </c>
      <c r="C25" s="85">
        <f>SUBTOTAL(3,$E$25:E25)</f>
        <v>1</v>
      </c>
      <c r="D25" s="65" t="s">
        <v>592</v>
      </c>
      <c r="E25" s="65" t="s">
        <v>593</v>
      </c>
      <c r="F25" s="66">
        <v>6445602086</v>
      </c>
      <c r="G25" s="67">
        <f t="shared" ref="G25:G65" si="2">F25/$G$2</f>
        <v>260955.55004048583</v>
      </c>
    </row>
    <row r="26" spans="1:9" outlineLevel="1" x14ac:dyDescent="0.75">
      <c r="A26" s="65" t="s">
        <v>51</v>
      </c>
      <c r="B26" s="65" t="s">
        <v>52</v>
      </c>
      <c r="C26" s="85">
        <f>SUBTOTAL(3,$E$25:E26)</f>
        <v>2</v>
      </c>
      <c r="D26" s="65" t="s">
        <v>430</v>
      </c>
      <c r="E26" s="65" t="s">
        <v>431</v>
      </c>
      <c r="F26" s="66">
        <v>4460334770</v>
      </c>
      <c r="G26" s="67">
        <f t="shared" si="2"/>
        <v>180580.35506072873</v>
      </c>
    </row>
    <row r="27" spans="1:9" outlineLevel="1" x14ac:dyDescent="0.75">
      <c r="A27" s="65" t="s">
        <v>51</v>
      </c>
      <c r="B27" s="65" t="s">
        <v>52</v>
      </c>
      <c r="C27" s="85">
        <f>SUBTOTAL(3,$E$25:E27)</f>
        <v>3</v>
      </c>
      <c r="D27" s="65" t="s">
        <v>479</v>
      </c>
      <c r="E27" s="65" t="s">
        <v>480</v>
      </c>
      <c r="F27" s="66">
        <v>3033103521</v>
      </c>
      <c r="G27" s="67">
        <f t="shared" si="2"/>
        <v>122797.71340080972</v>
      </c>
    </row>
    <row r="28" spans="1:9" outlineLevel="1" x14ac:dyDescent="0.75">
      <c r="A28" s="65" t="s">
        <v>51</v>
      </c>
      <c r="B28" s="65" t="s">
        <v>52</v>
      </c>
      <c r="C28" s="85">
        <f>SUBTOTAL(3,$E$25:E28)</f>
        <v>4</v>
      </c>
      <c r="D28" s="65" t="s">
        <v>477</v>
      </c>
      <c r="E28" s="65" t="s">
        <v>478</v>
      </c>
      <c r="F28" s="66">
        <v>2396767041</v>
      </c>
      <c r="G28" s="67">
        <f t="shared" si="2"/>
        <v>97035.102874493925</v>
      </c>
    </row>
    <row r="29" spans="1:9" outlineLevel="1" x14ac:dyDescent="0.75">
      <c r="A29" s="65" t="s">
        <v>51</v>
      </c>
      <c r="B29" s="65" t="s">
        <v>52</v>
      </c>
      <c r="C29" s="85">
        <f>SUBTOTAL(3,$E$25:E29)</f>
        <v>5</v>
      </c>
      <c r="D29" s="65" t="s">
        <v>481</v>
      </c>
      <c r="E29" s="65" t="s">
        <v>482</v>
      </c>
      <c r="F29" s="66">
        <v>2381394958</v>
      </c>
      <c r="G29" s="67">
        <f t="shared" si="2"/>
        <v>96412.751336032394</v>
      </c>
    </row>
    <row r="30" spans="1:9" outlineLevel="1" x14ac:dyDescent="0.75">
      <c r="A30" s="65" t="s">
        <v>51</v>
      </c>
      <c r="B30" s="65" t="s">
        <v>52</v>
      </c>
      <c r="C30" s="85">
        <f>SUBTOTAL(3,$E$25:E30)</f>
        <v>6</v>
      </c>
      <c r="D30" s="65" t="s">
        <v>456</v>
      </c>
      <c r="E30" s="65" t="s">
        <v>457</v>
      </c>
      <c r="F30" s="66">
        <v>2135314321</v>
      </c>
      <c r="G30" s="67">
        <f t="shared" si="2"/>
        <v>86449.972510121457</v>
      </c>
    </row>
    <row r="31" spans="1:9" outlineLevel="1" x14ac:dyDescent="0.75">
      <c r="A31" s="65" t="s">
        <v>51</v>
      </c>
      <c r="B31" s="65" t="s">
        <v>52</v>
      </c>
      <c r="C31" s="85">
        <f>SUBTOTAL(3,$E$25:E31)</f>
        <v>7</v>
      </c>
      <c r="D31" s="65" t="s">
        <v>437</v>
      </c>
      <c r="E31" s="65" t="s">
        <v>438</v>
      </c>
      <c r="F31" s="66">
        <v>1885681729</v>
      </c>
      <c r="G31" s="67">
        <f t="shared" si="2"/>
        <v>76343.389838056682</v>
      </c>
    </row>
    <row r="32" spans="1:9" outlineLevel="1" x14ac:dyDescent="0.75">
      <c r="A32" s="65" t="s">
        <v>51</v>
      </c>
      <c r="B32" s="65" t="s">
        <v>52</v>
      </c>
      <c r="C32" s="85">
        <f>SUBTOTAL(3,$E$25:E32)</f>
        <v>8</v>
      </c>
      <c r="D32" s="65" t="s">
        <v>432</v>
      </c>
      <c r="E32" s="65" t="s">
        <v>433</v>
      </c>
      <c r="F32" s="66">
        <v>1856733952</v>
      </c>
      <c r="G32" s="67">
        <f t="shared" si="2"/>
        <v>75171.415060728745</v>
      </c>
    </row>
    <row r="33" spans="1:8" outlineLevel="1" x14ac:dyDescent="0.75">
      <c r="A33" s="65" t="s">
        <v>51</v>
      </c>
      <c r="B33" s="65" t="s">
        <v>52</v>
      </c>
      <c r="C33" s="85">
        <f>SUBTOTAL(3,$E$25:E33)</f>
        <v>9</v>
      </c>
      <c r="D33" s="65" t="s">
        <v>448</v>
      </c>
      <c r="E33" s="65" t="s">
        <v>449</v>
      </c>
      <c r="F33" s="66">
        <v>1849055197</v>
      </c>
      <c r="G33" s="67">
        <f t="shared" si="2"/>
        <v>74860.53429149797</v>
      </c>
    </row>
    <row r="34" spans="1:8" outlineLevel="1" x14ac:dyDescent="0.75">
      <c r="A34" s="65" t="s">
        <v>51</v>
      </c>
      <c r="B34" s="65" t="s">
        <v>52</v>
      </c>
      <c r="C34" s="85">
        <f>SUBTOTAL(3,$E$25:E34)</f>
        <v>10</v>
      </c>
      <c r="D34" s="65" t="s">
        <v>503</v>
      </c>
      <c r="E34" s="65" t="s">
        <v>504</v>
      </c>
      <c r="F34" s="66">
        <v>1798575168</v>
      </c>
      <c r="G34" s="67">
        <f t="shared" si="2"/>
        <v>72816.808421052629</v>
      </c>
    </row>
    <row r="35" spans="1:8" outlineLevel="1" x14ac:dyDescent="0.75">
      <c r="A35" s="65" t="s">
        <v>51</v>
      </c>
      <c r="B35" s="65" t="s">
        <v>52</v>
      </c>
      <c r="C35" s="85">
        <f>SUBTOTAL(3,$E$25:E35)</f>
        <v>11</v>
      </c>
      <c r="D35" s="65" t="s">
        <v>493</v>
      </c>
      <c r="E35" s="65" t="s">
        <v>494</v>
      </c>
      <c r="F35" s="66">
        <v>1782611000</v>
      </c>
      <c r="G35" s="67">
        <f t="shared" si="2"/>
        <v>72170.485829959507</v>
      </c>
    </row>
    <row r="36" spans="1:8" outlineLevel="1" x14ac:dyDescent="0.75">
      <c r="A36" s="65" t="s">
        <v>100</v>
      </c>
      <c r="B36" s="65" t="s">
        <v>101</v>
      </c>
      <c r="C36" s="85">
        <f>SUBTOTAL(3,$E$25:E36)</f>
        <v>12</v>
      </c>
      <c r="D36" s="65" t="s">
        <v>521</v>
      </c>
      <c r="E36" s="65" t="s">
        <v>522</v>
      </c>
      <c r="F36" s="66">
        <v>1495635731</v>
      </c>
      <c r="G36" s="67">
        <f t="shared" si="2"/>
        <v>60552.053886639675</v>
      </c>
    </row>
    <row r="37" spans="1:8" outlineLevel="1" x14ac:dyDescent="0.75">
      <c r="A37" s="65" t="s">
        <v>100</v>
      </c>
      <c r="B37" s="65" t="s">
        <v>101</v>
      </c>
      <c r="C37" s="85">
        <f>SUBTOTAL(3,$E$25:E37)</f>
        <v>13</v>
      </c>
      <c r="D37" s="65" t="s">
        <v>523</v>
      </c>
      <c r="E37" s="65" t="s">
        <v>524</v>
      </c>
      <c r="F37" s="66">
        <v>1495635731</v>
      </c>
      <c r="G37" s="67">
        <f t="shared" si="2"/>
        <v>60552.053886639675</v>
      </c>
    </row>
    <row r="38" spans="1:8" outlineLevel="1" x14ac:dyDescent="0.75">
      <c r="A38" s="65" t="s">
        <v>51</v>
      </c>
      <c r="B38" s="65" t="s">
        <v>52</v>
      </c>
      <c r="C38" s="85">
        <f>SUBTOTAL(3,$E$25:E38)</f>
        <v>14</v>
      </c>
      <c r="D38" s="65" t="s">
        <v>483</v>
      </c>
      <c r="E38" s="65" t="s">
        <v>484</v>
      </c>
      <c r="F38" s="66">
        <v>1272618024</v>
      </c>
      <c r="G38" s="67">
        <f t="shared" si="2"/>
        <v>51522.99692307692</v>
      </c>
    </row>
    <row r="39" spans="1:8" outlineLevel="1" x14ac:dyDescent="0.75">
      <c r="A39" s="65" t="s">
        <v>100</v>
      </c>
      <c r="B39" s="65" t="s">
        <v>101</v>
      </c>
      <c r="C39" s="85">
        <f>SUBTOTAL(3,$E$25:E39)</f>
        <v>15</v>
      </c>
      <c r="D39" s="65" t="s">
        <v>531</v>
      </c>
      <c r="E39" s="65" t="s">
        <v>532</v>
      </c>
      <c r="F39" s="66">
        <v>1168004580</v>
      </c>
      <c r="G39" s="67">
        <f t="shared" si="2"/>
        <v>47287.634817813763</v>
      </c>
    </row>
    <row r="40" spans="1:8" outlineLevel="1" x14ac:dyDescent="0.75">
      <c r="A40" s="65" t="s">
        <v>51</v>
      </c>
      <c r="B40" s="65" t="s">
        <v>52</v>
      </c>
      <c r="C40" s="85">
        <f>SUBTOTAL(3,$E$25:E40)</f>
        <v>16</v>
      </c>
      <c r="D40" s="65" t="s">
        <v>434</v>
      </c>
      <c r="E40" s="65" t="s">
        <v>3</v>
      </c>
      <c r="F40" s="66">
        <v>904588000</v>
      </c>
      <c r="G40" s="67">
        <f t="shared" si="2"/>
        <v>36622.995951417004</v>
      </c>
    </row>
    <row r="41" spans="1:8" outlineLevel="1" x14ac:dyDescent="0.75">
      <c r="A41" s="65" t="s">
        <v>51</v>
      </c>
      <c r="B41" s="65" t="s">
        <v>52</v>
      </c>
      <c r="C41" s="85">
        <f>SUBTOTAL(3,$E$25:E41)</f>
        <v>17</v>
      </c>
      <c r="D41" s="65" t="s">
        <v>469</v>
      </c>
      <c r="E41" s="65" t="s">
        <v>470</v>
      </c>
      <c r="F41" s="66">
        <v>729100000</v>
      </c>
      <c r="G41" s="67">
        <f t="shared" si="2"/>
        <v>29518.218623481782</v>
      </c>
    </row>
    <row r="42" spans="1:8" outlineLevel="1" x14ac:dyDescent="0.75">
      <c r="A42" s="65" t="s">
        <v>51</v>
      </c>
      <c r="B42" s="65" t="s">
        <v>52</v>
      </c>
      <c r="C42" s="85">
        <f>SUBTOTAL(3,$E$25:E42)</f>
        <v>18</v>
      </c>
      <c r="D42" s="65" t="s">
        <v>499</v>
      </c>
      <c r="E42" s="65" t="s">
        <v>500</v>
      </c>
      <c r="F42" s="66">
        <v>673291026</v>
      </c>
      <c r="G42" s="67">
        <f t="shared" si="2"/>
        <v>27258.745991902833</v>
      </c>
    </row>
    <row r="43" spans="1:8" outlineLevel="1" x14ac:dyDescent="0.75">
      <c r="A43" s="65" t="s">
        <v>51</v>
      </c>
      <c r="B43" s="65" t="s">
        <v>52</v>
      </c>
      <c r="C43" s="85">
        <f>SUBTOTAL(3,$E$25:E43)</f>
        <v>19</v>
      </c>
      <c r="D43" s="65" t="s">
        <v>495</v>
      </c>
      <c r="E43" s="65" t="s">
        <v>496</v>
      </c>
      <c r="F43" s="66">
        <v>596514760</v>
      </c>
      <c r="G43" s="67">
        <f t="shared" si="2"/>
        <v>24150.395141700406</v>
      </c>
    </row>
    <row r="44" spans="1:8" outlineLevel="1" x14ac:dyDescent="0.75">
      <c r="A44" s="65" t="s">
        <v>100</v>
      </c>
      <c r="B44" s="65" t="s">
        <v>101</v>
      </c>
      <c r="C44" s="85">
        <f>SUBTOTAL(3,$E$25:E44)</f>
        <v>20</v>
      </c>
      <c r="D44" s="65" t="s">
        <v>519</v>
      </c>
      <c r="E44" s="65" t="s">
        <v>520</v>
      </c>
      <c r="F44" s="66">
        <v>481950726</v>
      </c>
      <c r="G44" s="67">
        <f t="shared" si="2"/>
        <v>19512.175141700405</v>
      </c>
    </row>
    <row r="45" spans="1:8" outlineLevel="1" x14ac:dyDescent="0.75">
      <c r="A45" s="65" t="s">
        <v>51</v>
      </c>
      <c r="B45" s="65" t="s">
        <v>52</v>
      </c>
      <c r="C45" s="85">
        <f>SUBTOTAL(3,$E$25:E45)</f>
        <v>21</v>
      </c>
      <c r="D45" s="65" t="s">
        <v>471</v>
      </c>
      <c r="E45" s="65" t="s">
        <v>472</v>
      </c>
      <c r="F45" s="66">
        <v>460772000</v>
      </c>
      <c r="G45" s="67">
        <f t="shared" si="2"/>
        <v>18654.736842105263</v>
      </c>
    </row>
    <row r="46" spans="1:8" outlineLevel="1" x14ac:dyDescent="0.75">
      <c r="A46" s="65" t="s">
        <v>100</v>
      </c>
      <c r="B46" s="65" t="s">
        <v>101</v>
      </c>
      <c r="C46" s="85">
        <f>SUBTOTAL(3,$E$25:E46)</f>
        <v>22</v>
      </c>
      <c r="D46" s="65" t="s">
        <v>527</v>
      </c>
      <c r="E46" s="65" t="s">
        <v>528</v>
      </c>
      <c r="F46" s="66">
        <v>422500000</v>
      </c>
      <c r="G46" s="67">
        <f t="shared" si="2"/>
        <v>17105.263157894737</v>
      </c>
      <c r="H46" s="93" t="s">
        <v>612</v>
      </c>
    </row>
    <row r="47" spans="1:8" outlineLevel="1" x14ac:dyDescent="0.75">
      <c r="A47" s="65" t="s">
        <v>51</v>
      </c>
      <c r="B47" s="65" t="s">
        <v>52</v>
      </c>
      <c r="C47" s="85">
        <f>SUBTOTAL(3,$E$25:E47)</f>
        <v>23</v>
      </c>
      <c r="D47" s="65" t="s">
        <v>505</v>
      </c>
      <c r="E47" s="65" t="s">
        <v>506</v>
      </c>
      <c r="F47" s="66">
        <v>411877593</v>
      </c>
      <c r="G47" s="67">
        <f t="shared" si="2"/>
        <v>16675.206194331982</v>
      </c>
    </row>
    <row r="48" spans="1:8" outlineLevel="1" x14ac:dyDescent="0.75">
      <c r="A48" s="65" t="s">
        <v>51</v>
      </c>
      <c r="B48" s="65" t="s">
        <v>52</v>
      </c>
      <c r="C48" s="85">
        <f>SUBTOTAL(3,$E$25:E48)</f>
        <v>24</v>
      </c>
      <c r="D48" s="65" t="s">
        <v>489</v>
      </c>
      <c r="E48" s="65" t="s">
        <v>490</v>
      </c>
      <c r="F48" s="66">
        <v>409250000</v>
      </c>
      <c r="G48" s="67">
        <f t="shared" si="2"/>
        <v>16568.825910931173</v>
      </c>
    </row>
    <row r="49" spans="1:7" outlineLevel="1" x14ac:dyDescent="0.75">
      <c r="A49" s="65" t="s">
        <v>51</v>
      </c>
      <c r="B49" s="65" t="s">
        <v>52</v>
      </c>
      <c r="C49" s="85">
        <f>SUBTOTAL(3,$E$25:E49)</f>
        <v>25</v>
      </c>
      <c r="D49" s="65" t="s">
        <v>454</v>
      </c>
      <c r="E49" s="65" t="s">
        <v>455</v>
      </c>
      <c r="F49" s="66">
        <v>380542065</v>
      </c>
      <c r="G49" s="67">
        <f t="shared" si="2"/>
        <v>15406.561336032388</v>
      </c>
    </row>
    <row r="50" spans="1:7" outlineLevel="1" x14ac:dyDescent="0.75">
      <c r="A50" s="65" t="s">
        <v>51</v>
      </c>
      <c r="B50" s="65" t="s">
        <v>52</v>
      </c>
      <c r="C50" s="85">
        <f>SUBTOTAL(3,$E$25:E50)</f>
        <v>26</v>
      </c>
      <c r="D50" s="65" t="s">
        <v>501</v>
      </c>
      <c r="E50" s="65" t="s">
        <v>502</v>
      </c>
      <c r="F50" s="66">
        <v>374180000</v>
      </c>
      <c r="G50" s="67">
        <f t="shared" si="2"/>
        <v>15148.987854251012</v>
      </c>
    </row>
    <row r="51" spans="1:7" outlineLevel="1" x14ac:dyDescent="0.75">
      <c r="A51" s="65" t="s">
        <v>51</v>
      </c>
      <c r="B51" s="65" t="s">
        <v>52</v>
      </c>
      <c r="C51" s="85">
        <f>SUBTOTAL(3,$E$25:E51)</f>
        <v>27</v>
      </c>
      <c r="D51" s="65" t="s">
        <v>492</v>
      </c>
      <c r="E51" s="65" t="s">
        <v>491</v>
      </c>
      <c r="F51" s="66">
        <v>366850000</v>
      </c>
      <c r="G51" s="67">
        <f t="shared" si="2"/>
        <v>14852.226720647774</v>
      </c>
    </row>
    <row r="52" spans="1:7" outlineLevel="1" x14ac:dyDescent="0.75">
      <c r="A52" s="65" t="s">
        <v>51</v>
      </c>
      <c r="B52" s="65" t="s">
        <v>52</v>
      </c>
      <c r="C52" s="85">
        <f>SUBTOTAL(3,$E$25:E52)</f>
        <v>28</v>
      </c>
      <c r="D52" s="65" t="s">
        <v>460</v>
      </c>
      <c r="E52" s="65" t="s">
        <v>405</v>
      </c>
      <c r="F52" s="66">
        <v>365416370</v>
      </c>
      <c r="G52" s="67">
        <f t="shared" si="2"/>
        <v>14794.185020242914</v>
      </c>
    </row>
    <row r="53" spans="1:7" outlineLevel="1" x14ac:dyDescent="0.75">
      <c r="A53" s="65" t="s">
        <v>51</v>
      </c>
      <c r="B53" s="65" t="s">
        <v>52</v>
      </c>
      <c r="C53" s="85">
        <f>SUBTOTAL(3,$E$25:E53)</f>
        <v>29</v>
      </c>
      <c r="D53" s="65" t="s">
        <v>467</v>
      </c>
      <c r="E53" s="65" t="s">
        <v>468</v>
      </c>
      <c r="F53" s="66">
        <v>360577908</v>
      </c>
      <c r="G53" s="67">
        <f t="shared" si="2"/>
        <v>14598.295870445345</v>
      </c>
    </row>
    <row r="54" spans="1:7" outlineLevel="1" x14ac:dyDescent="0.75">
      <c r="A54" s="65" t="s">
        <v>51</v>
      </c>
      <c r="B54" s="65" t="s">
        <v>52</v>
      </c>
      <c r="C54" s="85">
        <f>SUBTOTAL(3,$E$25:E54)</f>
        <v>30</v>
      </c>
      <c r="D54" s="65" t="s">
        <v>485</v>
      </c>
      <c r="E54" s="65" t="s">
        <v>486</v>
      </c>
      <c r="F54" s="66">
        <v>343273414</v>
      </c>
      <c r="G54" s="67">
        <f t="shared" si="2"/>
        <v>13897.70906882591</v>
      </c>
    </row>
    <row r="55" spans="1:7" outlineLevel="1" x14ac:dyDescent="0.75">
      <c r="A55" s="65" t="s">
        <v>100</v>
      </c>
      <c r="B55" s="65" t="s">
        <v>101</v>
      </c>
      <c r="C55" s="85">
        <f>SUBTOTAL(3,$E$25:E55)</f>
        <v>31</v>
      </c>
      <c r="D55" s="65" t="s">
        <v>513</v>
      </c>
      <c r="E55" s="65" t="s">
        <v>514</v>
      </c>
      <c r="F55" s="66">
        <v>333889440</v>
      </c>
      <c r="G55" s="67">
        <f t="shared" si="2"/>
        <v>13517.791093117408</v>
      </c>
    </row>
    <row r="56" spans="1:7" outlineLevel="1" x14ac:dyDescent="0.75">
      <c r="A56" s="65" t="s">
        <v>51</v>
      </c>
      <c r="B56" s="65" t="s">
        <v>52</v>
      </c>
      <c r="C56" s="85">
        <f>SUBTOTAL(3,$E$25:E56)</f>
        <v>32</v>
      </c>
      <c r="D56" s="65" t="s">
        <v>458</v>
      </c>
      <c r="E56" s="65" t="s">
        <v>459</v>
      </c>
      <c r="F56" s="66">
        <v>321444214</v>
      </c>
      <c r="G56" s="67">
        <f t="shared" si="2"/>
        <v>13013.935789473684</v>
      </c>
    </row>
    <row r="57" spans="1:7" outlineLevel="1" x14ac:dyDescent="0.75">
      <c r="A57" s="65" t="s">
        <v>158</v>
      </c>
      <c r="B57" s="65" t="s">
        <v>159</v>
      </c>
      <c r="C57" s="85">
        <f>SUBTOTAL(3,$E$25:E57)</f>
        <v>33</v>
      </c>
      <c r="D57" s="65" t="s">
        <v>536</v>
      </c>
      <c r="E57" s="65" t="s">
        <v>537</v>
      </c>
      <c r="F57" s="66">
        <v>296505989</v>
      </c>
      <c r="G57" s="67">
        <f t="shared" si="2"/>
        <v>12004.291052631579</v>
      </c>
    </row>
    <row r="58" spans="1:7" outlineLevel="1" x14ac:dyDescent="0.75">
      <c r="A58" s="65" t="s">
        <v>158</v>
      </c>
      <c r="B58" s="65" t="s">
        <v>159</v>
      </c>
      <c r="C58" s="85">
        <f>SUBTOTAL(3,$E$25:E58)</f>
        <v>34</v>
      </c>
      <c r="D58" s="65" t="s">
        <v>543</v>
      </c>
      <c r="E58" s="65" t="s">
        <v>544</v>
      </c>
      <c r="F58" s="66">
        <v>267417833</v>
      </c>
      <c r="G58" s="67">
        <f t="shared" si="2"/>
        <v>10826.632914979757</v>
      </c>
    </row>
    <row r="59" spans="1:7" outlineLevel="1" x14ac:dyDescent="0.75">
      <c r="A59" s="65" t="s">
        <v>51</v>
      </c>
      <c r="B59" s="65" t="s">
        <v>52</v>
      </c>
      <c r="C59" s="85">
        <f>SUBTOTAL(3,$E$25:E59)</f>
        <v>35</v>
      </c>
      <c r="D59" s="65" t="s">
        <v>426</v>
      </c>
      <c r="E59" s="65" t="s">
        <v>603</v>
      </c>
      <c r="F59" s="66">
        <v>255000000</v>
      </c>
      <c r="G59" s="67">
        <f t="shared" si="2"/>
        <v>10323.886639676113</v>
      </c>
    </row>
    <row r="60" spans="1:7" outlineLevel="1" x14ac:dyDescent="0.75">
      <c r="A60" s="65" t="s">
        <v>51</v>
      </c>
      <c r="B60" s="65" t="s">
        <v>52</v>
      </c>
      <c r="C60" s="85">
        <f>SUBTOTAL(3,$E$25:E60)</f>
        <v>36</v>
      </c>
      <c r="D60" s="65" t="s">
        <v>445</v>
      </c>
      <c r="E60" s="65" t="s">
        <v>446</v>
      </c>
      <c r="F60" s="66">
        <v>219500000</v>
      </c>
      <c r="G60" s="67">
        <f t="shared" si="2"/>
        <v>8886.6396761133601</v>
      </c>
    </row>
    <row r="61" spans="1:7" outlineLevel="1" x14ac:dyDescent="0.75">
      <c r="A61" s="65" t="s">
        <v>100</v>
      </c>
      <c r="B61" s="65" t="s">
        <v>101</v>
      </c>
      <c r="C61" s="85">
        <f>SUBTOTAL(3,$E$25:E61)</f>
        <v>37</v>
      </c>
      <c r="D61" s="65" t="s">
        <v>535</v>
      </c>
      <c r="E61" s="65" t="s">
        <v>6</v>
      </c>
      <c r="F61" s="66">
        <v>217500000</v>
      </c>
      <c r="G61" s="67">
        <f t="shared" si="2"/>
        <v>8805.6680161943314</v>
      </c>
    </row>
    <row r="62" spans="1:7" outlineLevel="1" x14ac:dyDescent="0.75">
      <c r="A62" s="65" t="s">
        <v>51</v>
      </c>
      <c r="B62" s="65" t="s">
        <v>52</v>
      </c>
      <c r="C62" s="85">
        <f>SUBTOTAL(3,$E$25:E62)</f>
        <v>38</v>
      </c>
      <c r="D62" s="65" t="s">
        <v>497</v>
      </c>
      <c r="E62" s="65" t="s">
        <v>498</v>
      </c>
      <c r="F62" s="66">
        <v>208093649</v>
      </c>
      <c r="G62" s="67">
        <f t="shared" si="2"/>
        <v>8424.8440890688253</v>
      </c>
    </row>
    <row r="63" spans="1:7" outlineLevel="1" x14ac:dyDescent="0.75">
      <c r="A63" s="65" t="s">
        <v>51</v>
      </c>
      <c r="B63" s="65" t="s">
        <v>52</v>
      </c>
      <c r="C63" s="85">
        <f>SUBTOTAL(3,$E$25:E63)</f>
        <v>39</v>
      </c>
      <c r="D63" s="65" t="s">
        <v>452</v>
      </c>
      <c r="E63" s="65" t="s">
        <v>453</v>
      </c>
      <c r="F63" s="66">
        <v>203784525</v>
      </c>
      <c r="G63" s="67">
        <f t="shared" si="2"/>
        <v>8250.3856275303642</v>
      </c>
    </row>
    <row r="64" spans="1:7" outlineLevel="1" x14ac:dyDescent="0.75">
      <c r="A64" s="65" t="s">
        <v>100</v>
      </c>
      <c r="B64" s="65" t="s">
        <v>101</v>
      </c>
      <c r="C64" s="85">
        <f>SUBTOTAL(3,$E$25:E64)</f>
        <v>40</v>
      </c>
      <c r="D64" s="65" t="s">
        <v>511</v>
      </c>
      <c r="E64" s="65" t="s">
        <v>512</v>
      </c>
      <c r="F64" s="66">
        <v>201371940</v>
      </c>
      <c r="G64" s="67">
        <f t="shared" si="2"/>
        <v>8152.7101214574895</v>
      </c>
    </row>
    <row r="65" spans="1:7" outlineLevel="1" x14ac:dyDescent="0.75">
      <c r="A65" s="65" t="s">
        <v>51</v>
      </c>
      <c r="B65" s="65" t="s">
        <v>52</v>
      </c>
      <c r="C65" s="85">
        <f>SUBTOTAL(3,$E$25:E65)</f>
        <v>41</v>
      </c>
      <c r="D65" s="65" t="s">
        <v>463</v>
      </c>
      <c r="E65" s="65" t="s">
        <v>464</v>
      </c>
      <c r="F65" s="66">
        <v>196041828</v>
      </c>
      <c r="G65" s="67">
        <f t="shared" si="2"/>
        <v>7936.9161133603238</v>
      </c>
    </row>
    <row r="66" spans="1:7" outlineLevel="1" x14ac:dyDescent="0.75">
      <c r="A66" s="65" t="s">
        <v>224</v>
      </c>
      <c r="B66" s="65" t="s">
        <v>225</v>
      </c>
      <c r="C66" s="85">
        <f>SUBTOTAL(3,$E$25:E66)</f>
        <v>42</v>
      </c>
      <c r="D66" s="65" t="s">
        <v>586</v>
      </c>
      <c r="E66" s="65" t="s">
        <v>587</v>
      </c>
      <c r="F66" s="66">
        <v>195672934</v>
      </c>
      <c r="G66" s="67">
        <f t="shared" ref="G66:G85" si="3">F66/$G$2</f>
        <v>7921.981133603239</v>
      </c>
    </row>
    <row r="67" spans="1:7" outlineLevel="1" x14ac:dyDescent="0.75">
      <c r="A67" s="65" t="s">
        <v>51</v>
      </c>
      <c r="B67" s="65" t="s">
        <v>52</v>
      </c>
      <c r="C67" s="85">
        <f>SUBTOTAL(3,$E$25:E67)</f>
        <v>43</v>
      </c>
      <c r="D67" s="65" t="s">
        <v>461</v>
      </c>
      <c r="E67" s="65" t="s">
        <v>462</v>
      </c>
      <c r="F67" s="66">
        <v>190093298</v>
      </c>
      <c r="G67" s="67">
        <f t="shared" si="3"/>
        <v>7696.0849392712553</v>
      </c>
    </row>
    <row r="68" spans="1:7" outlineLevel="1" x14ac:dyDescent="0.75">
      <c r="A68" s="65" t="s">
        <v>51</v>
      </c>
      <c r="B68" s="65" t="s">
        <v>52</v>
      </c>
      <c r="C68" s="85">
        <f>SUBTOTAL(3,$E$25:E68)</f>
        <v>44</v>
      </c>
      <c r="D68" s="65" t="s">
        <v>507</v>
      </c>
      <c r="E68" s="65" t="s">
        <v>508</v>
      </c>
      <c r="F68" s="66">
        <v>187287621</v>
      </c>
      <c r="G68" s="67">
        <f t="shared" si="3"/>
        <v>7582.4947773279355</v>
      </c>
    </row>
    <row r="69" spans="1:7" outlineLevel="1" x14ac:dyDescent="0.75">
      <c r="A69" s="65" t="s">
        <v>51</v>
      </c>
      <c r="B69" s="65" t="s">
        <v>52</v>
      </c>
      <c r="C69" s="85">
        <f>SUBTOTAL(3,$E$25:E69)</f>
        <v>45</v>
      </c>
      <c r="D69" s="65" t="s">
        <v>450</v>
      </c>
      <c r="E69" s="65" t="s">
        <v>451</v>
      </c>
      <c r="F69" s="66">
        <v>175949315</v>
      </c>
      <c r="G69" s="67">
        <f t="shared" si="3"/>
        <v>7123.4540485829957</v>
      </c>
    </row>
    <row r="70" spans="1:7" outlineLevel="1" x14ac:dyDescent="0.75">
      <c r="A70" s="65" t="s">
        <v>51</v>
      </c>
      <c r="B70" s="65" t="s">
        <v>52</v>
      </c>
      <c r="C70" s="85">
        <f>SUBTOTAL(3,$E$25:E70)</f>
        <v>46</v>
      </c>
      <c r="D70" s="65" t="s">
        <v>447</v>
      </c>
      <c r="E70" s="65" t="s">
        <v>4</v>
      </c>
      <c r="F70" s="66">
        <v>140000000</v>
      </c>
      <c r="G70" s="67">
        <f t="shared" si="3"/>
        <v>5668.0161943319836</v>
      </c>
    </row>
    <row r="71" spans="1:7" ht="32" outlineLevel="1" x14ac:dyDescent="0.75">
      <c r="A71" s="65" t="s">
        <v>199</v>
      </c>
      <c r="B71" s="65" t="s">
        <v>200</v>
      </c>
      <c r="C71" s="85">
        <f>SUBTOTAL(3,$E$25:E71)</f>
        <v>47</v>
      </c>
      <c r="D71" s="65" t="s">
        <v>576</v>
      </c>
      <c r="E71" s="65" t="s">
        <v>577</v>
      </c>
      <c r="F71" s="66">
        <v>110912800</v>
      </c>
      <c r="G71" s="67">
        <f t="shared" si="3"/>
        <v>4490.3967611336029</v>
      </c>
    </row>
    <row r="72" spans="1:7" outlineLevel="1" x14ac:dyDescent="0.75">
      <c r="A72" s="65" t="s">
        <v>51</v>
      </c>
      <c r="B72" s="65" t="s">
        <v>52</v>
      </c>
      <c r="C72" s="85">
        <f>SUBTOTAL(3,$E$25:E72)</f>
        <v>48</v>
      </c>
      <c r="D72" s="65" t="s">
        <v>441</v>
      </c>
      <c r="E72" s="65" t="s">
        <v>427</v>
      </c>
      <c r="F72" s="66">
        <v>107919600</v>
      </c>
      <c r="G72" s="67">
        <f t="shared" si="3"/>
        <v>4369.214574898785</v>
      </c>
    </row>
    <row r="73" spans="1:7" outlineLevel="1" x14ac:dyDescent="0.75">
      <c r="A73" s="65" t="s">
        <v>100</v>
      </c>
      <c r="B73" s="65" t="s">
        <v>101</v>
      </c>
      <c r="C73" s="85">
        <f>SUBTOTAL(3,$E$25:E73)</f>
        <v>49</v>
      </c>
      <c r="D73" s="65" t="s">
        <v>529</v>
      </c>
      <c r="E73" s="65" t="s">
        <v>530</v>
      </c>
      <c r="F73" s="66">
        <v>107872588</v>
      </c>
      <c r="G73" s="67">
        <f t="shared" si="3"/>
        <v>4367.3112550607284</v>
      </c>
    </row>
    <row r="74" spans="1:7" outlineLevel="1" x14ac:dyDescent="0.75">
      <c r="A74" s="65" t="s">
        <v>100</v>
      </c>
      <c r="B74" s="65" t="s">
        <v>101</v>
      </c>
      <c r="C74" s="85">
        <f>SUBTOTAL(3,$E$25:E74)</f>
        <v>50</v>
      </c>
      <c r="D74" s="65" t="s">
        <v>515</v>
      </c>
      <c r="E74" s="65" t="s">
        <v>516</v>
      </c>
      <c r="F74" s="66">
        <v>101385900</v>
      </c>
      <c r="G74" s="67">
        <f t="shared" si="3"/>
        <v>4104.6923076923076</v>
      </c>
    </row>
    <row r="75" spans="1:7" outlineLevel="1" x14ac:dyDescent="0.75">
      <c r="A75" s="65" t="s">
        <v>51</v>
      </c>
      <c r="B75" s="65" t="s">
        <v>52</v>
      </c>
      <c r="C75" s="85">
        <f>SUBTOTAL(3,$E$25:E75)</f>
        <v>51</v>
      </c>
      <c r="D75" s="65" t="s">
        <v>435</v>
      </c>
      <c r="E75" s="65" t="s">
        <v>436</v>
      </c>
      <c r="F75" s="66">
        <v>99797292</v>
      </c>
      <c r="G75" s="67">
        <f t="shared" si="3"/>
        <v>4040.3761943319837</v>
      </c>
    </row>
    <row r="76" spans="1:7" outlineLevel="1" x14ac:dyDescent="0.75">
      <c r="A76" s="65" t="s">
        <v>51</v>
      </c>
      <c r="B76" s="65" t="s">
        <v>52</v>
      </c>
      <c r="C76" s="85">
        <f>SUBTOTAL(3,$E$25:E76)</f>
        <v>52</v>
      </c>
      <c r="D76" s="65" t="s">
        <v>473</v>
      </c>
      <c r="E76" s="65" t="s">
        <v>474</v>
      </c>
      <c r="F76" s="66">
        <v>98000000</v>
      </c>
      <c r="G76" s="67">
        <f t="shared" si="3"/>
        <v>3967.6113360323889</v>
      </c>
    </row>
    <row r="77" spans="1:7" outlineLevel="1" x14ac:dyDescent="0.75">
      <c r="A77" s="65" t="s">
        <v>51</v>
      </c>
      <c r="B77" s="65" t="s">
        <v>52</v>
      </c>
      <c r="C77" s="85">
        <f>SUBTOTAL(3,$E$25:E77)</f>
        <v>53</v>
      </c>
      <c r="D77" s="65" t="s">
        <v>475</v>
      </c>
      <c r="E77" s="65" t="s">
        <v>476</v>
      </c>
      <c r="F77" s="66">
        <v>91000000</v>
      </c>
      <c r="G77" s="67">
        <f t="shared" si="3"/>
        <v>3684.2105263157896</v>
      </c>
    </row>
    <row r="78" spans="1:7" outlineLevel="1" x14ac:dyDescent="0.75">
      <c r="A78" s="65" t="s">
        <v>100</v>
      </c>
      <c r="B78" s="65" t="s">
        <v>101</v>
      </c>
      <c r="C78" s="85">
        <f>SUBTOTAL(3,$E$25:E78)</f>
        <v>54</v>
      </c>
      <c r="D78" s="65" t="s">
        <v>525</v>
      </c>
      <c r="E78" s="65" t="s">
        <v>526</v>
      </c>
      <c r="F78" s="66">
        <v>90310000</v>
      </c>
      <c r="G78" s="67">
        <f t="shared" si="3"/>
        <v>3656.2753036437248</v>
      </c>
    </row>
    <row r="79" spans="1:7" outlineLevel="1" x14ac:dyDescent="0.75">
      <c r="A79" s="65" t="s">
        <v>100</v>
      </c>
      <c r="B79" s="65" t="s">
        <v>101</v>
      </c>
      <c r="C79" s="85">
        <f>SUBTOTAL(3,$E$25:E79)</f>
        <v>55</v>
      </c>
      <c r="D79" s="65" t="s">
        <v>517</v>
      </c>
      <c r="E79" s="65" t="s">
        <v>518</v>
      </c>
      <c r="F79" s="66">
        <v>80735343</v>
      </c>
      <c r="G79" s="67">
        <f t="shared" si="3"/>
        <v>3268.6373684210525</v>
      </c>
    </row>
    <row r="80" spans="1:7" outlineLevel="1" x14ac:dyDescent="0.75">
      <c r="A80" s="65" t="s">
        <v>51</v>
      </c>
      <c r="B80" s="65" t="s">
        <v>52</v>
      </c>
      <c r="C80" s="85">
        <f>SUBTOTAL(3,$E$25:E80)</f>
        <v>56</v>
      </c>
      <c r="D80" s="65" t="s">
        <v>439</v>
      </c>
      <c r="E80" s="65" t="s">
        <v>440</v>
      </c>
      <c r="F80" s="66">
        <v>76300000</v>
      </c>
      <c r="G80" s="67">
        <f t="shared" si="3"/>
        <v>3089.0688259109311</v>
      </c>
    </row>
    <row r="81" spans="1:7" outlineLevel="1" x14ac:dyDescent="0.75">
      <c r="A81" s="65" t="s">
        <v>51</v>
      </c>
      <c r="B81" s="65" t="s">
        <v>52</v>
      </c>
      <c r="C81" s="85">
        <f>SUBTOTAL(3,$E$25:E81)</f>
        <v>57</v>
      </c>
      <c r="D81" s="65" t="s">
        <v>465</v>
      </c>
      <c r="E81" s="65" t="s">
        <v>466</v>
      </c>
      <c r="F81" s="66">
        <v>63755169</v>
      </c>
      <c r="G81" s="67">
        <f t="shared" si="3"/>
        <v>2581.180931174089</v>
      </c>
    </row>
    <row r="82" spans="1:7" outlineLevel="1" x14ac:dyDescent="0.75">
      <c r="A82" s="65" t="s">
        <v>100</v>
      </c>
      <c r="B82" s="65" t="s">
        <v>101</v>
      </c>
      <c r="C82" s="85">
        <f>SUBTOTAL(3,$E$25:E82)</f>
        <v>58</v>
      </c>
      <c r="D82" s="65" t="s">
        <v>509</v>
      </c>
      <c r="E82" s="65" t="s">
        <v>510</v>
      </c>
      <c r="F82" s="66">
        <v>49000000</v>
      </c>
      <c r="G82" s="67">
        <f t="shared" si="3"/>
        <v>1983.8056680161944</v>
      </c>
    </row>
    <row r="83" spans="1:7" outlineLevel="1" x14ac:dyDescent="0.75">
      <c r="A83" s="65" t="s">
        <v>51</v>
      </c>
      <c r="B83" s="65" t="s">
        <v>52</v>
      </c>
      <c r="C83" s="85">
        <f>SUBTOTAL(3,$E$25:E83)</f>
        <v>59</v>
      </c>
      <c r="D83" s="65" t="s">
        <v>487</v>
      </c>
      <c r="E83" s="65" t="s">
        <v>488</v>
      </c>
      <c r="F83" s="66">
        <v>46757482</v>
      </c>
      <c r="G83" s="67">
        <f t="shared" si="3"/>
        <v>1893.0154655870444</v>
      </c>
    </row>
    <row r="84" spans="1:7" outlineLevel="1" x14ac:dyDescent="0.75">
      <c r="A84" s="65" t="s">
        <v>51</v>
      </c>
      <c r="B84" s="65" t="s">
        <v>52</v>
      </c>
      <c r="C84" s="85">
        <f>SUBTOTAL(3,$E$25:E84)</f>
        <v>60</v>
      </c>
      <c r="D84" s="65" t="s">
        <v>428</v>
      </c>
      <c r="E84" s="65" t="s">
        <v>429</v>
      </c>
      <c r="F84" s="66">
        <v>34600000</v>
      </c>
      <c r="G84" s="67">
        <f t="shared" si="3"/>
        <v>1400.8097165991903</v>
      </c>
    </row>
    <row r="85" spans="1:7" outlineLevel="1" x14ac:dyDescent="0.75">
      <c r="A85" s="65" t="s">
        <v>51</v>
      </c>
      <c r="B85" s="65" t="s">
        <v>52</v>
      </c>
      <c r="C85" s="85">
        <f>SUBTOTAL(3,$E$25:E85)</f>
        <v>61</v>
      </c>
      <c r="D85" s="65" t="s">
        <v>442</v>
      </c>
      <c r="E85" s="65" t="s">
        <v>443</v>
      </c>
      <c r="F85" s="66">
        <v>8144000</v>
      </c>
      <c r="G85" s="67">
        <f t="shared" si="3"/>
        <v>329.71659919028338</v>
      </c>
    </row>
    <row r="86" spans="1:7" x14ac:dyDescent="0.75">
      <c r="A86" s="65"/>
      <c r="B86" s="65"/>
      <c r="C86" s="84">
        <v>3</v>
      </c>
      <c r="D86" s="76"/>
      <c r="E86" s="80" t="s">
        <v>8</v>
      </c>
      <c r="F86" s="77">
        <f>F87</f>
        <v>79900000</v>
      </c>
      <c r="G86" s="77">
        <f t="shared" si="1"/>
        <v>3234.8178137651821</v>
      </c>
    </row>
    <row r="87" spans="1:7" outlineLevel="1" x14ac:dyDescent="0.75">
      <c r="A87" s="65"/>
      <c r="B87" s="65"/>
      <c r="C87" s="85">
        <v>1</v>
      </c>
      <c r="D87" s="65" t="s">
        <v>533</v>
      </c>
      <c r="E87" s="65" t="s">
        <v>534</v>
      </c>
      <c r="F87" s="66">
        <v>79900000</v>
      </c>
      <c r="G87" s="67">
        <v>3234.8178137651821</v>
      </c>
    </row>
    <row r="88" spans="1:7" x14ac:dyDescent="0.75">
      <c r="A88" s="65"/>
      <c r="B88" s="65"/>
      <c r="C88" s="84">
        <v>4</v>
      </c>
      <c r="D88" s="76"/>
      <c r="E88" s="80" t="s">
        <v>9</v>
      </c>
      <c r="F88" s="77">
        <v>0</v>
      </c>
      <c r="G88" s="77">
        <f t="shared" si="1"/>
        <v>0</v>
      </c>
    </row>
    <row r="89" spans="1:7" x14ac:dyDescent="0.75">
      <c r="A89" s="65"/>
      <c r="B89" s="65"/>
      <c r="C89" s="84">
        <v>5</v>
      </c>
      <c r="D89" s="76"/>
      <c r="E89" s="80" t="s">
        <v>10</v>
      </c>
      <c r="F89" s="77">
        <f>SUM(F90:F103)</f>
        <v>5418910000</v>
      </c>
      <c r="G89" s="77">
        <f t="shared" si="1"/>
        <v>219389.06882591094</v>
      </c>
    </row>
    <row r="90" spans="1:7" ht="32" outlineLevel="1" x14ac:dyDescent="0.75">
      <c r="A90" s="65" t="s">
        <v>164</v>
      </c>
      <c r="B90" s="65" t="s">
        <v>165</v>
      </c>
      <c r="C90" s="85">
        <f>SUBTOTAL(3,$E$90:E90)</f>
        <v>1</v>
      </c>
      <c r="D90" s="65" t="s">
        <v>557</v>
      </c>
      <c r="E90" s="65" t="s">
        <v>558</v>
      </c>
      <c r="F90" s="66">
        <v>515000000</v>
      </c>
      <c r="G90" s="67">
        <f t="shared" ref="G90:G103" si="4">F90/$G$2</f>
        <v>20850.202429149798</v>
      </c>
    </row>
    <row r="91" spans="1:7" ht="32" outlineLevel="1" x14ac:dyDescent="0.75">
      <c r="A91" s="65" t="s">
        <v>164</v>
      </c>
      <c r="B91" s="65" t="s">
        <v>165</v>
      </c>
      <c r="C91" s="85">
        <f>SUBTOTAL(3,$E$90:E91)</f>
        <v>2</v>
      </c>
      <c r="D91" s="65" t="s">
        <v>563</v>
      </c>
      <c r="E91" s="65" t="s">
        <v>564</v>
      </c>
      <c r="F91" s="66">
        <v>515000000</v>
      </c>
      <c r="G91" s="67">
        <f t="shared" si="4"/>
        <v>20850.202429149798</v>
      </c>
    </row>
    <row r="92" spans="1:7" ht="32" outlineLevel="1" x14ac:dyDescent="0.75">
      <c r="A92" s="65" t="s">
        <v>164</v>
      </c>
      <c r="B92" s="65" t="s">
        <v>165</v>
      </c>
      <c r="C92" s="85">
        <f>SUBTOTAL(3,$E$90:E92)</f>
        <v>3</v>
      </c>
      <c r="D92" s="65" t="s">
        <v>551</v>
      </c>
      <c r="E92" s="65" t="s">
        <v>552</v>
      </c>
      <c r="F92" s="66">
        <v>490110000</v>
      </c>
      <c r="G92" s="67">
        <f t="shared" si="4"/>
        <v>19842.51012145749</v>
      </c>
    </row>
    <row r="93" spans="1:7" ht="32" outlineLevel="1" x14ac:dyDescent="0.75">
      <c r="A93" s="65" t="s">
        <v>164</v>
      </c>
      <c r="B93" s="65" t="s">
        <v>165</v>
      </c>
      <c r="C93" s="85">
        <f>SUBTOTAL(3,$E$90:E93)</f>
        <v>4</v>
      </c>
      <c r="D93" s="65" t="s">
        <v>555</v>
      </c>
      <c r="E93" s="65" t="s">
        <v>556</v>
      </c>
      <c r="F93" s="66">
        <v>480000000</v>
      </c>
      <c r="G93" s="67">
        <f t="shared" si="4"/>
        <v>19433.198380566802</v>
      </c>
    </row>
    <row r="94" spans="1:7" ht="32" outlineLevel="1" x14ac:dyDescent="0.75">
      <c r="A94" s="65" t="s">
        <v>164</v>
      </c>
      <c r="B94" s="65" t="s">
        <v>165</v>
      </c>
      <c r="C94" s="85">
        <f>SUBTOTAL(3,$E$90:E94)</f>
        <v>5</v>
      </c>
      <c r="D94" s="65" t="s">
        <v>559</v>
      </c>
      <c r="E94" s="65" t="s">
        <v>560</v>
      </c>
      <c r="F94" s="66">
        <v>465000000</v>
      </c>
      <c r="G94" s="67">
        <f t="shared" si="4"/>
        <v>18825.91093117409</v>
      </c>
    </row>
    <row r="95" spans="1:7" ht="32" outlineLevel="1" x14ac:dyDescent="0.75">
      <c r="A95" s="65" t="s">
        <v>164</v>
      </c>
      <c r="B95" s="65" t="s">
        <v>165</v>
      </c>
      <c r="C95" s="85">
        <f>SUBTOTAL(3,$E$90:E95)</f>
        <v>6</v>
      </c>
      <c r="D95" s="65" t="s">
        <v>561</v>
      </c>
      <c r="E95" s="65" t="s">
        <v>562</v>
      </c>
      <c r="F95" s="66">
        <v>465000000</v>
      </c>
      <c r="G95" s="67">
        <f t="shared" si="4"/>
        <v>18825.91093117409</v>
      </c>
    </row>
    <row r="96" spans="1:7" ht="32" outlineLevel="1" x14ac:dyDescent="0.75">
      <c r="A96" s="65" t="s">
        <v>164</v>
      </c>
      <c r="B96" s="65" t="s">
        <v>165</v>
      </c>
      <c r="C96" s="85">
        <f>SUBTOTAL(3,$E$90:E96)</f>
        <v>7</v>
      </c>
      <c r="D96" s="65" t="s">
        <v>565</v>
      </c>
      <c r="E96" s="65" t="s">
        <v>566</v>
      </c>
      <c r="F96" s="66">
        <v>465000000</v>
      </c>
      <c r="G96" s="67">
        <f t="shared" si="4"/>
        <v>18825.91093117409</v>
      </c>
    </row>
    <row r="97" spans="1:7" ht="32" outlineLevel="1" x14ac:dyDescent="0.75">
      <c r="A97" s="65" t="s">
        <v>164</v>
      </c>
      <c r="B97" s="65" t="s">
        <v>165</v>
      </c>
      <c r="C97" s="85">
        <f>SUBTOTAL(3,$E$90:E97)</f>
        <v>8</v>
      </c>
      <c r="D97" s="65" t="s">
        <v>549</v>
      </c>
      <c r="E97" s="65" t="s">
        <v>550</v>
      </c>
      <c r="F97" s="66">
        <v>450000000</v>
      </c>
      <c r="G97" s="67">
        <f t="shared" si="4"/>
        <v>18218.623481781375</v>
      </c>
    </row>
    <row r="98" spans="1:7" ht="32" outlineLevel="1" x14ac:dyDescent="0.75">
      <c r="A98" s="65" t="s">
        <v>164</v>
      </c>
      <c r="B98" s="65" t="s">
        <v>165</v>
      </c>
      <c r="C98" s="85">
        <f>SUBTOTAL(3,$E$90:E98)</f>
        <v>9</v>
      </c>
      <c r="D98" s="65" t="s">
        <v>553</v>
      </c>
      <c r="E98" s="65" t="s">
        <v>554</v>
      </c>
      <c r="F98" s="66">
        <v>450000000</v>
      </c>
      <c r="G98" s="67">
        <f t="shared" si="4"/>
        <v>18218.623481781375</v>
      </c>
    </row>
    <row r="99" spans="1:7" ht="32" outlineLevel="1" x14ac:dyDescent="0.75">
      <c r="A99" s="65" t="s">
        <v>164</v>
      </c>
      <c r="B99" s="65" t="s">
        <v>165</v>
      </c>
      <c r="C99" s="85">
        <f>SUBTOTAL(3,$E$90:E99)</f>
        <v>10</v>
      </c>
      <c r="D99" s="65" t="s">
        <v>547</v>
      </c>
      <c r="E99" s="65" t="s">
        <v>548</v>
      </c>
      <c r="F99" s="66">
        <v>430000000</v>
      </c>
      <c r="G99" s="67">
        <f t="shared" si="4"/>
        <v>17408.906882591094</v>
      </c>
    </row>
    <row r="100" spans="1:7" ht="32" outlineLevel="1" x14ac:dyDescent="0.75">
      <c r="A100" s="65" t="s">
        <v>569</v>
      </c>
      <c r="B100" s="65" t="s">
        <v>570</v>
      </c>
      <c r="C100" s="85">
        <f>SUBTOTAL(3,$E$90:E100)</f>
        <v>11</v>
      </c>
      <c r="D100" s="65" t="s">
        <v>572</v>
      </c>
      <c r="E100" s="65" t="s">
        <v>573</v>
      </c>
      <c r="F100" s="66">
        <v>280000000</v>
      </c>
      <c r="G100" s="67">
        <f t="shared" si="4"/>
        <v>11336.032388663967</v>
      </c>
    </row>
    <row r="101" spans="1:7" ht="32" outlineLevel="1" x14ac:dyDescent="0.75">
      <c r="A101" s="65" t="s">
        <v>569</v>
      </c>
      <c r="B101" s="65" t="s">
        <v>570</v>
      </c>
      <c r="C101" s="85">
        <f>SUBTOTAL(3,$E$90:E101)</f>
        <v>12</v>
      </c>
      <c r="D101" s="65" t="s">
        <v>574</v>
      </c>
      <c r="E101" s="65" t="s">
        <v>575</v>
      </c>
      <c r="F101" s="66">
        <v>210000000</v>
      </c>
      <c r="G101" s="67">
        <f t="shared" si="4"/>
        <v>8502.0242914979754</v>
      </c>
    </row>
    <row r="102" spans="1:7" ht="32" outlineLevel="1" x14ac:dyDescent="0.75">
      <c r="A102" s="65" t="s">
        <v>164</v>
      </c>
      <c r="B102" s="65" t="s">
        <v>165</v>
      </c>
      <c r="C102" s="85">
        <f>SUBTOTAL(3,$E$90:E102)</f>
        <v>13</v>
      </c>
      <c r="D102" s="65" t="s">
        <v>545</v>
      </c>
      <c r="E102" s="65" t="s">
        <v>546</v>
      </c>
      <c r="F102" s="66">
        <v>122500000</v>
      </c>
      <c r="G102" s="67">
        <f t="shared" si="4"/>
        <v>4959.5141700404856</v>
      </c>
    </row>
    <row r="103" spans="1:7" ht="32" outlineLevel="1" x14ac:dyDescent="0.75">
      <c r="A103" s="65" t="s">
        <v>164</v>
      </c>
      <c r="B103" s="65" t="s">
        <v>165</v>
      </c>
      <c r="C103" s="85">
        <f>SUBTOTAL(3,$E$90:E103)</f>
        <v>14</v>
      </c>
      <c r="D103" s="65" t="s">
        <v>567</v>
      </c>
      <c r="E103" s="65" t="s">
        <v>568</v>
      </c>
      <c r="F103" s="66">
        <v>81300000</v>
      </c>
      <c r="G103" s="67">
        <f t="shared" si="4"/>
        <v>3291.4979757085021</v>
      </c>
    </row>
    <row r="104" spans="1:7" x14ac:dyDescent="0.75">
      <c r="A104" s="65"/>
      <c r="B104" s="65"/>
      <c r="C104" s="84">
        <v>6</v>
      </c>
      <c r="D104" s="76"/>
      <c r="E104" s="80" t="s">
        <v>11</v>
      </c>
      <c r="F104" s="77">
        <f>SUM(F105:F109)</f>
        <v>369065000</v>
      </c>
      <c r="G104" s="77">
        <f t="shared" si="1"/>
        <v>14941.902834008097</v>
      </c>
    </row>
    <row r="105" spans="1:7" ht="32" outlineLevel="1" x14ac:dyDescent="0.75">
      <c r="A105" s="65" t="s">
        <v>204</v>
      </c>
      <c r="B105" s="65" t="s">
        <v>205</v>
      </c>
      <c r="C105" s="85">
        <f>SUBTOTAL(3,$E$105:E105)</f>
        <v>1</v>
      </c>
      <c r="D105" s="65" t="s">
        <v>580</v>
      </c>
      <c r="E105" s="65" t="s">
        <v>581</v>
      </c>
      <c r="F105" s="66">
        <v>110306000</v>
      </c>
      <c r="G105" s="67">
        <f>F105/$G$2</f>
        <v>4465.8299595141698</v>
      </c>
    </row>
    <row r="106" spans="1:7" outlineLevel="1" x14ac:dyDescent="0.75">
      <c r="A106" s="65" t="s">
        <v>158</v>
      </c>
      <c r="B106" s="65" t="s">
        <v>159</v>
      </c>
      <c r="C106" s="85">
        <f>SUBTOTAL(3,$E$105:E106)</f>
        <v>2</v>
      </c>
      <c r="D106" s="65" t="s">
        <v>538</v>
      </c>
      <c r="E106" s="65" t="s">
        <v>539</v>
      </c>
      <c r="F106" s="66">
        <v>85559000</v>
      </c>
      <c r="G106" s="67">
        <f>F106/$G$2</f>
        <v>3463.927125506073</v>
      </c>
    </row>
    <row r="107" spans="1:7" outlineLevel="1" x14ac:dyDescent="0.75">
      <c r="A107" s="65" t="s">
        <v>158</v>
      </c>
      <c r="B107" s="65" t="s">
        <v>159</v>
      </c>
      <c r="C107" s="85">
        <f>SUBTOTAL(3,$E$105:E107)</f>
        <v>3</v>
      </c>
      <c r="D107" s="65" t="s">
        <v>541</v>
      </c>
      <c r="E107" s="65" t="s">
        <v>542</v>
      </c>
      <c r="F107" s="66">
        <v>85559000</v>
      </c>
      <c r="G107" s="67">
        <f>F107/$G$2</f>
        <v>3463.927125506073</v>
      </c>
    </row>
    <row r="108" spans="1:7" ht="32" outlineLevel="1" x14ac:dyDescent="0.75">
      <c r="A108" s="65" t="s">
        <v>204</v>
      </c>
      <c r="B108" s="65" t="s">
        <v>205</v>
      </c>
      <c r="C108" s="85">
        <f>SUBTOTAL(3,$E$105:E108)</f>
        <v>4</v>
      </c>
      <c r="D108" s="65" t="s">
        <v>578</v>
      </c>
      <c r="E108" s="65" t="s">
        <v>579</v>
      </c>
      <c r="F108" s="66">
        <v>53420000</v>
      </c>
      <c r="G108" s="67">
        <f>F108/$G$2</f>
        <v>2162.7530364372469</v>
      </c>
    </row>
    <row r="109" spans="1:7" ht="32" outlineLevel="1" x14ac:dyDescent="0.75">
      <c r="A109" s="65" t="s">
        <v>204</v>
      </c>
      <c r="B109" s="65" t="s">
        <v>205</v>
      </c>
      <c r="C109" s="85">
        <f>SUBTOTAL(3,$E$105:E109)</f>
        <v>5</v>
      </c>
      <c r="D109" s="65" t="s">
        <v>582</v>
      </c>
      <c r="E109" s="65" t="s">
        <v>583</v>
      </c>
      <c r="F109" s="66">
        <v>34221000</v>
      </c>
      <c r="G109" s="67">
        <f>F109/$G$2</f>
        <v>1385.4655870445345</v>
      </c>
    </row>
    <row r="110" spans="1:7" x14ac:dyDescent="0.75">
      <c r="A110" s="65"/>
      <c r="B110" s="65"/>
      <c r="C110" s="84">
        <v>7</v>
      </c>
      <c r="D110" s="76"/>
      <c r="E110" s="80" t="s">
        <v>12</v>
      </c>
      <c r="F110" s="77">
        <f>SUM(F111:F111)</f>
        <v>0</v>
      </c>
      <c r="G110" s="77">
        <f t="shared" ref="G110:G112" si="5">F110/$G$2</f>
        <v>0</v>
      </c>
    </row>
    <row r="111" spans="1:7" outlineLevel="1" x14ac:dyDescent="0.75">
      <c r="A111" s="65"/>
      <c r="B111" s="65"/>
      <c r="C111" s="85">
        <f>SUBTOTAL(3,$E$111:E111)</f>
        <v>0</v>
      </c>
      <c r="D111" s="65"/>
      <c r="E111" s="65"/>
      <c r="F111" s="66"/>
      <c r="G111" s="67">
        <f>F111/$G$2</f>
        <v>0</v>
      </c>
    </row>
    <row r="112" spans="1:7" x14ac:dyDescent="0.75">
      <c r="A112" s="68"/>
      <c r="B112" s="68"/>
      <c r="C112" s="83">
        <v>8</v>
      </c>
      <c r="D112" s="81"/>
      <c r="E112" s="80" t="s">
        <v>13</v>
      </c>
      <c r="F112" s="77"/>
      <c r="G112" s="77">
        <f t="shared" si="5"/>
        <v>0</v>
      </c>
    </row>
    <row r="113" spans="1:7" x14ac:dyDescent="0.75">
      <c r="A113" s="88"/>
      <c r="B113" s="88"/>
      <c r="C113" s="89"/>
      <c r="D113" s="90"/>
      <c r="E113" s="91"/>
      <c r="F113" s="92"/>
      <c r="G113" s="92"/>
    </row>
    <row r="114" spans="1:7" x14ac:dyDescent="0.75">
      <c r="A114" s="69"/>
      <c r="B114" s="69"/>
      <c r="C114" s="61"/>
      <c r="D114" s="69"/>
      <c r="E114" s="70"/>
      <c r="F114" s="71"/>
      <c r="G114" s="72"/>
    </row>
  </sheetData>
  <autoFilter ref="C4:G112" xr:uid="{457EB60B-5F38-410A-BFE0-1CF4789A7DDE}"/>
  <sortState xmlns:xlrd2="http://schemas.microsoft.com/office/spreadsheetml/2017/richdata2" ref="A105:H109">
    <sortCondition descending="1" ref="F105:F109"/>
  </sortState>
  <conditionalFormatting sqref="A24">
    <cfRule type="duplicateValues" dxfId="48" priority="11"/>
  </conditionalFormatting>
  <conditionalFormatting sqref="D82:D83 D15:D22">
    <cfRule type="duplicateValues" dxfId="47" priority="216"/>
  </conditionalFormatting>
  <conditionalFormatting sqref="D84:D86 B24 D6:D14 D23:D81 D88:D111">
    <cfRule type="duplicateValues" dxfId="46" priority="238"/>
  </conditionalFormatting>
  <conditionalFormatting sqref="D87">
    <cfRule type="duplicateValues" dxfId="45" priority="1"/>
  </conditionalFormatting>
  <conditionalFormatting sqref="D2:E3">
    <cfRule type="containsText" dxfId="44" priority="12" operator="containsText" text="xxx">
      <formula>NOT(ISERROR(SEARCH("xxx",D2)))</formula>
    </cfRule>
  </conditionalFormatting>
  <conditionalFormatting sqref="E6:E14 E23">
    <cfRule type="duplicateValues" dxfId="43" priority="15"/>
  </conditionalFormatting>
  <conditionalFormatting sqref="E82:E83 E15:E22">
    <cfRule type="duplicateValues" dxfId="42" priority="220"/>
  </conditionalFormatting>
  <conditionalFormatting sqref="E85 E25:E79">
    <cfRule type="duplicateValues" dxfId="41" priority="133"/>
  </conditionalFormatting>
  <conditionalFormatting sqref="E87">
    <cfRule type="duplicateValues" dxfId="40" priority="2"/>
  </conditionalFormatting>
  <conditionalFormatting sqref="E90:E103">
    <cfRule type="duplicateValues" dxfId="39" priority="235"/>
  </conditionalFormatting>
  <conditionalFormatting sqref="E105:E109 E80:E81 E84">
    <cfRule type="duplicateValues" dxfId="38" priority="144"/>
  </conditionalFormatting>
  <conditionalFormatting sqref="E110 E104 E86 E5 E24 E112:E114 E88:E89">
    <cfRule type="duplicateValues" dxfId="37" priority="232"/>
  </conditionalFormatting>
  <conditionalFormatting sqref="E111">
    <cfRule type="duplicateValues" dxfId="36" priority="124"/>
  </conditionalFormatting>
  <conditionalFormatting sqref="E5:F5 G5:G13 D6:F13 D14:G111 A24:B24 E112:G114 D115:F1048576">
    <cfRule type="containsText" dxfId="35" priority="10" operator="containsText" text="xxx">
      <formula>NOT(ISERROR(SEARCH("xxx",A5)))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08BA-4733-4EAD-AF23-650D02A4662A}">
  <sheetPr>
    <tabColor rgb="FF00B050"/>
  </sheetPr>
  <dimension ref="A1:G86"/>
  <sheetViews>
    <sheetView zoomScale="85" zoomScaleNormal="85" workbookViewId="0">
      <pane ySplit="4" topLeftCell="A5" activePane="bottomLeft" state="frozen"/>
      <selection pane="bottomLeft" activeCell="F5" sqref="F5"/>
    </sheetView>
  </sheetViews>
  <sheetFormatPr defaultRowHeight="21.5" outlineLevelRow="1" outlineLevelCol="1" x14ac:dyDescent="0.75"/>
  <cols>
    <col min="1" max="1" width="19.3984375" customWidth="1" outlineLevel="1"/>
    <col min="2" max="2" width="31.09765625" customWidth="1" outlineLevel="1"/>
    <col min="4" max="4" width="16.19921875" customWidth="1"/>
    <col min="5" max="5" width="53.296875" style="3" customWidth="1"/>
    <col min="6" max="6" width="22.5" style="4" customWidth="1"/>
    <col min="7" max="7" width="22.5" customWidth="1"/>
  </cols>
  <sheetData>
    <row r="1" spans="1:7" x14ac:dyDescent="0.75">
      <c r="E1" s="59" t="s">
        <v>605</v>
      </c>
      <c r="F1" s="1"/>
    </row>
    <row r="2" spans="1:7" x14ac:dyDescent="0.75">
      <c r="E2" s="2"/>
      <c r="F2" s="86" t="s">
        <v>608</v>
      </c>
      <c r="G2" s="87">
        <v>24500</v>
      </c>
    </row>
    <row r="3" spans="1:7" x14ac:dyDescent="0.75">
      <c r="E3" s="2"/>
      <c r="F3" s="60">
        <f>SUM(F5,F9,F57,F59,F60,F72,F80,F85)</f>
        <v>46331487657</v>
      </c>
      <c r="G3" s="60">
        <f>SUM(G5,G9,G57,G59,G60,G72,G80,G85)</f>
        <v>1891081.1288571428</v>
      </c>
    </row>
    <row r="4" spans="1:7" s="62" customFormat="1" ht="37" x14ac:dyDescent="0.75">
      <c r="A4" s="57" t="s">
        <v>609</v>
      </c>
      <c r="B4" s="57" t="s">
        <v>610</v>
      </c>
      <c r="C4" s="58" t="s">
        <v>604</v>
      </c>
      <c r="D4" s="57" t="s">
        <v>396</v>
      </c>
      <c r="E4" s="57" t="s">
        <v>0</v>
      </c>
      <c r="F4" s="58" t="s">
        <v>606</v>
      </c>
      <c r="G4" s="58" t="s">
        <v>607</v>
      </c>
    </row>
    <row r="5" spans="1:7" x14ac:dyDescent="0.75">
      <c r="A5" s="63"/>
      <c r="B5" s="64"/>
      <c r="C5" s="82">
        <v>1</v>
      </c>
      <c r="D5" s="73"/>
      <c r="E5" s="74" t="s">
        <v>1</v>
      </c>
      <c r="F5" s="75">
        <f>SUM(F6:F8)</f>
        <v>430790000</v>
      </c>
      <c r="G5" s="75">
        <f>F5/$G$2</f>
        <v>17583.265306122448</v>
      </c>
    </row>
    <row r="6" spans="1:7" ht="32" outlineLevel="1" x14ac:dyDescent="0.75">
      <c r="A6" s="65" t="s">
        <v>204</v>
      </c>
      <c r="B6" s="65" t="s">
        <v>205</v>
      </c>
      <c r="C6" s="85">
        <v>1</v>
      </c>
      <c r="D6" s="65" t="s">
        <v>222</v>
      </c>
      <c r="E6" s="65" t="s">
        <v>223</v>
      </c>
      <c r="F6" s="66">
        <v>322740000</v>
      </c>
      <c r="G6" s="67">
        <f>F6/$G$2</f>
        <v>13173.061224489797</v>
      </c>
    </row>
    <row r="7" spans="1:7" ht="32" outlineLevel="1" x14ac:dyDescent="0.75">
      <c r="A7" s="65" t="s">
        <v>204</v>
      </c>
      <c r="B7" s="65" t="s">
        <v>205</v>
      </c>
      <c r="C7" s="85">
        <v>2</v>
      </c>
      <c r="D7" s="65" t="s">
        <v>226</v>
      </c>
      <c r="E7" s="65" t="s">
        <v>227</v>
      </c>
      <c r="F7" s="66">
        <v>60800000</v>
      </c>
      <c r="G7" s="67">
        <f>F7/$G$2</f>
        <v>2481.6326530612246</v>
      </c>
    </row>
    <row r="8" spans="1:7" ht="32" outlineLevel="1" x14ac:dyDescent="0.75">
      <c r="A8" s="65" t="s">
        <v>204</v>
      </c>
      <c r="B8" s="65" t="s">
        <v>205</v>
      </c>
      <c r="C8" s="85">
        <v>3</v>
      </c>
      <c r="D8" s="65" t="s">
        <v>257</v>
      </c>
      <c r="E8" s="65" t="s">
        <v>258</v>
      </c>
      <c r="F8" s="66">
        <v>47250000</v>
      </c>
      <c r="G8" s="67">
        <f>F8/$G$2</f>
        <v>1928.5714285714287</v>
      </c>
    </row>
    <row r="9" spans="1:7" x14ac:dyDescent="0.75">
      <c r="A9" s="65"/>
      <c r="B9" s="65"/>
      <c r="C9" s="83">
        <v>2</v>
      </c>
      <c r="D9" s="76"/>
      <c r="E9" s="78" t="s">
        <v>2</v>
      </c>
      <c r="F9" s="79">
        <f>SUM(F10:F56)</f>
        <v>36050065845</v>
      </c>
      <c r="G9" s="77">
        <f t="shared" ref="G9:G72" si="0">F9/$G$2</f>
        <v>1471431.2589795918</v>
      </c>
    </row>
    <row r="10" spans="1:7" ht="32" outlineLevel="1" x14ac:dyDescent="0.75">
      <c r="A10" s="65" t="s">
        <v>199</v>
      </c>
      <c r="B10" s="65" t="s">
        <v>200</v>
      </c>
      <c r="C10" s="85">
        <f>SUBTOTAL(3,$E$10:E10)</f>
        <v>1</v>
      </c>
      <c r="D10" s="65" t="s">
        <v>253</v>
      </c>
      <c r="E10" s="65" t="s">
        <v>254</v>
      </c>
      <c r="F10" s="66">
        <v>16147060879</v>
      </c>
      <c r="G10" s="67">
        <f t="shared" ref="G10:G56" si="1">F10/$G$2</f>
        <v>659063.70934693876</v>
      </c>
    </row>
    <row r="11" spans="1:7" outlineLevel="1" x14ac:dyDescent="0.75">
      <c r="A11" s="65" t="s">
        <v>51</v>
      </c>
      <c r="B11" s="65" t="s">
        <v>52</v>
      </c>
      <c r="C11" s="85">
        <f>SUBTOTAL(3,$E$10:E11)</f>
        <v>2</v>
      </c>
      <c r="D11" s="65" t="s">
        <v>92</v>
      </c>
      <c r="E11" s="65" t="s">
        <v>93</v>
      </c>
      <c r="F11" s="66">
        <v>4051850083</v>
      </c>
      <c r="G11" s="67">
        <f t="shared" si="1"/>
        <v>165381.63604081632</v>
      </c>
    </row>
    <row r="12" spans="1:7" outlineLevel="1" x14ac:dyDescent="0.75">
      <c r="A12" s="65" t="s">
        <v>100</v>
      </c>
      <c r="B12" s="65" t="s">
        <v>101</v>
      </c>
      <c r="C12" s="85">
        <f>SUBTOTAL(3,$E$10:E12)</f>
        <v>3</v>
      </c>
      <c r="D12" s="65" t="s">
        <v>129</v>
      </c>
      <c r="E12" s="65" t="s">
        <v>130</v>
      </c>
      <c r="F12" s="66">
        <v>1667705806</v>
      </c>
      <c r="G12" s="67">
        <f t="shared" si="1"/>
        <v>68069.624734693876</v>
      </c>
    </row>
    <row r="13" spans="1:7" outlineLevel="1" x14ac:dyDescent="0.75">
      <c r="A13" s="65" t="s">
        <v>51</v>
      </c>
      <c r="B13" s="65" t="s">
        <v>52</v>
      </c>
      <c r="C13" s="85">
        <f>SUBTOTAL(3,$E$10:E13)</f>
        <v>4</v>
      </c>
      <c r="D13" s="65" t="s">
        <v>83</v>
      </c>
      <c r="E13" s="65" t="s">
        <v>84</v>
      </c>
      <c r="F13" s="66">
        <v>1414330740</v>
      </c>
      <c r="G13" s="67">
        <f t="shared" si="1"/>
        <v>57727.785306122452</v>
      </c>
    </row>
    <row r="14" spans="1:7" outlineLevel="1" x14ac:dyDescent="0.75">
      <c r="A14" s="65" t="s">
        <v>100</v>
      </c>
      <c r="B14" s="65" t="s">
        <v>101</v>
      </c>
      <c r="C14" s="85">
        <f>SUBTOTAL(3,$E$10:E14)</f>
        <v>5</v>
      </c>
      <c r="D14" s="65" t="s">
        <v>146</v>
      </c>
      <c r="E14" s="65" t="s">
        <v>147</v>
      </c>
      <c r="F14" s="66">
        <v>1119518319</v>
      </c>
      <c r="G14" s="67">
        <f t="shared" si="1"/>
        <v>45694.625265306124</v>
      </c>
    </row>
    <row r="15" spans="1:7" outlineLevel="1" x14ac:dyDescent="0.75">
      <c r="A15" s="65" t="s">
        <v>100</v>
      </c>
      <c r="B15" s="65" t="s">
        <v>101</v>
      </c>
      <c r="C15" s="85">
        <f>SUBTOTAL(3,$E$10:E15)</f>
        <v>6</v>
      </c>
      <c r="D15" s="65" t="s">
        <v>131</v>
      </c>
      <c r="E15" s="65" t="s">
        <v>132</v>
      </c>
      <c r="F15" s="66">
        <v>1067096720</v>
      </c>
      <c r="G15" s="67">
        <f t="shared" si="1"/>
        <v>43554.968163265308</v>
      </c>
    </row>
    <row r="16" spans="1:7" outlineLevel="1" x14ac:dyDescent="0.75">
      <c r="A16" s="65" t="s">
        <v>51</v>
      </c>
      <c r="B16" s="65" t="s">
        <v>52</v>
      </c>
      <c r="C16" s="85">
        <f>SUBTOTAL(3,$E$10:E16)</f>
        <v>7</v>
      </c>
      <c r="D16" s="65" t="s">
        <v>72</v>
      </c>
      <c r="E16" s="65" t="s">
        <v>73</v>
      </c>
      <c r="F16" s="66">
        <v>1062500000</v>
      </c>
      <c r="G16" s="67">
        <f t="shared" si="1"/>
        <v>43367.34693877551</v>
      </c>
    </row>
    <row r="17" spans="1:7" outlineLevel="1" x14ac:dyDescent="0.75">
      <c r="A17" s="65" t="s">
        <v>51</v>
      </c>
      <c r="B17" s="65" t="s">
        <v>52</v>
      </c>
      <c r="C17" s="85">
        <f>SUBTOTAL(3,$E$10:E17)</f>
        <v>8</v>
      </c>
      <c r="D17" s="65" t="s">
        <v>90</v>
      </c>
      <c r="E17" s="65" t="s">
        <v>91</v>
      </c>
      <c r="F17" s="66">
        <v>941175390</v>
      </c>
      <c r="G17" s="67">
        <f t="shared" si="1"/>
        <v>38415.322040816325</v>
      </c>
    </row>
    <row r="18" spans="1:7" ht="32" outlineLevel="1" x14ac:dyDescent="0.75">
      <c r="A18" s="65" t="s">
        <v>164</v>
      </c>
      <c r="B18" s="65" t="s">
        <v>165</v>
      </c>
      <c r="C18" s="85">
        <f>SUBTOTAL(3,$E$10:E18)</f>
        <v>9</v>
      </c>
      <c r="D18" s="65" t="s">
        <v>175</v>
      </c>
      <c r="E18" s="65" t="s">
        <v>176</v>
      </c>
      <c r="F18" s="66">
        <v>600000000</v>
      </c>
      <c r="G18" s="67">
        <f t="shared" si="1"/>
        <v>24489.795918367348</v>
      </c>
    </row>
    <row r="19" spans="1:7" outlineLevel="1" x14ac:dyDescent="0.75">
      <c r="A19" s="65" t="s">
        <v>100</v>
      </c>
      <c r="B19" s="65" t="s">
        <v>101</v>
      </c>
      <c r="C19" s="85">
        <f>SUBTOTAL(3,$E$10:E19)</f>
        <v>10</v>
      </c>
      <c r="D19" s="65" t="s">
        <v>156</v>
      </c>
      <c r="E19" s="65" t="s">
        <v>157</v>
      </c>
      <c r="F19" s="66">
        <v>559630200</v>
      </c>
      <c r="G19" s="67">
        <f t="shared" si="1"/>
        <v>22842.048979591837</v>
      </c>
    </row>
    <row r="20" spans="1:7" outlineLevel="1" x14ac:dyDescent="0.75">
      <c r="A20" s="65" t="s">
        <v>51</v>
      </c>
      <c r="B20" s="65" t="s">
        <v>52</v>
      </c>
      <c r="C20" s="85">
        <f>SUBTOTAL(3,$E$10:E20)</f>
        <v>11</v>
      </c>
      <c r="D20" s="65" t="s">
        <v>75</v>
      </c>
      <c r="E20" s="65" t="s">
        <v>76</v>
      </c>
      <c r="F20" s="66">
        <v>551292212</v>
      </c>
      <c r="G20" s="67">
        <f t="shared" si="1"/>
        <v>22501.722938775511</v>
      </c>
    </row>
    <row r="21" spans="1:7" ht="32" outlineLevel="1" x14ac:dyDescent="0.75">
      <c r="A21" s="65" t="s">
        <v>164</v>
      </c>
      <c r="B21" s="65" t="s">
        <v>165</v>
      </c>
      <c r="C21" s="85">
        <f>SUBTOTAL(3,$E$10:E21)</f>
        <v>12</v>
      </c>
      <c r="D21" s="65" t="s">
        <v>181</v>
      </c>
      <c r="E21" s="65" t="s">
        <v>182</v>
      </c>
      <c r="F21" s="66">
        <v>472000000</v>
      </c>
      <c r="G21" s="67">
        <f t="shared" si="1"/>
        <v>19265.306122448979</v>
      </c>
    </row>
    <row r="22" spans="1:7" outlineLevel="1" x14ac:dyDescent="0.75">
      <c r="A22" s="65" t="s">
        <v>100</v>
      </c>
      <c r="B22" s="65" t="s">
        <v>101</v>
      </c>
      <c r="C22" s="85">
        <f>SUBTOTAL(3,$E$10:E22)</f>
        <v>13</v>
      </c>
      <c r="D22" s="65" t="s">
        <v>148</v>
      </c>
      <c r="E22" s="65" t="s">
        <v>149</v>
      </c>
      <c r="F22" s="66">
        <v>421764609</v>
      </c>
      <c r="G22" s="67">
        <f t="shared" si="1"/>
        <v>17214.882000000001</v>
      </c>
    </row>
    <row r="23" spans="1:7" outlineLevel="1" x14ac:dyDescent="0.75">
      <c r="A23" s="65" t="s">
        <v>100</v>
      </c>
      <c r="B23" s="65" t="s">
        <v>101</v>
      </c>
      <c r="C23" s="85">
        <f>SUBTOTAL(3,$E$10:E23)</f>
        <v>14</v>
      </c>
      <c r="D23" s="65" t="s">
        <v>105</v>
      </c>
      <c r="E23" s="65" t="s">
        <v>106</v>
      </c>
      <c r="F23" s="66">
        <v>399701250</v>
      </c>
      <c r="G23" s="67">
        <f t="shared" si="1"/>
        <v>16314.336734693878</v>
      </c>
    </row>
    <row r="24" spans="1:7" outlineLevel="1" x14ac:dyDescent="0.75">
      <c r="A24" s="65" t="s">
        <v>100</v>
      </c>
      <c r="B24" s="65" t="s">
        <v>101</v>
      </c>
      <c r="C24" s="85">
        <f>SUBTOTAL(3,$E$10:E24)</f>
        <v>15</v>
      </c>
      <c r="D24" s="65" t="s">
        <v>150</v>
      </c>
      <c r="E24" s="65" t="s">
        <v>151</v>
      </c>
      <c r="F24" s="66">
        <v>332886400</v>
      </c>
      <c r="G24" s="67">
        <f t="shared" si="1"/>
        <v>13587.2</v>
      </c>
    </row>
    <row r="25" spans="1:7" outlineLevel="1" x14ac:dyDescent="0.75">
      <c r="A25" s="65" t="s">
        <v>51</v>
      </c>
      <c r="B25" s="65" t="s">
        <v>52</v>
      </c>
      <c r="C25" s="85">
        <f>SUBTOTAL(3,$E$10:E25)</f>
        <v>16</v>
      </c>
      <c r="D25" s="65" t="s">
        <v>64</v>
      </c>
      <c r="E25" s="65" t="s">
        <v>65</v>
      </c>
      <c r="F25" s="66">
        <v>322725000</v>
      </c>
      <c r="G25" s="67">
        <f t="shared" si="1"/>
        <v>13172.448979591836</v>
      </c>
    </row>
    <row r="26" spans="1:7" outlineLevel="1" x14ac:dyDescent="0.75">
      <c r="A26" s="65" t="s">
        <v>100</v>
      </c>
      <c r="B26" s="65" t="s">
        <v>101</v>
      </c>
      <c r="C26" s="85">
        <f>SUBTOTAL(3,$E$10:E26)</f>
        <v>17</v>
      </c>
      <c r="D26" s="65" t="s">
        <v>127</v>
      </c>
      <c r="E26" s="65" t="s">
        <v>128</v>
      </c>
      <c r="F26" s="66">
        <v>314145000</v>
      </c>
      <c r="G26" s="67">
        <f t="shared" si="1"/>
        <v>12822.244897959185</v>
      </c>
    </row>
    <row r="27" spans="1:7" outlineLevel="1" x14ac:dyDescent="0.75">
      <c r="A27" s="65" t="s">
        <v>100</v>
      </c>
      <c r="B27" s="65" t="s">
        <v>101</v>
      </c>
      <c r="C27" s="85">
        <f>SUBTOTAL(3,$E$10:E27)</f>
        <v>18</v>
      </c>
      <c r="D27" s="65" t="s">
        <v>123</v>
      </c>
      <c r="E27" s="65" t="s">
        <v>124</v>
      </c>
      <c r="F27" s="66">
        <v>307501942</v>
      </c>
      <c r="G27" s="67">
        <f t="shared" si="1"/>
        <v>12551.099673469387</v>
      </c>
    </row>
    <row r="28" spans="1:7" outlineLevel="1" x14ac:dyDescent="0.75">
      <c r="A28" s="65" t="s">
        <v>100</v>
      </c>
      <c r="B28" s="65" t="s">
        <v>101</v>
      </c>
      <c r="C28" s="85">
        <f>SUBTOTAL(3,$E$10:E28)</f>
        <v>19</v>
      </c>
      <c r="D28" s="65" t="s">
        <v>154</v>
      </c>
      <c r="E28" s="65" t="s">
        <v>155</v>
      </c>
      <c r="F28" s="66">
        <v>270107000</v>
      </c>
      <c r="G28" s="67">
        <f t="shared" si="1"/>
        <v>11024.775510204081</v>
      </c>
    </row>
    <row r="29" spans="1:7" outlineLevel="1" x14ac:dyDescent="0.75">
      <c r="A29" s="65" t="s">
        <v>51</v>
      </c>
      <c r="B29" s="65" t="s">
        <v>52</v>
      </c>
      <c r="C29" s="85">
        <f>SUBTOTAL(3,$E$10:E29)</f>
        <v>20</v>
      </c>
      <c r="D29" s="65" t="s">
        <v>53</v>
      </c>
      <c r="E29" s="65" t="s">
        <v>54</v>
      </c>
      <c r="F29" s="66">
        <v>265000000</v>
      </c>
      <c r="G29" s="67">
        <f t="shared" si="1"/>
        <v>10816.326530612245</v>
      </c>
    </row>
    <row r="30" spans="1:7" outlineLevel="1" x14ac:dyDescent="0.75">
      <c r="A30" s="65" t="s">
        <v>51</v>
      </c>
      <c r="B30" s="65" t="s">
        <v>52</v>
      </c>
      <c r="C30" s="85">
        <f>SUBTOTAL(3,$E$10:E30)</f>
        <v>21</v>
      </c>
      <c r="D30" s="65" t="s">
        <v>58</v>
      </c>
      <c r="E30" s="65" t="s">
        <v>59</v>
      </c>
      <c r="F30" s="66">
        <v>265000000</v>
      </c>
      <c r="G30" s="67">
        <f t="shared" si="1"/>
        <v>10816.326530612245</v>
      </c>
    </row>
    <row r="31" spans="1:7" outlineLevel="1" x14ac:dyDescent="0.75">
      <c r="A31" s="65" t="s">
        <v>51</v>
      </c>
      <c r="B31" s="65" t="s">
        <v>52</v>
      </c>
      <c r="C31" s="85">
        <f>SUBTOTAL(3,$E$10:E31)</f>
        <v>22</v>
      </c>
      <c r="D31" s="65" t="s">
        <v>95</v>
      </c>
      <c r="E31" s="65" t="s">
        <v>96</v>
      </c>
      <c r="F31" s="66">
        <v>261760895</v>
      </c>
      <c r="G31" s="67">
        <f t="shared" si="1"/>
        <v>10684.118163265306</v>
      </c>
    </row>
    <row r="32" spans="1:7" outlineLevel="1" x14ac:dyDescent="0.75">
      <c r="A32" s="65" t="s">
        <v>51</v>
      </c>
      <c r="B32" s="65" t="s">
        <v>52</v>
      </c>
      <c r="C32" s="85">
        <f>SUBTOTAL(3,$E$10:E32)</f>
        <v>23</v>
      </c>
      <c r="D32" s="65" t="s">
        <v>97</v>
      </c>
      <c r="E32" s="65" t="s">
        <v>98</v>
      </c>
      <c r="F32" s="66">
        <v>261760893</v>
      </c>
      <c r="G32" s="67">
        <f t="shared" si="1"/>
        <v>10684.118081632652</v>
      </c>
    </row>
    <row r="33" spans="1:7" outlineLevel="1" x14ac:dyDescent="0.75">
      <c r="A33" s="65" t="s">
        <v>100</v>
      </c>
      <c r="B33" s="65" t="s">
        <v>101</v>
      </c>
      <c r="C33" s="85">
        <f>SUBTOTAL(3,$E$10:E33)</f>
        <v>24</v>
      </c>
      <c r="D33" s="65" t="s">
        <v>152</v>
      </c>
      <c r="E33" s="65" t="s">
        <v>153</v>
      </c>
      <c r="F33" s="66">
        <v>256760000</v>
      </c>
      <c r="G33" s="67">
        <f t="shared" si="1"/>
        <v>10480</v>
      </c>
    </row>
    <row r="34" spans="1:7" outlineLevel="1" x14ac:dyDescent="0.75">
      <c r="A34" s="65" t="s">
        <v>51</v>
      </c>
      <c r="B34" s="65" t="s">
        <v>52</v>
      </c>
      <c r="C34" s="85">
        <f>SUBTOTAL(3,$E$10:E34)</f>
        <v>25</v>
      </c>
      <c r="D34" s="65" t="s">
        <v>70</v>
      </c>
      <c r="E34" s="65" t="s">
        <v>71</v>
      </c>
      <c r="F34" s="66">
        <v>250840000</v>
      </c>
      <c r="G34" s="67">
        <f t="shared" si="1"/>
        <v>10238.367346938776</v>
      </c>
    </row>
    <row r="35" spans="1:7" outlineLevel="1" x14ac:dyDescent="0.75">
      <c r="A35" s="65" t="s">
        <v>100</v>
      </c>
      <c r="B35" s="65" t="s">
        <v>101</v>
      </c>
      <c r="C35" s="85">
        <f>SUBTOTAL(3,$E$10:E35)</f>
        <v>26</v>
      </c>
      <c r="D35" s="65" t="s">
        <v>121</v>
      </c>
      <c r="E35" s="65" t="s">
        <v>122</v>
      </c>
      <c r="F35" s="66">
        <v>208589000</v>
      </c>
      <c r="G35" s="67">
        <f t="shared" si="1"/>
        <v>8513.8367346938776</v>
      </c>
    </row>
    <row r="36" spans="1:7" outlineLevel="1" x14ac:dyDescent="0.75">
      <c r="A36" s="65" t="s">
        <v>158</v>
      </c>
      <c r="B36" s="65" t="s">
        <v>159</v>
      </c>
      <c r="C36" s="85">
        <f>SUBTOTAL(3,$E$10:E36)</f>
        <v>27</v>
      </c>
      <c r="D36" s="65" t="s">
        <v>160</v>
      </c>
      <c r="E36" s="65" t="s">
        <v>161</v>
      </c>
      <c r="F36" s="66">
        <v>205226319</v>
      </c>
      <c r="G36" s="67">
        <f t="shared" si="1"/>
        <v>8376.5844489795927</v>
      </c>
    </row>
    <row r="37" spans="1:7" ht="32" outlineLevel="1" x14ac:dyDescent="0.75">
      <c r="A37" s="65" t="s">
        <v>51</v>
      </c>
      <c r="B37" s="65" t="s">
        <v>52</v>
      </c>
      <c r="C37" s="85">
        <f>SUBTOTAL(3,$E$10:E37)</f>
        <v>28</v>
      </c>
      <c r="D37" s="65" t="s">
        <v>66</v>
      </c>
      <c r="E37" s="65" t="s">
        <v>67</v>
      </c>
      <c r="F37" s="66">
        <v>172165000</v>
      </c>
      <c r="G37" s="67">
        <f t="shared" si="1"/>
        <v>7027.1428571428569</v>
      </c>
    </row>
    <row r="38" spans="1:7" outlineLevel="1" x14ac:dyDescent="0.75">
      <c r="A38" s="65" t="s">
        <v>51</v>
      </c>
      <c r="B38" s="65" t="s">
        <v>52</v>
      </c>
      <c r="C38" s="85">
        <f>SUBTOTAL(3,$E$10:E38)</f>
        <v>29</v>
      </c>
      <c r="D38" s="65" t="s">
        <v>62</v>
      </c>
      <c r="E38" s="65" t="s">
        <v>63</v>
      </c>
      <c r="F38" s="66">
        <v>169034165</v>
      </c>
      <c r="G38" s="67">
        <f t="shared" si="1"/>
        <v>6899.353673469388</v>
      </c>
    </row>
    <row r="39" spans="1:7" outlineLevel="1" x14ac:dyDescent="0.75">
      <c r="A39" s="65" t="s">
        <v>100</v>
      </c>
      <c r="B39" s="65" t="s">
        <v>101</v>
      </c>
      <c r="C39" s="85">
        <f>SUBTOTAL(3,$E$10:E39)</f>
        <v>30</v>
      </c>
      <c r="D39" s="65" t="s">
        <v>137</v>
      </c>
      <c r="E39" s="65" t="s">
        <v>138</v>
      </c>
      <c r="F39" s="66">
        <v>168057600</v>
      </c>
      <c r="G39" s="67">
        <f t="shared" si="1"/>
        <v>6859.49387755102</v>
      </c>
    </row>
    <row r="40" spans="1:7" outlineLevel="1" x14ac:dyDescent="0.75">
      <c r="A40" s="65" t="s">
        <v>100</v>
      </c>
      <c r="B40" s="65" t="s">
        <v>101</v>
      </c>
      <c r="C40" s="85">
        <f>SUBTOTAL(3,$E$10:E40)</f>
        <v>31</v>
      </c>
      <c r="D40" s="65" t="s">
        <v>140</v>
      </c>
      <c r="E40" s="65" t="s">
        <v>141</v>
      </c>
      <c r="F40" s="66">
        <v>168057600</v>
      </c>
      <c r="G40" s="67">
        <f t="shared" si="1"/>
        <v>6859.49387755102</v>
      </c>
    </row>
    <row r="41" spans="1:7" outlineLevel="1" x14ac:dyDescent="0.75">
      <c r="A41" s="65" t="s">
        <v>100</v>
      </c>
      <c r="B41" s="65" t="s">
        <v>101</v>
      </c>
      <c r="C41" s="85">
        <f>SUBTOTAL(3,$E$10:E41)</f>
        <v>32</v>
      </c>
      <c r="D41" s="65" t="s">
        <v>143</v>
      </c>
      <c r="E41" s="65" t="s">
        <v>144</v>
      </c>
      <c r="F41" s="66">
        <v>168057600</v>
      </c>
      <c r="G41" s="67">
        <f t="shared" si="1"/>
        <v>6859.49387755102</v>
      </c>
    </row>
    <row r="42" spans="1:7" ht="32" outlineLevel="1" x14ac:dyDescent="0.75">
      <c r="A42" s="65" t="s">
        <v>164</v>
      </c>
      <c r="B42" s="65" t="s">
        <v>165</v>
      </c>
      <c r="C42" s="85">
        <f>SUBTOTAL(3,$E$10:E42)</f>
        <v>33</v>
      </c>
      <c r="D42" s="65" t="s">
        <v>177</v>
      </c>
      <c r="E42" s="65" t="s">
        <v>178</v>
      </c>
      <c r="F42" s="66">
        <v>162000000</v>
      </c>
      <c r="G42" s="67">
        <f t="shared" si="1"/>
        <v>6612.2448979591836</v>
      </c>
    </row>
    <row r="43" spans="1:7" outlineLevel="1" x14ac:dyDescent="0.75">
      <c r="A43" s="65" t="s">
        <v>100</v>
      </c>
      <c r="B43" s="65" t="s">
        <v>101</v>
      </c>
      <c r="C43" s="85">
        <f>SUBTOTAL(3,$E$10:E43)</f>
        <v>34</v>
      </c>
      <c r="D43" s="65" t="s">
        <v>117</v>
      </c>
      <c r="E43" s="65" t="s">
        <v>118</v>
      </c>
      <c r="F43" s="66">
        <v>142187500</v>
      </c>
      <c r="G43" s="67">
        <f t="shared" si="1"/>
        <v>5803.5714285714284</v>
      </c>
    </row>
    <row r="44" spans="1:7" outlineLevel="1" x14ac:dyDescent="0.75">
      <c r="A44" s="65" t="s">
        <v>51</v>
      </c>
      <c r="B44" s="65" t="s">
        <v>52</v>
      </c>
      <c r="C44" s="85">
        <f>SUBTOTAL(3,$E$10:E44)</f>
        <v>35</v>
      </c>
      <c r="D44" s="65" t="s">
        <v>80</v>
      </c>
      <c r="E44" s="65" t="s">
        <v>81</v>
      </c>
      <c r="F44" s="66">
        <v>123198632</v>
      </c>
      <c r="G44" s="67">
        <f t="shared" si="1"/>
        <v>5028.5155918367345</v>
      </c>
    </row>
    <row r="45" spans="1:7" outlineLevel="1" x14ac:dyDescent="0.75">
      <c r="A45" s="65" t="s">
        <v>100</v>
      </c>
      <c r="B45" s="65" t="s">
        <v>101</v>
      </c>
      <c r="C45" s="85">
        <f>SUBTOTAL(3,$E$10:E45)</f>
        <v>36</v>
      </c>
      <c r="D45" s="65" t="s">
        <v>135</v>
      </c>
      <c r="E45" s="65" t="s">
        <v>136</v>
      </c>
      <c r="F45" s="66">
        <v>107800000</v>
      </c>
      <c r="G45" s="67">
        <f t="shared" si="1"/>
        <v>4400</v>
      </c>
    </row>
    <row r="46" spans="1:7" ht="32" outlineLevel="1" x14ac:dyDescent="0.75">
      <c r="A46" s="65" t="s">
        <v>193</v>
      </c>
      <c r="B46" s="65" t="s">
        <v>194</v>
      </c>
      <c r="C46" s="85">
        <f>SUBTOTAL(3,$E$10:E46)</f>
        <v>37</v>
      </c>
      <c r="D46" s="65" t="s">
        <v>169</v>
      </c>
      <c r="E46" s="65" t="s">
        <v>170</v>
      </c>
      <c r="F46" s="66">
        <v>85000000</v>
      </c>
      <c r="G46" s="67">
        <f t="shared" si="1"/>
        <v>3469.387755102041</v>
      </c>
    </row>
    <row r="47" spans="1:7" outlineLevel="1" x14ac:dyDescent="0.75">
      <c r="A47" s="65" t="s">
        <v>100</v>
      </c>
      <c r="B47" s="65" t="s">
        <v>101</v>
      </c>
      <c r="C47" s="85">
        <f>SUBTOTAL(3,$E$10:E47)</f>
        <v>38</v>
      </c>
      <c r="D47" s="65" t="s">
        <v>133</v>
      </c>
      <c r="E47" s="65" t="s">
        <v>134</v>
      </c>
      <c r="F47" s="66">
        <v>79000000</v>
      </c>
      <c r="G47" s="67">
        <f t="shared" si="1"/>
        <v>3224.4897959183672</v>
      </c>
    </row>
    <row r="48" spans="1:7" outlineLevel="1" x14ac:dyDescent="0.75">
      <c r="A48" s="65" t="s">
        <v>100</v>
      </c>
      <c r="B48" s="65" t="s">
        <v>101</v>
      </c>
      <c r="C48" s="85">
        <f>SUBTOTAL(3,$E$10:E48)</f>
        <v>39</v>
      </c>
      <c r="D48" s="65" t="s">
        <v>107</v>
      </c>
      <c r="E48" s="65" t="s">
        <v>108</v>
      </c>
      <c r="F48" s="66">
        <v>78409091</v>
      </c>
      <c r="G48" s="67">
        <f t="shared" si="1"/>
        <v>3200.3710612244899</v>
      </c>
    </row>
    <row r="49" spans="1:7" outlineLevel="1" x14ac:dyDescent="0.75">
      <c r="A49" s="65" t="s">
        <v>51</v>
      </c>
      <c r="B49" s="65" t="s">
        <v>52</v>
      </c>
      <c r="C49" s="85">
        <f>SUBTOTAL(3,$E$10:E49)</f>
        <v>40</v>
      </c>
      <c r="D49" s="65" t="s">
        <v>78</v>
      </c>
      <c r="E49" s="65" t="s">
        <v>79</v>
      </c>
      <c r="F49" s="66">
        <v>76000000</v>
      </c>
      <c r="G49" s="67">
        <f t="shared" si="1"/>
        <v>3102.0408163265306</v>
      </c>
    </row>
    <row r="50" spans="1:7" outlineLevel="1" x14ac:dyDescent="0.75">
      <c r="A50" s="65" t="s">
        <v>100</v>
      </c>
      <c r="B50" s="65" t="s">
        <v>101</v>
      </c>
      <c r="C50" s="85">
        <f>SUBTOTAL(3,$E$10:E50)</f>
        <v>41</v>
      </c>
      <c r="D50" s="65" t="s">
        <v>115</v>
      </c>
      <c r="E50" s="65" t="s">
        <v>116</v>
      </c>
      <c r="F50" s="66">
        <v>72000000</v>
      </c>
      <c r="G50" s="67">
        <f t="shared" si="1"/>
        <v>2938.7755102040815</v>
      </c>
    </row>
    <row r="51" spans="1:7" outlineLevel="1" x14ac:dyDescent="0.75">
      <c r="A51" s="65" t="s">
        <v>51</v>
      </c>
      <c r="B51" s="65" t="s">
        <v>52</v>
      </c>
      <c r="C51" s="85">
        <f>SUBTOTAL(3,$E$10:E51)</f>
        <v>42</v>
      </c>
      <c r="D51" s="65" t="s">
        <v>68</v>
      </c>
      <c r="E51" s="65" t="s">
        <v>69</v>
      </c>
      <c r="F51" s="66">
        <v>65500000</v>
      </c>
      <c r="G51" s="67">
        <f t="shared" si="1"/>
        <v>2673.4693877551022</v>
      </c>
    </row>
    <row r="52" spans="1:7" outlineLevel="1" x14ac:dyDescent="0.75">
      <c r="A52" s="65" t="s">
        <v>100</v>
      </c>
      <c r="B52" s="65" t="s">
        <v>101</v>
      </c>
      <c r="C52" s="85">
        <f>SUBTOTAL(3,$E$10:E52)</f>
        <v>43</v>
      </c>
      <c r="D52" s="65" t="s">
        <v>109</v>
      </c>
      <c r="E52" s="65" t="s">
        <v>110</v>
      </c>
      <c r="F52" s="66">
        <v>60000000</v>
      </c>
      <c r="G52" s="67">
        <f t="shared" si="1"/>
        <v>2448.9795918367345</v>
      </c>
    </row>
    <row r="53" spans="1:7" outlineLevel="1" x14ac:dyDescent="0.75">
      <c r="A53" s="65" t="s">
        <v>100</v>
      </c>
      <c r="B53" s="65" t="s">
        <v>101</v>
      </c>
      <c r="C53" s="85">
        <f>SUBTOTAL(3,$E$10:E53)</f>
        <v>44</v>
      </c>
      <c r="D53" s="65" t="s">
        <v>102</v>
      </c>
      <c r="E53" s="65" t="s">
        <v>103</v>
      </c>
      <c r="F53" s="66">
        <v>53000000</v>
      </c>
      <c r="G53" s="67">
        <f t="shared" si="1"/>
        <v>2163.2653061224491</v>
      </c>
    </row>
    <row r="54" spans="1:7" outlineLevel="1" x14ac:dyDescent="0.75">
      <c r="A54" s="65" t="s">
        <v>51</v>
      </c>
      <c r="B54" s="65" t="s">
        <v>52</v>
      </c>
      <c r="C54" s="85">
        <f>SUBTOTAL(3,$E$10:E54)</f>
        <v>45</v>
      </c>
      <c r="D54" s="65" t="s">
        <v>86</v>
      </c>
      <c r="E54" s="65" t="s">
        <v>87</v>
      </c>
      <c r="F54" s="66">
        <v>34920000</v>
      </c>
      <c r="G54" s="67">
        <f t="shared" si="1"/>
        <v>1425.3061224489795</v>
      </c>
    </row>
    <row r="55" spans="1:7" outlineLevel="1" x14ac:dyDescent="0.75">
      <c r="A55" s="65" t="s">
        <v>100</v>
      </c>
      <c r="B55" s="65" t="s">
        <v>101</v>
      </c>
      <c r="C55" s="85">
        <f>SUBTOTAL(3,$E$10:E55)</f>
        <v>46</v>
      </c>
      <c r="D55" s="65" t="s">
        <v>125</v>
      </c>
      <c r="E55" s="65" t="s">
        <v>126</v>
      </c>
      <c r="F55" s="66">
        <v>34500000</v>
      </c>
      <c r="G55" s="67">
        <f t="shared" si="1"/>
        <v>1408.1632653061224</v>
      </c>
    </row>
    <row r="56" spans="1:7" outlineLevel="1" x14ac:dyDescent="0.75">
      <c r="A56" s="65" t="s">
        <v>51</v>
      </c>
      <c r="B56" s="65" t="s">
        <v>52</v>
      </c>
      <c r="C56" s="85">
        <f>SUBTOTAL(3,$E$10:E56)</f>
        <v>47</v>
      </c>
      <c r="D56" s="65" t="s">
        <v>60</v>
      </c>
      <c r="E56" s="65" t="s">
        <v>61</v>
      </c>
      <c r="F56" s="66">
        <v>33250000</v>
      </c>
      <c r="G56" s="67">
        <f t="shared" si="1"/>
        <v>1357.1428571428571</v>
      </c>
    </row>
    <row r="57" spans="1:7" x14ac:dyDescent="0.75">
      <c r="A57" s="65"/>
      <c r="B57" s="65"/>
      <c r="C57" s="84">
        <v>3</v>
      </c>
      <c r="D57" s="76"/>
      <c r="E57" s="80" t="s">
        <v>8</v>
      </c>
      <c r="F57" s="77">
        <f>F58</f>
        <v>60000000</v>
      </c>
      <c r="G57" s="77">
        <f t="shared" si="0"/>
        <v>2448.9795918367345</v>
      </c>
    </row>
    <row r="58" spans="1:7" outlineLevel="1" x14ac:dyDescent="0.75">
      <c r="A58" s="65" t="s">
        <v>100</v>
      </c>
      <c r="B58" s="65" t="s">
        <v>101</v>
      </c>
      <c r="C58" s="85">
        <f>SUBTOTAL(3,$E$10:E58)</f>
        <v>49</v>
      </c>
      <c r="D58" s="65" t="s">
        <v>119</v>
      </c>
      <c r="E58" s="65" t="s">
        <v>120</v>
      </c>
      <c r="F58" s="66">
        <v>60000000</v>
      </c>
      <c r="G58" s="67">
        <f>F58/$G$2</f>
        <v>2448.9795918367345</v>
      </c>
    </row>
    <row r="59" spans="1:7" x14ac:dyDescent="0.75">
      <c r="A59" s="65"/>
      <c r="B59" s="65"/>
      <c r="C59" s="84">
        <v>4</v>
      </c>
      <c r="D59" s="76"/>
      <c r="E59" s="80" t="s">
        <v>9</v>
      </c>
      <c r="F59" s="77">
        <v>0</v>
      </c>
      <c r="G59" s="77">
        <f t="shared" si="0"/>
        <v>0</v>
      </c>
    </row>
    <row r="60" spans="1:7" x14ac:dyDescent="0.75">
      <c r="A60" s="65"/>
      <c r="B60" s="65"/>
      <c r="C60" s="84">
        <v>5</v>
      </c>
      <c r="D60" s="76"/>
      <c r="E60" s="80" t="s">
        <v>10</v>
      </c>
      <c r="F60" s="77">
        <f>SUM(F61:F71)</f>
        <v>7797835728</v>
      </c>
      <c r="G60" s="77">
        <f t="shared" si="0"/>
        <v>318279.00930612243</v>
      </c>
    </row>
    <row r="61" spans="1:7" ht="32" outlineLevel="1" x14ac:dyDescent="0.75">
      <c r="A61" s="65" t="s">
        <v>164</v>
      </c>
      <c r="B61" s="65" t="s">
        <v>165</v>
      </c>
      <c r="C61" s="85">
        <f>SUBTOTAL(3,$E$61:E61)</f>
        <v>1</v>
      </c>
      <c r="D61" s="65" t="s">
        <v>191</v>
      </c>
      <c r="E61" s="65" t="s">
        <v>89</v>
      </c>
      <c r="F61" s="66">
        <v>1309027251</v>
      </c>
      <c r="G61" s="67">
        <f t="shared" ref="G61:G71" si="2">F61/$G$2</f>
        <v>53429.683714285711</v>
      </c>
    </row>
    <row r="62" spans="1:7" ht="32" outlineLevel="1" x14ac:dyDescent="0.75">
      <c r="A62" s="65" t="s">
        <v>164</v>
      </c>
      <c r="B62" s="65" t="s">
        <v>165</v>
      </c>
      <c r="C62" s="85">
        <f>SUBTOTAL(3,$E$61:E62)</f>
        <v>2</v>
      </c>
      <c r="D62" s="65" t="s">
        <v>192</v>
      </c>
      <c r="E62" s="65" t="s">
        <v>88</v>
      </c>
      <c r="F62" s="66">
        <v>1309027247</v>
      </c>
      <c r="G62" s="67">
        <f t="shared" si="2"/>
        <v>53429.683551020411</v>
      </c>
    </row>
    <row r="63" spans="1:7" ht="32" outlineLevel="1" x14ac:dyDescent="0.75">
      <c r="A63" s="65" t="s">
        <v>164</v>
      </c>
      <c r="B63" s="65" t="s">
        <v>165</v>
      </c>
      <c r="C63" s="85">
        <f>SUBTOTAL(3,$E$61:E63)</f>
        <v>3</v>
      </c>
      <c r="D63" s="65" t="s">
        <v>179</v>
      </c>
      <c r="E63" s="65" t="s">
        <v>180</v>
      </c>
      <c r="F63" s="66">
        <v>1191602171</v>
      </c>
      <c r="G63" s="67">
        <f t="shared" si="2"/>
        <v>48636.823306122446</v>
      </c>
    </row>
    <row r="64" spans="1:7" ht="32" outlineLevel="1" x14ac:dyDescent="0.75">
      <c r="A64" s="65" t="s">
        <v>164</v>
      </c>
      <c r="B64" s="65" t="s">
        <v>165</v>
      </c>
      <c r="C64" s="85">
        <f>SUBTOTAL(3,$E$61:E64)</f>
        <v>4</v>
      </c>
      <c r="D64" s="65" t="s">
        <v>183</v>
      </c>
      <c r="E64" s="65" t="s">
        <v>184</v>
      </c>
      <c r="F64" s="66">
        <v>877179059</v>
      </c>
      <c r="G64" s="67">
        <f t="shared" si="2"/>
        <v>35803.226897959183</v>
      </c>
    </row>
    <row r="65" spans="1:7" ht="32" outlineLevel="1" x14ac:dyDescent="0.75">
      <c r="A65" s="65" t="s">
        <v>164</v>
      </c>
      <c r="B65" s="65" t="s">
        <v>165</v>
      </c>
      <c r="C65" s="85">
        <f>SUBTOTAL(3,$E$61:E65)</f>
        <v>5</v>
      </c>
      <c r="D65" s="65" t="s">
        <v>166</v>
      </c>
      <c r="E65" s="65" t="s">
        <v>167</v>
      </c>
      <c r="F65" s="66">
        <v>555000000</v>
      </c>
      <c r="G65" s="67">
        <f t="shared" si="2"/>
        <v>22653.061224489797</v>
      </c>
    </row>
    <row r="66" spans="1:7" ht="32" outlineLevel="1" x14ac:dyDescent="0.75">
      <c r="A66" s="65" t="s">
        <v>164</v>
      </c>
      <c r="B66" s="65" t="s">
        <v>165</v>
      </c>
      <c r="C66" s="85">
        <f>SUBTOTAL(3,$E$61:E66)</f>
        <v>6</v>
      </c>
      <c r="D66" s="65" t="s">
        <v>185</v>
      </c>
      <c r="E66" s="65" t="s">
        <v>186</v>
      </c>
      <c r="F66" s="66">
        <v>480000000</v>
      </c>
      <c r="G66" s="67">
        <f t="shared" si="2"/>
        <v>19591.836734693876</v>
      </c>
    </row>
    <row r="67" spans="1:7" ht="32" outlineLevel="1" x14ac:dyDescent="0.75">
      <c r="A67" s="65" t="s">
        <v>164</v>
      </c>
      <c r="B67" s="65" t="s">
        <v>165</v>
      </c>
      <c r="C67" s="85">
        <f>SUBTOTAL(3,$E$61:E67)</f>
        <v>7</v>
      </c>
      <c r="D67" s="65" t="s">
        <v>187</v>
      </c>
      <c r="E67" s="65" t="s">
        <v>188</v>
      </c>
      <c r="F67" s="66">
        <v>475000000</v>
      </c>
      <c r="G67" s="67">
        <f t="shared" si="2"/>
        <v>19387.755102040817</v>
      </c>
    </row>
    <row r="68" spans="1:7" ht="32" outlineLevel="1" x14ac:dyDescent="0.75">
      <c r="A68" s="65" t="s">
        <v>164</v>
      </c>
      <c r="B68" s="65" t="s">
        <v>165</v>
      </c>
      <c r="C68" s="85">
        <f>SUBTOTAL(3,$E$61:E68)</f>
        <v>8</v>
      </c>
      <c r="D68" s="65" t="s">
        <v>173</v>
      </c>
      <c r="E68" s="65" t="s">
        <v>174</v>
      </c>
      <c r="F68" s="66">
        <v>470000000</v>
      </c>
      <c r="G68" s="67">
        <f t="shared" si="2"/>
        <v>19183.673469387755</v>
      </c>
    </row>
    <row r="69" spans="1:7" ht="32" outlineLevel="1" x14ac:dyDescent="0.75">
      <c r="A69" s="65" t="s">
        <v>164</v>
      </c>
      <c r="B69" s="65" t="s">
        <v>165</v>
      </c>
      <c r="C69" s="85">
        <f>SUBTOTAL(3,$E$61:E69)</f>
        <v>9</v>
      </c>
      <c r="D69" s="65" t="s">
        <v>189</v>
      </c>
      <c r="E69" s="65" t="s">
        <v>190</v>
      </c>
      <c r="F69" s="66">
        <v>450000000</v>
      </c>
      <c r="G69" s="67">
        <f t="shared" si="2"/>
        <v>18367.34693877551</v>
      </c>
    </row>
    <row r="70" spans="1:7" ht="32" outlineLevel="1" x14ac:dyDescent="0.75">
      <c r="A70" s="65" t="s">
        <v>164</v>
      </c>
      <c r="B70" s="65" t="s">
        <v>165</v>
      </c>
      <c r="C70" s="85">
        <f>SUBTOTAL(3,$E$61:E70)</f>
        <v>10</v>
      </c>
      <c r="D70" s="65" t="s">
        <v>195</v>
      </c>
      <c r="E70" s="65" t="s">
        <v>196</v>
      </c>
      <c r="F70" s="66">
        <v>390000000</v>
      </c>
      <c r="G70" s="67">
        <f t="shared" si="2"/>
        <v>15918.367346938776</v>
      </c>
    </row>
    <row r="71" spans="1:7" ht="32" outlineLevel="1" x14ac:dyDescent="0.75">
      <c r="A71" s="65" t="s">
        <v>164</v>
      </c>
      <c r="B71" s="65" t="s">
        <v>165</v>
      </c>
      <c r="C71" s="85">
        <f>SUBTOTAL(3,$E$61:E71)</f>
        <v>11</v>
      </c>
      <c r="D71" s="65" t="s">
        <v>171</v>
      </c>
      <c r="E71" s="65" t="s">
        <v>172</v>
      </c>
      <c r="F71" s="66">
        <v>291000000</v>
      </c>
      <c r="G71" s="67">
        <f t="shared" si="2"/>
        <v>11877.551020408164</v>
      </c>
    </row>
    <row r="72" spans="1:7" x14ac:dyDescent="0.75">
      <c r="A72" s="65"/>
      <c r="B72" s="65"/>
      <c r="C72" s="84">
        <v>6</v>
      </c>
      <c r="D72" s="76"/>
      <c r="E72" s="80" t="s">
        <v>11</v>
      </c>
      <c r="F72" s="77">
        <f>SUM(F73:F79)</f>
        <v>1208647832</v>
      </c>
      <c r="G72" s="77">
        <f t="shared" si="0"/>
        <v>49332.564571428571</v>
      </c>
    </row>
    <row r="73" spans="1:7" ht="32" outlineLevel="1" x14ac:dyDescent="0.75">
      <c r="A73" s="65" t="s">
        <v>204</v>
      </c>
      <c r="B73" s="65" t="s">
        <v>205</v>
      </c>
      <c r="C73" s="85">
        <f>SUBTOTAL(3,$E$11:E73)</f>
        <v>63</v>
      </c>
      <c r="D73" s="65" t="s">
        <v>245</v>
      </c>
      <c r="E73" s="65" t="s">
        <v>246</v>
      </c>
      <c r="F73" s="66">
        <v>987208013</v>
      </c>
      <c r="G73" s="67">
        <f t="shared" ref="G73:G79" si="3">F73/$G$2</f>
        <v>40294.204612244896</v>
      </c>
    </row>
    <row r="74" spans="1:7" ht="32" outlineLevel="1" x14ac:dyDescent="0.75">
      <c r="A74" s="65" t="s">
        <v>204</v>
      </c>
      <c r="B74" s="65" t="s">
        <v>205</v>
      </c>
      <c r="C74" s="85">
        <f>SUBTOTAL(3,$E$11:E74)</f>
        <v>64</v>
      </c>
      <c r="D74" s="65" t="s">
        <v>211</v>
      </c>
      <c r="E74" s="65" t="s">
        <v>212</v>
      </c>
      <c r="F74" s="66">
        <v>46318182</v>
      </c>
      <c r="G74" s="67">
        <f t="shared" si="3"/>
        <v>1890.5380408163264</v>
      </c>
    </row>
    <row r="75" spans="1:7" ht="32" outlineLevel="1" x14ac:dyDescent="0.75">
      <c r="A75" s="65" t="s">
        <v>220</v>
      </c>
      <c r="B75" s="65" t="s">
        <v>221</v>
      </c>
      <c r="C75" s="85">
        <f>SUBTOTAL(3,$E$11:E75)</f>
        <v>65</v>
      </c>
      <c r="D75" s="65" t="s">
        <v>213</v>
      </c>
      <c r="E75" s="65" t="s">
        <v>214</v>
      </c>
      <c r="F75" s="66">
        <v>46318182</v>
      </c>
      <c r="G75" s="67">
        <f t="shared" si="3"/>
        <v>1890.5380408163264</v>
      </c>
    </row>
    <row r="76" spans="1:7" outlineLevel="1" x14ac:dyDescent="0.75">
      <c r="A76" s="65" t="s">
        <v>224</v>
      </c>
      <c r="B76" s="65" t="s">
        <v>225</v>
      </c>
      <c r="C76" s="85">
        <f>SUBTOTAL(3,$E$11:E76)</f>
        <v>66</v>
      </c>
      <c r="D76" s="65" t="s">
        <v>217</v>
      </c>
      <c r="E76" s="65" t="s">
        <v>218</v>
      </c>
      <c r="F76" s="66">
        <v>43445455</v>
      </c>
      <c r="G76" s="67">
        <f t="shared" si="3"/>
        <v>1773.2838775510204</v>
      </c>
    </row>
    <row r="77" spans="1:7" outlineLevel="1" x14ac:dyDescent="0.75">
      <c r="A77" s="65" t="s">
        <v>235</v>
      </c>
      <c r="B77" s="65" t="s">
        <v>236</v>
      </c>
      <c r="C77" s="85">
        <f>SUBTOTAL(3,$E$11:E77)</f>
        <v>67</v>
      </c>
      <c r="D77" s="65" t="s">
        <v>201</v>
      </c>
      <c r="E77" s="65" t="s">
        <v>202</v>
      </c>
      <c r="F77" s="66">
        <v>42000000</v>
      </c>
      <c r="G77" s="67">
        <f t="shared" si="3"/>
        <v>1714.2857142857142</v>
      </c>
    </row>
    <row r="78" spans="1:7" ht="32" outlineLevel="1" x14ac:dyDescent="0.75">
      <c r="A78" s="65" t="s">
        <v>247</v>
      </c>
      <c r="B78" s="65" t="s">
        <v>248</v>
      </c>
      <c r="C78" s="85">
        <f>SUBTOTAL(3,$E$11:E78)</f>
        <v>68</v>
      </c>
      <c r="D78" s="65" t="s">
        <v>215</v>
      </c>
      <c r="E78" s="65" t="s">
        <v>216</v>
      </c>
      <c r="F78" s="66">
        <v>35838000</v>
      </c>
      <c r="G78" s="67">
        <f t="shared" si="3"/>
        <v>1462.7755102040817</v>
      </c>
    </row>
    <row r="79" spans="1:7" ht="32" outlineLevel="1" x14ac:dyDescent="0.75">
      <c r="A79" s="65" t="s">
        <v>255</v>
      </c>
      <c r="B79" s="65" t="s">
        <v>256</v>
      </c>
      <c r="C79" s="85">
        <f>SUBTOTAL(3,$E$11:E79)</f>
        <v>69</v>
      </c>
      <c r="D79" s="65" t="s">
        <v>206</v>
      </c>
      <c r="E79" s="65" t="s">
        <v>207</v>
      </c>
      <c r="F79" s="66">
        <v>7520000</v>
      </c>
      <c r="G79" s="67">
        <f t="shared" si="3"/>
        <v>306.9387755102041</v>
      </c>
    </row>
    <row r="80" spans="1:7" x14ac:dyDescent="0.75">
      <c r="A80" s="65"/>
      <c r="B80" s="65"/>
      <c r="C80" s="84">
        <v>7</v>
      </c>
      <c r="D80" s="76"/>
      <c r="E80" s="80" t="s">
        <v>12</v>
      </c>
      <c r="F80" s="77">
        <f>SUM(F81:F84)</f>
        <v>784148252</v>
      </c>
      <c r="G80" s="77">
        <f t="shared" ref="G80:G85" si="4">F80/$G$2</f>
        <v>32006.051102040816</v>
      </c>
    </row>
    <row r="81" spans="1:7" outlineLevel="1" x14ac:dyDescent="0.75">
      <c r="A81" s="65" t="s">
        <v>230</v>
      </c>
      <c r="B81" s="65" t="s">
        <v>231</v>
      </c>
      <c r="C81" s="85">
        <f>SUBTOTAL(3,$E$81:E81)</f>
        <v>1</v>
      </c>
      <c r="D81" s="65" t="s">
        <v>243</v>
      </c>
      <c r="E81" s="65" t="s">
        <v>244</v>
      </c>
      <c r="F81" s="66">
        <v>303920466</v>
      </c>
      <c r="G81" s="67">
        <f>F81/$G$2</f>
        <v>12404.916979591837</v>
      </c>
    </row>
    <row r="82" spans="1:7" outlineLevel="1" x14ac:dyDescent="0.75">
      <c r="A82" s="65" t="s">
        <v>235</v>
      </c>
      <c r="B82" s="65" t="s">
        <v>236</v>
      </c>
      <c r="C82" s="85">
        <f>SUBTOTAL(3,$E$81:E82)</f>
        <v>2</v>
      </c>
      <c r="D82" s="65" t="s">
        <v>240</v>
      </c>
      <c r="E82" s="65" t="s">
        <v>241</v>
      </c>
      <c r="F82" s="66">
        <v>215935347</v>
      </c>
      <c r="G82" s="67">
        <f>F82/$G$2</f>
        <v>8813.6876326530619</v>
      </c>
    </row>
    <row r="83" spans="1:7" outlineLevel="1" x14ac:dyDescent="0.75">
      <c r="A83" s="65" t="s">
        <v>235</v>
      </c>
      <c r="B83" s="65" t="s">
        <v>236</v>
      </c>
      <c r="C83" s="85">
        <f>SUBTOTAL(3,$E$81:E83)</f>
        <v>3</v>
      </c>
      <c r="D83" s="65" t="s">
        <v>232</v>
      </c>
      <c r="E83" s="65" t="s">
        <v>233</v>
      </c>
      <c r="F83" s="66">
        <v>211690000</v>
      </c>
      <c r="G83" s="67">
        <f>F83/$G$2</f>
        <v>8640.4081632653069</v>
      </c>
    </row>
    <row r="84" spans="1:7" outlineLevel="1" x14ac:dyDescent="0.75">
      <c r="A84" s="65" t="s">
        <v>235</v>
      </c>
      <c r="B84" s="65" t="s">
        <v>236</v>
      </c>
      <c r="C84" s="85">
        <f>SUBTOTAL(3,$E$81:E84)</f>
        <v>4</v>
      </c>
      <c r="D84" s="65" t="s">
        <v>237</v>
      </c>
      <c r="E84" s="65" t="s">
        <v>238</v>
      </c>
      <c r="F84" s="66">
        <v>52602439</v>
      </c>
      <c r="G84" s="67">
        <f>F84/$G$2</f>
        <v>2147.0383265306123</v>
      </c>
    </row>
    <row r="85" spans="1:7" x14ac:dyDescent="0.75">
      <c r="A85" s="68"/>
      <c r="B85" s="68"/>
      <c r="C85" s="83">
        <v>8</v>
      </c>
      <c r="D85" s="81"/>
      <c r="E85" s="80" t="s">
        <v>13</v>
      </c>
      <c r="F85" s="77"/>
      <c r="G85" s="77">
        <f t="shared" si="4"/>
        <v>0</v>
      </c>
    </row>
    <row r="86" spans="1:7" x14ac:dyDescent="0.75">
      <c r="A86" s="69"/>
      <c r="B86" s="69"/>
      <c r="C86" s="61"/>
      <c r="D86" s="69"/>
      <c r="E86" s="70"/>
      <c r="F86" s="71"/>
      <c r="G86" s="72"/>
    </row>
  </sheetData>
  <autoFilter ref="A4:G86" xr:uid="{1AA708BA-4733-4EAD-AF23-650D02A4662A}"/>
  <sortState xmlns:xlrd2="http://schemas.microsoft.com/office/spreadsheetml/2017/richdata2" ref="A10:G56">
    <sortCondition descending="1" ref="F10:F56"/>
  </sortState>
  <conditionalFormatting sqref="D6:D84">
    <cfRule type="duplicateValues" dxfId="34" priority="97"/>
  </conditionalFormatting>
  <conditionalFormatting sqref="D2:E3">
    <cfRule type="containsText" dxfId="33" priority="17" operator="containsText" text="xxx">
      <formula>NOT(ISERROR(SEARCH("xxx",D2)))</formula>
    </cfRule>
  </conditionalFormatting>
  <conditionalFormatting sqref="E6:E8">
    <cfRule type="duplicateValues" dxfId="32" priority="86"/>
  </conditionalFormatting>
  <conditionalFormatting sqref="E12:E51 E10 E56 E58">
    <cfRule type="duplicateValues" dxfId="31" priority="4"/>
  </conditionalFormatting>
  <conditionalFormatting sqref="E61:E71 E52:E55">
    <cfRule type="duplicateValues" dxfId="30" priority="3"/>
  </conditionalFormatting>
  <conditionalFormatting sqref="E73:E79 E11">
    <cfRule type="duplicateValues" dxfId="29" priority="316"/>
  </conditionalFormatting>
  <conditionalFormatting sqref="E81:E84">
    <cfRule type="duplicateValues" dxfId="28" priority="1"/>
  </conditionalFormatting>
  <conditionalFormatting sqref="E85:E86 E80 E72 E59:E60 E57 E5 E9">
    <cfRule type="duplicateValues" dxfId="27" priority="19"/>
  </conditionalFormatting>
  <conditionalFormatting sqref="E5:F5 G5:G48 D6:F48 D7:G8 D11:G11 D49:G84 E85:G86 D87:F1048576">
    <cfRule type="containsText" dxfId="26" priority="10" operator="containsText" text="xxx">
      <formula>NOT(ISERROR(SEARCH("xxx",D5)))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5DC0-4F1F-4BED-8CA6-781CC0E31670}">
  <sheetPr>
    <tabColor rgb="FF00B050"/>
  </sheetPr>
  <dimension ref="A1:I79"/>
  <sheetViews>
    <sheetView topLeftCell="C1" zoomScale="85" zoomScaleNormal="85" workbookViewId="0">
      <pane ySplit="4" topLeftCell="A60" activePane="bottomLeft" state="frozen"/>
      <selection activeCell="E23" sqref="E23"/>
      <selection pane="bottomLeft" activeCell="E63" sqref="E63"/>
    </sheetView>
  </sheetViews>
  <sheetFormatPr defaultRowHeight="15.5" outlineLevelRow="1" outlineLevelCol="1" x14ac:dyDescent="0.35"/>
  <cols>
    <col min="1" max="1" width="19.3984375" style="206" hidden="1" customWidth="1" outlineLevel="1"/>
    <col min="2" max="2" width="31.09765625" style="206" hidden="1" customWidth="1" outlineLevel="1"/>
    <col min="3" max="3" width="8.8984375" style="206" bestFit="1" customWidth="1" collapsed="1"/>
    <col min="4" max="4" width="16.19921875" style="206" customWidth="1"/>
    <col min="5" max="5" width="53.296875" style="233" customWidth="1"/>
    <col min="6" max="6" width="26" style="206" bestFit="1" customWidth="1"/>
    <col min="7" max="7" width="22.5" style="206" customWidth="1"/>
    <col min="8" max="8" width="2.69921875" style="206" customWidth="1"/>
    <col min="9" max="9" width="22.8984375" style="206" customWidth="1"/>
    <col min="10" max="16384" width="8.796875" style="206"/>
  </cols>
  <sheetData>
    <row r="1" spans="1:9" x14ac:dyDescent="0.35">
      <c r="E1" s="234" t="s">
        <v>951</v>
      </c>
      <c r="F1" s="1"/>
    </row>
    <row r="2" spans="1:9" x14ac:dyDescent="0.35">
      <c r="E2" s="213"/>
      <c r="F2" s="214" t="s">
        <v>608</v>
      </c>
      <c r="G2" s="215">
        <v>24300</v>
      </c>
    </row>
    <row r="3" spans="1:9" x14ac:dyDescent="0.35">
      <c r="E3" s="213"/>
      <c r="F3" s="235">
        <f>SUM(F5,F13,F53,F55,F56,F64,F68,F71)</f>
        <v>262891909295</v>
      </c>
      <c r="G3" s="235">
        <f>SUM(G5,G13,G53,G55,G56,G64,G68,G71)</f>
        <v>10818597.090329219</v>
      </c>
    </row>
    <row r="4" spans="1:9" s="238" customFormat="1" ht="31" x14ac:dyDescent="0.75">
      <c r="A4" s="236" t="s">
        <v>609</v>
      </c>
      <c r="B4" s="236" t="s">
        <v>610</v>
      </c>
      <c r="C4" s="237" t="s">
        <v>604</v>
      </c>
      <c r="D4" s="236" t="s">
        <v>396</v>
      </c>
      <c r="E4" s="236" t="s">
        <v>0</v>
      </c>
      <c r="F4" s="237" t="s">
        <v>606</v>
      </c>
      <c r="G4" s="237" t="s">
        <v>607</v>
      </c>
    </row>
    <row r="5" spans="1:9" x14ac:dyDescent="0.35">
      <c r="A5" s="239"/>
      <c r="B5" s="240"/>
      <c r="C5" s="241">
        <v>1</v>
      </c>
      <c r="D5" s="242"/>
      <c r="E5" s="216" t="s">
        <v>1</v>
      </c>
      <c r="F5" s="217">
        <f>SUM(F6:F12)</f>
        <v>43511003207</v>
      </c>
      <c r="G5" s="217">
        <f>F5/$G$2</f>
        <v>1790576.2636625515</v>
      </c>
    </row>
    <row r="6" spans="1:9" ht="31" outlineLevel="1" x14ac:dyDescent="0.35">
      <c r="A6" s="218" t="s">
        <v>33</v>
      </c>
      <c r="B6" s="218" t="s">
        <v>34</v>
      </c>
      <c r="C6" s="219"/>
      <c r="D6" s="218" t="s">
        <v>620</v>
      </c>
      <c r="E6" s="218" t="s">
        <v>621</v>
      </c>
      <c r="F6" s="220">
        <v>23455092161</v>
      </c>
      <c r="G6" s="221">
        <f>F6/$G$2</f>
        <v>965230.13008230447</v>
      </c>
      <c r="I6" s="255" t="s">
        <v>971</v>
      </c>
    </row>
    <row r="7" spans="1:9" ht="31" outlineLevel="1" x14ac:dyDescent="0.35">
      <c r="A7" s="218" t="s">
        <v>33</v>
      </c>
      <c r="B7" s="218" t="s">
        <v>34</v>
      </c>
      <c r="C7" s="219"/>
      <c r="D7" s="218" t="s">
        <v>666</v>
      </c>
      <c r="E7" s="218" t="s">
        <v>667</v>
      </c>
      <c r="F7" s="220">
        <v>13526642799</v>
      </c>
      <c r="G7" s="221">
        <f t="shared" ref="G7:G12" si="0">F7/$G$2</f>
        <v>556651.96703703701</v>
      </c>
      <c r="I7" s="255" t="s">
        <v>971</v>
      </c>
    </row>
    <row r="8" spans="1:9" ht="31" outlineLevel="1" x14ac:dyDescent="0.35">
      <c r="A8" s="218" t="s">
        <v>33</v>
      </c>
      <c r="B8" s="218" t="s">
        <v>34</v>
      </c>
      <c r="C8" s="219"/>
      <c r="D8" s="218" t="s">
        <v>623</v>
      </c>
      <c r="E8" s="218" t="s">
        <v>624</v>
      </c>
      <c r="F8" s="220">
        <v>3206333890</v>
      </c>
      <c r="G8" s="221">
        <f t="shared" si="0"/>
        <v>131947.89670781893</v>
      </c>
      <c r="I8" s="255" t="s">
        <v>971</v>
      </c>
    </row>
    <row r="9" spans="1:9" ht="31" outlineLevel="1" x14ac:dyDescent="0.35">
      <c r="A9" s="218" t="s">
        <v>33</v>
      </c>
      <c r="B9" s="218" t="s">
        <v>34</v>
      </c>
      <c r="C9" s="219"/>
      <c r="D9" s="218" t="s">
        <v>664</v>
      </c>
      <c r="E9" s="218" t="s">
        <v>665</v>
      </c>
      <c r="F9" s="220">
        <v>2813240158</v>
      </c>
      <c r="G9" s="221">
        <f t="shared" si="0"/>
        <v>115771.19991769547</v>
      </c>
      <c r="I9" s="255" t="s">
        <v>971</v>
      </c>
    </row>
    <row r="10" spans="1:9" ht="31" outlineLevel="1" x14ac:dyDescent="0.35">
      <c r="A10" s="218" t="s">
        <v>33</v>
      </c>
      <c r="B10" s="218" t="s">
        <v>34</v>
      </c>
      <c r="C10" s="219"/>
      <c r="D10" s="218" t="s">
        <v>625</v>
      </c>
      <c r="E10" s="218" t="s">
        <v>626</v>
      </c>
      <c r="F10" s="220">
        <v>445541459</v>
      </c>
      <c r="G10" s="221">
        <f t="shared" si="0"/>
        <v>18335.039465020574</v>
      </c>
      <c r="I10" s="255" t="s">
        <v>971</v>
      </c>
    </row>
    <row r="11" spans="1:9" ht="31" outlineLevel="1" x14ac:dyDescent="0.35">
      <c r="A11" s="218" t="s">
        <v>33</v>
      </c>
      <c r="B11" s="218" t="s">
        <v>34</v>
      </c>
      <c r="C11" s="219"/>
      <c r="D11" s="218" t="s">
        <v>661</v>
      </c>
      <c r="E11" s="218" t="s">
        <v>662</v>
      </c>
      <c r="F11" s="220">
        <v>36001880</v>
      </c>
      <c r="G11" s="221">
        <f t="shared" si="0"/>
        <v>1481.5588477366255</v>
      </c>
      <c r="I11" s="255" t="s">
        <v>971</v>
      </c>
    </row>
    <row r="12" spans="1:9" outlineLevel="1" x14ac:dyDescent="0.35">
      <c r="A12" s="218" t="s">
        <v>330</v>
      </c>
      <c r="B12" s="218" t="s">
        <v>331</v>
      </c>
      <c r="C12" s="219"/>
      <c r="D12" s="218" t="s">
        <v>712</v>
      </c>
      <c r="E12" s="218" t="s">
        <v>713</v>
      </c>
      <c r="F12" s="220">
        <v>28150860</v>
      </c>
      <c r="G12" s="221">
        <f t="shared" si="0"/>
        <v>1158.4716049382716</v>
      </c>
      <c r="I12" s="255" t="s">
        <v>971</v>
      </c>
    </row>
    <row r="13" spans="1:9" x14ac:dyDescent="0.35">
      <c r="A13" s="218"/>
      <c r="B13" s="218"/>
      <c r="C13" s="243">
        <v>2</v>
      </c>
      <c r="D13" s="222"/>
      <c r="E13" s="223" t="s">
        <v>2</v>
      </c>
      <c r="F13" s="224">
        <f>SUM(F14:F52)</f>
        <v>214888211254</v>
      </c>
      <c r="G13" s="224">
        <f t="shared" ref="G13:G64" si="1">F13/$G$2</f>
        <v>8843136.2655967083</v>
      </c>
    </row>
    <row r="14" spans="1:9" outlineLevel="1" x14ac:dyDescent="0.35">
      <c r="A14" s="218" t="s">
        <v>51</v>
      </c>
      <c r="B14" s="218" t="s">
        <v>52</v>
      </c>
      <c r="C14" s="219"/>
      <c r="D14" s="218" t="s">
        <v>672</v>
      </c>
      <c r="E14" s="218" t="s">
        <v>673</v>
      </c>
      <c r="F14" s="220">
        <v>46273512763</v>
      </c>
      <c r="G14" s="221">
        <f t="shared" si="1"/>
        <v>1904259.7844855967</v>
      </c>
    </row>
    <row r="15" spans="1:9" outlineLevel="1" x14ac:dyDescent="0.35">
      <c r="A15" s="218" t="s">
        <v>51</v>
      </c>
      <c r="B15" s="218" t="s">
        <v>52</v>
      </c>
      <c r="C15" s="219"/>
      <c r="D15" s="218" t="s">
        <v>848</v>
      </c>
      <c r="E15" s="218" t="s">
        <v>849</v>
      </c>
      <c r="F15" s="220">
        <v>42617633391</v>
      </c>
      <c r="G15" s="221">
        <f t="shared" si="1"/>
        <v>1753812.0737037037</v>
      </c>
    </row>
    <row r="16" spans="1:9" outlineLevel="1" x14ac:dyDescent="0.35">
      <c r="A16" s="218" t="s">
        <v>51</v>
      </c>
      <c r="B16" s="218" t="s">
        <v>52</v>
      </c>
      <c r="C16" s="219"/>
      <c r="D16" s="218" t="s">
        <v>851</v>
      </c>
      <c r="E16" s="218" t="s">
        <v>852</v>
      </c>
      <c r="F16" s="220">
        <v>40239524497</v>
      </c>
      <c r="G16" s="221">
        <f t="shared" si="1"/>
        <v>1655947.5101646089</v>
      </c>
    </row>
    <row r="17" spans="1:7" outlineLevel="1" x14ac:dyDescent="0.35">
      <c r="A17" s="218" t="s">
        <v>51</v>
      </c>
      <c r="B17" s="218" t="s">
        <v>52</v>
      </c>
      <c r="C17" s="219"/>
      <c r="D17" s="218" t="s">
        <v>853</v>
      </c>
      <c r="E17" s="218" t="s">
        <v>854</v>
      </c>
      <c r="F17" s="220">
        <v>37079055498</v>
      </c>
      <c r="G17" s="221">
        <f t="shared" si="1"/>
        <v>1525887.0575308641</v>
      </c>
    </row>
    <row r="18" spans="1:7" outlineLevel="1" x14ac:dyDescent="0.35">
      <c r="A18" s="218" t="s">
        <v>51</v>
      </c>
      <c r="B18" s="218" t="s">
        <v>52</v>
      </c>
      <c r="C18" s="219"/>
      <c r="D18" s="218" t="s">
        <v>855</v>
      </c>
      <c r="E18" s="218" t="s">
        <v>856</v>
      </c>
      <c r="F18" s="220">
        <v>8257058918</v>
      </c>
      <c r="G18" s="221">
        <f t="shared" si="1"/>
        <v>339796.6632921811</v>
      </c>
    </row>
    <row r="19" spans="1:7" outlineLevel="1" x14ac:dyDescent="0.35">
      <c r="A19" s="218" t="s">
        <v>51</v>
      </c>
      <c r="B19" s="218" t="s">
        <v>52</v>
      </c>
      <c r="C19" s="219"/>
      <c r="D19" s="218" t="s">
        <v>857</v>
      </c>
      <c r="E19" s="218" t="s">
        <v>858</v>
      </c>
      <c r="F19" s="220">
        <v>1871585340</v>
      </c>
      <c r="G19" s="221">
        <f t="shared" si="1"/>
        <v>77019.972839506168</v>
      </c>
    </row>
    <row r="20" spans="1:7" outlineLevel="1" x14ac:dyDescent="0.35">
      <c r="A20" s="218" t="s">
        <v>51</v>
      </c>
      <c r="B20" s="218" t="s">
        <v>52</v>
      </c>
      <c r="C20" s="219"/>
      <c r="D20" s="218" t="s">
        <v>859</v>
      </c>
      <c r="E20" s="218" t="s">
        <v>860</v>
      </c>
      <c r="F20" s="220">
        <v>150000000</v>
      </c>
      <c r="G20" s="221">
        <f t="shared" si="1"/>
        <v>6172.8395061728397</v>
      </c>
    </row>
    <row r="21" spans="1:7" ht="31" outlineLevel="1" x14ac:dyDescent="0.35">
      <c r="A21" s="218" t="s">
        <v>100</v>
      </c>
      <c r="B21" s="218" t="s">
        <v>101</v>
      </c>
      <c r="C21" s="219"/>
      <c r="D21" s="218" t="s">
        <v>862</v>
      </c>
      <c r="E21" s="218" t="s">
        <v>863</v>
      </c>
      <c r="F21" s="220">
        <v>7826007822</v>
      </c>
      <c r="G21" s="221">
        <f t="shared" si="1"/>
        <v>322057.93506172841</v>
      </c>
    </row>
    <row r="22" spans="1:7" ht="31" outlineLevel="1" x14ac:dyDescent="0.35">
      <c r="A22" s="218" t="s">
        <v>100</v>
      </c>
      <c r="B22" s="218" t="s">
        <v>101</v>
      </c>
      <c r="C22" s="219"/>
      <c r="D22" s="218" t="s">
        <v>864</v>
      </c>
      <c r="E22" s="218" t="s">
        <v>865</v>
      </c>
      <c r="F22" s="220">
        <v>4641978681</v>
      </c>
      <c r="G22" s="221">
        <f t="shared" si="1"/>
        <v>191027.92925925925</v>
      </c>
    </row>
    <row r="23" spans="1:7" ht="31" outlineLevel="1" x14ac:dyDescent="0.35">
      <c r="A23" s="218" t="s">
        <v>100</v>
      </c>
      <c r="B23" s="218" t="s">
        <v>101</v>
      </c>
      <c r="C23" s="219"/>
      <c r="D23" s="218" t="s">
        <v>677</v>
      </c>
      <c r="E23" s="218" t="s">
        <v>678</v>
      </c>
      <c r="F23" s="220">
        <v>3682105850</v>
      </c>
      <c r="G23" s="221">
        <f t="shared" si="1"/>
        <v>151526.98971193415</v>
      </c>
    </row>
    <row r="24" spans="1:7" ht="31" outlineLevel="1" x14ac:dyDescent="0.35">
      <c r="A24" s="218" t="s">
        <v>100</v>
      </c>
      <c r="B24" s="218" t="s">
        <v>101</v>
      </c>
      <c r="C24" s="219"/>
      <c r="D24" s="218" t="s">
        <v>866</v>
      </c>
      <c r="E24" s="218" t="s">
        <v>867</v>
      </c>
      <c r="F24" s="220">
        <v>3298619772</v>
      </c>
      <c r="G24" s="221">
        <f t="shared" si="1"/>
        <v>135745.66962962964</v>
      </c>
    </row>
    <row r="25" spans="1:7" ht="31" outlineLevel="1" x14ac:dyDescent="0.35">
      <c r="A25" s="218" t="s">
        <v>100</v>
      </c>
      <c r="B25" s="218" t="s">
        <v>101</v>
      </c>
      <c r="C25" s="219"/>
      <c r="D25" s="218" t="s">
        <v>868</v>
      </c>
      <c r="E25" s="218" t="s">
        <v>869</v>
      </c>
      <c r="F25" s="220">
        <v>2414319168</v>
      </c>
      <c r="G25" s="221">
        <f t="shared" si="1"/>
        <v>99354.698271604939</v>
      </c>
    </row>
    <row r="26" spans="1:7" ht="31" outlineLevel="1" x14ac:dyDescent="0.35">
      <c r="A26" s="218" t="s">
        <v>100</v>
      </c>
      <c r="B26" s="218" t="s">
        <v>101</v>
      </c>
      <c r="C26" s="219"/>
      <c r="D26" s="218" t="s">
        <v>681</v>
      </c>
      <c r="E26" s="218" t="s">
        <v>682</v>
      </c>
      <c r="F26" s="220">
        <v>1931331475</v>
      </c>
      <c r="G26" s="221">
        <f t="shared" si="1"/>
        <v>79478.661522633745</v>
      </c>
    </row>
    <row r="27" spans="1:7" ht="31" outlineLevel="1" x14ac:dyDescent="0.35">
      <c r="A27" s="218" t="s">
        <v>100</v>
      </c>
      <c r="B27" s="218" t="s">
        <v>101</v>
      </c>
      <c r="C27" s="219"/>
      <c r="D27" s="218" t="s">
        <v>870</v>
      </c>
      <c r="E27" s="218" t="s">
        <v>871</v>
      </c>
      <c r="F27" s="220">
        <v>1818450000</v>
      </c>
      <c r="G27" s="221">
        <f t="shared" si="1"/>
        <v>74833.333333333328</v>
      </c>
    </row>
    <row r="28" spans="1:7" ht="31" outlineLevel="1" x14ac:dyDescent="0.35">
      <c r="A28" s="218" t="s">
        <v>100</v>
      </c>
      <c r="B28" s="218" t="s">
        <v>101</v>
      </c>
      <c r="C28" s="219"/>
      <c r="D28" s="218" t="s">
        <v>679</v>
      </c>
      <c r="E28" s="218" t="s">
        <v>680</v>
      </c>
      <c r="F28" s="220">
        <v>1729306981</v>
      </c>
      <c r="G28" s="221">
        <f t="shared" si="1"/>
        <v>71164.896337448561</v>
      </c>
    </row>
    <row r="29" spans="1:7" ht="31" outlineLevel="1" x14ac:dyDescent="0.35">
      <c r="A29" s="218" t="s">
        <v>100</v>
      </c>
      <c r="B29" s="218" t="s">
        <v>101</v>
      </c>
      <c r="C29" s="219"/>
      <c r="D29" s="218" t="s">
        <v>872</v>
      </c>
      <c r="E29" s="218" t="s">
        <v>873</v>
      </c>
      <c r="F29" s="220">
        <v>1577222005</v>
      </c>
      <c r="G29" s="221">
        <f t="shared" si="1"/>
        <v>64906.255349794235</v>
      </c>
    </row>
    <row r="30" spans="1:7" ht="31" outlineLevel="1" x14ac:dyDescent="0.35">
      <c r="A30" s="218" t="s">
        <v>100</v>
      </c>
      <c r="B30" s="218" t="s">
        <v>101</v>
      </c>
      <c r="C30" s="219"/>
      <c r="D30" s="218" t="s">
        <v>874</v>
      </c>
      <c r="E30" s="218" t="s">
        <v>875</v>
      </c>
      <c r="F30" s="220">
        <v>1129934700</v>
      </c>
      <c r="G30" s="221">
        <f t="shared" si="1"/>
        <v>46499.370370370372</v>
      </c>
    </row>
    <row r="31" spans="1:7" ht="31" outlineLevel="1" x14ac:dyDescent="0.35">
      <c r="A31" s="218" t="s">
        <v>100</v>
      </c>
      <c r="B31" s="218" t="s">
        <v>101</v>
      </c>
      <c r="C31" s="219"/>
      <c r="D31" s="218" t="s">
        <v>876</v>
      </c>
      <c r="E31" s="218" t="s">
        <v>877</v>
      </c>
      <c r="F31" s="220">
        <v>875679600</v>
      </c>
      <c r="G31" s="221">
        <f t="shared" si="1"/>
        <v>36036.1975308642</v>
      </c>
    </row>
    <row r="32" spans="1:7" ht="31" outlineLevel="1" x14ac:dyDescent="0.35">
      <c r="A32" s="218" t="s">
        <v>100</v>
      </c>
      <c r="B32" s="218" t="s">
        <v>101</v>
      </c>
      <c r="C32" s="219"/>
      <c r="D32" s="218" t="s">
        <v>675</v>
      </c>
      <c r="E32" s="218" t="s">
        <v>676</v>
      </c>
      <c r="F32" s="220">
        <v>758031567</v>
      </c>
      <c r="G32" s="221">
        <f t="shared" si="1"/>
        <v>31194.714691358025</v>
      </c>
    </row>
    <row r="33" spans="1:7" ht="31" outlineLevel="1" x14ac:dyDescent="0.35">
      <c r="A33" s="218" t="s">
        <v>100</v>
      </c>
      <c r="B33" s="218" t="s">
        <v>101</v>
      </c>
      <c r="C33" s="219"/>
      <c r="D33" s="218" t="s">
        <v>878</v>
      </c>
      <c r="E33" s="218" t="s">
        <v>879</v>
      </c>
      <c r="F33" s="220">
        <v>616655000</v>
      </c>
      <c r="G33" s="221">
        <f t="shared" si="1"/>
        <v>25376.748971193414</v>
      </c>
    </row>
    <row r="34" spans="1:7" ht="31" outlineLevel="1" x14ac:dyDescent="0.35">
      <c r="A34" s="218" t="s">
        <v>100</v>
      </c>
      <c r="B34" s="218" t="s">
        <v>101</v>
      </c>
      <c r="C34" s="219"/>
      <c r="D34" s="218" t="s">
        <v>880</v>
      </c>
      <c r="E34" s="218" t="s">
        <v>881</v>
      </c>
      <c r="F34" s="220">
        <v>558511800</v>
      </c>
      <c r="G34" s="221">
        <f t="shared" si="1"/>
        <v>22984.024691358023</v>
      </c>
    </row>
    <row r="35" spans="1:7" ht="31" outlineLevel="1" x14ac:dyDescent="0.35">
      <c r="A35" s="218" t="s">
        <v>100</v>
      </c>
      <c r="B35" s="218" t="s">
        <v>101</v>
      </c>
      <c r="C35" s="219"/>
      <c r="D35" s="218" t="s">
        <v>882</v>
      </c>
      <c r="E35" s="218" t="s">
        <v>883</v>
      </c>
      <c r="F35" s="220">
        <v>439248612</v>
      </c>
      <c r="G35" s="221">
        <f t="shared" si="1"/>
        <v>18076.074567901236</v>
      </c>
    </row>
    <row r="36" spans="1:7" ht="31" outlineLevel="1" x14ac:dyDescent="0.35">
      <c r="A36" s="218" t="s">
        <v>100</v>
      </c>
      <c r="B36" s="218" t="s">
        <v>101</v>
      </c>
      <c r="C36" s="219"/>
      <c r="D36" s="218" t="s">
        <v>884</v>
      </c>
      <c r="E36" s="218" t="s">
        <v>885</v>
      </c>
      <c r="F36" s="220">
        <v>433134526</v>
      </c>
      <c r="G36" s="221">
        <f t="shared" si="1"/>
        <v>17824.466090534981</v>
      </c>
    </row>
    <row r="37" spans="1:7" ht="31" outlineLevel="1" x14ac:dyDescent="0.35">
      <c r="A37" s="218" t="s">
        <v>100</v>
      </c>
      <c r="B37" s="218" t="s">
        <v>101</v>
      </c>
      <c r="C37" s="219"/>
      <c r="D37" s="218" t="s">
        <v>886</v>
      </c>
      <c r="E37" s="218" t="s">
        <v>887</v>
      </c>
      <c r="F37" s="220">
        <v>397073670</v>
      </c>
      <c r="G37" s="221">
        <f t="shared" si="1"/>
        <v>16340.480246913581</v>
      </c>
    </row>
    <row r="38" spans="1:7" ht="31" outlineLevel="1" x14ac:dyDescent="0.35">
      <c r="A38" s="218" t="s">
        <v>100</v>
      </c>
      <c r="B38" s="218" t="s">
        <v>101</v>
      </c>
      <c r="C38" s="219"/>
      <c r="D38" s="218" t="s">
        <v>888</v>
      </c>
      <c r="E38" s="218" t="s">
        <v>889</v>
      </c>
      <c r="F38" s="220">
        <v>350000000</v>
      </c>
      <c r="G38" s="221">
        <f t="shared" si="1"/>
        <v>14403.292181069959</v>
      </c>
    </row>
    <row r="39" spans="1:7" ht="31" outlineLevel="1" x14ac:dyDescent="0.35">
      <c r="A39" s="218" t="s">
        <v>100</v>
      </c>
      <c r="B39" s="218" t="s">
        <v>101</v>
      </c>
      <c r="C39" s="219"/>
      <c r="D39" s="218" t="s">
        <v>890</v>
      </c>
      <c r="E39" s="218" t="s">
        <v>891</v>
      </c>
      <c r="F39" s="220">
        <v>319400000</v>
      </c>
      <c r="G39" s="221">
        <f t="shared" si="1"/>
        <v>13144.0329218107</v>
      </c>
    </row>
    <row r="40" spans="1:7" ht="31" outlineLevel="1" x14ac:dyDescent="0.35">
      <c r="A40" s="218" t="s">
        <v>100</v>
      </c>
      <c r="B40" s="218" t="s">
        <v>101</v>
      </c>
      <c r="C40" s="219"/>
      <c r="D40" s="218" t="s">
        <v>892</v>
      </c>
      <c r="E40" s="218" t="s">
        <v>893</v>
      </c>
      <c r="F40" s="220">
        <v>310000000</v>
      </c>
      <c r="G40" s="221">
        <f t="shared" si="1"/>
        <v>12757.201646090534</v>
      </c>
    </row>
    <row r="41" spans="1:7" ht="31" outlineLevel="1" x14ac:dyDescent="0.35">
      <c r="A41" s="218" t="s">
        <v>100</v>
      </c>
      <c r="B41" s="218" t="s">
        <v>101</v>
      </c>
      <c r="C41" s="219"/>
      <c r="D41" s="218" t="s">
        <v>894</v>
      </c>
      <c r="E41" s="218" t="s">
        <v>895</v>
      </c>
      <c r="F41" s="220">
        <v>146100000</v>
      </c>
      <c r="G41" s="221">
        <f t="shared" si="1"/>
        <v>6012.3456790123455</v>
      </c>
    </row>
    <row r="42" spans="1:7" ht="31" outlineLevel="1" x14ac:dyDescent="0.35">
      <c r="A42" s="218" t="s">
        <v>100</v>
      </c>
      <c r="B42" s="218" t="s">
        <v>101</v>
      </c>
      <c r="C42" s="219"/>
      <c r="D42" s="218" t="s">
        <v>896</v>
      </c>
      <c r="E42" s="218" t="s">
        <v>897</v>
      </c>
      <c r="F42" s="220">
        <v>130079300</v>
      </c>
      <c r="G42" s="221">
        <f t="shared" si="1"/>
        <v>5353.0576131687239</v>
      </c>
    </row>
    <row r="43" spans="1:7" ht="31" outlineLevel="1" x14ac:dyDescent="0.35">
      <c r="A43" s="218" t="s">
        <v>100</v>
      </c>
      <c r="B43" s="218" t="s">
        <v>101</v>
      </c>
      <c r="C43" s="219"/>
      <c r="D43" s="218" t="s">
        <v>898</v>
      </c>
      <c r="E43" s="218" t="s">
        <v>899</v>
      </c>
      <c r="F43" s="220">
        <v>125658000</v>
      </c>
      <c r="G43" s="221">
        <f t="shared" si="1"/>
        <v>5171.1111111111113</v>
      </c>
    </row>
    <row r="44" spans="1:7" ht="31" outlineLevel="1" x14ac:dyDescent="0.35">
      <c r="A44" s="218" t="s">
        <v>100</v>
      </c>
      <c r="B44" s="218" t="s">
        <v>101</v>
      </c>
      <c r="C44" s="219"/>
      <c r="D44" s="218" t="s">
        <v>900</v>
      </c>
      <c r="E44" s="218" t="s">
        <v>901</v>
      </c>
      <c r="F44" s="220">
        <v>88000000</v>
      </c>
      <c r="G44" s="221">
        <f t="shared" si="1"/>
        <v>3621.3991769547324</v>
      </c>
    </row>
    <row r="45" spans="1:7" ht="31" outlineLevel="1" x14ac:dyDescent="0.35">
      <c r="A45" s="218" t="s">
        <v>100</v>
      </c>
      <c r="B45" s="218" t="s">
        <v>101</v>
      </c>
      <c r="C45" s="219"/>
      <c r="D45" s="218" t="s">
        <v>902</v>
      </c>
      <c r="E45" s="218" t="s">
        <v>903</v>
      </c>
      <c r="F45" s="220">
        <v>81000000</v>
      </c>
      <c r="G45" s="221">
        <f t="shared" si="1"/>
        <v>3333.3333333333335</v>
      </c>
    </row>
    <row r="46" spans="1:7" ht="31" outlineLevel="1" x14ac:dyDescent="0.35">
      <c r="A46" s="218" t="s">
        <v>100</v>
      </c>
      <c r="B46" s="218" t="s">
        <v>101</v>
      </c>
      <c r="C46" s="219"/>
      <c r="D46" s="218" t="s">
        <v>904</v>
      </c>
      <c r="E46" s="218" t="s">
        <v>905</v>
      </c>
      <c r="F46" s="220">
        <v>76120000</v>
      </c>
      <c r="G46" s="221">
        <f t="shared" si="1"/>
        <v>3132.5102880658437</v>
      </c>
    </row>
    <row r="47" spans="1:7" ht="31" outlineLevel="1" x14ac:dyDescent="0.35">
      <c r="A47" s="218" t="s">
        <v>100</v>
      </c>
      <c r="B47" s="218" t="s">
        <v>101</v>
      </c>
      <c r="C47" s="219"/>
      <c r="D47" s="218" t="s">
        <v>906</v>
      </c>
      <c r="E47" s="218" t="s">
        <v>907</v>
      </c>
      <c r="F47" s="220">
        <v>73500000</v>
      </c>
      <c r="G47" s="221">
        <f t="shared" si="1"/>
        <v>3024.6913580246915</v>
      </c>
    </row>
    <row r="48" spans="1:7" ht="31" outlineLevel="1" x14ac:dyDescent="0.35">
      <c r="A48" s="218" t="s">
        <v>100</v>
      </c>
      <c r="B48" s="218" t="s">
        <v>101</v>
      </c>
      <c r="C48" s="219"/>
      <c r="D48" s="218" t="s">
        <v>908</v>
      </c>
      <c r="E48" s="218" t="s">
        <v>909</v>
      </c>
      <c r="F48" s="220">
        <v>66378000</v>
      </c>
      <c r="G48" s="221">
        <f t="shared" si="1"/>
        <v>2731.6049382716051</v>
      </c>
    </row>
    <row r="49" spans="1:7" ht="31" outlineLevel="1" x14ac:dyDescent="0.35">
      <c r="A49" s="218" t="s">
        <v>100</v>
      </c>
      <c r="B49" s="218" t="s">
        <v>101</v>
      </c>
      <c r="C49" s="219"/>
      <c r="D49" s="218" t="s">
        <v>910</v>
      </c>
      <c r="E49" s="218" t="s">
        <v>911</v>
      </c>
      <c r="F49" s="220">
        <v>60000000</v>
      </c>
      <c r="G49" s="221">
        <f t="shared" si="1"/>
        <v>2469.1358024691358</v>
      </c>
    </row>
    <row r="50" spans="1:7" outlineLevel="1" x14ac:dyDescent="0.35">
      <c r="A50" s="218" t="s">
        <v>158</v>
      </c>
      <c r="B50" s="218" t="s">
        <v>159</v>
      </c>
      <c r="C50" s="219"/>
      <c r="D50" s="218" t="s">
        <v>912</v>
      </c>
      <c r="E50" s="218" t="s">
        <v>913</v>
      </c>
      <c r="F50" s="220">
        <v>1971544318</v>
      </c>
      <c r="G50" s="221">
        <f t="shared" si="1"/>
        <v>81133.511028806592</v>
      </c>
    </row>
    <row r="51" spans="1:7" ht="31" outlineLevel="1" x14ac:dyDescent="0.35">
      <c r="A51" s="218" t="s">
        <v>158</v>
      </c>
      <c r="B51" s="218" t="s">
        <v>159</v>
      </c>
      <c r="C51" s="219"/>
      <c r="D51" s="218" t="s">
        <v>695</v>
      </c>
      <c r="E51" s="218" t="s">
        <v>696</v>
      </c>
      <c r="F51" s="220">
        <v>402450000</v>
      </c>
      <c r="G51" s="221">
        <f t="shared" si="1"/>
        <v>16561.728395061727</v>
      </c>
    </row>
    <row r="52" spans="1:7" outlineLevel="1" x14ac:dyDescent="0.35">
      <c r="A52" s="218" t="s">
        <v>158</v>
      </c>
      <c r="B52" s="218" t="s">
        <v>159</v>
      </c>
      <c r="C52" s="219"/>
      <c r="D52" s="218" t="s">
        <v>914</v>
      </c>
      <c r="E52" s="218" t="s">
        <v>915</v>
      </c>
      <c r="F52" s="220">
        <v>72000000</v>
      </c>
      <c r="G52" s="221">
        <f t="shared" si="1"/>
        <v>2962.962962962963</v>
      </c>
    </row>
    <row r="53" spans="1:7" x14ac:dyDescent="0.35">
      <c r="A53" s="218"/>
      <c r="B53" s="218"/>
      <c r="C53" s="225">
        <v>3</v>
      </c>
      <c r="D53" s="222"/>
      <c r="E53" s="223" t="s">
        <v>8</v>
      </c>
      <c r="F53" s="224">
        <f>F54</f>
        <v>0</v>
      </c>
      <c r="G53" s="224">
        <f t="shared" si="1"/>
        <v>0</v>
      </c>
    </row>
    <row r="54" spans="1:7" outlineLevel="1" x14ac:dyDescent="0.35">
      <c r="A54" s="218"/>
      <c r="B54" s="218"/>
      <c r="C54" s="219"/>
      <c r="D54" s="218"/>
      <c r="E54" s="218"/>
      <c r="F54" s="220"/>
      <c r="G54" s="221">
        <f>F54/$G$2</f>
        <v>0</v>
      </c>
    </row>
    <row r="55" spans="1:7" x14ac:dyDescent="0.35">
      <c r="A55" s="218"/>
      <c r="B55" s="218"/>
      <c r="C55" s="225">
        <v>4</v>
      </c>
      <c r="D55" s="222"/>
      <c r="E55" s="223" t="s">
        <v>9</v>
      </c>
      <c r="F55" s="224">
        <v>0</v>
      </c>
      <c r="G55" s="224">
        <f t="shared" si="1"/>
        <v>0</v>
      </c>
    </row>
    <row r="56" spans="1:7" x14ac:dyDescent="0.35">
      <c r="A56" s="218"/>
      <c r="B56" s="218"/>
      <c r="C56" s="225">
        <v>5</v>
      </c>
      <c r="D56" s="222"/>
      <c r="E56" s="223" t="s">
        <v>10</v>
      </c>
      <c r="F56" s="224">
        <f>SUM(F57:F63)</f>
        <v>2573766789</v>
      </c>
      <c r="G56" s="224">
        <f t="shared" si="1"/>
        <v>105916.3287654321</v>
      </c>
    </row>
    <row r="57" spans="1:7" ht="31" outlineLevel="1" x14ac:dyDescent="0.35">
      <c r="A57" s="218" t="s">
        <v>164</v>
      </c>
      <c r="B57" s="218" t="s">
        <v>165</v>
      </c>
      <c r="C57" s="219"/>
      <c r="D57" s="218" t="s">
        <v>916</v>
      </c>
      <c r="E57" s="218" t="s">
        <v>917</v>
      </c>
      <c r="F57" s="220">
        <v>800000000</v>
      </c>
      <c r="G57" s="221">
        <f t="shared" si="1"/>
        <v>32921.810699588481</v>
      </c>
    </row>
    <row r="58" spans="1:7" ht="31" outlineLevel="1" x14ac:dyDescent="0.35">
      <c r="A58" s="218" t="s">
        <v>164</v>
      </c>
      <c r="B58" s="218" t="s">
        <v>165</v>
      </c>
      <c r="C58" s="219"/>
      <c r="D58" s="218" t="s">
        <v>918</v>
      </c>
      <c r="E58" s="218" t="s">
        <v>919</v>
      </c>
      <c r="F58" s="220">
        <v>400000000</v>
      </c>
      <c r="G58" s="221">
        <f t="shared" si="1"/>
        <v>16460.90534979424</v>
      </c>
    </row>
    <row r="59" spans="1:7" ht="31" outlineLevel="1" x14ac:dyDescent="0.35">
      <c r="A59" s="218" t="s">
        <v>164</v>
      </c>
      <c r="B59" s="218" t="s">
        <v>165</v>
      </c>
      <c r="C59" s="219"/>
      <c r="D59" s="218" t="s">
        <v>920</v>
      </c>
      <c r="E59" s="218" t="s">
        <v>921</v>
      </c>
      <c r="F59" s="220">
        <v>390000000</v>
      </c>
      <c r="G59" s="221">
        <f t="shared" si="1"/>
        <v>16049.382716049382</v>
      </c>
    </row>
    <row r="60" spans="1:7" ht="31" outlineLevel="1" x14ac:dyDescent="0.35">
      <c r="A60" s="218" t="s">
        <v>164</v>
      </c>
      <c r="B60" s="218" t="s">
        <v>165</v>
      </c>
      <c r="C60" s="219"/>
      <c r="D60" s="218" t="s">
        <v>922</v>
      </c>
      <c r="E60" s="218" t="s">
        <v>923</v>
      </c>
      <c r="F60" s="220">
        <v>165000000</v>
      </c>
      <c r="G60" s="221">
        <f t="shared" si="1"/>
        <v>6790.1234567901238</v>
      </c>
    </row>
    <row r="61" spans="1:7" ht="31" outlineLevel="1" x14ac:dyDescent="0.35">
      <c r="A61" s="218" t="s">
        <v>164</v>
      </c>
      <c r="B61" s="218" t="s">
        <v>165</v>
      </c>
      <c r="C61" s="219"/>
      <c r="D61" s="218" t="s">
        <v>924</v>
      </c>
      <c r="E61" s="218" t="s">
        <v>925</v>
      </c>
      <c r="F61" s="220">
        <v>127934000</v>
      </c>
      <c r="G61" s="221">
        <f t="shared" si="1"/>
        <v>5264.7736625514399</v>
      </c>
    </row>
    <row r="62" spans="1:7" ht="31" outlineLevel="1" x14ac:dyDescent="0.35">
      <c r="A62" s="218" t="s">
        <v>164</v>
      </c>
      <c r="B62" s="218" t="s">
        <v>165</v>
      </c>
      <c r="C62" s="219"/>
      <c r="D62" s="218" t="s">
        <v>926</v>
      </c>
      <c r="E62" s="218" t="s">
        <v>927</v>
      </c>
      <c r="F62" s="220">
        <v>125000000</v>
      </c>
      <c r="G62" s="221">
        <f t="shared" si="1"/>
        <v>5144.0329218106999</v>
      </c>
    </row>
    <row r="63" spans="1:7" ht="31" outlineLevel="1" x14ac:dyDescent="0.35">
      <c r="A63" s="218" t="s">
        <v>569</v>
      </c>
      <c r="B63" s="218" t="s">
        <v>570</v>
      </c>
      <c r="C63" s="219"/>
      <c r="D63" s="218" t="s">
        <v>928</v>
      </c>
      <c r="E63" s="218" t="s">
        <v>929</v>
      </c>
      <c r="F63" s="220">
        <v>565832789</v>
      </c>
      <c r="G63" s="221">
        <f t="shared" si="1"/>
        <v>23285.299958847736</v>
      </c>
    </row>
    <row r="64" spans="1:7" x14ac:dyDescent="0.35">
      <c r="A64" s="218"/>
      <c r="B64" s="218"/>
      <c r="C64" s="225">
        <v>6</v>
      </c>
      <c r="D64" s="222"/>
      <c r="E64" s="223" t="s">
        <v>11</v>
      </c>
      <c r="F64" s="224">
        <f>SUM(F65:F67)</f>
        <v>105866000</v>
      </c>
      <c r="G64" s="224">
        <f t="shared" si="1"/>
        <v>4356.6255144032921</v>
      </c>
    </row>
    <row r="65" spans="1:7" ht="31" outlineLevel="1" x14ac:dyDescent="0.35">
      <c r="A65" s="218" t="s">
        <v>199</v>
      </c>
      <c r="B65" s="218" t="s">
        <v>200</v>
      </c>
      <c r="C65" s="219"/>
      <c r="D65" s="218" t="s">
        <v>930</v>
      </c>
      <c r="E65" s="218" t="s">
        <v>931</v>
      </c>
      <c r="F65" s="220">
        <v>53350000</v>
      </c>
      <c r="G65" s="221">
        <f t="shared" ref="G65:G77" si="2">F65/$G$2</f>
        <v>2195.4732510288068</v>
      </c>
    </row>
    <row r="66" spans="1:7" ht="31" outlineLevel="1" x14ac:dyDescent="0.35">
      <c r="A66" s="218" t="s">
        <v>204</v>
      </c>
      <c r="B66" s="218" t="s">
        <v>205</v>
      </c>
      <c r="C66" s="219"/>
      <c r="D66" s="218" t="s">
        <v>932</v>
      </c>
      <c r="E66" s="218" t="s">
        <v>933</v>
      </c>
      <c r="F66" s="220">
        <v>52516000</v>
      </c>
      <c r="G66" s="221">
        <f t="shared" si="2"/>
        <v>2161.1522633744858</v>
      </c>
    </row>
    <row r="67" spans="1:7" outlineLevel="1" x14ac:dyDescent="0.35">
      <c r="A67" s="218"/>
      <c r="B67" s="218"/>
      <c r="C67" s="219"/>
      <c r="D67" s="218"/>
      <c r="E67" s="218"/>
      <c r="F67" s="220"/>
      <c r="G67" s="221">
        <f t="shared" si="2"/>
        <v>0</v>
      </c>
    </row>
    <row r="68" spans="1:7" x14ac:dyDescent="0.35">
      <c r="A68" s="218"/>
      <c r="B68" s="218"/>
      <c r="C68" s="225">
        <v>7</v>
      </c>
      <c r="D68" s="222"/>
      <c r="E68" s="223" t="s">
        <v>12</v>
      </c>
      <c r="F68" s="224">
        <f>SUM(F69:F70)</f>
        <v>0</v>
      </c>
      <c r="G68" s="224">
        <f t="shared" si="2"/>
        <v>0</v>
      </c>
    </row>
    <row r="69" spans="1:7" outlineLevel="1" x14ac:dyDescent="0.35">
      <c r="A69" s="218"/>
      <c r="B69" s="218"/>
      <c r="C69" s="219"/>
      <c r="D69" s="218"/>
      <c r="E69" s="218"/>
      <c r="F69" s="220"/>
      <c r="G69" s="221">
        <f>F69/$G$2</f>
        <v>0</v>
      </c>
    </row>
    <row r="70" spans="1:7" outlineLevel="1" x14ac:dyDescent="0.35">
      <c r="A70" s="218"/>
      <c r="B70" s="218"/>
      <c r="C70" s="219"/>
      <c r="D70" s="218"/>
      <c r="E70" s="218"/>
      <c r="F70" s="220"/>
      <c r="G70" s="221">
        <f>F70/$G$2</f>
        <v>0</v>
      </c>
    </row>
    <row r="71" spans="1:7" x14ac:dyDescent="0.35">
      <c r="A71" s="244"/>
      <c r="B71" s="244"/>
      <c r="C71" s="243">
        <v>8</v>
      </c>
      <c r="D71" s="245"/>
      <c r="E71" s="223" t="s">
        <v>13</v>
      </c>
      <c r="F71" s="224">
        <f>SUM(F72:F79)</f>
        <v>1813062045</v>
      </c>
      <c r="G71" s="224">
        <f t="shared" ref="G71" si="3">F71/$G$2</f>
        <v>74611.606790123464</v>
      </c>
    </row>
    <row r="72" spans="1:7" ht="31" outlineLevel="1" x14ac:dyDescent="0.35">
      <c r="A72" s="218" t="s">
        <v>942</v>
      </c>
      <c r="B72" s="218" t="s">
        <v>943</v>
      </c>
      <c r="C72" s="219"/>
      <c r="D72" s="218" t="s">
        <v>944</v>
      </c>
      <c r="E72" s="218" t="s">
        <v>945</v>
      </c>
      <c r="F72" s="220">
        <v>275200000</v>
      </c>
      <c r="G72" s="224">
        <f t="shared" si="2"/>
        <v>11325.102880658436</v>
      </c>
    </row>
    <row r="73" spans="1:7" ht="31" outlineLevel="1" x14ac:dyDescent="0.35">
      <c r="A73" s="218" t="s">
        <v>235</v>
      </c>
      <c r="B73" s="218" t="s">
        <v>236</v>
      </c>
      <c r="C73" s="219"/>
      <c r="D73" s="218" t="s">
        <v>947</v>
      </c>
      <c r="E73" s="218" t="s">
        <v>948</v>
      </c>
      <c r="F73" s="220">
        <v>468054545</v>
      </c>
      <c r="G73" s="224">
        <f t="shared" si="2"/>
        <v>19261.50390946502</v>
      </c>
    </row>
    <row r="74" spans="1:7" outlineLevel="1" x14ac:dyDescent="0.35">
      <c r="A74" s="218" t="s">
        <v>224</v>
      </c>
      <c r="B74" s="218" t="s">
        <v>225</v>
      </c>
      <c r="C74" s="219"/>
      <c r="D74" s="218" t="s">
        <v>934</v>
      </c>
      <c r="E74" s="218" t="s">
        <v>935</v>
      </c>
      <c r="F74" s="220">
        <v>422000000</v>
      </c>
      <c r="G74" s="224">
        <f t="shared" si="2"/>
        <v>17366.255144032923</v>
      </c>
    </row>
    <row r="75" spans="1:7" outlineLevel="1" x14ac:dyDescent="0.35">
      <c r="A75" s="218" t="s">
        <v>224</v>
      </c>
      <c r="B75" s="218" t="s">
        <v>225</v>
      </c>
      <c r="C75" s="219"/>
      <c r="D75" s="218" t="s">
        <v>936</v>
      </c>
      <c r="E75" s="218" t="s">
        <v>937</v>
      </c>
      <c r="F75" s="220">
        <v>327600000</v>
      </c>
      <c r="G75" s="224">
        <f t="shared" si="2"/>
        <v>13481.481481481482</v>
      </c>
    </row>
    <row r="76" spans="1:7" outlineLevel="1" x14ac:dyDescent="0.35">
      <c r="A76" s="218" t="s">
        <v>224</v>
      </c>
      <c r="B76" s="218" t="s">
        <v>225</v>
      </c>
      <c r="C76" s="219"/>
      <c r="D76" s="218" t="s">
        <v>938</v>
      </c>
      <c r="E76" s="218" t="s">
        <v>939</v>
      </c>
      <c r="F76" s="220">
        <v>165107500</v>
      </c>
      <c r="G76" s="224">
        <f t="shared" si="2"/>
        <v>6794.5473251028807</v>
      </c>
    </row>
    <row r="77" spans="1:7" outlineLevel="1" x14ac:dyDescent="0.35">
      <c r="A77" s="218" t="s">
        <v>224</v>
      </c>
      <c r="B77" s="218" t="s">
        <v>225</v>
      </c>
      <c r="C77" s="219"/>
      <c r="D77" s="218" t="s">
        <v>940</v>
      </c>
      <c r="E77" s="218" t="s">
        <v>941</v>
      </c>
      <c r="F77" s="220">
        <v>155100000</v>
      </c>
      <c r="G77" s="224">
        <f t="shared" si="2"/>
        <v>6382.7160493827159</v>
      </c>
    </row>
    <row r="78" spans="1:7" x14ac:dyDescent="0.35">
      <c r="A78" s="246"/>
      <c r="B78" s="246"/>
      <c r="C78" s="247"/>
      <c r="D78" s="248"/>
      <c r="E78" s="228"/>
      <c r="F78" s="229"/>
      <c r="G78" s="229"/>
    </row>
    <row r="79" spans="1:7" x14ac:dyDescent="0.35">
      <c r="A79" s="249"/>
      <c r="B79" s="249"/>
      <c r="C79" s="250"/>
      <c r="D79" s="249"/>
      <c r="E79" s="230"/>
      <c r="F79" s="231"/>
      <c r="G79" s="232"/>
    </row>
  </sheetData>
  <autoFilter ref="A4:G79" xr:uid="{1AA708BA-4733-4EAD-AF23-650D02A4662A}"/>
  <conditionalFormatting sqref="D6:D70">
    <cfRule type="duplicateValues" dxfId="25" priority="371"/>
  </conditionalFormatting>
  <conditionalFormatting sqref="D72:D77">
    <cfRule type="duplicateValues" dxfId="24" priority="6"/>
  </conditionalFormatting>
  <conditionalFormatting sqref="D2:E3 G5:G52 D6:F52 D53:G70">
    <cfRule type="containsText" dxfId="23" priority="11" operator="containsText" text="xxx">
      <formula>NOT(ISERROR(SEARCH("xxx",D2)))</formula>
    </cfRule>
  </conditionalFormatting>
  <conditionalFormatting sqref="D72:G77">
    <cfRule type="containsText" dxfId="22" priority="1" operator="containsText" text="xxx">
      <formula>NOT(ISERROR(SEARCH("xxx",D72)))</formula>
    </cfRule>
  </conditionalFormatting>
  <conditionalFormatting sqref="E6:E12">
    <cfRule type="duplicateValues" dxfId="21" priority="325"/>
  </conditionalFormatting>
  <conditionalFormatting sqref="E54 E16:E52 E14">
    <cfRule type="duplicateValues" dxfId="20" priority="9"/>
  </conditionalFormatting>
  <conditionalFormatting sqref="E57:E63">
    <cfRule type="duplicateValues" dxfId="19" priority="339"/>
  </conditionalFormatting>
  <conditionalFormatting sqref="E65:E67 E15">
    <cfRule type="duplicateValues" dxfId="18" priority="350"/>
  </conditionalFormatting>
  <conditionalFormatting sqref="E69:E70">
    <cfRule type="duplicateValues" dxfId="17" priority="362"/>
  </conditionalFormatting>
  <conditionalFormatting sqref="E71 E68 E64 E55:E56 E53 E5 E13 E78:E79">
    <cfRule type="duplicateValues" dxfId="16" priority="12"/>
  </conditionalFormatting>
  <conditionalFormatting sqref="E72:E77">
    <cfRule type="duplicateValues" dxfId="15" priority="5"/>
  </conditionalFormatting>
  <conditionalFormatting sqref="E5:F5 E78:G79 D80:F1048576">
    <cfRule type="containsText" dxfId="14" priority="10" operator="containsText" text="xxx">
      <formula>NOT(ISERROR(SEARCH("xxx",D5)))</formula>
    </cfRule>
  </conditionalFormatting>
  <conditionalFormatting sqref="E71:G71">
    <cfRule type="containsText" dxfId="13" priority="2" operator="containsText" text="xxx">
      <formula>NOT(ISERROR(SEARCH("xxx",E71)))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9288-5DC2-4062-8C03-092AF947BA2A}">
  <dimension ref="A5:W79"/>
  <sheetViews>
    <sheetView workbookViewId="0">
      <pane ySplit="5" topLeftCell="A6" activePane="bottomLeft" state="frozen"/>
      <selection activeCell="E23" sqref="E23"/>
      <selection pane="bottomLeft" activeCell="Z8" sqref="Z8"/>
    </sheetView>
  </sheetViews>
  <sheetFormatPr defaultColWidth="9.796875" defaultRowHeight="21.5" x14ac:dyDescent="0.75"/>
  <cols>
    <col min="1" max="1" width="10.296875" style="178" customWidth="1"/>
    <col min="2" max="2" width="28.59765625" style="178" customWidth="1"/>
    <col min="3" max="3" width="13.19921875" style="178" bestFit="1" customWidth="1"/>
    <col min="4" max="4" width="35.3984375" style="178" customWidth="1"/>
    <col min="5" max="5" width="12.09765625" style="178" hidden="1" customWidth="1"/>
    <col min="6" max="6" width="19.796875" style="178" hidden="1" customWidth="1"/>
    <col min="7" max="7" width="18.69921875" style="178" hidden="1" customWidth="1"/>
    <col min="8" max="8" width="15.3984375" style="178" hidden="1" customWidth="1"/>
    <col min="9" max="9" width="14.296875" style="178" hidden="1" customWidth="1"/>
    <col min="10" max="10" width="15.3984375" style="178" hidden="1" customWidth="1"/>
    <col min="11" max="11" width="20.8984375" style="178" hidden="1" customWidth="1"/>
    <col min="12" max="12" width="19.296875" style="196" bestFit="1" customWidth="1"/>
    <col min="13" max="13" width="15.3984375" style="178" hidden="1" customWidth="1"/>
    <col min="14" max="14" width="19.296875" style="196" bestFit="1" customWidth="1"/>
    <col min="15" max="15" width="22" style="178" hidden="1" customWidth="1"/>
    <col min="16" max="16" width="19.796875" style="178" hidden="1" customWidth="1"/>
    <col min="17" max="17" width="15.3984375" style="178" hidden="1" customWidth="1"/>
    <col min="18" max="18" width="16.5" style="178" hidden="1" customWidth="1"/>
    <col min="19" max="19" width="17.59765625" style="178" hidden="1" customWidth="1"/>
    <col min="20" max="20" width="20.8984375" style="178" hidden="1" customWidth="1"/>
    <col min="21" max="21" width="11" style="178" hidden="1" customWidth="1"/>
    <col min="22" max="22" width="16.5" style="178" hidden="1" customWidth="1"/>
    <col min="23" max="23" width="23.59765625" style="178" customWidth="1"/>
    <col min="24" max="16384" width="9.796875" style="178"/>
  </cols>
  <sheetData>
    <row r="5" spans="1:22" ht="29" x14ac:dyDescent="0.75">
      <c r="A5" s="197" t="s">
        <v>14</v>
      </c>
      <c r="B5" s="197" t="s">
        <v>15</v>
      </c>
      <c r="C5" s="197" t="s">
        <v>16</v>
      </c>
      <c r="D5" s="197" t="s">
        <v>17</v>
      </c>
      <c r="E5" s="197" t="s">
        <v>398</v>
      </c>
      <c r="F5" s="197" t="s">
        <v>18</v>
      </c>
      <c r="G5" s="197" t="s">
        <v>19</v>
      </c>
      <c r="H5" s="197" t="s">
        <v>20</v>
      </c>
      <c r="I5" s="197" t="s">
        <v>21</v>
      </c>
      <c r="J5" s="197" t="s">
        <v>22</v>
      </c>
      <c r="K5" s="197" t="s">
        <v>23</v>
      </c>
      <c r="L5" s="198" t="s">
        <v>24</v>
      </c>
      <c r="M5" s="176" t="s">
        <v>399</v>
      </c>
      <c r="N5" s="198" t="s">
        <v>25</v>
      </c>
      <c r="O5" s="176" t="s">
        <v>26</v>
      </c>
      <c r="P5" s="176" t="s">
        <v>27</v>
      </c>
      <c r="Q5" s="176" t="s">
        <v>28</v>
      </c>
      <c r="R5" s="176" t="s">
        <v>29</v>
      </c>
      <c r="S5" s="176" t="s">
        <v>30</v>
      </c>
      <c r="T5" s="176" t="s">
        <v>400</v>
      </c>
      <c r="U5" s="177" t="s">
        <v>401</v>
      </c>
      <c r="V5" s="176" t="s">
        <v>402</v>
      </c>
    </row>
    <row r="6" spans="1:22" s="195" customFormat="1" ht="14.5" x14ac:dyDescent="0.75">
      <c r="A6" s="179" t="s">
        <v>33</v>
      </c>
      <c r="B6" s="179" t="s">
        <v>34</v>
      </c>
      <c r="C6" s="179"/>
      <c r="D6" s="179"/>
      <c r="E6" s="179"/>
      <c r="F6" s="179"/>
      <c r="G6" s="179"/>
      <c r="H6" s="179"/>
      <c r="I6" s="179"/>
      <c r="J6" s="179"/>
      <c r="K6" s="179"/>
      <c r="L6" s="180">
        <f>SUM(L7:L12)</f>
        <v>43482852347</v>
      </c>
      <c r="M6" s="199"/>
      <c r="N6" s="180">
        <v>0</v>
      </c>
      <c r="O6" s="199"/>
      <c r="P6" s="199"/>
      <c r="Q6" s="199"/>
      <c r="R6" s="199"/>
      <c r="S6" s="199"/>
      <c r="U6" s="199"/>
      <c r="V6" s="200"/>
    </row>
    <row r="7" spans="1:22" x14ac:dyDescent="0.75">
      <c r="A7" s="183"/>
      <c r="B7" s="183"/>
      <c r="C7" s="183" t="s">
        <v>620</v>
      </c>
      <c r="D7" s="183" t="s">
        <v>621</v>
      </c>
      <c r="E7" s="183" t="s">
        <v>403</v>
      </c>
      <c r="F7" s="184">
        <v>44288</v>
      </c>
      <c r="G7" s="184">
        <v>44287</v>
      </c>
      <c r="H7" s="183" t="s">
        <v>846</v>
      </c>
      <c r="I7" s="183" t="s">
        <v>40</v>
      </c>
      <c r="J7" s="183" t="s">
        <v>37</v>
      </c>
      <c r="K7" s="185">
        <v>0</v>
      </c>
      <c r="L7" s="186">
        <v>23455092161</v>
      </c>
      <c r="M7" s="187">
        <v>0</v>
      </c>
      <c r="N7" s="186">
        <v>0</v>
      </c>
      <c r="O7" s="187">
        <v>23455092161</v>
      </c>
      <c r="P7" s="187">
        <v>0</v>
      </c>
      <c r="Q7" s="187">
        <v>-703652765</v>
      </c>
      <c r="R7" s="187">
        <v>-703652765</v>
      </c>
      <c r="S7" s="187">
        <v>22751439396</v>
      </c>
      <c r="T7" s="178" t="s">
        <v>404</v>
      </c>
      <c r="U7" s="187">
        <v>0</v>
      </c>
      <c r="V7" s="188">
        <v>44910</v>
      </c>
    </row>
    <row r="8" spans="1:22" x14ac:dyDescent="0.75">
      <c r="A8" s="183"/>
      <c r="B8" s="183"/>
      <c r="C8" s="183" t="s">
        <v>666</v>
      </c>
      <c r="D8" s="183" t="s">
        <v>667</v>
      </c>
      <c r="E8" s="183" t="s">
        <v>403</v>
      </c>
      <c r="F8" s="184">
        <v>44439</v>
      </c>
      <c r="G8" s="184">
        <v>44438</v>
      </c>
      <c r="H8" s="183" t="s">
        <v>847</v>
      </c>
      <c r="I8" s="183" t="s">
        <v>49</v>
      </c>
      <c r="J8" s="183" t="s">
        <v>50</v>
      </c>
      <c r="K8" s="185">
        <v>0</v>
      </c>
      <c r="L8" s="186">
        <v>13526642799</v>
      </c>
      <c r="M8" s="187">
        <v>0</v>
      </c>
      <c r="N8" s="186">
        <v>0</v>
      </c>
      <c r="O8" s="187">
        <v>3206333890</v>
      </c>
      <c r="P8" s="187">
        <v>0</v>
      </c>
      <c r="Q8" s="187">
        <v>-66798623</v>
      </c>
      <c r="R8" s="187">
        <v>-66798623</v>
      </c>
      <c r="S8" s="187">
        <v>3139535267</v>
      </c>
      <c r="T8" s="178" t="s">
        <v>404</v>
      </c>
      <c r="U8" s="187">
        <v>0</v>
      </c>
      <c r="V8" s="188">
        <v>44910</v>
      </c>
    </row>
    <row r="9" spans="1:22" x14ac:dyDescent="0.75">
      <c r="A9" s="183"/>
      <c r="B9" s="183"/>
      <c r="C9" s="183" t="s">
        <v>623</v>
      </c>
      <c r="D9" s="183" t="s">
        <v>624</v>
      </c>
      <c r="E9" s="183" t="s">
        <v>403</v>
      </c>
      <c r="F9" s="184">
        <v>44439</v>
      </c>
      <c r="G9" s="184">
        <v>44438</v>
      </c>
      <c r="H9" s="183" t="s">
        <v>847</v>
      </c>
      <c r="I9" s="183" t="s">
        <v>40</v>
      </c>
      <c r="J9" s="183" t="s">
        <v>37</v>
      </c>
      <c r="K9" s="185">
        <v>0</v>
      </c>
      <c r="L9" s="186">
        <v>3206333890</v>
      </c>
      <c r="M9" s="187">
        <v>0</v>
      </c>
      <c r="N9" s="186">
        <v>0</v>
      </c>
      <c r="O9" s="187">
        <v>445541459</v>
      </c>
      <c r="P9" s="187">
        <v>0</v>
      </c>
      <c r="Q9" s="187">
        <v>-37128455</v>
      </c>
      <c r="R9" s="187">
        <v>-37128455</v>
      </c>
      <c r="S9" s="187">
        <v>408413004</v>
      </c>
      <c r="T9" s="178" t="s">
        <v>404</v>
      </c>
      <c r="U9" s="187">
        <v>0</v>
      </c>
      <c r="V9" s="188">
        <v>44909</v>
      </c>
    </row>
    <row r="10" spans="1:22" x14ac:dyDescent="0.75">
      <c r="A10" s="183"/>
      <c r="B10" s="183"/>
      <c r="C10" s="183" t="s">
        <v>664</v>
      </c>
      <c r="D10" s="183" t="s">
        <v>665</v>
      </c>
      <c r="E10" s="183" t="s">
        <v>403</v>
      </c>
      <c r="F10" s="184">
        <v>44439</v>
      </c>
      <c r="G10" s="184">
        <v>44438</v>
      </c>
      <c r="H10" s="183" t="s">
        <v>74</v>
      </c>
      <c r="I10" s="183" t="s">
        <v>49</v>
      </c>
      <c r="J10" s="183" t="s">
        <v>50</v>
      </c>
      <c r="K10" s="185">
        <v>0</v>
      </c>
      <c r="L10" s="186">
        <v>2813240158</v>
      </c>
      <c r="M10" s="187">
        <v>0</v>
      </c>
      <c r="N10" s="186">
        <v>0</v>
      </c>
      <c r="O10" s="187">
        <v>36001880</v>
      </c>
      <c r="P10" s="187">
        <v>0</v>
      </c>
      <c r="Q10" s="187">
        <v>-3000157</v>
      </c>
      <c r="R10" s="187">
        <v>-3000157</v>
      </c>
      <c r="S10" s="187">
        <v>33001723</v>
      </c>
      <c r="T10" s="178" t="s">
        <v>404</v>
      </c>
      <c r="U10" s="187">
        <v>0</v>
      </c>
      <c r="V10" s="188">
        <v>44910</v>
      </c>
    </row>
    <row r="11" spans="1:22" x14ac:dyDescent="0.75">
      <c r="A11" s="183"/>
      <c r="B11" s="183"/>
      <c r="C11" s="183" t="s">
        <v>625</v>
      </c>
      <c r="D11" s="183" t="s">
        <v>626</v>
      </c>
      <c r="E11" s="183" t="s">
        <v>403</v>
      </c>
      <c r="F11" s="184">
        <v>44439</v>
      </c>
      <c r="G11" s="184">
        <v>44438</v>
      </c>
      <c r="H11" s="183" t="s">
        <v>35</v>
      </c>
      <c r="I11" s="183" t="s">
        <v>40</v>
      </c>
      <c r="J11" s="183" t="s">
        <v>37</v>
      </c>
      <c r="K11" s="185">
        <v>0</v>
      </c>
      <c r="L11" s="186">
        <v>445541459</v>
      </c>
      <c r="M11" s="187">
        <v>0</v>
      </c>
      <c r="N11" s="186">
        <v>0</v>
      </c>
      <c r="O11" s="187">
        <v>2813240158</v>
      </c>
      <c r="P11" s="187">
        <v>0</v>
      </c>
      <c r="Q11" s="187">
        <v>-117218340</v>
      </c>
      <c r="R11" s="187">
        <v>-117218340</v>
      </c>
      <c r="S11" s="187">
        <v>2696021818</v>
      </c>
      <c r="T11" s="178" t="s">
        <v>404</v>
      </c>
      <c r="U11" s="187">
        <v>0</v>
      </c>
      <c r="V11" s="188">
        <v>44910</v>
      </c>
    </row>
    <row r="12" spans="1:22" x14ac:dyDescent="0.75">
      <c r="A12" s="183"/>
      <c r="B12" s="183"/>
      <c r="C12" s="183" t="s">
        <v>661</v>
      </c>
      <c r="D12" s="183" t="s">
        <v>662</v>
      </c>
      <c r="E12" s="183" t="s">
        <v>403</v>
      </c>
      <c r="F12" s="184">
        <v>44439</v>
      </c>
      <c r="G12" s="184">
        <v>44438</v>
      </c>
      <c r="H12" s="183" t="s">
        <v>35</v>
      </c>
      <c r="I12" s="183" t="s">
        <v>49</v>
      </c>
      <c r="J12" s="183" t="s">
        <v>50</v>
      </c>
      <c r="K12" s="185">
        <v>0</v>
      </c>
      <c r="L12" s="186">
        <v>36001880</v>
      </c>
      <c r="M12" s="187">
        <v>0</v>
      </c>
      <c r="N12" s="186">
        <v>0</v>
      </c>
      <c r="O12" s="187">
        <v>13526642799</v>
      </c>
      <c r="P12" s="187">
        <v>0</v>
      </c>
      <c r="Q12" s="187">
        <v>-281805058</v>
      </c>
      <c r="R12" s="187">
        <v>-281805058</v>
      </c>
      <c r="S12" s="187">
        <v>13244837741</v>
      </c>
      <c r="T12" s="178" t="s">
        <v>404</v>
      </c>
      <c r="U12" s="187">
        <v>0</v>
      </c>
      <c r="V12" s="188">
        <v>44910</v>
      </c>
    </row>
    <row r="13" spans="1:22" s="195" customFormat="1" ht="14.5" x14ac:dyDescent="0.75">
      <c r="A13" s="179" t="s">
        <v>51</v>
      </c>
      <c r="B13" s="179" t="s">
        <v>52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80">
        <f>SUM(L14:L20)</f>
        <v>176488370407</v>
      </c>
      <c r="M13" s="199"/>
      <c r="N13" s="180">
        <v>0</v>
      </c>
      <c r="O13" s="199"/>
      <c r="P13" s="199"/>
      <c r="Q13" s="199"/>
      <c r="R13" s="199"/>
      <c r="S13" s="199"/>
      <c r="U13" s="199"/>
      <c r="V13" s="200"/>
    </row>
    <row r="14" spans="1:22" x14ac:dyDescent="0.75">
      <c r="A14" s="183"/>
      <c r="B14" s="183"/>
      <c r="C14" s="183" t="s">
        <v>672</v>
      </c>
      <c r="D14" s="183" t="s">
        <v>673</v>
      </c>
      <c r="E14" s="183" t="s">
        <v>403</v>
      </c>
      <c r="F14" s="184">
        <v>44417</v>
      </c>
      <c r="G14" s="184">
        <v>44417</v>
      </c>
      <c r="H14" s="183" t="s">
        <v>74</v>
      </c>
      <c r="I14" s="183" t="s">
        <v>82</v>
      </c>
      <c r="J14" s="183" t="s">
        <v>57</v>
      </c>
      <c r="K14" s="185">
        <v>0</v>
      </c>
      <c r="L14" s="186">
        <v>46273512763</v>
      </c>
      <c r="M14" s="187">
        <v>0</v>
      </c>
      <c r="N14" s="186">
        <v>0</v>
      </c>
      <c r="O14" s="187">
        <v>1871585340</v>
      </c>
      <c r="P14" s="187">
        <v>0</v>
      </c>
      <c r="Q14" s="187">
        <v>-124772356</v>
      </c>
      <c r="R14" s="187">
        <v>-124772356</v>
      </c>
      <c r="S14" s="187">
        <v>1746812984</v>
      </c>
      <c r="T14" s="178" t="s">
        <v>404</v>
      </c>
      <c r="U14" s="187">
        <v>0</v>
      </c>
      <c r="V14" s="188"/>
    </row>
    <row r="15" spans="1:22" x14ac:dyDescent="0.75">
      <c r="A15" s="183"/>
      <c r="B15" s="183"/>
      <c r="C15" s="183" t="s">
        <v>848</v>
      </c>
      <c r="D15" s="183" t="s">
        <v>849</v>
      </c>
      <c r="E15" s="183" t="s">
        <v>403</v>
      </c>
      <c r="F15" s="184">
        <v>44417</v>
      </c>
      <c r="G15" s="184">
        <v>44417</v>
      </c>
      <c r="H15" s="183" t="s">
        <v>74</v>
      </c>
      <c r="I15" s="183" t="s">
        <v>850</v>
      </c>
      <c r="J15" s="183" t="s">
        <v>57</v>
      </c>
      <c r="K15" s="185">
        <v>0</v>
      </c>
      <c r="L15" s="186">
        <v>42617633391</v>
      </c>
      <c r="M15" s="187">
        <v>0</v>
      </c>
      <c r="N15" s="186">
        <v>0</v>
      </c>
      <c r="O15" s="187">
        <v>150000000</v>
      </c>
      <c r="P15" s="187">
        <v>0</v>
      </c>
      <c r="Q15" s="187">
        <v>-10000000</v>
      </c>
      <c r="R15" s="187">
        <v>-10000000</v>
      </c>
      <c r="S15" s="187">
        <v>140000000</v>
      </c>
      <c r="T15" s="178" t="s">
        <v>404</v>
      </c>
      <c r="U15" s="187">
        <v>0</v>
      </c>
      <c r="V15" s="188"/>
    </row>
    <row r="16" spans="1:22" x14ac:dyDescent="0.75">
      <c r="A16" s="183"/>
      <c r="B16" s="183"/>
      <c r="C16" s="183" t="s">
        <v>851</v>
      </c>
      <c r="D16" s="183" t="s">
        <v>852</v>
      </c>
      <c r="E16" s="183" t="s">
        <v>403</v>
      </c>
      <c r="F16" s="184">
        <v>44417</v>
      </c>
      <c r="G16" s="184">
        <v>44417</v>
      </c>
      <c r="H16" s="183" t="s">
        <v>74</v>
      </c>
      <c r="I16" s="183" t="s">
        <v>425</v>
      </c>
      <c r="J16" s="183" t="s">
        <v>57</v>
      </c>
      <c r="K16" s="185">
        <v>0</v>
      </c>
      <c r="L16" s="186">
        <v>40239524497</v>
      </c>
      <c r="M16" s="187">
        <v>0</v>
      </c>
      <c r="N16" s="186">
        <v>0</v>
      </c>
      <c r="O16" s="187">
        <v>37079055498</v>
      </c>
      <c r="P16" s="187">
        <v>0</v>
      </c>
      <c r="Q16" s="187">
        <v>-1544960646</v>
      </c>
      <c r="R16" s="187">
        <v>-1544960646</v>
      </c>
      <c r="S16" s="187">
        <v>35534094852</v>
      </c>
      <c r="T16" s="178" t="s">
        <v>404</v>
      </c>
      <c r="U16" s="187">
        <v>0</v>
      </c>
      <c r="V16" s="188"/>
    </row>
    <row r="17" spans="1:22" x14ac:dyDescent="0.75">
      <c r="A17" s="183"/>
      <c r="B17" s="183"/>
      <c r="C17" s="183" t="s">
        <v>853</v>
      </c>
      <c r="D17" s="183" t="s">
        <v>854</v>
      </c>
      <c r="E17" s="183" t="s">
        <v>403</v>
      </c>
      <c r="F17" s="184">
        <v>44417</v>
      </c>
      <c r="G17" s="184">
        <v>44417</v>
      </c>
      <c r="H17" s="183" t="s">
        <v>74</v>
      </c>
      <c r="I17" s="183" t="s">
        <v>82</v>
      </c>
      <c r="J17" s="183" t="s">
        <v>57</v>
      </c>
      <c r="K17" s="185">
        <v>0</v>
      </c>
      <c r="L17" s="186">
        <v>37079055498</v>
      </c>
      <c r="M17" s="187">
        <v>0</v>
      </c>
      <c r="N17" s="186">
        <v>0</v>
      </c>
      <c r="O17" s="187">
        <v>46273512763</v>
      </c>
      <c r="P17" s="187">
        <v>0</v>
      </c>
      <c r="Q17" s="187">
        <v>-1928063032</v>
      </c>
      <c r="R17" s="187">
        <v>-1928063032</v>
      </c>
      <c r="S17" s="187">
        <v>44345449731</v>
      </c>
      <c r="T17" s="178" t="s">
        <v>404</v>
      </c>
      <c r="U17" s="187">
        <v>0</v>
      </c>
      <c r="V17" s="188">
        <v>44910</v>
      </c>
    </row>
    <row r="18" spans="1:22" x14ac:dyDescent="0.75">
      <c r="A18" s="183"/>
      <c r="B18" s="183"/>
      <c r="C18" s="183" t="s">
        <v>855</v>
      </c>
      <c r="D18" s="183" t="s">
        <v>856</v>
      </c>
      <c r="E18" s="183" t="s">
        <v>403</v>
      </c>
      <c r="F18" s="184">
        <v>44417</v>
      </c>
      <c r="G18" s="184">
        <v>44417</v>
      </c>
      <c r="H18" s="183" t="s">
        <v>74</v>
      </c>
      <c r="I18" s="183" t="s">
        <v>139</v>
      </c>
      <c r="J18" s="183" t="s">
        <v>57</v>
      </c>
      <c r="K18" s="185">
        <v>0</v>
      </c>
      <c r="L18" s="186">
        <v>8257058918</v>
      </c>
      <c r="M18" s="187">
        <v>0</v>
      </c>
      <c r="N18" s="186">
        <v>0</v>
      </c>
      <c r="O18" s="187">
        <v>40239524497</v>
      </c>
      <c r="P18" s="187">
        <v>0</v>
      </c>
      <c r="Q18" s="187">
        <v>-1676646854</v>
      </c>
      <c r="R18" s="187">
        <v>-1676646854</v>
      </c>
      <c r="S18" s="187">
        <v>38562877643</v>
      </c>
      <c r="T18" s="178" t="s">
        <v>404</v>
      </c>
      <c r="U18" s="187">
        <v>0</v>
      </c>
      <c r="V18" s="188"/>
    </row>
    <row r="19" spans="1:22" x14ac:dyDescent="0.75">
      <c r="A19" s="183"/>
      <c r="B19" s="183"/>
      <c r="C19" s="183" t="s">
        <v>857</v>
      </c>
      <c r="D19" s="183" t="s">
        <v>858</v>
      </c>
      <c r="E19" s="183" t="s">
        <v>403</v>
      </c>
      <c r="F19" s="184">
        <v>44408</v>
      </c>
      <c r="G19" s="184">
        <v>44378</v>
      </c>
      <c r="H19" s="183" t="s">
        <v>55</v>
      </c>
      <c r="I19" s="183" t="s">
        <v>99</v>
      </c>
      <c r="J19" s="183" t="s">
        <v>57</v>
      </c>
      <c r="K19" s="185">
        <v>0</v>
      </c>
      <c r="L19" s="186">
        <v>1871585340</v>
      </c>
      <c r="M19" s="187">
        <v>0</v>
      </c>
      <c r="N19" s="186">
        <v>0</v>
      </c>
      <c r="O19" s="187">
        <v>42617633391</v>
      </c>
      <c r="P19" s="187">
        <v>0</v>
      </c>
      <c r="Q19" s="187">
        <v>-1775734725</v>
      </c>
      <c r="R19" s="187">
        <v>-1775734725</v>
      </c>
      <c r="S19" s="187">
        <v>40841898666</v>
      </c>
      <c r="T19" s="178" t="s">
        <v>404</v>
      </c>
      <c r="U19" s="187">
        <v>0</v>
      </c>
      <c r="V19" s="188"/>
    </row>
    <row r="20" spans="1:22" x14ac:dyDescent="0.75">
      <c r="A20" s="183"/>
      <c r="B20" s="183"/>
      <c r="C20" s="183" t="s">
        <v>859</v>
      </c>
      <c r="D20" s="183" t="s">
        <v>860</v>
      </c>
      <c r="E20" s="183" t="s">
        <v>403</v>
      </c>
      <c r="F20" s="184">
        <v>44378</v>
      </c>
      <c r="G20" s="184">
        <v>44389</v>
      </c>
      <c r="H20" s="183" t="s">
        <v>55</v>
      </c>
      <c r="I20" s="183" t="s">
        <v>861</v>
      </c>
      <c r="J20" s="183" t="s">
        <v>57</v>
      </c>
      <c r="K20" s="185">
        <v>0</v>
      </c>
      <c r="L20" s="186">
        <v>150000000</v>
      </c>
      <c r="M20" s="187">
        <v>0</v>
      </c>
      <c r="N20" s="186">
        <v>0</v>
      </c>
      <c r="O20" s="187">
        <v>8257058918</v>
      </c>
      <c r="P20" s="187">
        <v>0</v>
      </c>
      <c r="Q20" s="187">
        <v>-344044122</v>
      </c>
      <c r="R20" s="187">
        <v>-344044122</v>
      </c>
      <c r="S20" s="187">
        <v>7913014796</v>
      </c>
      <c r="T20" s="178" t="s">
        <v>404</v>
      </c>
      <c r="U20" s="187">
        <v>0</v>
      </c>
      <c r="V20" s="188"/>
    </row>
    <row r="21" spans="1:22" s="195" customFormat="1" ht="14.5" x14ac:dyDescent="0.75">
      <c r="A21" s="179" t="s">
        <v>100</v>
      </c>
      <c r="B21" s="179" t="s">
        <v>101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80">
        <f>SUM(L22:L50)</f>
        <v>35953846529</v>
      </c>
      <c r="M21" s="199"/>
      <c r="N21" s="180">
        <f>SUM(N22:N50)</f>
        <v>875679600</v>
      </c>
      <c r="O21" s="199"/>
      <c r="P21" s="199"/>
      <c r="Q21" s="199"/>
      <c r="R21" s="199"/>
      <c r="S21" s="199"/>
      <c r="U21" s="199"/>
      <c r="V21" s="200"/>
    </row>
    <row r="22" spans="1:22" x14ac:dyDescent="0.75">
      <c r="A22" s="183"/>
      <c r="B22" s="183"/>
      <c r="C22" s="183" t="s">
        <v>862</v>
      </c>
      <c r="D22" s="183" t="s">
        <v>863</v>
      </c>
      <c r="E22" s="183" t="s">
        <v>403</v>
      </c>
      <c r="F22" s="184">
        <v>44417</v>
      </c>
      <c r="G22" s="184">
        <v>44417</v>
      </c>
      <c r="H22" s="183" t="s">
        <v>74</v>
      </c>
      <c r="I22" s="183" t="s">
        <v>82</v>
      </c>
      <c r="J22" s="183" t="s">
        <v>104</v>
      </c>
      <c r="K22" s="185">
        <v>0</v>
      </c>
      <c r="L22" s="186">
        <v>7826007822</v>
      </c>
      <c r="M22" s="187">
        <v>0</v>
      </c>
      <c r="N22" s="186">
        <v>0</v>
      </c>
      <c r="O22" s="187">
        <v>125658000</v>
      </c>
      <c r="P22" s="187">
        <v>0</v>
      </c>
      <c r="Q22" s="187">
        <v>-25131600</v>
      </c>
      <c r="R22" s="187">
        <v>-25131600</v>
      </c>
      <c r="S22" s="187">
        <v>100526400</v>
      </c>
      <c r="T22" s="178" t="s">
        <v>404</v>
      </c>
      <c r="U22" s="187">
        <v>0</v>
      </c>
      <c r="V22" s="188"/>
    </row>
    <row r="23" spans="1:22" x14ac:dyDescent="0.75">
      <c r="A23" s="183"/>
      <c r="B23" s="183"/>
      <c r="C23" s="183" t="s">
        <v>864</v>
      </c>
      <c r="D23" s="183" t="s">
        <v>865</v>
      </c>
      <c r="E23" s="183" t="s">
        <v>403</v>
      </c>
      <c r="F23" s="184">
        <v>44439</v>
      </c>
      <c r="G23" s="184">
        <v>44438</v>
      </c>
      <c r="H23" s="183" t="s">
        <v>74</v>
      </c>
      <c r="I23" s="183" t="s">
        <v>40</v>
      </c>
      <c r="J23" s="183" t="s">
        <v>104</v>
      </c>
      <c r="K23" s="185">
        <v>0</v>
      </c>
      <c r="L23" s="186">
        <v>4641978681</v>
      </c>
      <c r="M23" s="187">
        <v>0</v>
      </c>
      <c r="N23" s="186">
        <v>0</v>
      </c>
      <c r="O23" s="187">
        <v>130079300</v>
      </c>
      <c r="P23" s="187">
        <v>0</v>
      </c>
      <c r="Q23" s="187">
        <v>-26015860</v>
      </c>
      <c r="R23" s="187">
        <v>-26015860</v>
      </c>
      <c r="S23" s="187">
        <v>104063440</v>
      </c>
      <c r="T23" s="178" t="s">
        <v>404</v>
      </c>
      <c r="U23" s="187">
        <v>0</v>
      </c>
      <c r="V23" s="188"/>
    </row>
    <row r="24" spans="1:22" x14ac:dyDescent="0.75">
      <c r="A24" s="183"/>
      <c r="B24" s="183"/>
      <c r="C24" s="183" t="s">
        <v>677</v>
      </c>
      <c r="D24" s="183" t="s">
        <v>678</v>
      </c>
      <c r="E24" s="183" t="s">
        <v>403</v>
      </c>
      <c r="F24" s="184">
        <v>44439</v>
      </c>
      <c r="G24" s="184">
        <v>44438</v>
      </c>
      <c r="H24" s="183" t="s">
        <v>74</v>
      </c>
      <c r="I24" s="183" t="s">
        <v>40</v>
      </c>
      <c r="J24" s="183" t="s">
        <v>104</v>
      </c>
      <c r="K24" s="185">
        <v>0</v>
      </c>
      <c r="L24" s="186">
        <v>3682105850</v>
      </c>
      <c r="M24" s="187">
        <v>0</v>
      </c>
      <c r="N24" s="186">
        <v>0</v>
      </c>
      <c r="O24" s="187">
        <v>146100000</v>
      </c>
      <c r="P24" s="187">
        <v>0</v>
      </c>
      <c r="Q24" s="187">
        <v>-26785000</v>
      </c>
      <c r="R24" s="187">
        <v>-26785000</v>
      </c>
      <c r="S24" s="187">
        <v>119315000</v>
      </c>
      <c r="T24" s="178" t="s">
        <v>404</v>
      </c>
      <c r="U24" s="187">
        <v>0</v>
      </c>
      <c r="V24" s="188"/>
    </row>
    <row r="25" spans="1:22" x14ac:dyDescent="0.75">
      <c r="A25" s="183"/>
      <c r="B25" s="183"/>
      <c r="C25" s="183" t="s">
        <v>866</v>
      </c>
      <c r="D25" s="183" t="s">
        <v>867</v>
      </c>
      <c r="E25" s="183" t="s">
        <v>403</v>
      </c>
      <c r="F25" s="184">
        <v>44439</v>
      </c>
      <c r="G25" s="184">
        <v>44438</v>
      </c>
      <c r="H25" s="183" t="s">
        <v>74</v>
      </c>
      <c r="I25" s="183" t="s">
        <v>40</v>
      </c>
      <c r="J25" s="183" t="s">
        <v>104</v>
      </c>
      <c r="K25" s="185">
        <v>0</v>
      </c>
      <c r="L25" s="186">
        <v>3298619772</v>
      </c>
      <c r="M25" s="187">
        <v>0</v>
      </c>
      <c r="N25" s="186">
        <v>0</v>
      </c>
      <c r="O25" s="187">
        <v>616655000</v>
      </c>
      <c r="P25" s="187">
        <v>0</v>
      </c>
      <c r="Q25" s="187">
        <v>-68517222</v>
      </c>
      <c r="R25" s="187">
        <v>-68517222</v>
      </c>
      <c r="S25" s="187">
        <v>548137778</v>
      </c>
      <c r="T25" s="178" t="s">
        <v>404</v>
      </c>
      <c r="U25" s="187">
        <v>0</v>
      </c>
      <c r="V25" s="188">
        <v>45525</v>
      </c>
    </row>
    <row r="26" spans="1:22" x14ac:dyDescent="0.75">
      <c r="A26" s="183"/>
      <c r="B26" s="183"/>
      <c r="C26" s="183" t="s">
        <v>868</v>
      </c>
      <c r="D26" s="183" t="s">
        <v>869</v>
      </c>
      <c r="E26" s="183" t="s">
        <v>403</v>
      </c>
      <c r="F26" s="184">
        <v>44439</v>
      </c>
      <c r="G26" s="184">
        <v>44438</v>
      </c>
      <c r="H26" s="183" t="s">
        <v>74</v>
      </c>
      <c r="I26" s="183" t="s">
        <v>40</v>
      </c>
      <c r="J26" s="183" t="s">
        <v>104</v>
      </c>
      <c r="K26" s="185">
        <v>0</v>
      </c>
      <c r="L26" s="186">
        <v>2414319168</v>
      </c>
      <c r="M26" s="187">
        <v>0</v>
      </c>
      <c r="N26" s="186">
        <v>0</v>
      </c>
      <c r="O26" s="187">
        <v>1129934700</v>
      </c>
      <c r="P26" s="187">
        <v>0</v>
      </c>
      <c r="Q26" s="187">
        <v>-112993470</v>
      </c>
      <c r="R26" s="187">
        <v>-112993470</v>
      </c>
      <c r="S26" s="187">
        <v>1016941230</v>
      </c>
      <c r="T26" s="178" t="s">
        <v>404</v>
      </c>
      <c r="U26" s="187">
        <v>0</v>
      </c>
      <c r="V26" s="188"/>
    </row>
    <row r="27" spans="1:22" x14ac:dyDescent="0.75">
      <c r="A27" s="183"/>
      <c r="B27" s="183"/>
      <c r="C27" s="183" t="s">
        <v>681</v>
      </c>
      <c r="D27" s="183" t="s">
        <v>682</v>
      </c>
      <c r="E27" s="183" t="s">
        <v>403</v>
      </c>
      <c r="F27" s="184">
        <v>44439</v>
      </c>
      <c r="G27" s="184">
        <v>44438</v>
      </c>
      <c r="H27" s="183" t="s">
        <v>74</v>
      </c>
      <c r="I27" s="183" t="s">
        <v>40</v>
      </c>
      <c r="J27" s="183" t="s">
        <v>104</v>
      </c>
      <c r="K27" s="185">
        <v>0</v>
      </c>
      <c r="L27" s="186">
        <v>1931331475</v>
      </c>
      <c r="M27" s="187">
        <v>0</v>
      </c>
      <c r="N27" s="186">
        <v>0</v>
      </c>
      <c r="O27" s="187">
        <v>60000000</v>
      </c>
      <c r="P27" s="187">
        <v>0</v>
      </c>
      <c r="Q27" s="187">
        <v>-13333333</v>
      </c>
      <c r="R27" s="187">
        <v>-13333333</v>
      </c>
      <c r="S27" s="187">
        <v>46666667</v>
      </c>
      <c r="T27" s="178" t="s">
        <v>404</v>
      </c>
      <c r="U27" s="187">
        <v>0</v>
      </c>
      <c r="V27" s="188"/>
    </row>
    <row r="28" spans="1:22" x14ac:dyDescent="0.75">
      <c r="A28" s="183"/>
      <c r="B28" s="183"/>
      <c r="C28" s="183" t="s">
        <v>870</v>
      </c>
      <c r="D28" s="183" t="s">
        <v>871</v>
      </c>
      <c r="E28" s="183" t="s">
        <v>403</v>
      </c>
      <c r="F28" s="184">
        <v>44397</v>
      </c>
      <c r="G28" s="184">
        <v>44397</v>
      </c>
      <c r="H28" s="183" t="s">
        <v>55</v>
      </c>
      <c r="I28" s="183" t="s">
        <v>40</v>
      </c>
      <c r="J28" s="183" t="s">
        <v>104</v>
      </c>
      <c r="K28" s="185">
        <v>0</v>
      </c>
      <c r="L28" s="186">
        <v>1818450000</v>
      </c>
      <c r="M28" s="187">
        <v>0</v>
      </c>
      <c r="N28" s="186">
        <v>0</v>
      </c>
      <c r="O28" s="187">
        <v>319400000</v>
      </c>
      <c r="P28" s="187">
        <v>0</v>
      </c>
      <c r="Q28" s="187">
        <v>-21293333</v>
      </c>
      <c r="R28" s="187">
        <v>-21293333</v>
      </c>
      <c r="S28" s="187">
        <v>298106667</v>
      </c>
      <c r="T28" s="178" t="s">
        <v>404</v>
      </c>
      <c r="U28" s="187">
        <v>0</v>
      </c>
      <c r="V28" s="188"/>
    </row>
    <row r="29" spans="1:22" x14ac:dyDescent="0.75">
      <c r="A29" s="183"/>
      <c r="B29" s="183"/>
      <c r="C29" s="183" t="s">
        <v>679</v>
      </c>
      <c r="D29" s="183" t="s">
        <v>680</v>
      </c>
      <c r="E29" s="183" t="s">
        <v>403</v>
      </c>
      <c r="F29" s="184">
        <v>44439</v>
      </c>
      <c r="G29" s="184">
        <v>44438</v>
      </c>
      <c r="H29" s="183" t="s">
        <v>74</v>
      </c>
      <c r="I29" s="183" t="s">
        <v>40</v>
      </c>
      <c r="J29" s="183" t="s">
        <v>104</v>
      </c>
      <c r="K29" s="185">
        <v>0</v>
      </c>
      <c r="L29" s="186">
        <v>1729306981</v>
      </c>
      <c r="M29" s="187">
        <v>0</v>
      </c>
      <c r="N29" s="186">
        <v>0</v>
      </c>
      <c r="O29" s="187">
        <v>1818450000</v>
      </c>
      <c r="P29" s="187">
        <v>0</v>
      </c>
      <c r="Q29" s="187">
        <v>-121230000</v>
      </c>
      <c r="R29" s="187">
        <v>-121230000</v>
      </c>
      <c r="S29" s="187">
        <v>1697220000</v>
      </c>
      <c r="T29" s="178" t="s">
        <v>404</v>
      </c>
      <c r="U29" s="187">
        <v>0</v>
      </c>
      <c r="V29" s="188"/>
    </row>
    <row r="30" spans="1:22" x14ac:dyDescent="0.75">
      <c r="A30" s="183"/>
      <c r="B30" s="183"/>
      <c r="C30" s="183" t="s">
        <v>872</v>
      </c>
      <c r="D30" s="183" t="s">
        <v>873</v>
      </c>
      <c r="E30" s="183" t="s">
        <v>403</v>
      </c>
      <c r="F30" s="184">
        <v>44439</v>
      </c>
      <c r="G30" s="184">
        <v>44438</v>
      </c>
      <c r="H30" s="183" t="s">
        <v>74</v>
      </c>
      <c r="I30" s="183" t="s">
        <v>40</v>
      </c>
      <c r="J30" s="183" t="s">
        <v>104</v>
      </c>
      <c r="K30" s="185">
        <v>0</v>
      </c>
      <c r="L30" s="186">
        <v>1577222005</v>
      </c>
      <c r="M30" s="187">
        <v>0</v>
      </c>
      <c r="N30" s="186">
        <v>0</v>
      </c>
      <c r="O30" s="187">
        <v>433134526</v>
      </c>
      <c r="P30" s="187">
        <v>0</v>
      </c>
      <c r="Q30" s="187">
        <v>-43313453</v>
      </c>
      <c r="R30" s="187">
        <v>-43313453</v>
      </c>
      <c r="S30" s="187">
        <v>389821073</v>
      </c>
      <c r="T30" s="178" t="s">
        <v>404</v>
      </c>
      <c r="U30" s="187">
        <v>0</v>
      </c>
      <c r="V30" s="188"/>
    </row>
    <row r="31" spans="1:22" x14ac:dyDescent="0.75">
      <c r="A31" s="183"/>
      <c r="B31" s="183"/>
      <c r="C31" s="183" t="s">
        <v>874</v>
      </c>
      <c r="D31" s="183" t="s">
        <v>875</v>
      </c>
      <c r="E31" s="183" t="s">
        <v>403</v>
      </c>
      <c r="F31" s="184">
        <v>44288</v>
      </c>
      <c r="G31" s="184">
        <v>44287</v>
      </c>
      <c r="H31" s="183" t="s">
        <v>55</v>
      </c>
      <c r="I31" s="183" t="s">
        <v>40</v>
      </c>
      <c r="J31" s="183" t="s">
        <v>104</v>
      </c>
      <c r="K31" s="185">
        <v>0</v>
      </c>
      <c r="L31" s="186">
        <v>1129934700</v>
      </c>
      <c r="M31" s="187">
        <v>0</v>
      </c>
      <c r="N31" s="186">
        <v>0</v>
      </c>
      <c r="O31" s="187">
        <v>350000000</v>
      </c>
      <c r="P31" s="187">
        <v>0</v>
      </c>
      <c r="Q31" s="187">
        <v>-14583333</v>
      </c>
      <c r="R31" s="187">
        <v>-14583333</v>
      </c>
      <c r="S31" s="187">
        <v>335416667</v>
      </c>
      <c r="T31" s="178" t="s">
        <v>404</v>
      </c>
      <c r="U31" s="187">
        <v>0</v>
      </c>
      <c r="V31" s="188"/>
    </row>
    <row r="32" spans="1:22" x14ac:dyDescent="0.75">
      <c r="A32" s="183"/>
      <c r="B32" s="183"/>
      <c r="C32" s="183" t="s">
        <v>876</v>
      </c>
      <c r="D32" s="183" t="s">
        <v>877</v>
      </c>
      <c r="E32" s="183" t="s">
        <v>403</v>
      </c>
      <c r="F32" s="184">
        <v>44554</v>
      </c>
      <c r="G32" s="184">
        <v>44562</v>
      </c>
      <c r="H32" s="183" t="s">
        <v>41</v>
      </c>
      <c r="I32" s="183" t="s">
        <v>40</v>
      </c>
      <c r="J32" s="183" t="s">
        <v>104</v>
      </c>
      <c r="K32" s="185">
        <v>0</v>
      </c>
      <c r="L32" s="186">
        <v>875679600</v>
      </c>
      <c r="M32" s="187">
        <v>0</v>
      </c>
      <c r="N32" s="186">
        <v>875679600</v>
      </c>
      <c r="O32" s="187">
        <v>7826007822</v>
      </c>
      <c r="P32" s="187">
        <v>0</v>
      </c>
      <c r="Q32" s="187">
        <v>-326083659</v>
      </c>
      <c r="R32" s="187">
        <v>-326083659</v>
      </c>
      <c r="S32" s="187">
        <v>7499924163</v>
      </c>
      <c r="T32" s="178" t="s">
        <v>404</v>
      </c>
      <c r="U32" s="187">
        <v>0</v>
      </c>
      <c r="V32" s="188"/>
    </row>
    <row r="33" spans="1:22" x14ac:dyDescent="0.75">
      <c r="A33" s="183"/>
      <c r="B33" s="183"/>
      <c r="C33" s="183" t="s">
        <v>675</v>
      </c>
      <c r="D33" s="183" t="s">
        <v>676</v>
      </c>
      <c r="E33" s="183" t="s">
        <v>403</v>
      </c>
      <c r="F33" s="184">
        <v>44439</v>
      </c>
      <c r="G33" s="184">
        <v>44438</v>
      </c>
      <c r="H33" s="183" t="s">
        <v>74</v>
      </c>
      <c r="I33" s="183" t="s">
        <v>40</v>
      </c>
      <c r="J33" s="183" t="s">
        <v>104</v>
      </c>
      <c r="K33" s="185">
        <v>0</v>
      </c>
      <c r="L33" s="186">
        <v>758031567</v>
      </c>
      <c r="M33" s="187">
        <v>0</v>
      </c>
      <c r="N33" s="186">
        <v>0</v>
      </c>
      <c r="O33" s="187">
        <v>758031567</v>
      </c>
      <c r="P33" s="187">
        <v>0</v>
      </c>
      <c r="Q33" s="187">
        <v>-31584649</v>
      </c>
      <c r="R33" s="187">
        <v>-31584649</v>
      </c>
      <c r="S33" s="187">
        <v>726446918</v>
      </c>
      <c r="T33" s="178" t="s">
        <v>404</v>
      </c>
      <c r="U33" s="187">
        <v>0</v>
      </c>
      <c r="V33" s="188">
        <v>44910</v>
      </c>
    </row>
    <row r="34" spans="1:22" x14ac:dyDescent="0.75">
      <c r="A34" s="183"/>
      <c r="B34" s="183"/>
      <c r="C34" s="183" t="s">
        <v>878</v>
      </c>
      <c r="D34" s="183" t="s">
        <v>879</v>
      </c>
      <c r="E34" s="183" t="s">
        <v>403</v>
      </c>
      <c r="F34" s="184">
        <v>44263</v>
      </c>
      <c r="G34" s="184">
        <v>44263</v>
      </c>
      <c r="H34" s="183" t="s">
        <v>55</v>
      </c>
      <c r="I34" s="183" t="s">
        <v>82</v>
      </c>
      <c r="J34" s="183" t="s">
        <v>104</v>
      </c>
      <c r="K34" s="185">
        <v>0</v>
      </c>
      <c r="L34" s="186">
        <v>616655000</v>
      </c>
      <c r="M34" s="187">
        <v>0</v>
      </c>
      <c r="N34" s="186">
        <v>0</v>
      </c>
      <c r="O34" s="187">
        <v>3682105850</v>
      </c>
      <c r="P34" s="187">
        <v>0</v>
      </c>
      <c r="Q34" s="187">
        <v>-153421077</v>
      </c>
      <c r="R34" s="187">
        <v>-153421077</v>
      </c>
      <c r="S34" s="187">
        <v>3528684773</v>
      </c>
      <c r="T34" s="178" t="s">
        <v>404</v>
      </c>
      <c r="U34" s="187">
        <v>0</v>
      </c>
      <c r="V34" s="188">
        <v>44910</v>
      </c>
    </row>
    <row r="35" spans="1:22" x14ac:dyDescent="0.75">
      <c r="A35" s="183"/>
      <c r="B35" s="183"/>
      <c r="C35" s="183" t="s">
        <v>880</v>
      </c>
      <c r="D35" s="183" t="s">
        <v>881</v>
      </c>
      <c r="E35" s="183" t="s">
        <v>403</v>
      </c>
      <c r="F35" s="184">
        <v>44439</v>
      </c>
      <c r="G35" s="184">
        <v>44438</v>
      </c>
      <c r="H35" s="183" t="s">
        <v>74</v>
      </c>
      <c r="I35" s="183" t="s">
        <v>40</v>
      </c>
      <c r="J35" s="183" t="s">
        <v>104</v>
      </c>
      <c r="K35" s="185">
        <v>0</v>
      </c>
      <c r="L35" s="186">
        <v>558511800</v>
      </c>
      <c r="M35" s="187">
        <v>0</v>
      </c>
      <c r="N35" s="186">
        <v>0</v>
      </c>
      <c r="O35" s="187">
        <v>1729306981</v>
      </c>
      <c r="P35" s="187">
        <v>0</v>
      </c>
      <c r="Q35" s="187">
        <v>-72054458</v>
      </c>
      <c r="R35" s="187">
        <v>-72054458</v>
      </c>
      <c r="S35" s="187">
        <v>1657252523</v>
      </c>
      <c r="T35" s="178" t="s">
        <v>404</v>
      </c>
      <c r="U35" s="187">
        <v>0</v>
      </c>
      <c r="V35" s="188">
        <v>44910</v>
      </c>
    </row>
    <row r="36" spans="1:22" x14ac:dyDescent="0.75">
      <c r="A36" s="183"/>
      <c r="B36" s="183"/>
      <c r="C36" s="183" t="s">
        <v>882</v>
      </c>
      <c r="D36" s="183" t="s">
        <v>883</v>
      </c>
      <c r="E36" s="183" t="s">
        <v>403</v>
      </c>
      <c r="F36" s="184">
        <v>44531</v>
      </c>
      <c r="G36" s="184">
        <v>44531</v>
      </c>
      <c r="H36" s="183" t="s">
        <v>41</v>
      </c>
      <c r="I36" s="183" t="s">
        <v>40</v>
      </c>
      <c r="J36" s="183" t="s">
        <v>104</v>
      </c>
      <c r="K36" s="185">
        <v>0</v>
      </c>
      <c r="L36" s="186">
        <v>439248612</v>
      </c>
      <c r="M36" s="187">
        <v>0</v>
      </c>
      <c r="N36" s="186">
        <v>0</v>
      </c>
      <c r="O36" s="187">
        <v>558511800</v>
      </c>
      <c r="P36" s="187">
        <v>0</v>
      </c>
      <c r="Q36" s="187">
        <v>-23271325</v>
      </c>
      <c r="R36" s="187">
        <v>-23271325</v>
      </c>
      <c r="S36" s="187">
        <v>535240475</v>
      </c>
      <c r="T36" s="178" t="s">
        <v>404</v>
      </c>
      <c r="U36" s="187">
        <v>0</v>
      </c>
      <c r="V36" s="188"/>
    </row>
    <row r="37" spans="1:22" x14ac:dyDescent="0.75">
      <c r="A37" s="183"/>
      <c r="B37" s="183"/>
      <c r="C37" s="183" t="s">
        <v>884</v>
      </c>
      <c r="D37" s="183" t="s">
        <v>885</v>
      </c>
      <c r="E37" s="183" t="s">
        <v>403</v>
      </c>
      <c r="F37" s="184">
        <v>44408</v>
      </c>
      <c r="G37" s="184">
        <v>44378</v>
      </c>
      <c r="H37" s="183" t="s">
        <v>35</v>
      </c>
      <c r="I37" s="183" t="s">
        <v>40</v>
      </c>
      <c r="J37" s="183" t="s">
        <v>104</v>
      </c>
      <c r="K37" s="185">
        <v>0</v>
      </c>
      <c r="L37" s="186">
        <v>433134526</v>
      </c>
      <c r="M37" s="187">
        <v>0</v>
      </c>
      <c r="N37" s="186">
        <v>0</v>
      </c>
      <c r="O37" s="187">
        <v>3298619772</v>
      </c>
      <c r="P37" s="187">
        <v>0</v>
      </c>
      <c r="Q37" s="187">
        <v>-137442491</v>
      </c>
      <c r="R37" s="187">
        <v>-137442491</v>
      </c>
      <c r="S37" s="187">
        <v>3161177281</v>
      </c>
      <c r="T37" s="178" t="s">
        <v>404</v>
      </c>
      <c r="U37" s="187">
        <v>0</v>
      </c>
      <c r="V37" s="188"/>
    </row>
    <row r="38" spans="1:22" x14ac:dyDescent="0.75">
      <c r="A38" s="183"/>
      <c r="B38" s="183"/>
      <c r="C38" s="183" t="s">
        <v>886</v>
      </c>
      <c r="D38" s="183" t="s">
        <v>887</v>
      </c>
      <c r="E38" s="183" t="s">
        <v>259</v>
      </c>
      <c r="F38" s="184">
        <v>44439</v>
      </c>
      <c r="G38" s="184">
        <v>44438</v>
      </c>
      <c r="H38" s="183" t="s">
        <v>74</v>
      </c>
      <c r="I38" s="183" t="s">
        <v>40</v>
      </c>
      <c r="J38" s="183" t="s">
        <v>104</v>
      </c>
      <c r="K38" s="185">
        <v>0</v>
      </c>
      <c r="L38" s="186">
        <v>397073670</v>
      </c>
      <c r="M38" s="187">
        <v>0</v>
      </c>
      <c r="N38" s="186">
        <v>0</v>
      </c>
      <c r="O38" s="187">
        <v>2414319168</v>
      </c>
      <c r="P38" s="187">
        <v>0</v>
      </c>
      <c r="Q38" s="187">
        <v>-100596632</v>
      </c>
      <c r="R38" s="187">
        <v>-100596632</v>
      </c>
      <c r="S38" s="187">
        <v>2313722536</v>
      </c>
      <c r="T38" s="178" t="s">
        <v>404</v>
      </c>
      <c r="U38" s="187">
        <v>0</v>
      </c>
      <c r="V38" s="188"/>
    </row>
    <row r="39" spans="1:22" x14ac:dyDescent="0.75">
      <c r="A39" s="183"/>
      <c r="B39" s="183"/>
      <c r="C39" s="183" t="s">
        <v>888</v>
      </c>
      <c r="D39" s="183" t="s">
        <v>889</v>
      </c>
      <c r="E39" s="183" t="s">
        <v>403</v>
      </c>
      <c r="F39" s="184">
        <v>44417</v>
      </c>
      <c r="G39" s="184">
        <v>44417</v>
      </c>
      <c r="H39" s="183" t="s">
        <v>74</v>
      </c>
      <c r="I39" s="183" t="s">
        <v>82</v>
      </c>
      <c r="J39" s="183" t="s">
        <v>104</v>
      </c>
      <c r="K39" s="185">
        <v>0</v>
      </c>
      <c r="L39" s="186">
        <v>350000000</v>
      </c>
      <c r="M39" s="187">
        <v>0</v>
      </c>
      <c r="N39" s="186">
        <v>0</v>
      </c>
      <c r="O39" s="187">
        <v>1931331475</v>
      </c>
      <c r="P39" s="187">
        <v>0</v>
      </c>
      <c r="Q39" s="187">
        <v>-80472145</v>
      </c>
      <c r="R39" s="187">
        <v>-80472145</v>
      </c>
      <c r="S39" s="187">
        <v>1850859330</v>
      </c>
      <c r="T39" s="178" t="s">
        <v>404</v>
      </c>
      <c r="U39" s="187">
        <v>0</v>
      </c>
      <c r="V39" s="188">
        <v>44910</v>
      </c>
    </row>
    <row r="40" spans="1:22" x14ac:dyDescent="0.75">
      <c r="A40" s="183"/>
      <c r="B40" s="183"/>
      <c r="C40" s="183" t="s">
        <v>890</v>
      </c>
      <c r="D40" s="183" t="s">
        <v>891</v>
      </c>
      <c r="E40" s="183" t="s">
        <v>403</v>
      </c>
      <c r="F40" s="184">
        <v>44397</v>
      </c>
      <c r="G40" s="184">
        <v>44397</v>
      </c>
      <c r="H40" s="183" t="s">
        <v>55</v>
      </c>
      <c r="I40" s="183" t="s">
        <v>40</v>
      </c>
      <c r="J40" s="183" t="s">
        <v>104</v>
      </c>
      <c r="K40" s="185">
        <v>0</v>
      </c>
      <c r="L40" s="186">
        <v>319400000</v>
      </c>
      <c r="M40" s="187">
        <v>0</v>
      </c>
      <c r="N40" s="186">
        <v>0</v>
      </c>
      <c r="O40" s="187">
        <v>310000000</v>
      </c>
      <c r="P40" s="187">
        <v>0</v>
      </c>
      <c r="Q40" s="187">
        <v>-25833333</v>
      </c>
      <c r="R40" s="187">
        <v>-25833333</v>
      </c>
      <c r="S40" s="187">
        <v>284166667</v>
      </c>
      <c r="T40" s="178" t="s">
        <v>404</v>
      </c>
      <c r="U40" s="187">
        <v>0</v>
      </c>
      <c r="V40" s="188"/>
    </row>
    <row r="41" spans="1:22" x14ac:dyDescent="0.75">
      <c r="A41" s="183"/>
      <c r="B41" s="183"/>
      <c r="C41" s="183" t="s">
        <v>892</v>
      </c>
      <c r="D41" s="183" t="s">
        <v>893</v>
      </c>
      <c r="E41" s="183" t="s">
        <v>403</v>
      </c>
      <c r="F41" s="184">
        <v>44439</v>
      </c>
      <c r="G41" s="184">
        <v>44438</v>
      </c>
      <c r="H41" s="183" t="s">
        <v>35</v>
      </c>
      <c r="I41" s="183" t="s">
        <v>40</v>
      </c>
      <c r="J41" s="183" t="s">
        <v>104</v>
      </c>
      <c r="K41" s="185">
        <v>0</v>
      </c>
      <c r="L41" s="186">
        <v>310000000</v>
      </c>
      <c r="M41" s="187">
        <v>0</v>
      </c>
      <c r="N41" s="186">
        <v>0</v>
      </c>
      <c r="O41" s="187">
        <v>1577222005</v>
      </c>
      <c r="P41" s="187">
        <v>0</v>
      </c>
      <c r="Q41" s="187">
        <v>-65717584</v>
      </c>
      <c r="R41" s="187">
        <v>-65717584</v>
      </c>
      <c r="S41" s="187">
        <v>1511504421</v>
      </c>
      <c r="T41" s="178" t="s">
        <v>404</v>
      </c>
      <c r="U41" s="187">
        <v>0</v>
      </c>
      <c r="V41" s="188"/>
    </row>
    <row r="42" spans="1:22" x14ac:dyDescent="0.75">
      <c r="A42" s="183"/>
      <c r="B42" s="183"/>
      <c r="C42" s="183" t="s">
        <v>894</v>
      </c>
      <c r="D42" s="183" t="s">
        <v>895</v>
      </c>
      <c r="E42" s="183" t="s">
        <v>403</v>
      </c>
      <c r="F42" s="184">
        <v>44228</v>
      </c>
      <c r="G42" s="184">
        <v>44228</v>
      </c>
      <c r="H42" s="183" t="s">
        <v>35</v>
      </c>
      <c r="I42" s="183" t="s">
        <v>818</v>
      </c>
      <c r="J42" s="183" t="s">
        <v>104</v>
      </c>
      <c r="K42" s="185">
        <v>0</v>
      </c>
      <c r="L42" s="186">
        <v>146100000</v>
      </c>
      <c r="M42" s="187">
        <v>0</v>
      </c>
      <c r="N42" s="186">
        <v>0</v>
      </c>
      <c r="O42" s="187">
        <v>397073670</v>
      </c>
      <c r="P42" s="187">
        <v>0</v>
      </c>
      <c r="Q42" s="187">
        <v>-16544736</v>
      </c>
      <c r="R42" s="187">
        <v>-16544736</v>
      </c>
      <c r="S42" s="187">
        <v>380528934</v>
      </c>
      <c r="T42" s="178" t="s">
        <v>259</v>
      </c>
      <c r="U42" s="187">
        <v>0</v>
      </c>
      <c r="V42" s="188"/>
    </row>
    <row r="43" spans="1:22" x14ac:dyDescent="0.75">
      <c r="A43" s="183"/>
      <c r="B43" s="183"/>
      <c r="C43" s="183" t="s">
        <v>896</v>
      </c>
      <c r="D43" s="183" t="s">
        <v>897</v>
      </c>
      <c r="E43" s="183" t="s">
        <v>403</v>
      </c>
      <c r="F43" s="184">
        <v>44198</v>
      </c>
      <c r="G43" s="184">
        <v>44198</v>
      </c>
      <c r="H43" s="183" t="s">
        <v>35</v>
      </c>
      <c r="I43" s="183" t="s">
        <v>818</v>
      </c>
      <c r="J43" s="183" t="s">
        <v>104</v>
      </c>
      <c r="K43" s="185">
        <v>0</v>
      </c>
      <c r="L43" s="186">
        <v>130079300</v>
      </c>
      <c r="M43" s="187">
        <v>0</v>
      </c>
      <c r="N43" s="186">
        <v>0</v>
      </c>
      <c r="O43" s="187">
        <v>73500000</v>
      </c>
      <c r="P43" s="187">
        <v>0</v>
      </c>
      <c r="Q43" s="187">
        <v>-6125000</v>
      </c>
      <c r="R43" s="187">
        <v>-6125000</v>
      </c>
      <c r="S43" s="187">
        <v>67375000</v>
      </c>
      <c r="T43" s="178" t="s">
        <v>404</v>
      </c>
      <c r="U43" s="187">
        <v>0</v>
      </c>
      <c r="V43" s="188"/>
    </row>
    <row r="44" spans="1:22" x14ac:dyDescent="0.75">
      <c r="A44" s="183"/>
      <c r="B44" s="183"/>
      <c r="C44" s="183" t="s">
        <v>898</v>
      </c>
      <c r="D44" s="183" t="s">
        <v>899</v>
      </c>
      <c r="E44" s="183" t="s">
        <v>403</v>
      </c>
      <c r="F44" s="184">
        <v>44198</v>
      </c>
      <c r="G44" s="184">
        <v>44198</v>
      </c>
      <c r="H44" s="183" t="s">
        <v>35</v>
      </c>
      <c r="I44" s="183" t="s">
        <v>818</v>
      </c>
      <c r="J44" s="183" t="s">
        <v>104</v>
      </c>
      <c r="K44" s="185">
        <v>0</v>
      </c>
      <c r="L44" s="186">
        <v>125658000</v>
      </c>
      <c r="M44" s="187">
        <v>0</v>
      </c>
      <c r="N44" s="186">
        <v>0</v>
      </c>
      <c r="O44" s="187">
        <v>4641978681</v>
      </c>
      <c r="P44" s="187">
        <v>0</v>
      </c>
      <c r="Q44" s="187">
        <v>-193415778</v>
      </c>
      <c r="R44" s="187">
        <v>-193415778</v>
      </c>
      <c r="S44" s="187">
        <v>4448562903</v>
      </c>
      <c r="T44" s="178" t="s">
        <v>404</v>
      </c>
      <c r="U44" s="187">
        <v>0</v>
      </c>
      <c r="V44" s="188"/>
    </row>
    <row r="45" spans="1:22" x14ac:dyDescent="0.75">
      <c r="A45" s="183"/>
      <c r="B45" s="183"/>
      <c r="C45" s="183" t="s">
        <v>900</v>
      </c>
      <c r="D45" s="183" t="s">
        <v>901</v>
      </c>
      <c r="E45" s="183" t="s">
        <v>403</v>
      </c>
      <c r="F45" s="184">
        <v>44501</v>
      </c>
      <c r="G45" s="184">
        <v>44519</v>
      </c>
      <c r="H45" s="183" t="s">
        <v>41</v>
      </c>
      <c r="I45" s="183" t="s">
        <v>40</v>
      </c>
      <c r="J45" s="183" t="s">
        <v>104</v>
      </c>
      <c r="K45" s="185">
        <v>0</v>
      </c>
      <c r="L45" s="186">
        <v>88000000</v>
      </c>
      <c r="M45" s="187">
        <v>0</v>
      </c>
      <c r="N45" s="186">
        <v>0</v>
      </c>
      <c r="O45" s="187">
        <v>81000000</v>
      </c>
      <c r="P45" s="187">
        <v>0</v>
      </c>
      <c r="Q45" s="187">
        <v>-3375000</v>
      </c>
      <c r="R45" s="187">
        <v>-3375000</v>
      </c>
      <c r="S45" s="187">
        <v>77625000</v>
      </c>
      <c r="T45" s="178" t="s">
        <v>404</v>
      </c>
      <c r="U45" s="187">
        <v>0</v>
      </c>
      <c r="V45" s="188"/>
    </row>
    <row r="46" spans="1:22" x14ac:dyDescent="0.75">
      <c r="A46" s="183"/>
      <c r="B46" s="183"/>
      <c r="C46" s="183" t="s">
        <v>902</v>
      </c>
      <c r="D46" s="183" t="s">
        <v>903</v>
      </c>
      <c r="E46" s="183" t="s">
        <v>403</v>
      </c>
      <c r="F46" s="184">
        <v>44439</v>
      </c>
      <c r="G46" s="184">
        <v>44438</v>
      </c>
      <c r="H46" s="183" t="s">
        <v>74</v>
      </c>
      <c r="I46" s="183" t="s">
        <v>40</v>
      </c>
      <c r="J46" s="183" t="s">
        <v>104</v>
      </c>
      <c r="K46" s="185">
        <v>0</v>
      </c>
      <c r="L46" s="186">
        <v>81000000</v>
      </c>
      <c r="M46" s="187">
        <v>0</v>
      </c>
      <c r="N46" s="186">
        <v>0</v>
      </c>
      <c r="O46" s="187">
        <v>76120000</v>
      </c>
      <c r="P46" s="187">
        <v>0</v>
      </c>
      <c r="Q46" s="187">
        <v>-8457778</v>
      </c>
      <c r="R46" s="187">
        <v>-8457778</v>
      </c>
      <c r="S46" s="187">
        <v>67662222</v>
      </c>
      <c r="T46" s="178" t="s">
        <v>404</v>
      </c>
      <c r="U46" s="187">
        <v>0</v>
      </c>
      <c r="V46" s="188"/>
    </row>
    <row r="47" spans="1:22" x14ac:dyDescent="0.75">
      <c r="A47" s="183"/>
      <c r="B47" s="183"/>
      <c r="C47" s="183" t="s">
        <v>904</v>
      </c>
      <c r="D47" s="183" t="s">
        <v>905</v>
      </c>
      <c r="E47" s="183" t="s">
        <v>403</v>
      </c>
      <c r="F47" s="184">
        <v>44440</v>
      </c>
      <c r="G47" s="184">
        <v>44440</v>
      </c>
      <c r="H47" s="183" t="s">
        <v>43</v>
      </c>
      <c r="I47" s="183" t="s">
        <v>82</v>
      </c>
      <c r="J47" s="183" t="s">
        <v>104</v>
      </c>
      <c r="K47" s="185">
        <v>0</v>
      </c>
      <c r="L47" s="186">
        <v>76120000</v>
      </c>
      <c r="M47" s="187">
        <v>0</v>
      </c>
      <c r="N47" s="186">
        <v>0</v>
      </c>
      <c r="O47" s="187">
        <v>88000000</v>
      </c>
      <c r="P47" s="187">
        <v>0</v>
      </c>
      <c r="Q47" s="187">
        <v>-2444444</v>
      </c>
      <c r="R47" s="187">
        <v>-2444444</v>
      </c>
      <c r="S47" s="187">
        <v>85555556</v>
      </c>
      <c r="T47" s="178" t="s">
        <v>404</v>
      </c>
      <c r="U47" s="187">
        <v>0</v>
      </c>
      <c r="V47" s="188"/>
    </row>
    <row r="48" spans="1:22" x14ac:dyDescent="0.75">
      <c r="A48" s="183"/>
      <c r="B48" s="183"/>
      <c r="C48" s="183" t="s">
        <v>906</v>
      </c>
      <c r="D48" s="183" t="s">
        <v>907</v>
      </c>
      <c r="E48" s="183" t="s">
        <v>403</v>
      </c>
      <c r="F48" s="184">
        <v>44439</v>
      </c>
      <c r="G48" s="184">
        <v>44438</v>
      </c>
      <c r="H48" s="183" t="s">
        <v>35</v>
      </c>
      <c r="I48" s="183" t="s">
        <v>40</v>
      </c>
      <c r="J48" s="183" t="s">
        <v>104</v>
      </c>
      <c r="K48" s="185">
        <v>0</v>
      </c>
      <c r="L48" s="186">
        <v>73500000</v>
      </c>
      <c r="M48" s="187">
        <v>0</v>
      </c>
      <c r="N48" s="186">
        <v>0</v>
      </c>
      <c r="O48" s="187">
        <v>66378000</v>
      </c>
      <c r="P48" s="187">
        <v>0</v>
      </c>
      <c r="Q48" s="187">
        <v>-1843833</v>
      </c>
      <c r="R48" s="187">
        <v>-1843833</v>
      </c>
      <c r="S48" s="187">
        <v>64534167</v>
      </c>
      <c r="T48" s="178" t="s">
        <v>404</v>
      </c>
      <c r="U48" s="187">
        <v>0</v>
      </c>
      <c r="V48" s="188"/>
    </row>
    <row r="49" spans="1:22" x14ac:dyDescent="0.75">
      <c r="A49" s="183"/>
      <c r="B49" s="183"/>
      <c r="C49" s="183" t="s">
        <v>908</v>
      </c>
      <c r="D49" s="183" t="s">
        <v>909</v>
      </c>
      <c r="E49" s="183" t="s">
        <v>403</v>
      </c>
      <c r="F49" s="184">
        <v>44532</v>
      </c>
      <c r="G49" s="184">
        <v>44532</v>
      </c>
      <c r="H49" s="183" t="s">
        <v>43</v>
      </c>
      <c r="I49" s="183" t="s">
        <v>40</v>
      </c>
      <c r="J49" s="183" t="s">
        <v>104</v>
      </c>
      <c r="K49" s="185">
        <v>0</v>
      </c>
      <c r="L49" s="186">
        <v>66378000</v>
      </c>
      <c r="M49" s="187">
        <v>0</v>
      </c>
      <c r="N49" s="186">
        <v>0</v>
      </c>
      <c r="O49" s="187">
        <v>0</v>
      </c>
      <c r="P49" s="187">
        <v>0</v>
      </c>
      <c r="Q49" s="187">
        <v>0</v>
      </c>
      <c r="R49" s="187">
        <v>0</v>
      </c>
      <c r="S49" s="187">
        <v>0</v>
      </c>
      <c r="T49" s="178" t="s">
        <v>404</v>
      </c>
      <c r="U49" s="187">
        <v>0</v>
      </c>
      <c r="V49" s="188">
        <v>44554</v>
      </c>
    </row>
    <row r="50" spans="1:22" x14ac:dyDescent="0.75">
      <c r="A50" s="183"/>
      <c r="B50" s="183"/>
      <c r="C50" s="183" t="s">
        <v>910</v>
      </c>
      <c r="D50" s="183" t="s">
        <v>911</v>
      </c>
      <c r="E50" s="183" t="s">
        <v>403</v>
      </c>
      <c r="F50" s="184">
        <v>44322</v>
      </c>
      <c r="G50" s="184">
        <v>44322</v>
      </c>
      <c r="H50" s="183" t="s">
        <v>43</v>
      </c>
      <c r="I50" s="183" t="s">
        <v>82</v>
      </c>
      <c r="J50" s="183" t="s">
        <v>104</v>
      </c>
      <c r="K50" s="185">
        <v>0</v>
      </c>
      <c r="L50" s="186">
        <v>60000000</v>
      </c>
      <c r="M50" s="187">
        <v>0</v>
      </c>
      <c r="N50" s="186">
        <v>0</v>
      </c>
      <c r="O50" s="187">
        <v>439248612</v>
      </c>
      <c r="P50" s="187">
        <v>0</v>
      </c>
      <c r="Q50" s="187">
        <v>-6100675</v>
      </c>
      <c r="R50" s="187">
        <v>-6100675</v>
      </c>
      <c r="S50" s="187">
        <v>433147937</v>
      </c>
      <c r="T50" s="178" t="s">
        <v>404</v>
      </c>
      <c r="U50" s="187">
        <v>0</v>
      </c>
      <c r="V50" s="188"/>
    </row>
    <row r="51" spans="1:22" s="195" customFormat="1" ht="14.5" x14ac:dyDescent="0.75">
      <c r="A51" s="179" t="s">
        <v>158</v>
      </c>
      <c r="B51" s="179" t="s">
        <v>159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80">
        <f>SUM(L52:L54)</f>
        <v>2445994318</v>
      </c>
      <c r="M51" s="199"/>
      <c r="N51" s="180">
        <v>0</v>
      </c>
      <c r="O51" s="199"/>
      <c r="P51" s="199"/>
      <c r="Q51" s="199"/>
      <c r="R51" s="199"/>
      <c r="S51" s="199"/>
      <c r="U51" s="199"/>
      <c r="V51" s="200"/>
    </row>
    <row r="52" spans="1:22" x14ac:dyDescent="0.75">
      <c r="A52" s="183"/>
      <c r="B52" s="183"/>
      <c r="C52" s="183" t="s">
        <v>912</v>
      </c>
      <c r="D52" s="183" t="s">
        <v>913</v>
      </c>
      <c r="E52" s="183" t="s">
        <v>403</v>
      </c>
      <c r="F52" s="184">
        <v>44439</v>
      </c>
      <c r="G52" s="184">
        <v>44438</v>
      </c>
      <c r="H52" s="183" t="s">
        <v>74</v>
      </c>
      <c r="I52" s="183" t="s">
        <v>49</v>
      </c>
      <c r="J52" s="183" t="s">
        <v>163</v>
      </c>
      <c r="K52" s="185">
        <v>0</v>
      </c>
      <c r="L52" s="186">
        <v>1971544318</v>
      </c>
      <c r="M52" s="187">
        <v>0</v>
      </c>
      <c r="N52" s="186">
        <v>0</v>
      </c>
      <c r="O52" s="187">
        <v>72000000</v>
      </c>
      <c r="P52" s="187">
        <v>0</v>
      </c>
      <c r="Q52" s="187">
        <v>-18000000</v>
      </c>
      <c r="R52" s="187">
        <v>-18000000</v>
      </c>
      <c r="S52" s="187">
        <v>54000000</v>
      </c>
      <c r="T52" s="178" t="s">
        <v>404</v>
      </c>
      <c r="U52" s="187">
        <v>0</v>
      </c>
      <c r="V52" s="188"/>
    </row>
    <row r="53" spans="1:22" x14ac:dyDescent="0.75">
      <c r="A53" s="183"/>
      <c r="B53" s="183"/>
      <c r="C53" s="183" t="s">
        <v>695</v>
      </c>
      <c r="D53" s="183" t="s">
        <v>696</v>
      </c>
      <c r="E53" s="183" t="s">
        <v>403</v>
      </c>
      <c r="F53" s="184">
        <v>44439</v>
      </c>
      <c r="G53" s="184">
        <v>44438</v>
      </c>
      <c r="H53" s="183" t="s">
        <v>35</v>
      </c>
      <c r="I53" s="183" t="s">
        <v>49</v>
      </c>
      <c r="J53" s="183" t="s">
        <v>163</v>
      </c>
      <c r="K53" s="185">
        <v>0</v>
      </c>
      <c r="L53" s="186">
        <v>402450000</v>
      </c>
      <c r="M53" s="187">
        <v>0</v>
      </c>
      <c r="N53" s="186">
        <v>0</v>
      </c>
      <c r="O53" s="187">
        <v>402450000</v>
      </c>
      <c r="P53" s="187">
        <v>0</v>
      </c>
      <c r="Q53" s="187">
        <v>-33537500</v>
      </c>
      <c r="R53" s="187">
        <v>-33537500</v>
      </c>
      <c r="S53" s="187">
        <v>368912500</v>
      </c>
      <c r="T53" s="178" t="s">
        <v>404</v>
      </c>
      <c r="U53" s="187">
        <v>0</v>
      </c>
      <c r="V53" s="188">
        <v>44910</v>
      </c>
    </row>
    <row r="54" spans="1:22" x14ac:dyDescent="0.75">
      <c r="A54" s="183"/>
      <c r="B54" s="183"/>
      <c r="C54" s="183" t="s">
        <v>914</v>
      </c>
      <c r="D54" s="183" t="s">
        <v>915</v>
      </c>
      <c r="E54" s="183" t="s">
        <v>403</v>
      </c>
      <c r="F54" s="184">
        <v>44299</v>
      </c>
      <c r="G54" s="184">
        <v>44299</v>
      </c>
      <c r="H54" s="183" t="s">
        <v>43</v>
      </c>
      <c r="I54" s="183" t="s">
        <v>49</v>
      </c>
      <c r="J54" s="183" t="s">
        <v>163</v>
      </c>
      <c r="K54" s="185">
        <v>0</v>
      </c>
      <c r="L54" s="186">
        <v>72000000</v>
      </c>
      <c r="M54" s="187">
        <v>0</v>
      </c>
      <c r="N54" s="186">
        <v>0</v>
      </c>
      <c r="O54" s="187">
        <v>1971544318</v>
      </c>
      <c r="P54" s="187">
        <v>0</v>
      </c>
      <c r="Q54" s="187">
        <v>-82147680</v>
      </c>
      <c r="R54" s="187">
        <v>-82147680</v>
      </c>
      <c r="S54" s="187">
        <v>1889396638</v>
      </c>
      <c r="T54" s="178" t="s">
        <v>404</v>
      </c>
      <c r="U54" s="187">
        <v>0</v>
      </c>
      <c r="V54" s="188"/>
    </row>
    <row r="55" spans="1:22" s="195" customFormat="1" ht="14.5" x14ac:dyDescent="0.75">
      <c r="A55" s="179" t="s">
        <v>164</v>
      </c>
      <c r="B55" s="179" t="s">
        <v>165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80">
        <f>SUM(L56:L61)</f>
        <v>2007934000</v>
      </c>
      <c r="M55" s="199"/>
      <c r="N55" s="180">
        <v>0</v>
      </c>
      <c r="O55" s="199"/>
      <c r="P55" s="199"/>
      <c r="Q55" s="199"/>
      <c r="R55" s="199"/>
      <c r="S55" s="199"/>
      <c r="U55" s="199"/>
      <c r="V55" s="200"/>
    </row>
    <row r="56" spans="1:22" x14ac:dyDescent="0.75">
      <c r="A56" s="183"/>
      <c r="B56" s="183"/>
      <c r="C56" s="183" t="s">
        <v>916</v>
      </c>
      <c r="D56" s="183" t="s">
        <v>917</v>
      </c>
      <c r="E56" s="183" t="s">
        <v>403</v>
      </c>
      <c r="F56" s="184">
        <v>44228</v>
      </c>
      <c r="G56" s="184">
        <v>44189</v>
      </c>
      <c r="H56" s="183" t="s">
        <v>35</v>
      </c>
      <c r="I56" s="183" t="s">
        <v>40</v>
      </c>
      <c r="J56" s="183" t="s">
        <v>168</v>
      </c>
      <c r="K56" s="185">
        <v>0</v>
      </c>
      <c r="L56" s="186">
        <v>800000000</v>
      </c>
      <c r="M56" s="187">
        <v>0</v>
      </c>
      <c r="N56" s="186">
        <v>0</v>
      </c>
      <c r="O56" s="187">
        <v>800000000</v>
      </c>
      <c r="P56" s="187">
        <v>0</v>
      </c>
      <c r="Q56" s="187">
        <v>-140350877</v>
      </c>
      <c r="R56" s="187">
        <v>-140350877</v>
      </c>
      <c r="S56" s="187">
        <v>659649123</v>
      </c>
      <c r="T56" s="178" t="s">
        <v>404</v>
      </c>
      <c r="U56" s="187">
        <v>0</v>
      </c>
      <c r="V56" s="188"/>
    </row>
    <row r="57" spans="1:22" x14ac:dyDescent="0.75">
      <c r="A57" s="183"/>
      <c r="B57" s="183"/>
      <c r="C57" s="183" t="s">
        <v>918</v>
      </c>
      <c r="D57" s="183" t="s">
        <v>919</v>
      </c>
      <c r="E57" s="183" t="s">
        <v>403</v>
      </c>
      <c r="F57" s="184">
        <v>44337</v>
      </c>
      <c r="G57" s="184">
        <v>44337</v>
      </c>
      <c r="H57" s="183" t="s">
        <v>35</v>
      </c>
      <c r="I57" s="183" t="s">
        <v>40</v>
      </c>
      <c r="J57" s="183" t="s">
        <v>168</v>
      </c>
      <c r="K57" s="185">
        <v>0</v>
      </c>
      <c r="L57" s="186">
        <v>400000000</v>
      </c>
      <c r="M57" s="187">
        <v>0</v>
      </c>
      <c r="N57" s="186">
        <v>0</v>
      </c>
      <c r="O57" s="187">
        <v>390000000</v>
      </c>
      <c r="P57" s="187">
        <v>0</v>
      </c>
      <c r="Q57" s="187">
        <v>-52000000</v>
      </c>
      <c r="R57" s="187">
        <v>-52000000</v>
      </c>
      <c r="S57" s="187">
        <v>338000000</v>
      </c>
      <c r="T57" s="178" t="s">
        <v>404</v>
      </c>
      <c r="U57" s="187">
        <v>0</v>
      </c>
      <c r="V57" s="188"/>
    </row>
    <row r="58" spans="1:22" x14ac:dyDescent="0.75">
      <c r="A58" s="183"/>
      <c r="B58" s="183"/>
      <c r="C58" s="183" t="s">
        <v>920</v>
      </c>
      <c r="D58" s="183" t="s">
        <v>921</v>
      </c>
      <c r="E58" s="183" t="s">
        <v>403</v>
      </c>
      <c r="F58" s="184">
        <v>44337</v>
      </c>
      <c r="G58" s="184">
        <v>44337</v>
      </c>
      <c r="H58" s="183" t="s">
        <v>35</v>
      </c>
      <c r="I58" s="183" t="s">
        <v>40</v>
      </c>
      <c r="J58" s="183" t="s">
        <v>168</v>
      </c>
      <c r="K58" s="185">
        <v>0</v>
      </c>
      <c r="L58" s="186">
        <v>390000000</v>
      </c>
      <c r="M58" s="187">
        <v>0</v>
      </c>
      <c r="N58" s="186">
        <v>0</v>
      </c>
      <c r="O58" s="187">
        <v>400000000</v>
      </c>
      <c r="P58" s="187">
        <v>0</v>
      </c>
      <c r="Q58" s="187">
        <v>-53333333</v>
      </c>
      <c r="R58" s="187">
        <v>-53333333</v>
      </c>
      <c r="S58" s="187">
        <v>346666667</v>
      </c>
      <c r="T58" s="178" t="s">
        <v>404</v>
      </c>
      <c r="U58" s="187">
        <v>0</v>
      </c>
      <c r="V58" s="188">
        <v>44620</v>
      </c>
    </row>
    <row r="59" spans="1:22" x14ac:dyDescent="0.75">
      <c r="A59" s="183"/>
      <c r="B59" s="183"/>
      <c r="C59" s="183" t="s">
        <v>922</v>
      </c>
      <c r="D59" s="183" t="s">
        <v>923</v>
      </c>
      <c r="E59" s="183" t="s">
        <v>403</v>
      </c>
      <c r="F59" s="184">
        <v>44510</v>
      </c>
      <c r="G59" s="184">
        <v>44510</v>
      </c>
      <c r="H59" s="183" t="s">
        <v>41</v>
      </c>
      <c r="I59" s="183" t="s">
        <v>139</v>
      </c>
      <c r="J59" s="183" t="s">
        <v>168</v>
      </c>
      <c r="K59" s="185">
        <v>0</v>
      </c>
      <c r="L59" s="186">
        <v>165000000</v>
      </c>
      <c r="M59" s="187">
        <v>0</v>
      </c>
      <c r="N59" s="186">
        <v>0</v>
      </c>
      <c r="O59" s="187">
        <v>125000000</v>
      </c>
      <c r="P59" s="187">
        <v>0</v>
      </c>
      <c r="Q59" s="187">
        <v>-10416667</v>
      </c>
      <c r="R59" s="187">
        <v>-10416667</v>
      </c>
      <c r="S59" s="187">
        <v>114583333</v>
      </c>
      <c r="T59" s="178" t="s">
        <v>404</v>
      </c>
      <c r="U59" s="187">
        <v>0</v>
      </c>
      <c r="V59" s="188"/>
    </row>
    <row r="60" spans="1:22" x14ac:dyDescent="0.75">
      <c r="A60" s="183"/>
      <c r="B60" s="183"/>
      <c r="C60" s="183" t="s">
        <v>924</v>
      </c>
      <c r="D60" s="183" t="s">
        <v>925</v>
      </c>
      <c r="E60" s="183" t="s">
        <v>403</v>
      </c>
      <c r="F60" s="184">
        <v>44501</v>
      </c>
      <c r="G60" s="184">
        <v>44501</v>
      </c>
      <c r="H60" s="183" t="s">
        <v>41</v>
      </c>
      <c r="I60" s="183" t="s">
        <v>40</v>
      </c>
      <c r="J60" s="183" t="s">
        <v>168</v>
      </c>
      <c r="K60" s="185">
        <v>0</v>
      </c>
      <c r="L60" s="186">
        <v>127934000</v>
      </c>
      <c r="M60" s="187">
        <v>0</v>
      </c>
      <c r="N60" s="186">
        <v>0</v>
      </c>
      <c r="O60" s="187">
        <v>127934000</v>
      </c>
      <c r="P60" s="187">
        <v>0</v>
      </c>
      <c r="Q60" s="187">
        <v>-3553722</v>
      </c>
      <c r="R60" s="187">
        <v>-3553722</v>
      </c>
      <c r="S60" s="187">
        <v>124380278</v>
      </c>
      <c r="T60" s="178" t="s">
        <v>404</v>
      </c>
      <c r="U60" s="187">
        <v>0</v>
      </c>
      <c r="V60" s="188"/>
    </row>
    <row r="61" spans="1:22" x14ac:dyDescent="0.75">
      <c r="A61" s="183"/>
      <c r="B61" s="183"/>
      <c r="C61" s="183" t="s">
        <v>926</v>
      </c>
      <c r="D61" s="183" t="s">
        <v>927</v>
      </c>
      <c r="E61" s="183" t="s">
        <v>403</v>
      </c>
      <c r="F61" s="184">
        <v>44414</v>
      </c>
      <c r="G61" s="184">
        <v>44414</v>
      </c>
      <c r="H61" s="183" t="s">
        <v>35</v>
      </c>
      <c r="I61" s="183" t="s">
        <v>40</v>
      </c>
      <c r="J61" s="183" t="s">
        <v>168</v>
      </c>
      <c r="K61" s="185">
        <v>0</v>
      </c>
      <c r="L61" s="186">
        <v>125000000</v>
      </c>
      <c r="M61" s="187">
        <v>0</v>
      </c>
      <c r="N61" s="186">
        <v>0</v>
      </c>
      <c r="O61" s="187">
        <v>165000000</v>
      </c>
      <c r="P61" s="187">
        <v>0</v>
      </c>
      <c r="Q61" s="187">
        <v>-4583333</v>
      </c>
      <c r="R61" s="187">
        <v>-4583333</v>
      </c>
      <c r="S61" s="187">
        <v>160416667</v>
      </c>
      <c r="T61" s="178" t="s">
        <v>404</v>
      </c>
      <c r="U61" s="187">
        <v>0</v>
      </c>
      <c r="V61" s="188"/>
    </row>
    <row r="62" spans="1:22" s="195" customFormat="1" ht="14.5" x14ac:dyDescent="0.75">
      <c r="A62" s="179" t="s">
        <v>569</v>
      </c>
      <c r="B62" s="179" t="s">
        <v>570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80">
        <f>L63</f>
        <v>565832789</v>
      </c>
      <c r="M62" s="199"/>
      <c r="N62" s="180">
        <v>0</v>
      </c>
      <c r="O62" s="199"/>
      <c r="P62" s="199"/>
      <c r="Q62" s="199"/>
      <c r="R62" s="199"/>
      <c r="S62" s="199"/>
      <c r="U62" s="199"/>
      <c r="V62" s="200"/>
    </row>
    <row r="63" spans="1:22" x14ac:dyDescent="0.75">
      <c r="A63" s="183"/>
      <c r="B63" s="183"/>
      <c r="C63" s="183" t="s">
        <v>928</v>
      </c>
      <c r="D63" s="183" t="s">
        <v>929</v>
      </c>
      <c r="E63" s="183" t="s">
        <v>403</v>
      </c>
      <c r="F63" s="184">
        <v>44334</v>
      </c>
      <c r="G63" s="184">
        <v>44334</v>
      </c>
      <c r="H63" s="183" t="s">
        <v>42</v>
      </c>
      <c r="I63" s="183" t="s">
        <v>49</v>
      </c>
      <c r="J63" s="183" t="s">
        <v>571</v>
      </c>
      <c r="K63" s="185">
        <v>0</v>
      </c>
      <c r="L63" s="186">
        <v>565832789</v>
      </c>
      <c r="M63" s="187">
        <v>0</v>
      </c>
      <c r="N63" s="186">
        <v>0</v>
      </c>
      <c r="O63" s="187">
        <v>565832789</v>
      </c>
      <c r="P63" s="187">
        <v>0</v>
      </c>
      <c r="Q63" s="187">
        <v>-47152732</v>
      </c>
      <c r="R63" s="187">
        <v>-47152732</v>
      </c>
      <c r="S63" s="187">
        <v>518680057</v>
      </c>
      <c r="T63" s="178" t="s">
        <v>404</v>
      </c>
      <c r="U63" s="187">
        <v>0</v>
      </c>
      <c r="V63" s="188"/>
    </row>
    <row r="64" spans="1:22" s="195" customFormat="1" ht="14.5" x14ac:dyDescent="0.75">
      <c r="A64" s="179" t="s">
        <v>199</v>
      </c>
      <c r="B64" s="179" t="s">
        <v>200</v>
      </c>
      <c r="C64" s="179"/>
      <c r="D64" s="179"/>
      <c r="E64" s="179"/>
      <c r="F64" s="179"/>
      <c r="G64" s="179"/>
      <c r="H64" s="179"/>
      <c r="I64" s="179"/>
      <c r="J64" s="179"/>
      <c r="K64" s="179"/>
      <c r="L64" s="180">
        <f>L65</f>
        <v>53350000</v>
      </c>
      <c r="M64" s="199"/>
      <c r="N64" s="180">
        <v>0</v>
      </c>
      <c r="O64" s="199"/>
      <c r="P64" s="199"/>
      <c r="Q64" s="199"/>
      <c r="R64" s="199"/>
      <c r="S64" s="199"/>
      <c r="U64" s="199"/>
      <c r="V64" s="200"/>
    </row>
    <row r="65" spans="1:23" x14ac:dyDescent="0.75">
      <c r="A65" s="183"/>
      <c r="B65" s="183"/>
      <c r="C65" s="183" t="s">
        <v>930</v>
      </c>
      <c r="D65" s="183" t="s">
        <v>931</v>
      </c>
      <c r="E65" s="183" t="s">
        <v>403</v>
      </c>
      <c r="F65" s="184">
        <v>44515</v>
      </c>
      <c r="G65" s="184">
        <v>44515</v>
      </c>
      <c r="H65" s="183" t="s">
        <v>35</v>
      </c>
      <c r="I65" s="183" t="s">
        <v>40</v>
      </c>
      <c r="J65" s="183" t="s">
        <v>203</v>
      </c>
      <c r="K65" s="185">
        <v>0</v>
      </c>
      <c r="L65" s="186">
        <v>53350000</v>
      </c>
      <c r="M65" s="187">
        <v>0</v>
      </c>
      <c r="N65" s="186">
        <v>0</v>
      </c>
      <c r="O65" s="187">
        <v>53350000</v>
      </c>
      <c r="P65" s="187">
        <v>0</v>
      </c>
      <c r="Q65" s="187">
        <v>-1778333</v>
      </c>
      <c r="R65" s="187">
        <v>-1778333</v>
      </c>
      <c r="S65" s="187">
        <v>51571667</v>
      </c>
      <c r="T65" s="178" t="s">
        <v>404</v>
      </c>
      <c r="U65" s="187">
        <v>0</v>
      </c>
      <c r="V65" s="188"/>
    </row>
    <row r="66" spans="1:23" s="195" customFormat="1" ht="14.5" x14ac:dyDescent="0.75">
      <c r="A66" s="179" t="s">
        <v>204</v>
      </c>
      <c r="B66" s="179" t="s">
        <v>205</v>
      </c>
      <c r="C66" s="179"/>
      <c r="D66" s="179"/>
      <c r="E66" s="179"/>
      <c r="F66" s="179"/>
      <c r="G66" s="179"/>
      <c r="H66" s="179"/>
      <c r="I66" s="179"/>
      <c r="J66" s="179"/>
      <c r="K66" s="179"/>
      <c r="L66" s="180">
        <f>L67</f>
        <v>52516000</v>
      </c>
      <c r="M66" s="199"/>
      <c r="N66" s="180">
        <v>0</v>
      </c>
      <c r="O66" s="199"/>
      <c r="P66" s="199"/>
      <c r="Q66" s="199"/>
      <c r="R66" s="199"/>
      <c r="S66" s="199"/>
      <c r="U66" s="199"/>
      <c r="V66" s="200"/>
    </row>
    <row r="67" spans="1:23" x14ac:dyDescent="0.75">
      <c r="A67" s="183"/>
      <c r="B67" s="183"/>
      <c r="C67" s="183" t="s">
        <v>932</v>
      </c>
      <c r="D67" s="183" t="s">
        <v>933</v>
      </c>
      <c r="E67" s="183" t="s">
        <v>403</v>
      </c>
      <c r="F67" s="184">
        <v>44368</v>
      </c>
      <c r="G67" s="184">
        <v>44368</v>
      </c>
      <c r="H67" s="183" t="s">
        <v>43</v>
      </c>
      <c r="I67" s="183" t="s">
        <v>49</v>
      </c>
      <c r="J67" s="183" t="s">
        <v>210</v>
      </c>
      <c r="K67" s="185">
        <v>0</v>
      </c>
      <c r="L67" s="186">
        <v>52516000</v>
      </c>
      <c r="M67" s="187">
        <v>0</v>
      </c>
      <c r="N67" s="186">
        <v>0</v>
      </c>
      <c r="O67" s="187">
        <v>52516000</v>
      </c>
      <c r="P67" s="187">
        <v>0</v>
      </c>
      <c r="Q67" s="187">
        <v>-10211444</v>
      </c>
      <c r="R67" s="187">
        <v>-10211444</v>
      </c>
      <c r="S67" s="187">
        <v>42304556</v>
      </c>
      <c r="T67" s="178" t="s">
        <v>404</v>
      </c>
      <c r="U67" s="187">
        <v>0</v>
      </c>
      <c r="V67" s="188"/>
    </row>
    <row r="68" spans="1:23" s="195" customFormat="1" ht="14.5" x14ac:dyDescent="0.75">
      <c r="A68" s="179" t="s">
        <v>224</v>
      </c>
      <c r="B68" s="179" t="s">
        <v>225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80">
        <f>SUM(L69:L72)</f>
        <v>1069807500</v>
      </c>
      <c r="M68" s="199"/>
      <c r="N68" s="180">
        <v>0</v>
      </c>
      <c r="O68" s="199"/>
      <c r="P68" s="199"/>
      <c r="Q68" s="199"/>
      <c r="R68" s="199"/>
      <c r="S68" s="199"/>
      <c r="U68" s="199"/>
      <c r="V68" s="200"/>
    </row>
    <row r="69" spans="1:23" x14ac:dyDescent="0.75">
      <c r="A69" s="183"/>
      <c r="B69" s="183"/>
      <c r="C69" s="201" t="s">
        <v>934</v>
      </c>
      <c r="D69" s="201" t="s">
        <v>935</v>
      </c>
      <c r="E69" s="201" t="s">
        <v>403</v>
      </c>
      <c r="F69" s="202">
        <v>44228</v>
      </c>
      <c r="G69" s="202">
        <v>44228</v>
      </c>
      <c r="H69" s="201" t="s">
        <v>35</v>
      </c>
      <c r="I69" s="201" t="s">
        <v>40</v>
      </c>
      <c r="J69" s="201" t="s">
        <v>229</v>
      </c>
      <c r="K69" s="203">
        <v>0</v>
      </c>
      <c r="L69" s="204">
        <v>422000000</v>
      </c>
      <c r="M69" s="205">
        <v>0</v>
      </c>
      <c r="N69" s="204">
        <v>0</v>
      </c>
      <c r="O69" s="187">
        <v>422000000</v>
      </c>
      <c r="P69" s="187">
        <v>0</v>
      </c>
      <c r="Q69" s="187">
        <v>-77366667</v>
      </c>
      <c r="R69" s="187">
        <v>-77366667</v>
      </c>
      <c r="S69" s="187">
        <v>344633333</v>
      </c>
      <c r="T69" s="178" t="s">
        <v>404</v>
      </c>
      <c r="U69" s="187">
        <v>0</v>
      </c>
      <c r="V69" s="188"/>
      <c r="W69" s="195"/>
    </row>
    <row r="70" spans="1:23" x14ac:dyDescent="0.75">
      <c r="A70" s="183"/>
      <c r="B70" s="183"/>
      <c r="C70" s="201" t="s">
        <v>936</v>
      </c>
      <c r="D70" s="201" t="s">
        <v>937</v>
      </c>
      <c r="E70" s="201" t="s">
        <v>403</v>
      </c>
      <c r="F70" s="202">
        <v>44561</v>
      </c>
      <c r="G70" s="202">
        <v>44561</v>
      </c>
      <c r="H70" s="201" t="s">
        <v>41</v>
      </c>
      <c r="I70" s="201" t="s">
        <v>40</v>
      </c>
      <c r="J70" s="201" t="s">
        <v>229</v>
      </c>
      <c r="K70" s="203">
        <v>0</v>
      </c>
      <c r="L70" s="204">
        <v>327600000</v>
      </c>
      <c r="M70" s="205">
        <v>0</v>
      </c>
      <c r="N70" s="204">
        <v>0</v>
      </c>
      <c r="O70" s="187">
        <v>155100000</v>
      </c>
      <c r="P70" s="187">
        <v>0</v>
      </c>
      <c r="Q70" s="187">
        <v>-28435000</v>
      </c>
      <c r="R70" s="187">
        <v>-28435000</v>
      </c>
      <c r="S70" s="187">
        <v>126665000</v>
      </c>
      <c r="T70" s="178" t="s">
        <v>404</v>
      </c>
      <c r="U70" s="187">
        <v>0</v>
      </c>
      <c r="V70" s="188"/>
    </row>
    <row r="71" spans="1:23" x14ac:dyDescent="0.75">
      <c r="A71" s="183"/>
      <c r="B71" s="183"/>
      <c r="C71" s="201" t="s">
        <v>938</v>
      </c>
      <c r="D71" s="201" t="s">
        <v>939</v>
      </c>
      <c r="E71" s="201" t="s">
        <v>403</v>
      </c>
      <c r="F71" s="202">
        <v>44327</v>
      </c>
      <c r="G71" s="202">
        <v>44327</v>
      </c>
      <c r="H71" s="201" t="s">
        <v>35</v>
      </c>
      <c r="I71" s="201" t="s">
        <v>40</v>
      </c>
      <c r="J71" s="201" t="s">
        <v>229</v>
      </c>
      <c r="K71" s="203">
        <v>0</v>
      </c>
      <c r="L71" s="204">
        <v>165107500</v>
      </c>
      <c r="M71" s="205">
        <v>0</v>
      </c>
      <c r="N71" s="204">
        <v>0</v>
      </c>
      <c r="O71" s="187">
        <v>165107500</v>
      </c>
      <c r="P71" s="187">
        <v>0</v>
      </c>
      <c r="Q71" s="187">
        <v>-22014333</v>
      </c>
      <c r="R71" s="187">
        <v>-22014333</v>
      </c>
      <c r="S71" s="187">
        <v>143093167</v>
      </c>
      <c r="T71" s="178" t="s">
        <v>404</v>
      </c>
      <c r="U71" s="187">
        <v>0</v>
      </c>
      <c r="V71" s="188"/>
    </row>
    <row r="72" spans="1:23" x14ac:dyDescent="0.75">
      <c r="A72" s="183"/>
      <c r="B72" s="183"/>
      <c r="C72" s="201" t="s">
        <v>940</v>
      </c>
      <c r="D72" s="201" t="s">
        <v>941</v>
      </c>
      <c r="E72" s="201" t="s">
        <v>403</v>
      </c>
      <c r="F72" s="202">
        <v>44228</v>
      </c>
      <c r="G72" s="202">
        <v>44228</v>
      </c>
      <c r="H72" s="201" t="s">
        <v>35</v>
      </c>
      <c r="I72" s="201" t="s">
        <v>40</v>
      </c>
      <c r="J72" s="201" t="s">
        <v>229</v>
      </c>
      <c r="K72" s="203">
        <v>0</v>
      </c>
      <c r="L72" s="204">
        <v>155100000</v>
      </c>
      <c r="M72" s="205">
        <v>0</v>
      </c>
      <c r="N72" s="204">
        <v>0</v>
      </c>
      <c r="O72" s="187">
        <v>327600000</v>
      </c>
      <c r="P72" s="187">
        <v>0</v>
      </c>
      <c r="Q72" s="187">
        <v>-4550000</v>
      </c>
      <c r="R72" s="187">
        <v>-4550000</v>
      </c>
      <c r="S72" s="187">
        <v>323050000</v>
      </c>
      <c r="T72" s="178" t="s">
        <v>404</v>
      </c>
      <c r="U72" s="187">
        <v>0</v>
      </c>
      <c r="V72" s="188"/>
    </row>
    <row r="73" spans="1:23" s="195" customFormat="1" ht="14.5" x14ac:dyDescent="0.75">
      <c r="A73" s="179" t="s">
        <v>330</v>
      </c>
      <c r="B73" s="179" t="s">
        <v>331</v>
      </c>
      <c r="C73" s="179"/>
      <c r="D73" s="179"/>
      <c r="E73" s="179"/>
      <c r="F73" s="179"/>
      <c r="G73" s="179"/>
      <c r="H73" s="179"/>
      <c r="I73" s="179"/>
      <c r="J73" s="179"/>
      <c r="K73" s="179"/>
      <c r="L73" s="180">
        <f>L74</f>
        <v>28150860</v>
      </c>
      <c r="M73" s="199"/>
      <c r="N73" s="180">
        <v>0</v>
      </c>
      <c r="O73" s="199"/>
      <c r="P73" s="199"/>
      <c r="Q73" s="199"/>
      <c r="R73" s="199"/>
      <c r="S73" s="199"/>
      <c r="U73" s="199"/>
      <c r="V73" s="200"/>
    </row>
    <row r="74" spans="1:23" x14ac:dyDescent="0.75">
      <c r="A74" s="183"/>
      <c r="B74" s="183"/>
      <c r="C74" s="183" t="s">
        <v>712</v>
      </c>
      <c r="D74" s="183" t="s">
        <v>713</v>
      </c>
      <c r="E74" s="183" t="s">
        <v>403</v>
      </c>
      <c r="F74" s="184">
        <v>44405</v>
      </c>
      <c r="G74" s="184">
        <v>44385</v>
      </c>
      <c r="H74" s="183" t="s">
        <v>444</v>
      </c>
      <c r="I74" s="183" t="s">
        <v>49</v>
      </c>
      <c r="J74" s="183" t="s">
        <v>332</v>
      </c>
      <c r="K74" s="185">
        <v>0</v>
      </c>
      <c r="L74" s="186">
        <v>28150860</v>
      </c>
      <c r="M74" s="187">
        <v>0</v>
      </c>
      <c r="N74" s="186">
        <v>0</v>
      </c>
      <c r="O74" s="187">
        <v>28150860</v>
      </c>
      <c r="P74" s="187">
        <v>0</v>
      </c>
      <c r="Q74" s="187">
        <v>-7037715</v>
      </c>
      <c r="R74" s="187">
        <v>-7037715</v>
      </c>
      <c r="S74" s="187">
        <v>21113145</v>
      </c>
      <c r="T74" s="178" t="s">
        <v>404</v>
      </c>
      <c r="U74" s="187">
        <v>0</v>
      </c>
      <c r="V74" s="188">
        <v>44910</v>
      </c>
    </row>
    <row r="75" spans="1:23" s="195" customFormat="1" ht="14.5" x14ac:dyDescent="0.75">
      <c r="A75" s="179" t="s">
        <v>942</v>
      </c>
      <c r="B75" s="179" t="s">
        <v>943</v>
      </c>
      <c r="C75" s="179"/>
      <c r="D75" s="179"/>
      <c r="E75" s="179"/>
      <c r="F75" s="179"/>
      <c r="G75" s="179"/>
      <c r="H75" s="179"/>
      <c r="I75" s="179"/>
      <c r="J75" s="179"/>
      <c r="K75" s="179"/>
      <c r="L75" s="180">
        <f>L76</f>
        <v>275200000</v>
      </c>
      <c r="M75" s="199"/>
      <c r="N75" s="180">
        <v>0</v>
      </c>
      <c r="O75" s="199"/>
      <c r="P75" s="199"/>
      <c r="Q75" s="199"/>
      <c r="R75" s="199"/>
      <c r="S75" s="199"/>
      <c r="U75" s="199"/>
      <c r="V75" s="200"/>
    </row>
    <row r="76" spans="1:23" x14ac:dyDescent="0.75">
      <c r="A76" s="183"/>
      <c r="B76" s="183"/>
      <c r="C76" s="183" t="s">
        <v>944</v>
      </c>
      <c r="D76" s="183" t="s">
        <v>945</v>
      </c>
      <c r="E76" s="183" t="s">
        <v>403</v>
      </c>
      <c r="F76" s="184">
        <v>44439</v>
      </c>
      <c r="G76" s="184">
        <v>44438</v>
      </c>
      <c r="H76" s="183" t="s">
        <v>35</v>
      </c>
      <c r="I76" s="183" t="s">
        <v>40</v>
      </c>
      <c r="J76" s="183" t="s">
        <v>946</v>
      </c>
      <c r="K76" s="185">
        <v>0</v>
      </c>
      <c r="L76" s="186">
        <v>275200000</v>
      </c>
      <c r="M76" s="187">
        <v>0</v>
      </c>
      <c r="N76" s="186">
        <v>0</v>
      </c>
      <c r="O76" s="187">
        <v>275200000</v>
      </c>
      <c r="P76" s="187">
        <v>0</v>
      </c>
      <c r="Q76" s="187">
        <v>-22933333</v>
      </c>
      <c r="R76" s="187">
        <v>-22933333</v>
      </c>
      <c r="S76" s="187">
        <v>252266667</v>
      </c>
      <c r="T76" s="178" t="s">
        <v>404</v>
      </c>
      <c r="U76" s="187">
        <v>0</v>
      </c>
      <c r="V76" s="188"/>
    </row>
    <row r="77" spans="1:23" s="195" customFormat="1" ht="14.5" x14ac:dyDescent="0.75">
      <c r="A77" s="179" t="s">
        <v>235</v>
      </c>
      <c r="B77" s="179" t="s">
        <v>236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80">
        <f>L78</f>
        <v>468054545</v>
      </c>
      <c r="M77" s="199"/>
      <c r="N77" s="180">
        <v>0</v>
      </c>
      <c r="O77" s="199"/>
      <c r="P77" s="199"/>
      <c r="Q77" s="199"/>
      <c r="R77" s="199"/>
      <c r="S77" s="199"/>
      <c r="U77" s="199"/>
      <c r="V77" s="200"/>
    </row>
    <row r="78" spans="1:23" x14ac:dyDescent="0.75">
      <c r="A78" s="183"/>
      <c r="B78" s="183"/>
      <c r="C78" s="183" t="s">
        <v>947</v>
      </c>
      <c r="D78" s="183" t="s">
        <v>948</v>
      </c>
      <c r="E78" s="183" t="s">
        <v>403</v>
      </c>
      <c r="F78" s="184">
        <v>44439</v>
      </c>
      <c r="G78" s="184">
        <v>44438</v>
      </c>
      <c r="H78" s="183" t="s">
        <v>35</v>
      </c>
      <c r="I78" s="183" t="s">
        <v>219</v>
      </c>
      <c r="J78" s="183" t="s">
        <v>239</v>
      </c>
      <c r="K78" s="185">
        <v>0</v>
      </c>
      <c r="L78" s="186">
        <v>468054545</v>
      </c>
      <c r="M78" s="187">
        <v>0</v>
      </c>
      <c r="N78" s="186">
        <v>0</v>
      </c>
      <c r="O78" s="187">
        <v>468054545</v>
      </c>
      <c r="P78" s="187">
        <v>0</v>
      </c>
      <c r="Q78" s="187">
        <v>-39004545</v>
      </c>
      <c r="R78" s="187">
        <v>-39004545</v>
      </c>
      <c r="S78" s="187">
        <v>429050000</v>
      </c>
      <c r="T78" s="178" t="s">
        <v>404</v>
      </c>
      <c r="U78" s="187">
        <v>0</v>
      </c>
      <c r="V78" s="188"/>
    </row>
    <row r="79" spans="1:23" ht="28.25" customHeight="1" x14ac:dyDescent="0.75">
      <c r="A79" s="307" t="s">
        <v>949</v>
      </c>
      <c r="B79" s="307"/>
      <c r="C79" s="307"/>
      <c r="D79" s="307"/>
      <c r="E79" s="307"/>
      <c r="F79" s="307"/>
      <c r="G79" s="307"/>
      <c r="H79" s="307"/>
      <c r="I79" s="307"/>
      <c r="J79" s="307"/>
      <c r="K79" s="189"/>
      <c r="L79" s="190">
        <f>L6+L13+L21+L51+L55+L62+L64+L66+L68+L73+L75+L77</f>
        <v>262891909295</v>
      </c>
      <c r="M79" s="191"/>
      <c r="N79" s="190">
        <f>N21</f>
        <v>875679600</v>
      </c>
      <c r="O79" s="192"/>
      <c r="P79" s="192"/>
      <c r="Q79" s="192"/>
      <c r="R79" s="192"/>
      <c r="S79" s="192"/>
      <c r="T79" s="193"/>
      <c r="U79" s="192"/>
      <c r="V79" s="194"/>
    </row>
  </sheetData>
  <autoFilter ref="A5:V78" xr:uid="{639F5913-AF95-488E-956E-D9D9960AC43F}"/>
  <mergeCells count="1">
    <mergeCell ref="A79:J7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02A9-B76A-4E08-A10A-BBD56FBAE38B}">
  <sheetPr>
    <tabColor rgb="FF00B050"/>
  </sheetPr>
  <dimension ref="A1:G35"/>
  <sheetViews>
    <sheetView zoomScale="85" zoomScaleNormal="85" workbookViewId="0">
      <pane ySplit="4" topLeftCell="A5" activePane="bottomLeft" state="frozen"/>
      <selection activeCell="E23" sqref="E23"/>
      <selection pane="bottomLeft" activeCell="G3" sqref="G3"/>
    </sheetView>
  </sheetViews>
  <sheetFormatPr defaultRowHeight="21.5" outlineLevelRow="1" outlineLevelCol="1" x14ac:dyDescent="0.75"/>
  <cols>
    <col min="1" max="1" width="19.3984375" hidden="1" customWidth="1" outlineLevel="1"/>
    <col min="2" max="2" width="31.09765625" hidden="1" customWidth="1" outlineLevel="1"/>
    <col min="3" max="3" width="8.796875" collapsed="1"/>
    <col min="4" max="4" width="16.19921875" customWidth="1"/>
    <col min="5" max="5" width="53.296875" style="3" customWidth="1"/>
    <col min="6" max="6" width="23.8984375" style="4" bestFit="1" customWidth="1"/>
    <col min="7" max="7" width="22.5" customWidth="1"/>
  </cols>
  <sheetData>
    <row r="1" spans="1:7" x14ac:dyDescent="0.75">
      <c r="E1" s="59" t="s">
        <v>950</v>
      </c>
      <c r="F1" s="1"/>
    </row>
    <row r="2" spans="1:7" x14ac:dyDescent="0.75">
      <c r="E2" s="2"/>
      <c r="F2" s="86" t="s">
        <v>608</v>
      </c>
      <c r="G2" s="87">
        <v>24000</v>
      </c>
    </row>
    <row r="3" spans="1:7" x14ac:dyDescent="0.75">
      <c r="E3" s="2"/>
      <c r="F3" s="60">
        <f>SUM(F5,F8,F23,F25,F26,F29,F31,F33)</f>
        <v>4697651482</v>
      </c>
      <c r="G3" s="60">
        <f>SUM(G5,G8,G23,G25,G26,G29,G31,G33)</f>
        <v>195735.47841666668</v>
      </c>
    </row>
    <row r="4" spans="1:7" s="62" customFormat="1" ht="37" x14ac:dyDescent="0.75">
      <c r="A4" s="57" t="s">
        <v>609</v>
      </c>
      <c r="B4" s="57" t="s">
        <v>610</v>
      </c>
      <c r="C4" s="58" t="s">
        <v>604</v>
      </c>
      <c r="D4" s="57" t="s">
        <v>396</v>
      </c>
      <c r="E4" s="57" t="s">
        <v>0</v>
      </c>
      <c r="F4" s="58" t="s">
        <v>606</v>
      </c>
      <c r="G4" s="58" t="s">
        <v>607</v>
      </c>
    </row>
    <row r="5" spans="1:7" x14ac:dyDescent="0.75">
      <c r="A5" s="63"/>
      <c r="B5" s="64"/>
      <c r="C5" s="82">
        <v>1</v>
      </c>
      <c r="D5" s="73"/>
      <c r="E5" s="74" t="s">
        <v>1</v>
      </c>
      <c r="F5" s="75">
        <f>SUM(F6:F7)</f>
        <v>0</v>
      </c>
      <c r="G5" s="75">
        <f>F5/$G$2</f>
        <v>0</v>
      </c>
    </row>
    <row r="6" spans="1:7" hidden="1" outlineLevel="1" x14ac:dyDescent="0.75">
      <c r="A6" s="65"/>
      <c r="B6" s="65"/>
      <c r="C6" s="85"/>
      <c r="D6" s="65"/>
      <c r="E6" s="65"/>
      <c r="F6" s="66"/>
      <c r="G6" s="67">
        <f>F6/$G$2</f>
        <v>0</v>
      </c>
    </row>
    <row r="7" spans="1:7" hidden="1" outlineLevel="1" x14ac:dyDescent="0.75">
      <c r="A7" s="65"/>
      <c r="B7" s="65"/>
      <c r="C7" s="85"/>
      <c r="D7" s="65"/>
      <c r="E7" s="65"/>
      <c r="F7" s="66"/>
      <c r="G7" s="67">
        <f t="shared" ref="G7:G31" si="0">F7/$G$2</f>
        <v>0</v>
      </c>
    </row>
    <row r="8" spans="1:7" collapsed="1" x14ac:dyDescent="0.75">
      <c r="A8" s="65"/>
      <c r="B8" s="65"/>
      <c r="C8" s="83">
        <v>2</v>
      </c>
      <c r="D8" s="76"/>
      <c r="E8" s="78" t="s">
        <v>2</v>
      </c>
      <c r="F8" s="79">
        <f>SUM(F9:F22)</f>
        <v>4317651482</v>
      </c>
      <c r="G8" s="77">
        <f t="shared" si="0"/>
        <v>179902.14508333334</v>
      </c>
    </row>
    <row r="9" spans="1:7" hidden="1" outlineLevel="1" x14ac:dyDescent="0.75">
      <c r="A9" s="65" t="s">
        <v>51</v>
      </c>
      <c r="B9" s="65" t="s">
        <v>52</v>
      </c>
      <c r="C9" s="85"/>
      <c r="D9" s="65" t="s">
        <v>816</v>
      </c>
      <c r="E9" s="65" t="s">
        <v>817</v>
      </c>
      <c r="F9" s="66">
        <v>1985420682</v>
      </c>
      <c r="G9" s="67">
        <f t="shared" si="0"/>
        <v>82725.861749999996</v>
      </c>
    </row>
    <row r="10" spans="1:7" hidden="1" outlineLevel="1" x14ac:dyDescent="0.75">
      <c r="A10" s="65" t="s">
        <v>51</v>
      </c>
      <c r="B10" s="65" t="s">
        <v>52</v>
      </c>
      <c r="C10" s="85"/>
      <c r="D10" s="65" t="s">
        <v>819</v>
      </c>
      <c r="E10" s="65" t="s">
        <v>820</v>
      </c>
      <c r="F10" s="66">
        <v>465140000</v>
      </c>
      <c r="G10" s="67">
        <f t="shared" si="0"/>
        <v>19380.833333333332</v>
      </c>
    </row>
    <row r="11" spans="1:7" hidden="1" outlineLevel="1" x14ac:dyDescent="0.75">
      <c r="A11" s="65" t="s">
        <v>51</v>
      </c>
      <c r="B11" s="65" t="s">
        <v>52</v>
      </c>
      <c r="C11" s="85"/>
      <c r="D11" s="65" t="s">
        <v>821</v>
      </c>
      <c r="E11" s="65" t="s">
        <v>822</v>
      </c>
      <c r="F11" s="66">
        <v>140400000</v>
      </c>
      <c r="G11" s="67">
        <f t="shared" si="0"/>
        <v>5850</v>
      </c>
    </row>
    <row r="12" spans="1:7" hidden="1" outlineLevel="1" x14ac:dyDescent="0.75">
      <c r="A12" s="65" t="s">
        <v>100</v>
      </c>
      <c r="B12" s="65" t="s">
        <v>101</v>
      </c>
      <c r="C12" s="85"/>
      <c r="D12" s="65" t="s">
        <v>823</v>
      </c>
      <c r="E12" s="65" t="s">
        <v>824</v>
      </c>
      <c r="F12" s="66">
        <v>365324800</v>
      </c>
      <c r="G12" s="67">
        <f t="shared" si="0"/>
        <v>15221.866666666667</v>
      </c>
    </row>
    <row r="13" spans="1:7" hidden="1" outlineLevel="1" x14ac:dyDescent="0.75">
      <c r="A13" s="65" t="s">
        <v>100</v>
      </c>
      <c r="B13" s="65" t="s">
        <v>101</v>
      </c>
      <c r="C13" s="85"/>
      <c r="D13" s="65" t="s">
        <v>825</v>
      </c>
      <c r="E13" s="65" t="s">
        <v>826</v>
      </c>
      <c r="F13" s="66">
        <v>330000000</v>
      </c>
      <c r="G13" s="67">
        <f t="shared" si="0"/>
        <v>13750</v>
      </c>
    </row>
    <row r="14" spans="1:7" hidden="1" outlineLevel="1" x14ac:dyDescent="0.75">
      <c r="A14" s="65" t="s">
        <v>100</v>
      </c>
      <c r="B14" s="65" t="s">
        <v>101</v>
      </c>
      <c r="C14" s="85"/>
      <c r="D14" s="65" t="s">
        <v>827</v>
      </c>
      <c r="E14" s="65" t="s">
        <v>828</v>
      </c>
      <c r="F14" s="66">
        <v>250000000</v>
      </c>
      <c r="G14" s="67">
        <f t="shared" si="0"/>
        <v>10416.666666666666</v>
      </c>
    </row>
    <row r="15" spans="1:7" hidden="1" outlineLevel="1" x14ac:dyDescent="0.75">
      <c r="A15" s="65" t="s">
        <v>100</v>
      </c>
      <c r="B15" s="65" t="s">
        <v>101</v>
      </c>
      <c r="C15" s="85"/>
      <c r="D15" s="65" t="s">
        <v>829</v>
      </c>
      <c r="E15" s="65" t="s">
        <v>830</v>
      </c>
      <c r="F15" s="66">
        <v>199000000</v>
      </c>
      <c r="G15" s="67">
        <f t="shared" si="0"/>
        <v>8291.6666666666661</v>
      </c>
    </row>
    <row r="16" spans="1:7" hidden="1" outlineLevel="1" x14ac:dyDescent="0.75">
      <c r="A16" s="65" t="s">
        <v>100</v>
      </c>
      <c r="B16" s="65" t="s">
        <v>101</v>
      </c>
      <c r="C16" s="85"/>
      <c r="D16" s="65" t="s">
        <v>831</v>
      </c>
      <c r="E16" s="65" t="s">
        <v>832</v>
      </c>
      <c r="F16" s="66">
        <v>187612000</v>
      </c>
      <c r="G16" s="67">
        <f t="shared" si="0"/>
        <v>7817.166666666667</v>
      </c>
    </row>
    <row r="17" spans="1:7" hidden="1" outlineLevel="1" x14ac:dyDescent="0.75">
      <c r="A17" s="65" t="s">
        <v>100</v>
      </c>
      <c r="B17" s="65" t="s">
        <v>101</v>
      </c>
      <c r="C17" s="85"/>
      <c r="D17" s="65" t="s">
        <v>833</v>
      </c>
      <c r="E17" s="65" t="s">
        <v>834</v>
      </c>
      <c r="F17" s="66">
        <v>144274000</v>
      </c>
      <c r="G17" s="67">
        <f t="shared" si="0"/>
        <v>6011.416666666667</v>
      </c>
    </row>
    <row r="18" spans="1:7" hidden="1" outlineLevel="1" x14ac:dyDescent="0.75">
      <c r="A18" s="65" t="s">
        <v>100</v>
      </c>
      <c r="B18" s="65" t="s">
        <v>101</v>
      </c>
      <c r="C18" s="85"/>
      <c r="D18" s="65" t="s">
        <v>835</v>
      </c>
      <c r="E18" s="65" t="s">
        <v>836</v>
      </c>
      <c r="F18" s="66">
        <v>114480000</v>
      </c>
      <c r="G18" s="67">
        <f t="shared" si="0"/>
        <v>4770</v>
      </c>
    </row>
    <row r="19" spans="1:7" hidden="1" outlineLevel="1" x14ac:dyDescent="0.75">
      <c r="A19" s="65" t="s">
        <v>100</v>
      </c>
      <c r="B19" s="65" t="s">
        <v>101</v>
      </c>
      <c r="C19" s="85"/>
      <c r="D19" s="65" t="s">
        <v>837</v>
      </c>
      <c r="E19" s="65" t="s">
        <v>838</v>
      </c>
      <c r="F19" s="66">
        <v>51000000</v>
      </c>
      <c r="G19" s="67">
        <f t="shared" si="0"/>
        <v>2125</v>
      </c>
    </row>
    <row r="20" spans="1:7" hidden="1" outlineLevel="1" x14ac:dyDescent="0.75">
      <c r="A20" s="65" t="s">
        <v>100</v>
      </c>
      <c r="B20" s="65" t="s">
        <v>101</v>
      </c>
      <c r="C20" s="85"/>
      <c r="D20" s="65" t="s">
        <v>839</v>
      </c>
      <c r="E20" s="65" t="s">
        <v>840</v>
      </c>
      <c r="F20" s="66">
        <v>28000000</v>
      </c>
      <c r="G20" s="67">
        <f t="shared" si="0"/>
        <v>1166.6666666666667</v>
      </c>
    </row>
    <row r="21" spans="1:7" hidden="1" outlineLevel="1" x14ac:dyDescent="0.75">
      <c r="A21" s="65" t="s">
        <v>158</v>
      </c>
      <c r="B21" s="65" t="s">
        <v>159</v>
      </c>
      <c r="C21" s="85"/>
      <c r="D21" s="65" t="s">
        <v>841</v>
      </c>
      <c r="E21" s="65" t="s">
        <v>842</v>
      </c>
      <c r="F21" s="66">
        <v>57000000</v>
      </c>
      <c r="G21" s="67">
        <f t="shared" si="0"/>
        <v>2375</v>
      </c>
    </row>
    <row r="22" spans="1:7" hidden="1" outlineLevel="1" x14ac:dyDescent="0.75">
      <c r="A22" s="65"/>
      <c r="B22" s="65"/>
      <c r="C22" s="85"/>
      <c r="D22" s="65"/>
      <c r="E22" s="65"/>
      <c r="F22" s="66"/>
      <c r="G22" s="67">
        <f t="shared" si="0"/>
        <v>0</v>
      </c>
    </row>
    <row r="23" spans="1:7" collapsed="1" x14ac:dyDescent="0.75">
      <c r="A23" s="65"/>
      <c r="B23" s="65"/>
      <c r="C23" s="84">
        <v>3</v>
      </c>
      <c r="D23" s="76"/>
      <c r="E23" s="80" t="s">
        <v>8</v>
      </c>
      <c r="F23" s="77">
        <f>F24</f>
        <v>0</v>
      </c>
      <c r="G23" s="77">
        <f t="shared" si="0"/>
        <v>0</v>
      </c>
    </row>
    <row r="24" spans="1:7" hidden="1" outlineLevel="1" x14ac:dyDescent="0.75">
      <c r="A24" s="65"/>
      <c r="B24" s="65"/>
      <c r="C24" s="85"/>
      <c r="D24" s="65"/>
      <c r="E24" s="65"/>
      <c r="F24" s="66"/>
      <c r="G24" s="67">
        <f>F24/$G$2</f>
        <v>0</v>
      </c>
    </row>
    <row r="25" spans="1:7" collapsed="1" x14ac:dyDescent="0.75">
      <c r="A25" s="65"/>
      <c r="B25" s="65"/>
      <c r="C25" s="84">
        <v>4</v>
      </c>
      <c r="D25" s="76"/>
      <c r="E25" s="80" t="s">
        <v>9</v>
      </c>
      <c r="F25" s="77">
        <v>0</v>
      </c>
      <c r="G25" s="77">
        <f t="shared" si="0"/>
        <v>0</v>
      </c>
    </row>
    <row r="26" spans="1:7" x14ac:dyDescent="0.75">
      <c r="A26" s="65"/>
      <c r="B26" s="65"/>
      <c r="C26" s="84">
        <v>5</v>
      </c>
      <c r="D26" s="76"/>
      <c r="E26" s="80" t="s">
        <v>10</v>
      </c>
      <c r="F26" s="77">
        <f>SUM(F27:F28)</f>
        <v>380000000</v>
      </c>
      <c r="G26" s="77">
        <f t="shared" si="0"/>
        <v>15833.333333333334</v>
      </c>
    </row>
    <row r="27" spans="1:7" ht="32" hidden="1" outlineLevel="1" x14ac:dyDescent="0.75">
      <c r="A27" s="65" t="s">
        <v>164</v>
      </c>
      <c r="B27" s="65" t="s">
        <v>165</v>
      </c>
      <c r="C27" s="85"/>
      <c r="D27" s="65" t="s">
        <v>843</v>
      </c>
      <c r="E27" s="65" t="s">
        <v>844</v>
      </c>
      <c r="F27" s="66">
        <v>380000000</v>
      </c>
      <c r="G27" s="67">
        <f t="shared" si="0"/>
        <v>15833.333333333334</v>
      </c>
    </row>
    <row r="28" spans="1:7" hidden="1" outlineLevel="1" x14ac:dyDescent="0.75">
      <c r="A28" s="65"/>
      <c r="B28" s="65"/>
      <c r="C28" s="85"/>
      <c r="D28" s="65"/>
      <c r="E28" s="65"/>
      <c r="F28" s="66"/>
      <c r="G28" s="67">
        <f t="shared" si="0"/>
        <v>0</v>
      </c>
    </row>
    <row r="29" spans="1:7" collapsed="1" x14ac:dyDescent="0.75">
      <c r="A29" s="65"/>
      <c r="B29" s="65"/>
      <c r="C29" s="84">
        <v>6</v>
      </c>
      <c r="D29" s="76"/>
      <c r="E29" s="80" t="s">
        <v>11</v>
      </c>
      <c r="F29" s="77">
        <f>SUM(F30:F30)</f>
        <v>0</v>
      </c>
      <c r="G29" s="77">
        <f t="shared" si="0"/>
        <v>0</v>
      </c>
    </row>
    <row r="30" spans="1:7" hidden="1" outlineLevel="1" x14ac:dyDescent="0.75">
      <c r="A30" s="65"/>
      <c r="B30" s="65"/>
      <c r="C30" s="85"/>
      <c r="D30" s="65"/>
      <c r="E30" s="65"/>
      <c r="F30" s="66"/>
      <c r="G30" s="67">
        <f t="shared" si="0"/>
        <v>0</v>
      </c>
    </row>
    <row r="31" spans="1:7" collapsed="1" x14ac:dyDescent="0.75">
      <c r="A31" s="65"/>
      <c r="B31" s="65"/>
      <c r="C31" s="84">
        <v>7</v>
      </c>
      <c r="D31" s="76"/>
      <c r="E31" s="80" t="s">
        <v>12</v>
      </c>
      <c r="F31" s="77">
        <f>SUM(F32:F32)</f>
        <v>0</v>
      </c>
      <c r="G31" s="77">
        <f t="shared" si="0"/>
        <v>0</v>
      </c>
    </row>
    <row r="32" spans="1:7" hidden="1" outlineLevel="1" x14ac:dyDescent="0.75">
      <c r="A32" s="65"/>
      <c r="B32" s="65"/>
      <c r="C32" s="85"/>
      <c r="D32" s="65"/>
      <c r="E32" s="65"/>
      <c r="F32" s="66"/>
      <c r="G32" s="67">
        <f>F32/$G$2</f>
        <v>0</v>
      </c>
    </row>
    <row r="33" spans="1:7" collapsed="1" x14ac:dyDescent="0.75">
      <c r="A33" s="68"/>
      <c r="B33" s="68"/>
      <c r="C33" s="83">
        <v>8</v>
      </c>
      <c r="D33" s="81"/>
      <c r="E33" s="80" t="s">
        <v>13</v>
      </c>
      <c r="F33" s="77">
        <f>SUM(F34:F35)</f>
        <v>0</v>
      </c>
      <c r="G33" s="77">
        <f t="shared" ref="G33:G34" si="1">F33/$G$2</f>
        <v>0</v>
      </c>
    </row>
    <row r="34" spans="1:7" hidden="1" outlineLevel="1" x14ac:dyDescent="0.75">
      <c r="A34" s="65"/>
      <c r="B34" s="65"/>
      <c r="C34" s="85"/>
      <c r="D34" s="65"/>
      <c r="E34" s="65"/>
      <c r="F34" s="66"/>
      <c r="G34" s="77">
        <f t="shared" si="1"/>
        <v>0</v>
      </c>
    </row>
    <row r="35" spans="1:7" collapsed="1" x14ac:dyDescent="0.75">
      <c r="A35" s="69"/>
      <c r="B35" s="69"/>
      <c r="C35" s="61"/>
      <c r="D35" s="69"/>
      <c r="E35" s="70"/>
      <c r="F35" s="71"/>
      <c r="G35" s="72"/>
    </row>
  </sheetData>
  <autoFilter ref="A4:G35" xr:uid="{1AA708BA-4733-4EAD-AF23-650D02A4662A}"/>
  <conditionalFormatting sqref="D6:D32">
    <cfRule type="duplicateValues" dxfId="12" priority="442"/>
  </conditionalFormatting>
  <conditionalFormatting sqref="D34">
    <cfRule type="duplicateValues" dxfId="11" priority="416"/>
  </conditionalFormatting>
  <conditionalFormatting sqref="D2:E3 G5:G22 D6:F22 D23:G32 E35:G35">
    <cfRule type="containsText" dxfId="10" priority="9" operator="containsText" text="xxx">
      <formula>NOT(ISERROR(SEARCH("xxx",D2)))</formula>
    </cfRule>
  </conditionalFormatting>
  <conditionalFormatting sqref="D34:G34">
    <cfRule type="containsText" dxfId="9" priority="1" operator="containsText" text="xxx">
      <formula>NOT(ISERROR(SEARCH("xxx",D34)))</formula>
    </cfRule>
  </conditionalFormatting>
  <conditionalFormatting sqref="E6:E7">
    <cfRule type="duplicateValues" dxfId="8" priority="432"/>
  </conditionalFormatting>
  <conditionalFormatting sqref="E24 E11:E22 E9">
    <cfRule type="duplicateValues" dxfId="7" priority="7"/>
  </conditionalFormatting>
  <conditionalFormatting sqref="E27:E28">
    <cfRule type="duplicateValues" dxfId="6" priority="381"/>
  </conditionalFormatting>
  <conditionalFormatting sqref="E30 E10">
    <cfRule type="duplicateValues" dxfId="5" priority="394"/>
  </conditionalFormatting>
  <conditionalFormatting sqref="E32">
    <cfRule type="duplicateValues" dxfId="4" priority="404"/>
  </conditionalFormatting>
  <conditionalFormatting sqref="E33 E31 E29 E25:E26 E23 E5 E8 E35">
    <cfRule type="duplicateValues" dxfId="3" priority="406"/>
  </conditionalFormatting>
  <conditionalFormatting sqref="E34">
    <cfRule type="duplicateValues" dxfId="2" priority="415"/>
  </conditionalFormatting>
  <conditionalFormatting sqref="E5:F5 D36:F1048576">
    <cfRule type="containsText" dxfId="1" priority="8" operator="containsText" text="xxx">
      <formula>NOT(ISERROR(SEARCH("xxx",D5)))</formula>
    </cfRule>
  </conditionalFormatting>
  <conditionalFormatting sqref="E33:G33">
    <cfRule type="containsText" dxfId="0" priority="2" operator="containsText" text="xxx">
      <formula>NOT(ISERROR(SEARCH("xxx",E33)))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0C58-2443-4B15-994A-1509D9FC45AC}">
  <dimension ref="A1:V24"/>
  <sheetViews>
    <sheetView topLeftCell="A10" workbookViewId="0">
      <selection activeCell="Z21" sqref="Z21"/>
    </sheetView>
  </sheetViews>
  <sheetFormatPr defaultColWidth="9.796875" defaultRowHeight="21.5" x14ac:dyDescent="0.75"/>
  <cols>
    <col min="1" max="1" width="10.8984375" style="178" customWidth="1"/>
    <col min="2" max="2" width="24.8984375" style="178" customWidth="1"/>
    <col min="3" max="3" width="13.19921875" style="178" bestFit="1" customWidth="1"/>
    <col min="4" max="4" width="33.3984375" style="178" customWidth="1"/>
    <col min="5" max="5" width="7.5" style="178" hidden="1" customWidth="1"/>
    <col min="6" max="6" width="19.796875" style="178" hidden="1" customWidth="1"/>
    <col min="7" max="7" width="18.69921875" style="178" hidden="1" customWidth="1"/>
    <col min="8" max="8" width="15.3984375" style="178" hidden="1" customWidth="1"/>
    <col min="9" max="9" width="14.296875" style="178" hidden="1" customWidth="1"/>
    <col min="10" max="10" width="15.3984375" style="178" hidden="1" customWidth="1"/>
    <col min="11" max="11" width="14.796875" style="178" hidden="1" customWidth="1"/>
    <col min="12" max="12" width="19.296875" style="196" bestFit="1" customWidth="1"/>
    <col min="13" max="13" width="14.296875" style="178" hidden="1" customWidth="1"/>
    <col min="14" max="14" width="19.296875" style="196" bestFit="1" customWidth="1"/>
    <col min="15" max="15" width="22" style="178" hidden="1" customWidth="1"/>
    <col min="16" max="16" width="19.796875" style="178" hidden="1" customWidth="1"/>
    <col min="17" max="17" width="14.296875" style="178" hidden="1" customWidth="1"/>
    <col min="18" max="18" width="16.5" style="178" hidden="1" customWidth="1"/>
    <col min="19" max="19" width="17.59765625" style="178" hidden="1" customWidth="1"/>
    <col min="20" max="20" width="20.8984375" style="178" hidden="1" customWidth="1"/>
    <col min="21" max="21" width="11" style="178" hidden="1" customWidth="1"/>
    <col min="22" max="22" width="16.5" style="178" hidden="1" customWidth="1"/>
    <col min="23" max="16384" width="9.796875" style="178"/>
  </cols>
  <sheetData>
    <row r="1" spans="1:22" ht="29" x14ac:dyDescent="0.75">
      <c r="A1" s="173" t="s">
        <v>14</v>
      </c>
      <c r="B1" s="173" t="s">
        <v>15</v>
      </c>
      <c r="C1" s="173" t="s">
        <v>16</v>
      </c>
      <c r="D1" s="173" t="s">
        <v>17</v>
      </c>
      <c r="E1" s="173" t="s">
        <v>398</v>
      </c>
      <c r="F1" s="173" t="s">
        <v>18</v>
      </c>
      <c r="G1" s="173" t="s">
        <v>19</v>
      </c>
      <c r="H1" s="173" t="s">
        <v>20</v>
      </c>
      <c r="I1" s="173" t="s">
        <v>21</v>
      </c>
      <c r="J1" s="173" t="s">
        <v>22</v>
      </c>
      <c r="K1" s="173" t="s">
        <v>23</v>
      </c>
      <c r="L1" s="174" t="s">
        <v>24</v>
      </c>
      <c r="M1" s="175" t="s">
        <v>399</v>
      </c>
      <c r="N1" s="174" t="s">
        <v>25</v>
      </c>
      <c r="O1" s="176" t="s">
        <v>26</v>
      </c>
      <c r="P1" s="176" t="s">
        <v>27</v>
      </c>
      <c r="Q1" s="176" t="s">
        <v>28</v>
      </c>
      <c r="R1" s="176" t="s">
        <v>29</v>
      </c>
      <c r="S1" s="176" t="s">
        <v>30</v>
      </c>
      <c r="T1" s="176" t="s">
        <v>400</v>
      </c>
      <c r="U1" s="177" t="s">
        <v>401</v>
      </c>
      <c r="V1" s="176" t="s">
        <v>402</v>
      </c>
    </row>
    <row r="2" spans="1:22" ht="14.5" x14ac:dyDescent="0.75">
      <c r="A2" s="179" t="s">
        <v>51</v>
      </c>
      <c r="B2" s="179" t="s">
        <v>52</v>
      </c>
      <c r="C2" s="179"/>
      <c r="D2" s="179"/>
      <c r="E2" s="179"/>
      <c r="F2" s="179"/>
      <c r="G2" s="179"/>
      <c r="H2" s="179"/>
      <c r="I2" s="179"/>
      <c r="J2" s="179"/>
      <c r="K2" s="179"/>
      <c r="L2" s="180">
        <f>SUM(L3:L5)</f>
        <v>2590960682</v>
      </c>
      <c r="M2" s="181"/>
      <c r="N2" s="180">
        <v>0</v>
      </c>
      <c r="O2" s="181"/>
      <c r="P2" s="181"/>
      <c r="Q2" s="181"/>
      <c r="R2" s="181"/>
      <c r="S2" s="181"/>
      <c r="T2" s="181"/>
      <c r="U2" s="182"/>
      <c r="V2" s="181"/>
    </row>
    <row r="3" spans="1:22" x14ac:dyDescent="0.75">
      <c r="A3" s="183"/>
      <c r="B3" s="183"/>
      <c r="C3" s="183" t="s">
        <v>816</v>
      </c>
      <c r="D3" s="183" t="s">
        <v>817</v>
      </c>
      <c r="E3" s="183" t="s">
        <v>403</v>
      </c>
      <c r="F3" s="184">
        <v>44074</v>
      </c>
      <c r="G3" s="184">
        <v>44074</v>
      </c>
      <c r="H3" s="183" t="s">
        <v>55</v>
      </c>
      <c r="I3" s="183" t="s">
        <v>818</v>
      </c>
      <c r="J3" s="183" t="s">
        <v>57</v>
      </c>
      <c r="K3" s="185">
        <v>0</v>
      </c>
      <c r="L3" s="186">
        <v>1985420682</v>
      </c>
      <c r="M3" s="187">
        <v>0</v>
      </c>
      <c r="N3" s="186">
        <v>0</v>
      </c>
      <c r="O3" s="187">
        <v>1985420682</v>
      </c>
      <c r="P3" s="187">
        <v>0</v>
      </c>
      <c r="Q3" s="187">
        <v>-110301149</v>
      </c>
      <c r="R3" s="187">
        <v>-110301149</v>
      </c>
      <c r="S3" s="187">
        <v>1875119533</v>
      </c>
      <c r="T3" s="178" t="s">
        <v>404</v>
      </c>
      <c r="U3" s="187">
        <v>0</v>
      </c>
      <c r="V3" s="188"/>
    </row>
    <row r="4" spans="1:22" x14ac:dyDescent="0.75">
      <c r="A4" s="183"/>
      <c r="B4" s="183"/>
      <c r="C4" s="183" t="s">
        <v>819</v>
      </c>
      <c r="D4" s="183" t="s">
        <v>820</v>
      </c>
      <c r="E4" s="183" t="s">
        <v>403</v>
      </c>
      <c r="F4" s="184">
        <v>44111</v>
      </c>
      <c r="G4" s="184">
        <v>44114</v>
      </c>
      <c r="H4" s="183" t="s">
        <v>55</v>
      </c>
      <c r="I4" s="183" t="s">
        <v>818</v>
      </c>
      <c r="J4" s="183" t="s">
        <v>57</v>
      </c>
      <c r="K4" s="185">
        <v>0</v>
      </c>
      <c r="L4" s="186">
        <v>465140000</v>
      </c>
      <c r="M4" s="187">
        <v>0</v>
      </c>
      <c r="N4" s="186">
        <v>0</v>
      </c>
      <c r="O4" s="187">
        <v>465140000</v>
      </c>
      <c r="P4" s="187">
        <v>0</v>
      </c>
      <c r="Q4" s="187">
        <v>-15504667</v>
      </c>
      <c r="R4" s="187">
        <v>-15504667</v>
      </c>
      <c r="S4" s="187">
        <v>449635333</v>
      </c>
      <c r="T4" s="178" t="s">
        <v>404</v>
      </c>
      <c r="U4" s="187">
        <v>0</v>
      </c>
      <c r="V4" s="188"/>
    </row>
    <row r="5" spans="1:22" x14ac:dyDescent="0.75">
      <c r="A5" s="183"/>
      <c r="B5" s="183"/>
      <c r="C5" s="183" t="s">
        <v>821</v>
      </c>
      <c r="D5" s="183" t="s">
        <v>822</v>
      </c>
      <c r="E5" s="183" t="s">
        <v>403</v>
      </c>
      <c r="F5" s="184">
        <v>44169</v>
      </c>
      <c r="G5" s="184">
        <v>44166</v>
      </c>
      <c r="H5" s="183" t="s">
        <v>55</v>
      </c>
      <c r="I5" s="183" t="s">
        <v>111</v>
      </c>
      <c r="J5" s="183" t="s">
        <v>57</v>
      </c>
      <c r="K5" s="185">
        <v>0</v>
      </c>
      <c r="L5" s="186">
        <v>140400000</v>
      </c>
      <c r="M5" s="187">
        <v>0</v>
      </c>
      <c r="N5" s="186">
        <v>0</v>
      </c>
      <c r="O5" s="187">
        <v>140400000</v>
      </c>
      <c r="P5" s="187">
        <v>0</v>
      </c>
      <c r="Q5" s="187">
        <v>-1560000</v>
      </c>
      <c r="R5" s="187">
        <v>-1560000</v>
      </c>
      <c r="S5" s="187">
        <v>138840000</v>
      </c>
      <c r="T5" s="178" t="s">
        <v>404</v>
      </c>
      <c r="U5" s="187">
        <v>0</v>
      </c>
      <c r="V5" s="188"/>
    </row>
    <row r="6" spans="1:22" ht="14.5" x14ac:dyDescent="0.75">
      <c r="A6" s="179" t="s">
        <v>100</v>
      </c>
      <c r="B6" s="179" t="s">
        <v>101</v>
      </c>
      <c r="C6" s="179"/>
      <c r="D6" s="179"/>
      <c r="E6" s="179"/>
      <c r="F6" s="179"/>
      <c r="G6" s="179"/>
      <c r="H6" s="179"/>
      <c r="I6" s="179"/>
      <c r="J6" s="179"/>
      <c r="K6" s="179"/>
      <c r="L6" s="180">
        <f>SUM(L7:L15)</f>
        <v>1669690800</v>
      </c>
      <c r="M6" s="187"/>
      <c r="N6" s="180">
        <v>0</v>
      </c>
      <c r="O6" s="187"/>
      <c r="P6" s="187"/>
      <c r="Q6" s="187"/>
      <c r="R6" s="187"/>
      <c r="S6" s="187"/>
      <c r="U6" s="187"/>
      <c r="V6" s="188"/>
    </row>
    <row r="7" spans="1:22" x14ac:dyDescent="0.75">
      <c r="A7" s="183"/>
      <c r="B7" s="183"/>
      <c r="C7" s="183" t="s">
        <v>823</v>
      </c>
      <c r="D7" s="183" t="s">
        <v>824</v>
      </c>
      <c r="E7" s="183" t="s">
        <v>403</v>
      </c>
      <c r="F7" s="184">
        <v>44189</v>
      </c>
      <c r="G7" s="184">
        <v>44189</v>
      </c>
      <c r="H7" s="183" t="s">
        <v>35</v>
      </c>
      <c r="I7" s="183" t="s">
        <v>818</v>
      </c>
      <c r="J7" s="183" t="s">
        <v>104</v>
      </c>
      <c r="K7" s="185">
        <v>0</v>
      </c>
      <c r="L7" s="186">
        <v>365324800</v>
      </c>
      <c r="M7" s="187">
        <v>0</v>
      </c>
      <c r="N7" s="186">
        <v>0</v>
      </c>
      <c r="O7" s="187">
        <v>114480000</v>
      </c>
      <c r="P7" s="187">
        <v>0</v>
      </c>
      <c r="Q7" s="187">
        <v>-3816000</v>
      </c>
      <c r="R7" s="187">
        <v>-3816000</v>
      </c>
      <c r="S7" s="187">
        <v>110664000</v>
      </c>
      <c r="T7" s="178" t="s">
        <v>404</v>
      </c>
      <c r="U7" s="187">
        <v>0</v>
      </c>
      <c r="V7" s="188"/>
    </row>
    <row r="8" spans="1:22" x14ac:dyDescent="0.75">
      <c r="A8" s="183"/>
      <c r="B8" s="183"/>
      <c r="C8" s="183" t="s">
        <v>825</v>
      </c>
      <c r="D8" s="183" t="s">
        <v>826</v>
      </c>
      <c r="E8" s="183" t="s">
        <v>403</v>
      </c>
      <c r="F8" s="184">
        <v>44177</v>
      </c>
      <c r="G8" s="184">
        <v>44177</v>
      </c>
      <c r="H8" s="183" t="s">
        <v>35</v>
      </c>
      <c r="I8" s="183" t="s">
        <v>40</v>
      </c>
      <c r="J8" s="183" t="s">
        <v>104</v>
      </c>
      <c r="K8" s="185">
        <v>0</v>
      </c>
      <c r="L8" s="186">
        <v>330000000</v>
      </c>
      <c r="M8" s="187">
        <v>0</v>
      </c>
      <c r="N8" s="186">
        <v>0</v>
      </c>
      <c r="O8" s="187">
        <v>144274000</v>
      </c>
      <c r="P8" s="187">
        <v>0</v>
      </c>
      <c r="Q8" s="187">
        <v>-4809133</v>
      </c>
      <c r="R8" s="187">
        <v>-4809133</v>
      </c>
      <c r="S8" s="187">
        <v>139464867</v>
      </c>
      <c r="T8" s="178" t="s">
        <v>404</v>
      </c>
      <c r="U8" s="187">
        <v>0</v>
      </c>
      <c r="V8" s="188"/>
    </row>
    <row r="9" spans="1:22" x14ac:dyDescent="0.75">
      <c r="A9" s="183"/>
      <c r="B9" s="183"/>
      <c r="C9" s="183" t="s">
        <v>827</v>
      </c>
      <c r="D9" s="183" t="s">
        <v>828</v>
      </c>
      <c r="E9" s="183" t="s">
        <v>403</v>
      </c>
      <c r="F9" s="184">
        <v>44177</v>
      </c>
      <c r="G9" s="184">
        <v>44177</v>
      </c>
      <c r="H9" s="183" t="s">
        <v>35</v>
      </c>
      <c r="I9" s="183" t="s">
        <v>40</v>
      </c>
      <c r="J9" s="183" t="s">
        <v>104</v>
      </c>
      <c r="K9" s="185">
        <v>0</v>
      </c>
      <c r="L9" s="186">
        <v>250000000</v>
      </c>
      <c r="M9" s="187">
        <v>0</v>
      </c>
      <c r="N9" s="186">
        <v>0</v>
      </c>
      <c r="O9" s="187">
        <v>187612000</v>
      </c>
      <c r="P9" s="187">
        <v>0</v>
      </c>
      <c r="Q9" s="187">
        <v>-2084578</v>
      </c>
      <c r="R9" s="187">
        <v>-2084578</v>
      </c>
      <c r="S9" s="187">
        <v>185527422</v>
      </c>
      <c r="T9" s="178" t="s">
        <v>404</v>
      </c>
      <c r="U9" s="187">
        <v>0</v>
      </c>
      <c r="V9" s="188"/>
    </row>
    <row r="10" spans="1:22" x14ac:dyDescent="0.75">
      <c r="A10" s="183"/>
      <c r="B10" s="183"/>
      <c r="C10" s="183" t="s">
        <v>829</v>
      </c>
      <c r="D10" s="183" t="s">
        <v>830</v>
      </c>
      <c r="E10" s="183" t="s">
        <v>403</v>
      </c>
      <c r="F10" s="184">
        <v>44177</v>
      </c>
      <c r="G10" s="184">
        <v>44177</v>
      </c>
      <c r="H10" s="183" t="s">
        <v>35</v>
      </c>
      <c r="I10" s="183" t="s">
        <v>40</v>
      </c>
      <c r="J10" s="183" t="s">
        <v>104</v>
      </c>
      <c r="K10" s="185">
        <v>0</v>
      </c>
      <c r="L10" s="186">
        <v>199000000</v>
      </c>
      <c r="M10" s="187">
        <v>0</v>
      </c>
      <c r="N10" s="186">
        <v>0</v>
      </c>
      <c r="O10" s="187">
        <v>330000000</v>
      </c>
      <c r="P10" s="187">
        <v>0</v>
      </c>
      <c r="Q10" s="187">
        <v>-5500000</v>
      </c>
      <c r="R10" s="187">
        <v>-5500000</v>
      </c>
      <c r="S10" s="187">
        <v>324500000</v>
      </c>
      <c r="T10" s="178" t="s">
        <v>404</v>
      </c>
      <c r="U10" s="187">
        <v>0</v>
      </c>
      <c r="V10" s="188"/>
    </row>
    <row r="11" spans="1:22" x14ac:dyDescent="0.75">
      <c r="A11" s="183"/>
      <c r="B11" s="183"/>
      <c r="C11" s="183" t="s">
        <v>831</v>
      </c>
      <c r="D11" s="183" t="s">
        <v>832</v>
      </c>
      <c r="E11" s="183" t="s">
        <v>403</v>
      </c>
      <c r="F11" s="184">
        <v>44166</v>
      </c>
      <c r="G11" s="184">
        <v>44166</v>
      </c>
      <c r="H11" s="183" t="s">
        <v>55</v>
      </c>
      <c r="I11" s="183" t="s">
        <v>40</v>
      </c>
      <c r="J11" s="183" t="s">
        <v>104</v>
      </c>
      <c r="K11" s="185">
        <v>0</v>
      </c>
      <c r="L11" s="186">
        <v>187612000</v>
      </c>
      <c r="M11" s="187">
        <v>0</v>
      </c>
      <c r="N11" s="186">
        <v>0</v>
      </c>
      <c r="O11" s="187">
        <v>199000000</v>
      </c>
      <c r="P11" s="187">
        <v>0</v>
      </c>
      <c r="Q11" s="187">
        <v>-3316667</v>
      </c>
      <c r="R11" s="187">
        <v>-3316667</v>
      </c>
      <c r="S11" s="187">
        <v>195683333</v>
      </c>
      <c r="T11" s="178" t="s">
        <v>404</v>
      </c>
      <c r="U11" s="187">
        <v>0</v>
      </c>
      <c r="V11" s="188"/>
    </row>
    <row r="12" spans="1:22" x14ac:dyDescent="0.75">
      <c r="A12" s="183"/>
      <c r="B12" s="183"/>
      <c r="C12" s="183" t="s">
        <v>833</v>
      </c>
      <c r="D12" s="183" t="s">
        <v>834</v>
      </c>
      <c r="E12" s="183" t="s">
        <v>403</v>
      </c>
      <c r="F12" s="184">
        <v>44110</v>
      </c>
      <c r="G12" s="184">
        <v>44110</v>
      </c>
      <c r="H12" s="183" t="s">
        <v>55</v>
      </c>
      <c r="I12" s="183" t="s">
        <v>818</v>
      </c>
      <c r="J12" s="183" t="s">
        <v>104</v>
      </c>
      <c r="K12" s="185">
        <v>0</v>
      </c>
      <c r="L12" s="186">
        <v>144274000</v>
      </c>
      <c r="M12" s="187">
        <v>0</v>
      </c>
      <c r="N12" s="186">
        <v>0</v>
      </c>
      <c r="O12" s="187">
        <v>51000000</v>
      </c>
      <c r="P12" s="187">
        <v>0</v>
      </c>
      <c r="Q12" s="187">
        <v>-850000</v>
      </c>
      <c r="R12" s="187">
        <v>-850000</v>
      </c>
      <c r="S12" s="187">
        <v>50150000</v>
      </c>
      <c r="T12" s="178" t="s">
        <v>404</v>
      </c>
      <c r="U12" s="187">
        <v>0</v>
      </c>
      <c r="V12" s="188"/>
    </row>
    <row r="13" spans="1:22" x14ac:dyDescent="0.75">
      <c r="A13" s="183"/>
      <c r="B13" s="183"/>
      <c r="C13" s="183" t="s">
        <v>835</v>
      </c>
      <c r="D13" s="183" t="s">
        <v>836</v>
      </c>
      <c r="E13" s="183" t="s">
        <v>403</v>
      </c>
      <c r="F13" s="184">
        <v>44110</v>
      </c>
      <c r="G13" s="184">
        <v>44110</v>
      </c>
      <c r="H13" s="183" t="s">
        <v>55</v>
      </c>
      <c r="I13" s="183" t="s">
        <v>818</v>
      </c>
      <c r="J13" s="183" t="s">
        <v>104</v>
      </c>
      <c r="K13" s="185">
        <v>0</v>
      </c>
      <c r="L13" s="186">
        <v>114480000</v>
      </c>
      <c r="M13" s="187">
        <v>0</v>
      </c>
      <c r="N13" s="186">
        <v>0</v>
      </c>
      <c r="O13" s="187">
        <v>250000000</v>
      </c>
      <c r="P13" s="187">
        <v>0</v>
      </c>
      <c r="Q13" s="187">
        <v>-4166667</v>
      </c>
      <c r="R13" s="187">
        <v>-4166667</v>
      </c>
      <c r="S13" s="187">
        <v>245833333</v>
      </c>
      <c r="T13" s="178" t="s">
        <v>404</v>
      </c>
      <c r="U13" s="187">
        <v>0</v>
      </c>
      <c r="V13" s="188"/>
    </row>
    <row r="14" spans="1:22" x14ac:dyDescent="0.75">
      <c r="A14" s="183"/>
      <c r="B14" s="183"/>
      <c r="C14" s="183" t="s">
        <v>837</v>
      </c>
      <c r="D14" s="183" t="s">
        <v>838</v>
      </c>
      <c r="E14" s="183" t="s">
        <v>403</v>
      </c>
      <c r="F14" s="184">
        <v>44177</v>
      </c>
      <c r="G14" s="184">
        <v>44177</v>
      </c>
      <c r="H14" s="183" t="s">
        <v>35</v>
      </c>
      <c r="I14" s="183" t="s">
        <v>40</v>
      </c>
      <c r="J14" s="183" t="s">
        <v>104</v>
      </c>
      <c r="K14" s="185">
        <v>0</v>
      </c>
      <c r="L14" s="186">
        <v>51000000</v>
      </c>
      <c r="M14" s="187">
        <v>0</v>
      </c>
      <c r="N14" s="186">
        <v>0</v>
      </c>
      <c r="O14" s="187">
        <v>28000000</v>
      </c>
      <c r="P14" s="187">
        <v>0</v>
      </c>
      <c r="Q14" s="187">
        <v>-466667</v>
      </c>
      <c r="R14" s="187">
        <v>-466667</v>
      </c>
      <c r="S14" s="187">
        <v>27533333</v>
      </c>
      <c r="T14" s="178" t="s">
        <v>404</v>
      </c>
      <c r="U14" s="187">
        <v>0</v>
      </c>
      <c r="V14" s="188"/>
    </row>
    <row r="15" spans="1:22" x14ac:dyDescent="0.75">
      <c r="A15" s="183"/>
      <c r="B15" s="183"/>
      <c r="C15" s="183" t="s">
        <v>839</v>
      </c>
      <c r="D15" s="183" t="s">
        <v>840</v>
      </c>
      <c r="E15" s="183" t="s">
        <v>403</v>
      </c>
      <c r="F15" s="184">
        <v>44177</v>
      </c>
      <c r="G15" s="184">
        <v>44177</v>
      </c>
      <c r="H15" s="183" t="s">
        <v>35</v>
      </c>
      <c r="I15" s="183" t="s">
        <v>40</v>
      </c>
      <c r="J15" s="183" t="s">
        <v>104</v>
      </c>
      <c r="K15" s="185">
        <v>0</v>
      </c>
      <c r="L15" s="186">
        <v>28000000</v>
      </c>
      <c r="M15" s="187">
        <v>0</v>
      </c>
      <c r="N15" s="186">
        <v>0</v>
      </c>
      <c r="O15" s="187">
        <v>365324800</v>
      </c>
      <c r="P15" s="187">
        <v>0</v>
      </c>
      <c r="Q15" s="187">
        <v>-6088747</v>
      </c>
      <c r="R15" s="187">
        <v>-6088747</v>
      </c>
      <c r="S15" s="187">
        <v>359236053</v>
      </c>
      <c r="T15" s="178" t="s">
        <v>404</v>
      </c>
      <c r="U15" s="187">
        <v>0</v>
      </c>
      <c r="V15" s="188"/>
    </row>
    <row r="16" spans="1:22" ht="14.5" x14ac:dyDescent="0.75">
      <c r="A16" s="179" t="s">
        <v>158</v>
      </c>
      <c r="B16" s="179" t="s">
        <v>159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80">
        <f>L17</f>
        <v>57000000</v>
      </c>
      <c r="M16" s="187"/>
      <c r="N16" s="180">
        <v>0</v>
      </c>
      <c r="O16" s="187"/>
      <c r="P16" s="187"/>
      <c r="Q16" s="187"/>
      <c r="R16" s="187"/>
      <c r="S16" s="187"/>
      <c r="U16" s="187"/>
      <c r="V16" s="188"/>
    </row>
    <row r="17" spans="1:22" x14ac:dyDescent="0.75">
      <c r="A17" s="183"/>
      <c r="B17" s="183"/>
      <c r="C17" s="183" t="s">
        <v>841</v>
      </c>
      <c r="D17" s="183" t="s">
        <v>842</v>
      </c>
      <c r="E17" s="183" t="s">
        <v>403</v>
      </c>
      <c r="F17" s="184">
        <v>43843</v>
      </c>
      <c r="G17" s="184">
        <v>43843</v>
      </c>
      <c r="H17" s="183" t="s">
        <v>35</v>
      </c>
      <c r="I17" s="183" t="s">
        <v>49</v>
      </c>
      <c r="J17" s="183" t="s">
        <v>163</v>
      </c>
      <c r="K17" s="185">
        <v>0</v>
      </c>
      <c r="L17" s="186">
        <v>57000000</v>
      </c>
      <c r="M17" s="187">
        <v>0</v>
      </c>
      <c r="N17" s="186">
        <v>0</v>
      </c>
      <c r="O17" s="187">
        <v>57000000</v>
      </c>
      <c r="P17" s="187">
        <v>0</v>
      </c>
      <c r="Q17" s="187">
        <v>-11400000</v>
      </c>
      <c r="R17" s="187">
        <v>-11400000</v>
      </c>
      <c r="S17" s="187">
        <v>45600000</v>
      </c>
      <c r="T17" s="178" t="s">
        <v>404</v>
      </c>
      <c r="U17" s="187">
        <v>0</v>
      </c>
      <c r="V17" s="188"/>
    </row>
    <row r="18" spans="1:22" ht="14.5" x14ac:dyDescent="0.75">
      <c r="A18" s="179" t="s">
        <v>164</v>
      </c>
      <c r="B18" s="179" t="s">
        <v>165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80">
        <f>L19</f>
        <v>380000000</v>
      </c>
      <c r="M18" s="187"/>
      <c r="N18" s="180">
        <v>0</v>
      </c>
      <c r="O18" s="187"/>
      <c r="P18" s="187"/>
      <c r="Q18" s="187"/>
      <c r="R18" s="187"/>
      <c r="S18" s="187"/>
      <c r="U18" s="187"/>
      <c r="V18" s="188"/>
    </row>
    <row r="19" spans="1:22" x14ac:dyDescent="0.75">
      <c r="A19" s="183"/>
      <c r="B19" s="183"/>
      <c r="C19" s="183" t="s">
        <v>843</v>
      </c>
      <c r="D19" s="183" t="s">
        <v>844</v>
      </c>
      <c r="E19" s="183" t="s">
        <v>403</v>
      </c>
      <c r="F19" s="184">
        <v>44105</v>
      </c>
      <c r="G19" s="184">
        <v>44118</v>
      </c>
      <c r="H19" s="183" t="s">
        <v>35</v>
      </c>
      <c r="I19" s="183" t="s">
        <v>40</v>
      </c>
      <c r="J19" s="183" t="s">
        <v>168</v>
      </c>
      <c r="K19" s="185">
        <v>0</v>
      </c>
      <c r="L19" s="186">
        <v>380000000</v>
      </c>
      <c r="M19" s="187">
        <v>0</v>
      </c>
      <c r="N19" s="186">
        <v>0</v>
      </c>
      <c r="O19" s="187">
        <v>380000000</v>
      </c>
      <c r="P19" s="187">
        <v>0</v>
      </c>
      <c r="Q19" s="187">
        <v>-19000000</v>
      </c>
      <c r="R19" s="187">
        <v>-19000000</v>
      </c>
      <c r="S19" s="187">
        <v>361000000</v>
      </c>
      <c r="T19" s="178" t="s">
        <v>404</v>
      </c>
      <c r="U19" s="187">
        <v>0</v>
      </c>
      <c r="V19" s="188"/>
    </row>
    <row r="20" spans="1:22" ht="28.25" customHeight="1" x14ac:dyDescent="0.75">
      <c r="A20" s="307" t="s">
        <v>845</v>
      </c>
      <c r="B20" s="307"/>
      <c r="C20" s="307"/>
      <c r="D20" s="307"/>
      <c r="E20" s="307"/>
      <c r="F20" s="307"/>
      <c r="G20" s="307"/>
      <c r="H20" s="307"/>
      <c r="I20" s="307"/>
      <c r="J20" s="307"/>
      <c r="K20" s="189">
        <v>100353197101</v>
      </c>
      <c r="L20" s="190">
        <f>L2+L6+L16+L18</f>
        <v>4697651482</v>
      </c>
      <c r="M20" s="191">
        <v>-1907602500</v>
      </c>
      <c r="N20" s="190">
        <v>0</v>
      </c>
      <c r="O20" s="192">
        <v>85841944994</v>
      </c>
      <c r="P20" s="192">
        <v>-64795216716</v>
      </c>
      <c r="Q20" s="192">
        <v>-2454814695</v>
      </c>
      <c r="R20" s="192">
        <v>-2454814695</v>
      </c>
      <c r="S20" s="192">
        <v>80035321837</v>
      </c>
      <c r="T20" s="193" t="s">
        <v>259</v>
      </c>
      <c r="U20" s="192">
        <v>0</v>
      </c>
      <c r="V20" s="194"/>
    </row>
    <row r="24" spans="1:22" x14ac:dyDescent="0.75">
      <c r="D24" s="195"/>
    </row>
  </sheetData>
  <autoFilter ref="A1:V20" xr:uid="{12E9D8F1-7200-4AAA-B1B2-D5A65BB4E11B}"/>
  <mergeCells count="1">
    <mergeCell ref="A20:J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47B2-99A5-4D55-9669-F6952B0BA318}">
  <sheetPr>
    <tabColor rgb="FF00B050"/>
  </sheetPr>
  <dimension ref="A1:F89"/>
  <sheetViews>
    <sheetView zoomScale="85" zoomScaleNormal="85" workbookViewId="0">
      <pane ySplit="10" topLeftCell="A81" activePane="bottomLeft" state="frozen"/>
      <selection pane="bottomLeft" activeCell="A89" sqref="A89"/>
    </sheetView>
  </sheetViews>
  <sheetFormatPr defaultRowHeight="15.5" x14ac:dyDescent="0.35"/>
  <cols>
    <col min="1" max="1" width="28.3984375" style="206" customWidth="1"/>
    <col min="2" max="2" width="11.69921875" style="257" customWidth="1"/>
    <col min="3" max="3" width="15.8984375" style="206" customWidth="1"/>
    <col min="4" max="4" width="23.3984375" style="206" customWidth="1"/>
    <col min="5" max="5" width="59.3984375" style="206" bestFit="1" customWidth="1"/>
    <col min="6" max="6" width="20.59765625" style="206" customWidth="1"/>
    <col min="7" max="16384" width="8.796875" style="206"/>
  </cols>
  <sheetData>
    <row r="1" spans="1:6" x14ac:dyDescent="0.35">
      <c r="F1" s="258">
        <f>SUM(F2:F5)</f>
        <v>205439155712</v>
      </c>
    </row>
    <row r="2" spans="1:6" ht="20" x14ac:dyDescent="0.35">
      <c r="A2" s="273" t="s">
        <v>1017</v>
      </c>
      <c r="E2" s="274">
        <v>2021</v>
      </c>
      <c r="F2" s="259">
        <f t="shared" ref="F2:F7" si="0">SUMIF($B$11:$B$1003,E2,$F$11:$F$1003)</f>
        <v>98740200260</v>
      </c>
    </row>
    <row r="3" spans="1:6" x14ac:dyDescent="0.35">
      <c r="E3" s="274">
        <v>2022</v>
      </c>
      <c r="F3" s="259">
        <f t="shared" si="0"/>
        <v>45313950003</v>
      </c>
    </row>
    <row r="4" spans="1:6" x14ac:dyDescent="0.35">
      <c r="E4" s="274">
        <v>2023</v>
      </c>
      <c r="F4" s="259">
        <f t="shared" si="0"/>
        <v>58568025289</v>
      </c>
    </row>
    <row r="5" spans="1:6" x14ac:dyDescent="0.35">
      <c r="E5" s="275">
        <v>2024</v>
      </c>
      <c r="F5" s="259">
        <f t="shared" si="0"/>
        <v>2816980160</v>
      </c>
    </row>
    <row r="6" spans="1:6" x14ac:dyDescent="0.35">
      <c r="E6" s="275">
        <v>2025</v>
      </c>
      <c r="F6" s="259">
        <f t="shared" si="0"/>
        <v>1842503798</v>
      </c>
    </row>
    <row r="7" spans="1:6" x14ac:dyDescent="0.35">
      <c r="E7" s="275">
        <v>2026</v>
      </c>
      <c r="F7" s="259">
        <f t="shared" si="0"/>
        <v>1087426293</v>
      </c>
    </row>
    <row r="8" spans="1:6" x14ac:dyDescent="0.35">
      <c r="E8" s="275"/>
      <c r="F8" s="259"/>
    </row>
    <row r="10" spans="1:6" ht="31" x14ac:dyDescent="0.35">
      <c r="A10" s="254"/>
      <c r="B10" s="256" t="s">
        <v>974</v>
      </c>
      <c r="C10" s="254" t="s">
        <v>14</v>
      </c>
      <c r="D10" s="254" t="s">
        <v>16</v>
      </c>
      <c r="E10" s="254" t="s">
        <v>17</v>
      </c>
      <c r="F10" s="139" t="s">
        <v>724</v>
      </c>
    </row>
    <row r="11" spans="1:6" x14ac:dyDescent="0.35">
      <c r="A11" s="206" t="s">
        <v>970</v>
      </c>
      <c r="B11" s="257">
        <v>2021</v>
      </c>
      <c r="C11" s="206" t="s">
        <v>33</v>
      </c>
      <c r="D11" s="206" t="s">
        <v>620</v>
      </c>
      <c r="E11" s="206" t="s">
        <v>621</v>
      </c>
      <c r="F11" s="255">
        <v>23688321578</v>
      </c>
    </row>
    <row r="12" spans="1:6" x14ac:dyDescent="0.35">
      <c r="A12" s="206" t="s">
        <v>970</v>
      </c>
      <c r="B12" s="257">
        <v>2021</v>
      </c>
      <c r="C12" s="206" t="s">
        <v>33</v>
      </c>
      <c r="D12" s="206" t="s">
        <v>623</v>
      </c>
      <c r="E12" s="206" t="s">
        <v>624</v>
      </c>
      <c r="F12" s="255">
        <v>3206333890</v>
      </c>
    </row>
    <row r="13" spans="1:6" x14ac:dyDescent="0.35">
      <c r="A13" s="206" t="s">
        <v>970</v>
      </c>
      <c r="B13" s="257">
        <v>2021</v>
      </c>
      <c r="C13" s="206" t="s">
        <v>33</v>
      </c>
      <c r="D13" s="206" t="s">
        <v>625</v>
      </c>
      <c r="E13" s="206" t="s">
        <v>626</v>
      </c>
      <c r="F13" s="255">
        <v>445541459</v>
      </c>
    </row>
    <row r="14" spans="1:6" x14ac:dyDescent="0.35">
      <c r="A14" s="206" t="s">
        <v>970</v>
      </c>
      <c r="B14" s="257">
        <v>2021</v>
      </c>
      <c r="C14" s="206" t="s">
        <v>47</v>
      </c>
      <c r="D14" s="206" t="s">
        <v>661</v>
      </c>
      <c r="E14" s="206" t="s">
        <v>662</v>
      </c>
      <c r="F14" s="255">
        <v>36001880</v>
      </c>
    </row>
    <row r="15" spans="1:6" x14ac:dyDescent="0.35">
      <c r="A15" s="206" t="s">
        <v>970</v>
      </c>
      <c r="B15" s="257">
        <v>2021</v>
      </c>
      <c r="C15" s="206" t="s">
        <v>47</v>
      </c>
      <c r="D15" s="206" t="s">
        <v>664</v>
      </c>
      <c r="E15" s="206" t="s">
        <v>665</v>
      </c>
      <c r="F15" s="255">
        <v>2813240158</v>
      </c>
    </row>
    <row r="16" spans="1:6" x14ac:dyDescent="0.35">
      <c r="A16" s="206" t="s">
        <v>970</v>
      </c>
      <c r="B16" s="257">
        <v>2021</v>
      </c>
      <c r="C16" s="206" t="s">
        <v>47</v>
      </c>
      <c r="D16" s="206" t="s">
        <v>666</v>
      </c>
      <c r="E16" s="206" t="s">
        <v>667</v>
      </c>
      <c r="F16" s="255">
        <v>13526642799</v>
      </c>
    </row>
    <row r="17" spans="1:6" x14ac:dyDescent="0.35">
      <c r="A17" s="206" t="s">
        <v>970</v>
      </c>
      <c r="B17" s="257">
        <v>2021</v>
      </c>
      <c r="C17" s="206" t="s">
        <v>51</v>
      </c>
      <c r="D17" s="206" t="s">
        <v>672</v>
      </c>
      <c r="E17" s="206" t="s">
        <v>673</v>
      </c>
      <c r="F17" s="255">
        <v>46492741763</v>
      </c>
    </row>
    <row r="18" spans="1:6" x14ac:dyDescent="0.35">
      <c r="A18" s="206" t="s">
        <v>970</v>
      </c>
      <c r="B18" s="257">
        <v>2021</v>
      </c>
      <c r="C18" s="206" t="s">
        <v>100</v>
      </c>
      <c r="D18" s="206" t="s">
        <v>675</v>
      </c>
      <c r="E18" s="206" t="s">
        <v>676</v>
      </c>
      <c r="F18" s="255">
        <v>758031567</v>
      </c>
    </row>
    <row r="19" spans="1:6" x14ac:dyDescent="0.35">
      <c r="A19" s="206" t="s">
        <v>970</v>
      </c>
      <c r="B19" s="257">
        <v>2021</v>
      </c>
      <c r="C19" s="206" t="s">
        <v>100</v>
      </c>
      <c r="D19" s="206" t="s">
        <v>677</v>
      </c>
      <c r="E19" s="206" t="s">
        <v>678</v>
      </c>
      <c r="F19" s="255">
        <v>3682105850</v>
      </c>
    </row>
    <row r="20" spans="1:6" x14ac:dyDescent="0.35">
      <c r="A20" s="206" t="s">
        <v>970</v>
      </c>
      <c r="B20" s="257">
        <v>2021</v>
      </c>
      <c r="C20" s="206" t="s">
        <v>100</v>
      </c>
      <c r="D20" s="206" t="s">
        <v>679</v>
      </c>
      <c r="E20" s="206" t="s">
        <v>680</v>
      </c>
      <c r="F20" s="255">
        <v>1729306981</v>
      </c>
    </row>
    <row r="21" spans="1:6" x14ac:dyDescent="0.35">
      <c r="A21" s="206" t="s">
        <v>970</v>
      </c>
      <c r="B21" s="257">
        <v>2021</v>
      </c>
      <c r="C21" s="206" t="s">
        <v>100</v>
      </c>
      <c r="D21" s="206" t="s">
        <v>681</v>
      </c>
      <c r="E21" s="206" t="s">
        <v>682</v>
      </c>
      <c r="F21" s="255">
        <v>1931331475</v>
      </c>
    </row>
    <row r="22" spans="1:6" x14ac:dyDescent="0.35">
      <c r="A22" s="206" t="s">
        <v>970</v>
      </c>
      <c r="B22" s="257">
        <v>2021</v>
      </c>
      <c r="C22" s="206" t="s">
        <v>158</v>
      </c>
      <c r="D22" s="206" t="s">
        <v>695</v>
      </c>
      <c r="E22" s="206" t="s">
        <v>696</v>
      </c>
      <c r="F22" s="255">
        <v>402450000</v>
      </c>
    </row>
    <row r="23" spans="1:6" x14ac:dyDescent="0.35">
      <c r="A23" s="206" t="s">
        <v>970</v>
      </c>
      <c r="B23" s="257">
        <v>2021</v>
      </c>
      <c r="C23" s="206" t="s">
        <v>330</v>
      </c>
      <c r="D23" s="206" t="s">
        <v>712</v>
      </c>
      <c r="E23" s="206" t="s">
        <v>713</v>
      </c>
      <c r="F23" s="255">
        <v>28150860</v>
      </c>
    </row>
    <row r="24" spans="1:6" x14ac:dyDescent="0.35">
      <c r="A24" s="206" t="s">
        <v>970</v>
      </c>
      <c r="B24" s="257">
        <v>2022</v>
      </c>
      <c r="C24" s="206" t="s">
        <v>33</v>
      </c>
      <c r="D24" s="206" t="s">
        <v>627</v>
      </c>
      <c r="E24" s="206" t="s">
        <v>628</v>
      </c>
      <c r="F24" s="255">
        <v>201303632</v>
      </c>
    </row>
    <row r="25" spans="1:6" x14ac:dyDescent="0.35">
      <c r="A25" s="206" t="s">
        <v>970</v>
      </c>
      <c r="B25" s="257">
        <v>2022</v>
      </c>
      <c r="C25" s="206" t="s">
        <v>33</v>
      </c>
      <c r="D25" s="206" t="s">
        <v>630</v>
      </c>
      <c r="E25" s="206" t="s">
        <v>631</v>
      </c>
      <c r="F25" s="255">
        <v>269569137</v>
      </c>
    </row>
    <row r="26" spans="1:6" x14ac:dyDescent="0.35">
      <c r="A26" s="206" t="s">
        <v>970</v>
      </c>
      <c r="B26" s="257">
        <v>2022</v>
      </c>
      <c r="C26" s="206" t="s">
        <v>33</v>
      </c>
      <c r="D26" s="206" t="s">
        <v>633</v>
      </c>
      <c r="E26" s="206" t="s">
        <v>634</v>
      </c>
      <c r="F26" s="255">
        <v>24510513422</v>
      </c>
    </row>
    <row r="27" spans="1:6" x14ac:dyDescent="0.35">
      <c r="A27" s="206" t="s">
        <v>970</v>
      </c>
      <c r="B27" s="257">
        <v>2022</v>
      </c>
      <c r="C27" s="206" t="s">
        <v>33</v>
      </c>
      <c r="D27" s="206" t="s">
        <v>636</v>
      </c>
      <c r="E27" s="206" t="s">
        <v>637</v>
      </c>
      <c r="F27" s="255">
        <v>210559021</v>
      </c>
    </row>
    <row r="28" spans="1:6" x14ac:dyDescent="0.35">
      <c r="A28" s="206" t="s">
        <v>970</v>
      </c>
      <c r="B28" s="257">
        <v>2022</v>
      </c>
      <c r="C28" s="206" t="s">
        <v>33</v>
      </c>
      <c r="D28" s="206" t="s">
        <v>638</v>
      </c>
      <c r="E28" s="206" t="s">
        <v>639</v>
      </c>
      <c r="F28" s="255">
        <v>1701337836</v>
      </c>
    </row>
    <row r="29" spans="1:6" x14ac:dyDescent="0.35">
      <c r="A29" s="206" t="s">
        <v>970</v>
      </c>
      <c r="B29" s="257">
        <v>2022</v>
      </c>
      <c r="C29" s="206" t="s">
        <v>33</v>
      </c>
      <c r="D29" s="206" t="s">
        <v>640</v>
      </c>
      <c r="E29" s="206" t="s">
        <v>641</v>
      </c>
      <c r="F29" s="255">
        <v>111000050</v>
      </c>
    </row>
    <row r="30" spans="1:6" x14ac:dyDescent="0.35">
      <c r="A30" s="206" t="s">
        <v>970</v>
      </c>
      <c r="B30" s="257">
        <v>2022</v>
      </c>
      <c r="C30" s="206" t="s">
        <v>33</v>
      </c>
      <c r="D30" s="206" t="s">
        <v>642</v>
      </c>
      <c r="E30" s="206" t="s">
        <v>643</v>
      </c>
      <c r="F30" s="255">
        <v>3739738080</v>
      </c>
    </row>
    <row r="31" spans="1:6" x14ac:dyDescent="0.35">
      <c r="A31" s="206" t="s">
        <v>970</v>
      </c>
      <c r="B31" s="257">
        <v>2022</v>
      </c>
      <c r="C31" s="206" t="s">
        <v>33</v>
      </c>
      <c r="D31" s="206" t="s">
        <v>644</v>
      </c>
      <c r="E31" s="206" t="s">
        <v>645</v>
      </c>
      <c r="F31" s="255">
        <v>83293056</v>
      </c>
    </row>
    <row r="32" spans="1:6" x14ac:dyDescent="0.35">
      <c r="A32" s="206" t="s">
        <v>970</v>
      </c>
      <c r="B32" s="257">
        <v>2022</v>
      </c>
      <c r="C32" s="206" t="s">
        <v>33</v>
      </c>
      <c r="D32" s="206" t="s">
        <v>646</v>
      </c>
      <c r="E32" s="206" t="s">
        <v>647</v>
      </c>
      <c r="F32" s="255">
        <v>10605884537</v>
      </c>
    </row>
    <row r="33" spans="1:6" x14ac:dyDescent="0.35">
      <c r="A33" s="206" t="s">
        <v>970</v>
      </c>
      <c r="B33" s="257">
        <v>2022</v>
      </c>
      <c r="C33" s="206" t="s">
        <v>47</v>
      </c>
      <c r="D33" s="206" t="s">
        <v>668</v>
      </c>
      <c r="E33" s="206" t="s">
        <v>669</v>
      </c>
      <c r="F33" s="255">
        <v>110029564</v>
      </c>
    </row>
    <row r="34" spans="1:6" x14ac:dyDescent="0.35">
      <c r="A34" s="206" t="s">
        <v>970</v>
      </c>
      <c r="B34" s="257">
        <v>2022</v>
      </c>
      <c r="C34" s="206" t="s">
        <v>100</v>
      </c>
      <c r="D34" s="206" t="s">
        <v>683</v>
      </c>
      <c r="E34" s="206" t="s">
        <v>684</v>
      </c>
      <c r="F34" s="255">
        <v>1467082739</v>
      </c>
    </row>
    <row r="35" spans="1:6" x14ac:dyDescent="0.35">
      <c r="A35" s="206" t="s">
        <v>970</v>
      </c>
      <c r="B35" s="257">
        <v>2022</v>
      </c>
      <c r="C35" s="206" t="s">
        <v>100</v>
      </c>
      <c r="D35" s="206" t="s">
        <v>685</v>
      </c>
      <c r="E35" s="206" t="s">
        <v>686</v>
      </c>
      <c r="F35" s="255">
        <v>70421390</v>
      </c>
    </row>
    <row r="36" spans="1:6" x14ac:dyDescent="0.35">
      <c r="A36" s="206" t="s">
        <v>970</v>
      </c>
      <c r="B36" s="257">
        <v>2022</v>
      </c>
      <c r="C36" s="206" t="s">
        <v>100</v>
      </c>
      <c r="D36" s="206" t="s">
        <v>687</v>
      </c>
      <c r="E36" s="206" t="s">
        <v>688</v>
      </c>
      <c r="F36" s="255">
        <v>928112057</v>
      </c>
    </row>
    <row r="37" spans="1:6" x14ac:dyDescent="0.35">
      <c r="A37" s="206" t="s">
        <v>970</v>
      </c>
      <c r="B37" s="257">
        <v>2022</v>
      </c>
      <c r="C37" s="206" t="s">
        <v>199</v>
      </c>
      <c r="D37" s="206" t="s">
        <v>699</v>
      </c>
      <c r="E37" s="206" t="s">
        <v>700</v>
      </c>
      <c r="F37" s="255">
        <v>211019000</v>
      </c>
    </row>
    <row r="38" spans="1:6" x14ac:dyDescent="0.35">
      <c r="A38" s="206" t="s">
        <v>970</v>
      </c>
      <c r="B38" s="257">
        <v>2022</v>
      </c>
      <c r="C38" s="206" t="s">
        <v>204</v>
      </c>
      <c r="D38" s="206" t="s">
        <v>701</v>
      </c>
      <c r="E38" s="206" t="s">
        <v>702</v>
      </c>
      <c r="F38" s="255">
        <v>125173000</v>
      </c>
    </row>
    <row r="39" spans="1:6" x14ac:dyDescent="0.35">
      <c r="A39" s="206" t="s">
        <v>970</v>
      </c>
      <c r="B39" s="257">
        <v>2022</v>
      </c>
      <c r="C39" s="206" t="s">
        <v>204</v>
      </c>
      <c r="D39" s="206" t="s">
        <v>704</v>
      </c>
      <c r="E39" s="206" t="s">
        <v>705</v>
      </c>
      <c r="F39" s="255">
        <v>140765300</v>
      </c>
    </row>
    <row r="40" spans="1:6" x14ac:dyDescent="0.35">
      <c r="A40" s="206" t="s">
        <v>970</v>
      </c>
      <c r="B40" s="257">
        <v>2022</v>
      </c>
      <c r="C40" s="206" t="s">
        <v>204</v>
      </c>
      <c r="D40" s="206" t="s">
        <v>706</v>
      </c>
      <c r="E40" s="206" t="s">
        <v>707</v>
      </c>
      <c r="F40" s="255">
        <v>275570000</v>
      </c>
    </row>
    <row r="41" spans="1:6" x14ac:dyDescent="0.35">
      <c r="A41" s="206" t="s">
        <v>970</v>
      </c>
      <c r="B41" s="257">
        <v>2022</v>
      </c>
      <c r="C41" s="206" t="s">
        <v>220</v>
      </c>
      <c r="D41" s="206" t="s">
        <v>708</v>
      </c>
      <c r="E41" s="206" t="s">
        <v>709</v>
      </c>
      <c r="F41" s="255">
        <v>121788182</v>
      </c>
    </row>
    <row r="42" spans="1:6" x14ac:dyDescent="0.35">
      <c r="A42" s="206" t="s">
        <v>973</v>
      </c>
      <c r="B42" s="257">
        <v>2022</v>
      </c>
      <c r="D42" s="206" t="s">
        <v>222</v>
      </c>
      <c r="E42" s="206" t="s">
        <v>223</v>
      </c>
      <c r="F42" s="255">
        <v>322740000</v>
      </c>
    </row>
    <row r="43" spans="1:6" x14ac:dyDescent="0.35">
      <c r="A43" s="206" t="s">
        <v>973</v>
      </c>
      <c r="B43" s="257">
        <v>2022</v>
      </c>
      <c r="D43" s="206" t="s">
        <v>226</v>
      </c>
      <c r="E43" s="206" t="s">
        <v>227</v>
      </c>
      <c r="F43" s="255">
        <v>60800000</v>
      </c>
    </row>
    <row r="44" spans="1:6" x14ac:dyDescent="0.35">
      <c r="A44" s="206" t="s">
        <v>973</v>
      </c>
      <c r="B44" s="257">
        <v>2022</v>
      </c>
      <c r="D44" s="206" t="s">
        <v>257</v>
      </c>
      <c r="E44" s="206" t="s">
        <v>258</v>
      </c>
      <c r="F44" s="255">
        <v>47250000</v>
      </c>
    </row>
    <row r="45" spans="1:6" x14ac:dyDescent="0.35">
      <c r="A45" s="206" t="s">
        <v>970</v>
      </c>
      <c r="B45" s="257">
        <v>2023</v>
      </c>
      <c r="C45" s="206" t="s">
        <v>33</v>
      </c>
      <c r="D45" s="206" t="s">
        <v>649</v>
      </c>
      <c r="E45" s="206" t="s">
        <v>650</v>
      </c>
      <c r="F45" s="255">
        <v>23184211519</v>
      </c>
    </row>
    <row r="46" spans="1:6" x14ac:dyDescent="0.35">
      <c r="A46" s="206" t="s">
        <v>970</v>
      </c>
      <c r="B46" s="257">
        <v>2023</v>
      </c>
      <c r="C46" s="206" t="s">
        <v>33</v>
      </c>
      <c r="D46" s="206" t="s">
        <v>652</v>
      </c>
      <c r="E46" s="206" t="s">
        <v>653</v>
      </c>
      <c r="F46" s="255">
        <v>14213865604</v>
      </c>
    </row>
    <row r="47" spans="1:6" x14ac:dyDescent="0.35">
      <c r="A47" s="206" t="s">
        <v>970</v>
      </c>
      <c r="B47" s="257">
        <v>2023</v>
      </c>
      <c r="C47" s="206" t="s">
        <v>33</v>
      </c>
      <c r="D47" s="206" t="s">
        <v>655</v>
      </c>
      <c r="E47" s="206" t="s">
        <v>656</v>
      </c>
      <c r="F47" s="255">
        <v>7312917741</v>
      </c>
    </row>
    <row r="48" spans="1:6" x14ac:dyDescent="0.35">
      <c r="A48" s="206" t="s">
        <v>970</v>
      </c>
      <c r="B48" s="257">
        <v>2023</v>
      </c>
      <c r="C48" s="206" t="s">
        <v>33</v>
      </c>
      <c r="D48" s="206" t="s">
        <v>657</v>
      </c>
      <c r="E48" s="206" t="s">
        <v>658</v>
      </c>
      <c r="F48" s="255">
        <v>1365430657</v>
      </c>
    </row>
    <row r="49" spans="1:6" x14ac:dyDescent="0.35">
      <c r="A49" s="206" t="s">
        <v>970</v>
      </c>
      <c r="B49" s="257">
        <v>2023</v>
      </c>
      <c r="C49" s="206" t="s">
        <v>33</v>
      </c>
      <c r="D49" s="206" t="s">
        <v>659</v>
      </c>
      <c r="E49" s="206" t="s">
        <v>660</v>
      </c>
      <c r="F49" s="255">
        <v>925192275</v>
      </c>
    </row>
    <row r="50" spans="1:6" x14ac:dyDescent="0.35">
      <c r="A50" s="206" t="s">
        <v>970</v>
      </c>
      <c r="B50" s="257">
        <v>2023</v>
      </c>
      <c r="C50" s="206" t="s">
        <v>47</v>
      </c>
      <c r="D50" s="206" t="s">
        <v>670</v>
      </c>
      <c r="E50" s="206" t="s">
        <v>671</v>
      </c>
      <c r="F50" s="255">
        <v>2569997827</v>
      </c>
    </row>
    <row r="51" spans="1:6" x14ac:dyDescent="0.35">
      <c r="A51" s="206" t="s">
        <v>970</v>
      </c>
      <c r="B51" s="257">
        <v>2023</v>
      </c>
      <c r="C51" s="206" t="s">
        <v>100</v>
      </c>
      <c r="D51" s="206" t="s">
        <v>689</v>
      </c>
      <c r="E51" s="206" t="s">
        <v>690</v>
      </c>
      <c r="F51" s="255">
        <v>941765419</v>
      </c>
    </row>
    <row r="52" spans="1:6" x14ac:dyDescent="0.35">
      <c r="A52" s="206" t="s">
        <v>970</v>
      </c>
      <c r="B52" s="257">
        <v>2023</v>
      </c>
      <c r="C52" s="206" t="s">
        <v>100</v>
      </c>
      <c r="D52" s="206" t="s">
        <v>691</v>
      </c>
      <c r="E52" s="206" t="s">
        <v>692</v>
      </c>
      <c r="F52" s="255">
        <v>2335337725</v>
      </c>
    </row>
    <row r="53" spans="1:6" x14ac:dyDescent="0.35">
      <c r="A53" s="206" t="s">
        <v>970</v>
      </c>
      <c r="B53" s="257">
        <v>2023</v>
      </c>
      <c r="C53" s="206" t="s">
        <v>100</v>
      </c>
      <c r="D53" s="206" t="s">
        <v>693</v>
      </c>
      <c r="E53" s="206" t="s">
        <v>694</v>
      </c>
      <c r="F53" s="255">
        <v>773334901</v>
      </c>
    </row>
    <row r="54" spans="1:6" x14ac:dyDescent="0.35">
      <c r="A54" s="206" t="s">
        <v>970</v>
      </c>
      <c r="B54" s="257">
        <v>2023</v>
      </c>
      <c r="C54" s="206" t="s">
        <v>164</v>
      </c>
      <c r="D54" s="206" t="s">
        <v>697</v>
      </c>
      <c r="E54" s="206" t="s">
        <v>698</v>
      </c>
      <c r="F54" s="255">
        <v>284144493</v>
      </c>
    </row>
    <row r="55" spans="1:6" x14ac:dyDescent="0.35">
      <c r="A55" s="206" t="s">
        <v>970</v>
      </c>
      <c r="B55" s="257">
        <v>2023</v>
      </c>
      <c r="C55" s="206" t="s">
        <v>220</v>
      </c>
      <c r="D55" s="206" t="s">
        <v>710</v>
      </c>
      <c r="E55" s="206" t="s">
        <v>711</v>
      </c>
      <c r="F55" s="255">
        <v>151000000</v>
      </c>
    </row>
    <row r="56" spans="1:6" x14ac:dyDescent="0.35">
      <c r="A56" s="206" t="s">
        <v>972</v>
      </c>
      <c r="B56" s="257">
        <v>2023</v>
      </c>
      <c r="C56" s="206" t="s">
        <v>33</v>
      </c>
      <c r="D56" s="206" t="s">
        <v>408</v>
      </c>
      <c r="E56" s="206" t="s">
        <v>7</v>
      </c>
      <c r="F56" s="255">
        <v>958076791</v>
      </c>
    </row>
    <row r="57" spans="1:6" x14ac:dyDescent="0.35">
      <c r="A57" s="206" t="s">
        <v>972</v>
      </c>
      <c r="B57" s="257">
        <v>2023</v>
      </c>
      <c r="C57" s="206" t="s">
        <v>330</v>
      </c>
      <c r="D57" s="206" t="s">
        <v>596</v>
      </c>
      <c r="E57" s="206" t="s">
        <v>597</v>
      </c>
      <c r="F57" s="255">
        <v>807761229</v>
      </c>
    </row>
    <row r="58" spans="1:6" x14ac:dyDescent="0.35">
      <c r="A58" s="206" t="s">
        <v>972</v>
      </c>
      <c r="B58" s="257">
        <v>2023</v>
      </c>
      <c r="C58" s="206" t="s">
        <v>47</v>
      </c>
      <c r="D58" s="206" t="s">
        <v>415</v>
      </c>
      <c r="E58" s="206" t="s">
        <v>416</v>
      </c>
      <c r="F58" s="255">
        <v>309657600</v>
      </c>
    </row>
    <row r="59" spans="1:6" x14ac:dyDescent="0.35">
      <c r="A59" s="206" t="s">
        <v>972</v>
      </c>
      <c r="B59" s="257">
        <v>2023</v>
      </c>
      <c r="C59" s="206" t="s">
        <v>330</v>
      </c>
      <c r="D59" s="206" t="s">
        <v>594</v>
      </c>
      <c r="E59" s="206" t="s">
        <v>595</v>
      </c>
      <c r="F59" s="255">
        <v>308593906</v>
      </c>
    </row>
    <row r="60" spans="1:6" x14ac:dyDescent="0.35">
      <c r="A60" s="206" t="s">
        <v>972</v>
      </c>
      <c r="B60" s="257">
        <v>2023</v>
      </c>
      <c r="C60" s="206" t="s">
        <v>33</v>
      </c>
      <c r="D60" s="206" t="s">
        <v>406</v>
      </c>
      <c r="E60" s="206" t="s">
        <v>407</v>
      </c>
      <c r="F60" s="255">
        <v>304857717</v>
      </c>
    </row>
    <row r="61" spans="1:6" x14ac:dyDescent="0.35">
      <c r="A61" s="206" t="s">
        <v>972</v>
      </c>
      <c r="B61" s="257">
        <v>2023</v>
      </c>
      <c r="C61" s="206" t="s">
        <v>47</v>
      </c>
      <c r="D61" s="206" t="s">
        <v>417</v>
      </c>
      <c r="E61" s="206" t="s">
        <v>418</v>
      </c>
      <c r="F61" s="255">
        <v>278150000</v>
      </c>
    </row>
    <row r="62" spans="1:6" x14ac:dyDescent="0.35">
      <c r="A62" s="206" t="s">
        <v>972</v>
      </c>
      <c r="B62" s="257">
        <v>2023</v>
      </c>
      <c r="C62" s="206" t="s">
        <v>47</v>
      </c>
      <c r="D62" s="206" t="s">
        <v>413</v>
      </c>
      <c r="E62" s="206" t="s">
        <v>414</v>
      </c>
      <c r="F62" s="255">
        <v>267942150</v>
      </c>
    </row>
    <row r="63" spans="1:6" x14ac:dyDescent="0.35">
      <c r="A63" s="206" t="s">
        <v>972</v>
      </c>
      <c r="B63" s="257">
        <v>2023</v>
      </c>
      <c r="C63" s="206" t="s">
        <v>330</v>
      </c>
      <c r="D63" s="206" t="s">
        <v>602</v>
      </c>
      <c r="E63" s="206" t="s">
        <v>5</v>
      </c>
      <c r="F63" s="255">
        <v>261991507</v>
      </c>
    </row>
    <row r="64" spans="1:6" x14ac:dyDescent="0.35">
      <c r="A64" s="206" t="s">
        <v>972</v>
      </c>
      <c r="B64" s="257">
        <v>2023</v>
      </c>
      <c r="C64" s="206" t="s">
        <v>47</v>
      </c>
      <c r="D64" s="206" t="s">
        <v>409</v>
      </c>
      <c r="E64" s="206" t="s">
        <v>410</v>
      </c>
      <c r="F64" s="255">
        <v>184508875</v>
      </c>
    </row>
    <row r="65" spans="1:6" x14ac:dyDescent="0.35">
      <c r="A65" s="206" t="s">
        <v>972</v>
      </c>
      <c r="B65" s="257">
        <v>2023</v>
      </c>
      <c r="C65" s="206" t="s">
        <v>47</v>
      </c>
      <c r="D65" s="206" t="s">
        <v>411</v>
      </c>
      <c r="E65" s="206" t="s">
        <v>412</v>
      </c>
      <c r="F65" s="255">
        <v>174699000</v>
      </c>
    </row>
    <row r="66" spans="1:6" x14ac:dyDescent="0.35">
      <c r="A66" s="206" t="s">
        <v>972</v>
      </c>
      <c r="B66" s="257">
        <v>2023</v>
      </c>
      <c r="C66" s="206" t="s">
        <v>47</v>
      </c>
      <c r="D66" s="206" t="s">
        <v>419</v>
      </c>
      <c r="E66" s="206" t="s">
        <v>420</v>
      </c>
      <c r="F66" s="255">
        <v>118791283</v>
      </c>
    </row>
    <row r="67" spans="1:6" x14ac:dyDescent="0.35">
      <c r="A67" s="206" t="s">
        <v>972</v>
      </c>
      <c r="B67" s="257">
        <v>2023</v>
      </c>
      <c r="C67" s="206" t="s">
        <v>47</v>
      </c>
      <c r="D67" s="206" t="s">
        <v>421</v>
      </c>
      <c r="E67" s="206" t="s">
        <v>422</v>
      </c>
      <c r="F67" s="255">
        <v>117700000</v>
      </c>
    </row>
    <row r="68" spans="1:6" x14ac:dyDescent="0.35">
      <c r="A68" s="206" t="s">
        <v>972</v>
      </c>
      <c r="B68" s="257">
        <v>2023</v>
      </c>
      <c r="C68" s="206" t="s">
        <v>224</v>
      </c>
      <c r="D68" s="206" t="s">
        <v>584</v>
      </c>
      <c r="E68" s="206" t="s">
        <v>585</v>
      </c>
      <c r="F68" s="255">
        <v>102096978</v>
      </c>
    </row>
    <row r="69" spans="1:6" x14ac:dyDescent="0.35">
      <c r="A69" s="206" t="s">
        <v>972</v>
      </c>
      <c r="B69" s="257">
        <v>2023</v>
      </c>
      <c r="C69" s="206" t="s">
        <v>224</v>
      </c>
      <c r="D69" s="206" t="s">
        <v>590</v>
      </c>
      <c r="E69" s="206" t="s">
        <v>591</v>
      </c>
      <c r="F69" s="255">
        <v>81154545</v>
      </c>
    </row>
    <row r="70" spans="1:6" x14ac:dyDescent="0.35">
      <c r="A70" s="206" t="s">
        <v>972</v>
      </c>
      <c r="B70" s="257">
        <v>2023</v>
      </c>
      <c r="C70" s="206" t="s">
        <v>330</v>
      </c>
      <c r="D70" s="206" t="s">
        <v>600</v>
      </c>
      <c r="E70" s="206" t="s">
        <v>601</v>
      </c>
      <c r="F70" s="255">
        <v>69288347</v>
      </c>
    </row>
    <row r="71" spans="1:6" x14ac:dyDescent="0.35">
      <c r="A71" s="206" t="s">
        <v>972</v>
      </c>
      <c r="B71" s="257">
        <v>2023</v>
      </c>
      <c r="C71" s="206" t="s">
        <v>330</v>
      </c>
      <c r="D71" s="206" t="s">
        <v>599</v>
      </c>
      <c r="E71" s="206" t="s">
        <v>598</v>
      </c>
      <c r="F71" s="255">
        <v>59068700</v>
      </c>
    </row>
    <row r="72" spans="1:6" x14ac:dyDescent="0.35">
      <c r="A72" s="206" t="s">
        <v>972</v>
      </c>
      <c r="B72" s="257">
        <v>2023</v>
      </c>
      <c r="C72" s="206" t="s">
        <v>47</v>
      </c>
      <c r="D72" s="206" t="s">
        <v>423</v>
      </c>
      <c r="E72" s="206" t="s">
        <v>424</v>
      </c>
      <c r="F72" s="255">
        <v>53458500</v>
      </c>
    </row>
    <row r="73" spans="1:6" x14ac:dyDescent="0.35">
      <c r="A73" s="206" t="s">
        <v>972</v>
      </c>
      <c r="B73" s="257">
        <v>2023</v>
      </c>
      <c r="C73" s="206" t="s">
        <v>224</v>
      </c>
      <c r="D73" s="206" t="s">
        <v>588</v>
      </c>
      <c r="E73" s="206" t="s">
        <v>589</v>
      </c>
      <c r="F73" s="255">
        <v>53030000</v>
      </c>
    </row>
    <row r="74" spans="1:6" x14ac:dyDescent="0.35">
      <c r="A74" s="206" t="s">
        <v>1018</v>
      </c>
      <c r="B74" s="257">
        <v>2024</v>
      </c>
      <c r="C74" s="206" t="s">
        <v>224</v>
      </c>
      <c r="D74" s="289" t="s">
        <v>328</v>
      </c>
      <c r="E74" s="206" t="s">
        <v>329</v>
      </c>
      <c r="F74" s="255">
        <v>1744151201</v>
      </c>
    </row>
    <row r="75" spans="1:6" x14ac:dyDescent="0.35">
      <c r="A75" s="206" t="s">
        <v>1018</v>
      </c>
      <c r="B75" s="257">
        <v>2024</v>
      </c>
      <c r="C75" s="206" t="s">
        <v>224</v>
      </c>
      <c r="D75" s="206" t="s">
        <v>326</v>
      </c>
      <c r="E75" s="206" t="s">
        <v>327</v>
      </c>
      <c r="F75" s="255">
        <v>185719645</v>
      </c>
    </row>
    <row r="76" spans="1:6" x14ac:dyDescent="0.35">
      <c r="A76" s="206" t="s">
        <v>1018</v>
      </c>
      <c r="B76" s="257">
        <v>2024</v>
      </c>
      <c r="C76" s="206" t="s">
        <v>47</v>
      </c>
      <c r="D76" s="206" t="s">
        <v>261</v>
      </c>
      <c r="E76" s="206" t="s">
        <v>262</v>
      </c>
      <c r="F76" s="255">
        <v>160781500</v>
      </c>
    </row>
    <row r="77" spans="1:6" x14ac:dyDescent="0.35">
      <c r="A77" s="206" t="s">
        <v>1018</v>
      </c>
      <c r="B77" s="257">
        <v>2024</v>
      </c>
      <c r="C77" s="206" t="s">
        <v>33</v>
      </c>
      <c r="D77" s="206" t="s">
        <v>260</v>
      </c>
      <c r="E77" s="206" t="s">
        <v>252</v>
      </c>
      <c r="F77" s="255">
        <v>33811200</v>
      </c>
    </row>
    <row r="78" spans="1:6" x14ac:dyDescent="0.35">
      <c r="A78" s="206" t="s">
        <v>1018</v>
      </c>
      <c r="B78" s="257">
        <v>2024</v>
      </c>
      <c r="C78" s="206" t="s">
        <v>33</v>
      </c>
      <c r="D78" s="206" t="s">
        <v>980</v>
      </c>
      <c r="E78" s="206" t="s">
        <v>981</v>
      </c>
      <c r="F78" s="255">
        <v>621093014</v>
      </c>
    </row>
    <row r="79" spans="1:6" x14ac:dyDescent="0.35">
      <c r="A79" s="206" t="s">
        <v>1018</v>
      </c>
      <c r="B79" s="257">
        <v>2024</v>
      </c>
      <c r="C79" s="206" t="s">
        <v>47</v>
      </c>
      <c r="D79" s="206" t="s">
        <v>955</v>
      </c>
      <c r="E79" s="206" t="s">
        <v>956</v>
      </c>
      <c r="F79" s="255">
        <v>71423600</v>
      </c>
    </row>
    <row r="80" spans="1:6" x14ac:dyDescent="0.35">
      <c r="A80" s="206" t="s">
        <v>1107</v>
      </c>
      <c r="B80" s="257">
        <v>2025</v>
      </c>
      <c r="C80" s="206" t="s">
        <v>47</v>
      </c>
      <c r="D80" s="206" t="s">
        <v>1021</v>
      </c>
      <c r="E80" s="206" t="s">
        <v>1023</v>
      </c>
      <c r="F80" s="255">
        <v>140570000</v>
      </c>
    </row>
    <row r="81" spans="1:6" x14ac:dyDescent="0.35">
      <c r="A81" s="206" t="s">
        <v>1107</v>
      </c>
      <c r="B81" s="257">
        <v>2025</v>
      </c>
      <c r="C81" s="206" t="s">
        <v>47</v>
      </c>
      <c r="D81" s="206" t="s">
        <v>1022</v>
      </c>
      <c r="E81" s="206" t="s">
        <v>1024</v>
      </c>
      <c r="F81" s="255">
        <v>72217040</v>
      </c>
    </row>
    <row r="82" spans="1:6" x14ac:dyDescent="0.35">
      <c r="A82" s="206" t="s">
        <v>1107</v>
      </c>
      <c r="B82" s="257">
        <v>2025</v>
      </c>
      <c r="C82" s="206" t="s">
        <v>100</v>
      </c>
      <c r="D82" s="206" t="s">
        <v>1025</v>
      </c>
      <c r="E82" s="206" t="s">
        <v>1026</v>
      </c>
      <c r="F82" s="255">
        <v>127088350</v>
      </c>
    </row>
    <row r="83" spans="1:6" x14ac:dyDescent="0.35">
      <c r="A83" s="206" t="s">
        <v>1107</v>
      </c>
      <c r="B83" s="257">
        <v>2025</v>
      </c>
      <c r="C83" s="206" t="s">
        <v>224</v>
      </c>
      <c r="D83" s="206" t="s">
        <v>1124</v>
      </c>
      <c r="E83" s="206" t="s">
        <v>1123</v>
      </c>
      <c r="F83" s="255">
        <v>90591075</v>
      </c>
    </row>
    <row r="84" spans="1:6" x14ac:dyDescent="0.35">
      <c r="A84" s="206" t="s">
        <v>1107</v>
      </c>
      <c r="B84" s="257">
        <v>2025</v>
      </c>
      <c r="C84" s="206" t="s">
        <v>47</v>
      </c>
      <c r="D84" s="206" t="s">
        <v>1134</v>
      </c>
      <c r="E84" s="206" t="s">
        <v>1135</v>
      </c>
      <c r="F84" s="255">
        <v>108193230</v>
      </c>
    </row>
    <row r="85" spans="1:6" x14ac:dyDescent="0.35">
      <c r="A85" s="206" t="s">
        <v>1107</v>
      </c>
      <c r="B85" s="257">
        <v>2025</v>
      </c>
      <c r="C85" s="206" t="s">
        <v>33</v>
      </c>
      <c r="D85" s="206" t="s">
        <v>1142</v>
      </c>
      <c r="E85" s="206" t="s">
        <v>1143</v>
      </c>
      <c r="F85" s="255">
        <v>723140800</v>
      </c>
    </row>
    <row r="86" spans="1:6" x14ac:dyDescent="0.35">
      <c r="A86" s="206" t="s">
        <v>1107</v>
      </c>
      <c r="B86" s="257">
        <v>2025</v>
      </c>
      <c r="C86" s="206" t="s">
        <v>224</v>
      </c>
      <c r="D86" s="206" t="s">
        <v>1168</v>
      </c>
      <c r="E86" s="206" t="s">
        <v>1169</v>
      </c>
      <c r="F86" s="255">
        <v>248009202</v>
      </c>
    </row>
    <row r="87" spans="1:6" x14ac:dyDescent="0.35">
      <c r="A87" s="206" t="s">
        <v>1107</v>
      </c>
      <c r="B87" s="257">
        <v>2025</v>
      </c>
      <c r="C87" s="206" t="s">
        <v>224</v>
      </c>
      <c r="D87" s="206" t="s">
        <v>1193</v>
      </c>
      <c r="E87" s="206" t="s">
        <v>1194</v>
      </c>
      <c r="F87" s="255">
        <v>332694101</v>
      </c>
    </row>
    <row r="88" spans="1:6" x14ac:dyDescent="0.35">
      <c r="A88" s="206" t="s">
        <v>1212</v>
      </c>
      <c r="B88" s="257">
        <v>2026</v>
      </c>
      <c r="C88" s="206" t="s">
        <v>33</v>
      </c>
      <c r="D88" s="206" t="s">
        <v>1200</v>
      </c>
      <c r="E88" s="206" t="s">
        <v>1201</v>
      </c>
      <c r="F88" s="255">
        <v>722538166</v>
      </c>
    </row>
    <row r="89" spans="1:6" x14ac:dyDescent="0.35">
      <c r="A89" s="206" t="s">
        <v>1212</v>
      </c>
      <c r="B89" s="257">
        <v>2026</v>
      </c>
      <c r="C89" s="206" t="s">
        <v>33</v>
      </c>
      <c r="D89" s="206" t="s">
        <v>1234</v>
      </c>
      <c r="E89" s="206" t="s">
        <v>1235</v>
      </c>
      <c r="F89" s="255">
        <v>364888127</v>
      </c>
    </row>
  </sheetData>
  <autoFilter ref="A10:F10" xr:uid="{1D1F47B2-99A5-4D55-9669-F6952B0BA318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7F76-8341-46C8-BD82-B82E32A32729}">
  <sheetPr>
    <tabColor theme="5" tint="-0.249977111117893"/>
  </sheetPr>
  <dimension ref="A2:CP48"/>
  <sheetViews>
    <sheetView zoomScale="85" zoomScaleNormal="85" workbookViewId="0">
      <pane ySplit="4" topLeftCell="A37" activePane="bottomLeft" state="frozen"/>
      <selection activeCell="F32" sqref="F32"/>
      <selection pane="bottomLeft" activeCell="A48" sqref="A48"/>
    </sheetView>
  </sheetViews>
  <sheetFormatPr defaultRowHeight="15.5" outlineLevelRow="1" x14ac:dyDescent="0.35"/>
  <cols>
    <col min="1" max="1" width="7.5" style="137" bestFit="1" customWidth="1"/>
    <col min="2" max="2" width="7.19921875" style="137" bestFit="1" customWidth="1"/>
    <col min="3" max="3" width="11" style="137" bestFit="1" customWidth="1"/>
    <col min="4" max="4" width="10.8984375" style="137" bestFit="1" customWidth="1"/>
    <col min="5" max="5" width="11.69921875" style="137" bestFit="1" customWidth="1"/>
    <col min="6" max="6" width="34.296875" style="137" customWidth="1"/>
    <col min="7" max="7" width="12.8984375" style="137" customWidth="1"/>
    <col min="8" max="8" width="11.3984375" style="137" customWidth="1"/>
    <col min="9" max="9" width="8.296875" style="137" customWidth="1"/>
    <col min="10" max="10" width="13" style="137" bestFit="1" customWidth="1"/>
    <col min="11" max="11" width="24.59765625" style="137" bestFit="1" customWidth="1"/>
    <col min="12" max="12" width="0" style="137" hidden="1" customWidth="1"/>
    <col min="13" max="13" width="5.69921875" style="137" bestFit="1" customWidth="1"/>
    <col min="14" max="14" width="13" style="137" bestFit="1" customWidth="1"/>
    <col min="15" max="17" width="0" style="137" hidden="1" customWidth="1"/>
    <col min="18" max="18" width="24.5" style="137" bestFit="1" customWidth="1"/>
    <col min="19" max="19" width="14.796875" style="137" customWidth="1"/>
    <col min="20" max="31" width="13.3984375" style="137" hidden="1" customWidth="1"/>
    <col min="32" max="32" width="14.59765625" style="137" hidden="1" customWidth="1"/>
    <col min="33" max="33" width="17.69921875" style="137" hidden="1" customWidth="1"/>
    <col min="34" max="36" width="13.3984375" style="137" hidden="1" customWidth="1"/>
    <col min="37" max="40" width="14.19921875" style="137" hidden="1" customWidth="1"/>
    <col min="41" max="45" width="14.59765625" style="137" hidden="1" customWidth="1"/>
    <col min="46" max="46" width="16.3984375" style="137" hidden="1" customWidth="1"/>
    <col min="47" max="47" width="18.5" style="137" hidden="1" customWidth="1"/>
    <col min="48" max="59" width="14.59765625" style="137" hidden="1" customWidth="1"/>
    <col min="60" max="60" width="16.3984375" style="137" hidden="1" customWidth="1"/>
    <col min="61" max="61" width="17.69921875" style="137" hidden="1" customWidth="1"/>
    <col min="62" max="73" width="14.796875" style="137" hidden="1" customWidth="1"/>
    <col min="74" max="74" width="16.3984375" style="137" hidden="1" customWidth="1"/>
    <col min="75" max="75" width="17.69921875" style="137" hidden="1" customWidth="1"/>
    <col min="76" max="87" width="14.796875" style="137" hidden="1" customWidth="1"/>
    <col min="88" max="88" width="16.3984375" style="137" hidden="1" customWidth="1"/>
    <col min="89" max="89" width="17.69921875" style="137" hidden="1" customWidth="1"/>
    <col min="90" max="90" width="2.296875" style="137" hidden="1" customWidth="1"/>
    <col min="91" max="91" width="13.5" style="137" hidden="1" customWidth="1"/>
    <col min="92" max="94" width="18.19921875" style="137" hidden="1" customWidth="1"/>
    <col min="95" max="16384" width="8.796875" style="137"/>
  </cols>
  <sheetData>
    <row r="2" spans="1:94" x14ac:dyDescent="0.35">
      <c r="E2" s="137">
        <v>1</v>
      </c>
      <c r="R2" s="137">
        <f>COLUMNS(E2:R2)</f>
        <v>14</v>
      </c>
    </row>
    <row r="3" spans="1:94" ht="17.5" x14ac:dyDescent="0.35">
      <c r="R3" s="148">
        <f>SUBTOTAL(9,R6:R48)</f>
        <v>221664376315</v>
      </c>
    </row>
    <row r="4" spans="1:94" s="145" customFormat="1" ht="78" x14ac:dyDescent="0.75">
      <c r="A4" s="138" t="s">
        <v>717</v>
      </c>
      <c r="B4" s="138" t="s">
        <v>718</v>
      </c>
      <c r="C4" s="138" t="s">
        <v>736</v>
      </c>
      <c r="D4" s="139" t="s">
        <v>14</v>
      </c>
      <c r="E4" s="139" t="s">
        <v>16</v>
      </c>
      <c r="F4" s="139" t="s">
        <v>17</v>
      </c>
      <c r="G4" s="146" t="s">
        <v>18</v>
      </c>
      <c r="H4" s="146" t="s">
        <v>19</v>
      </c>
      <c r="I4" s="139" t="s">
        <v>20</v>
      </c>
      <c r="J4" s="139" t="s">
        <v>21</v>
      </c>
      <c r="K4" s="139"/>
      <c r="L4" s="139" t="s">
        <v>719</v>
      </c>
      <c r="M4" s="139" t="s">
        <v>720</v>
      </c>
      <c r="N4" s="139" t="s">
        <v>22</v>
      </c>
      <c r="O4" s="139" t="s">
        <v>721</v>
      </c>
      <c r="P4" s="139" t="s">
        <v>722</v>
      </c>
      <c r="Q4" s="139" t="s">
        <v>723</v>
      </c>
      <c r="R4" s="139" t="s">
        <v>724</v>
      </c>
      <c r="S4" s="139" t="s">
        <v>725</v>
      </c>
      <c r="T4" s="140">
        <v>1</v>
      </c>
      <c r="U4" s="140">
        <f>+T4+1</f>
        <v>2</v>
      </c>
      <c r="V4" s="140">
        <f t="shared" ref="V4:AE4" si="0">+U4+1</f>
        <v>3</v>
      </c>
      <c r="W4" s="140">
        <f t="shared" si="0"/>
        <v>4</v>
      </c>
      <c r="X4" s="140">
        <f t="shared" si="0"/>
        <v>5</v>
      </c>
      <c r="Y4" s="140">
        <f t="shared" si="0"/>
        <v>6</v>
      </c>
      <c r="Z4" s="140">
        <f t="shared" si="0"/>
        <v>7</v>
      </c>
      <c r="AA4" s="140">
        <f t="shared" si="0"/>
        <v>8</v>
      </c>
      <c r="AB4" s="140">
        <f t="shared" si="0"/>
        <v>9</v>
      </c>
      <c r="AC4" s="140">
        <f t="shared" si="0"/>
        <v>10</v>
      </c>
      <c r="AD4" s="140">
        <f t="shared" si="0"/>
        <v>11</v>
      </c>
      <c r="AE4" s="140">
        <f t="shared" si="0"/>
        <v>12</v>
      </c>
      <c r="AF4" s="140" t="s">
        <v>726</v>
      </c>
      <c r="AG4" s="140" t="s">
        <v>727</v>
      </c>
      <c r="AH4" s="141">
        <v>1</v>
      </c>
      <c r="AI4" s="141">
        <v>2</v>
      </c>
      <c r="AJ4" s="141">
        <v>3</v>
      </c>
      <c r="AK4" s="141">
        <v>4</v>
      </c>
      <c r="AL4" s="141">
        <v>5</v>
      </c>
      <c r="AM4" s="141">
        <v>6</v>
      </c>
      <c r="AN4" s="141">
        <v>7</v>
      </c>
      <c r="AO4" s="141">
        <v>8</v>
      </c>
      <c r="AP4" s="141">
        <v>9</v>
      </c>
      <c r="AQ4" s="141">
        <v>10</v>
      </c>
      <c r="AR4" s="141">
        <v>11</v>
      </c>
      <c r="AS4" s="141">
        <v>12</v>
      </c>
      <c r="AT4" s="141" t="s">
        <v>728</v>
      </c>
      <c r="AU4" s="141" t="s">
        <v>729</v>
      </c>
      <c r="AV4" s="142">
        <v>1</v>
      </c>
      <c r="AW4" s="142">
        <v>2</v>
      </c>
      <c r="AX4" s="142">
        <v>3</v>
      </c>
      <c r="AY4" s="142">
        <v>4</v>
      </c>
      <c r="AZ4" s="142">
        <v>5</v>
      </c>
      <c r="BA4" s="142">
        <v>6</v>
      </c>
      <c r="BB4" s="142">
        <v>7</v>
      </c>
      <c r="BC4" s="142">
        <v>8</v>
      </c>
      <c r="BD4" s="142">
        <v>9</v>
      </c>
      <c r="BE4" s="142">
        <v>10</v>
      </c>
      <c r="BF4" s="142">
        <v>11</v>
      </c>
      <c r="BG4" s="142">
        <v>12</v>
      </c>
      <c r="BH4" s="142" t="s">
        <v>730</v>
      </c>
      <c r="BI4" s="142" t="s">
        <v>731</v>
      </c>
      <c r="BJ4" s="143">
        <v>1</v>
      </c>
      <c r="BK4" s="143">
        <v>2</v>
      </c>
      <c r="BL4" s="143">
        <v>3</v>
      </c>
      <c r="BM4" s="143">
        <v>4</v>
      </c>
      <c r="BN4" s="143">
        <v>5</v>
      </c>
      <c r="BO4" s="143">
        <v>6</v>
      </c>
      <c r="BP4" s="143">
        <v>7</v>
      </c>
      <c r="BQ4" s="143">
        <v>8</v>
      </c>
      <c r="BR4" s="143">
        <v>9</v>
      </c>
      <c r="BS4" s="143">
        <v>10</v>
      </c>
      <c r="BT4" s="143">
        <v>11</v>
      </c>
      <c r="BU4" s="143">
        <v>12</v>
      </c>
      <c r="BV4" s="143" t="s">
        <v>732</v>
      </c>
      <c r="BW4" s="143" t="s">
        <v>733</v>
      </c>
      <c r="BX4" s="144">
        <v>1</v>
      </c>
      <c r="BY4" s="144">
        <v>2</v>
      </c>
      <c r="BZ4" s="144">
        <v>3</v>
      </c>
      <c r="CA4" s="144">
        <v>4</v>
      </c>
      <c r="CB4" s="144">
        <v>5</v>
      </c>
      <c r="CC4" s="144">
        <v>6</v>
      </c>
      <c r="CD4" s="144">
        <v>7</v>
      </c>
      <c r="CE4" s="144">
        <v>8</v>
      </c>
      <c r="CF4" s="144">
        <v>9</v>
      </c>
      <c r="CG4" s="144">
        <v>10</v>
      </c>
      <c r="CH4" s="144">
        <v>11</v>
      </c>
      <c r="CI4" s="144">
        <v>12</v>
      </c>
      <c r="CJ4" s="144" t="s">
        <v>734</v>
      </c>
      <c r="CK4" s="144" t="s">
        <v>735</v>
      </c>
      <c r="CM4" s="145">
        <v>2020</v>
      </c>
      <c r="CN4" s="145">
        <v>2021</v>
      </c>
      <c r="CO4" s="145">
        <v>2022</v>
      </c>
      <c r="CP4" s="145">
        <v>2023</v>
      </c>
    </row>
    <row r="5" spans="1:94" s="117" customFormat="1" x14ac:dyDescent="0.75">
      <c r="A5" s="111"/>
      <c r="B5" s="111"/>
      <c r="C5" s="112"/>
      <c r="D5" s="111"/>
      <c r="E5" s="113" t="s">
        <v>616</v>
      </c>
      <c r="F5" s="114" t="s">
        <v>617</v>
      </c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5">
        <f t="shared" ref="S5" si="1">SUM(S6:S48)</f>
        <v>1239797963.0545139</v>
      </c>
      <c r="T5" s="115">
        <f>SUM(T6:T48)</f>
        <v>1239797963.0545139</v>
      </c>
      <c r="U5" s="116">
        <f t="shared" ref="U5:CF5" si="2">SUM(U6:U48)</f>
        <v>1239797963.0545139</v>
      </c>
      <c r="V5" s="116">
        <f t="shared" si="2"/>
        <v>1239797963.0545139</v>
      </c>
      <c r="W5" s="116">
        <f t="shared" si="2"/>
        <v>1239797963.0545139</v>
      </c>
      <c r="X5" s="116">
        <f t="shared" si="2"/>
        <v>1239797963.0545139</v>
      </c>
      <c r="Y5" s="116">
        <f t="shared" si="2"/>
        <v>1239797963.0545139</v>
      </c>
      <c r="Z5" s="116">
        <f t="shared" si="2"/>
        <v>1239797963.0545139</v>
      </c>
      <c r="AA5" s="116">
        <f t="shared" si="2"/>
        <v>1239797963.0545139</v>
      </c>
      <c r="AB5" s="116">
        <f t="shared" si="2"/>
        <v>1239797963.0545139</v>
      </c>
      <c r="AC5" s="116">
        <f t="shared" si="2"/>
        <v>1239797963.0545139</v>
      </c>
      <c r="AD5" s="116">
        <f t="shared" si="2"/>
        <v>1239797963.0545139</v>
      </c>
      <c r="AE5" s="116">
        <f t="shared" si="2"/>
        <v>1239797963.0545139</v>
      </c>
      <c r="AF5" s="116">
        <f t="shared" si="2"/>
        <v>14877575556.654167</v>
      </c>
      <c r="AG5" s="116">
        <f t="shared" ref="AG5:AH5" si="3">SUM(AG6:AG48)</f>
        <v>23484155018.270832</v>
      </c>
      <c r="AH5" s="116">
        <f t="shared" si="3"/>
        <v>1239797963.0545139</v>
      </c>
      <c r="AI5" s="116">
        <f t="shared" si="2"/>
        <v>1239797963.0545139</v>
      </c>
      <c r="AJ5" s="116">
        <f t="shared" si="2"/>
        <v>1239797963.0545139</v>
      </c>
      <c r="AK5" s="116">
        <f t="shared" si="2"/>
        <v>1239797963.0545139</v>
      </c>
      <c r="AL5" s="116">
        <f t="shared" si="2"/>
        <v>1239797963.0545139</v>
      </c>
      <c r="AM5" s="116">
        <f t="shared" si="2"/>
        <v>1239797963.0545139</v>
      </c>
      <c r="AN5" s="116">
        <f t="shared" si="2"/>
        <v>1239797963.0545139</v>
      </c>
      <c r="AO5" s="116">
        <f t="shared" si="2"/>
        <v>1239797963.0545139</v>
      </c>
      <c r="AP5" s="116">
        <f t="shared" si="2"/>
        <v>1239797963.0545139</v>
      </c>
      <c r="AQ5" s="116">
        <f t="shared" si="2"/>
        <v>1239797963.0545139</v>
      </c>
      <c r="AR5" s="116">
        <f t="shared" si="2"/>
        <v>1239797963.0545139</v>
      </c>
      <c r="AS5" s="116">
        <f t="shared" si="2"/>
        <v>1239797963.0545139</v>
      </c>
      <c r="AT5" s="116">
        <f t="shared" si="2"/>
        <v>14877575556.654167</v>
      </c>
      <c r="AU5" s="116">
        <f t="shared" si="2"/>
        <v>114008960830.77167</v>
      </c>
      <c r="AV5" s="116">
        <f t="shared" ca="1" si="2"/>
        <v>1239797963.0545139</v>
      </c>
      <c r="AW5" s="116">
        <f t="shared" ca="1" si="2"/>
        <v>1239797963.0545139</v>
      </c>
      <c r="AX5" s="116">
        <f t="shared" ca="1" si="2"/>
        <v>1239797963.0545139</v>
      </c>
      <c r="AY5" s="116">
        <f t="shared" ca="1" si="2"/>
        <v>1239797963.0545139</v>
      </c>
      <c r="AZ5" s="116">
        <f t="shared" ca="1" si="2"/>
        <v>1239797963.0545139</v>
      </c>
      <c r="BA5" s="116">
        <f t="shared" ca="1" si="2"/>
        <v>1239797963.0545139</v>
      </c>
      <c r="BB5" s="116">
        <f t="shared" ca="1" si="2"/>
        <v>1239797963.0545139</v>
      </c>
      <c r="BC5" s="116">
        <f t="shared" ca="1" si="2"/>
        <v>1239797963.0545139</v>
      </c>
      <c r="BD5" s="116">
        <f t="shared" ca="1" si="2"/>
        <v>1239797963.0545139</v>
      </c>
      <c r="BE5" s="116">
        <f t="shared" ca="1" si="2"/>
        <v>1239797963.0545139</v>
      </c>
      <c r="BF5" s="116">
        <f t="shared" ca="1" si="2"/>
        <v>1239797963.0545139</v>
      </c>
      <c r="BG5" s="116">
        <f t="shared" ca="1" si="2"/>
        <v>1239797963.0545139</v>
      </c>
      <c r="BH5" s="115">
        <f t="shared" ca="1" si="2"/>
        <v>14877575556.654167</v>
      </c>
      <c r="BI5" s="115">
        <f t="shared" ca="1" si="2"/>
        <v>147737826973.97919</v>
      </c>
      <c r="BJ5" s="115">
        <f t="shared" ca="1" si="2"/>
        <v>1229648947.8878472</v>
      </c>
      <c r="BK5" s="115">
        <f t="shared" ca="1" si="2"/>
        <v>1229648947.8878472</v>
      </c>
      <c r="BL5" s="115">
        <f t="shared" ca="1" si="2"/>
        <v>1229648947.8878472</v>
      </c>
      <c r="BM5" s="115">
        <f t="shared" ca="1" si="2"/>
        <v>1229648947.8878472</v>
      </c>
      <c r="BN5" s="115">
        <f t="shared" ca="1" si="2"/>
        <v>1229648947.8878472</v>
      </c>
      <c r="BO5" s="115">
        <f t="shared" ca="1" si="2"/>
        <v>1229648947.8878472</v>
      </c>
      <c r="BP5" s="115">
        <f t="shared" ca="1" si="2"/>
        <v>1228475995.3878472</v>
      </c>
      <c r="BQ5" s="115">
        <f t="shared" ca="1" si="2"/>
        <v>1228475995.3878472</v>
      </c>
      <c r="BR5" s="115">
        <f t="shared" ca="1" si="2"/>
        <v>1228475995.3878472</v>
      </c>
      <c r="BS5" s="115">
        <f t="shared" ca="1" si="2"/>
        <v>1228475995.3878472</v>
      </c>
      <c r="BT5" s="115">
        <f t="shared" ca="1" si="2"/>
        <v>1228475995.3878472</v>
      </c>
      <c r="BU5" s="115">
        <f t="shared" ca="1" si="2"/>
        <v>1228475995.3878472</v>
      </c>
      <c r="BV5" s="115">
        <f t="shared" ca="1" si="2"/>
        <v>14748749659.654167</v>
      </c>
      <c r="BW5" s="115">
        <f t="shared" ca="1" si="2"/>
        <v>187046275475.32501</v>
      </c>
      <c r="BX5" s="115">
        <f t="shared" si="2"/>
        <v>1215892662.0545139</v>
      </c>
      <c r="BY5" s="115">
        <f t="shared" si="2"/>
        <v>1215892662.0545139</v>
      </c>
      <c r="BZ5" s="115">
        <f t="shared" si="2"/>
        <v>1215892662.0545139</v>
      </c>
      <c r="CA5" s="115">
        <f t="shared" si="2"/>
        <v>1215892662.0545139</v>
      </c>
      <c r="CB5" s="115">
        <f t="shared" si="2"/>
        <v>1215892662.0545139</v>
      </c>
      <c r="CC5" s="115">
        <f t="shared" si="2"/>
        <v>1215892662.0545139</v>
      </c>
      <c r="CD5" s="115">
        <f t="shared" si="2"/>
        <v>1215892662.0545139</v>
      </c>
      <c r="CE5" s="115">
        <f t="shared" si="2"/>
        <v>1215892662.0545139</v>
      </c>
      <c r="CF5" s="115">
        <f t="shared" si="2"/>
        <v>1215892662.0545139</v>
      </c>
      <c r="CG5" s="115">
        <f t="shared" ref="CG5:CK5" si="4">SUM(CG6:CG48)</f>
        <v>1215892662.0545139</v>
      </c>
      <c r="CH5" s="115">
        <f t="shared" si="4"/>
        <v>1215892662.0545139</v>
      </c>
      <c r="CI5" s="115">
        <f t="shared" si="4"/>
        <v>1215892662.0545139</v>
      </c>
      <c r="CJ5" s="115">
        <f t="shared" si="4"/>
        <v>14590711944.654167</v>
      </c>
      <c r="CK5" s="115">
        <f t="shared" ca="1" si="4"/>
        <v>172455563530.67081</v>
      </c>
    </row>
    <row r="6" spans="1:94" s="128" customFormat="1" outlineLevel="1" x14ac:dyDescent="0.75">
      <c r="A6" s="118" t="s">
        <v>618</v>
      </c>
      <c r="B6" s="118" t="s">
        <v>619</v>
      </c>
      <c r="C6" s="147">
        <f>YEAR(H6)</f>
        <v>2021</v>
      </c>
      <c r="D6" s="119" t="s">
        <v>33</v>
      </c>
      <c r="E6" s="119" t="s">
        <v>620</v>
      </c>
      <c r="F6" s="119" t="s">
        <v>621</v>
      </c>
      <c r="G6" s="120">
        <v>44288</v>
      </c>
      <c r="H6" s="120">
        <v>44287</v>
      </c>
      <c r="I6" s="119">
        <v>300</v>
      </c>
      <c r="J6" s="121">
        <v>1001602000</v>
      </c>
      <c r="K6" s="122" t="s">
        <v>622</v>
      </c>
      <c r="L6" s="119"/>
      <c r="M6" s="123" t="str">
        <f t="shared" ref="M6:M48" si="5">+LEFT(N6,4)</f>
        <v>6274</v>
      </c>
      <c r="N6" s="119">
        <v>6274001901</v>
      </c>
      <c r="O6" s="119"/>
      <c r="P6" s="124"/>
      <c r="Q6" s="124"/>
      <c r="R6" s="124">
        <v>23688321578</v>
      </c>
      <c r="S6" s="125">
        <v>78961071.926666662</v>
      </c>
      <c r="T6" s="126">
        <f t="shared" ref="T6:AE15" si="6">$S6</f>
        <v>78961071.926666662</v>
      </c>
      <c r="U6" s="126">
        <f t="shared" si="6"/>
        <v>78961071.926666662</v>
      </c>
      <c r="V6" s="126">
        <f t="shared" si="6"/>
        <v>78961071.926666662</v>
      </c>
      <c r="W6" s="126">
        <f t="shared" si="6"/>
        <v>78961071.926666662</v>
      </c>
      <c r="X6" s="126">
        <f t="shared" si="6"/>
        <v>78961071.926666662</v>
      </c>
      <c r="Y6" s="126">
        <f t="shared" si="6"/>
        <v>78961071.926666662</v>
      </c>
      <c r="Z6" s="126">
        <f t="shared" si="6"/>
        <v>78961071.926666662</v>
      </c>
      <c r="AA6" s="126">
        <f t="shared" si="6"/>
        <v>78961071.926666662</v>
      </c>
      <c r="AB6" s="126">
        <f t="shared" si="6"/>
        <v>78961071.926666662</v>
      </c>
      <c r="AC6" s="126">
        <f t="shared" si="6"/>
        <v>78961071.926666662</v>
      </c>
      <c r="AD6" s="126">
        <f t="shared" si="6"/>
        <v>78961071.926666662</v>
      </c>
      <c r="AE6" s="126">
        <f t="shared" si="6"/>
        <v>78961071.926666662</v>
      </c>
      <c r="AF6" s="126">
        <f t="shared" ref="AF6:AF48" si="7">+SUM(T6:AE6)</f>
        <v>947532863.11999977</v>
      </c>
      <c r="AG6" s="126">
        <v>0</v>
      </c>
      <c r="AH6" s="126">
        <f t="shared" ref="AH6:AS21" si="8">$S6</f>
        <v>78961071.926666662</v>
      </c>
      <c r="AI6" s="126">
        <f t="shared" si="8"/>
        <v>78961071.926666662</v>
      </c>
      <c r="AJ6" s="126">
        <f t="shared" si="8"/>
        <v>78961071.926666662</v>
      </c>
      <c r="AK6" s="126">
        <f t="shared" si="8"/>
        <v>78961071.926666662</v>
      </c>
      <c r="AL6" s="126">
        <f t="shared" si="8"/>
        <v>78961071.926666662</v>
      </c>
      <c r="AM6" s="126">
        <f t="shared" si="8"/>
        <v>78961071.926666662</v>
      </c>
      <c r="AN6" s="126">
        <f t="shared" si="8"/>
        <v>78961071.926666662</v>
      </c>
      <c r="AO6" s="126">
        <f t="shared" si="8"/>
        <v>78961071.926666662</v>
      </c>
      <c r="AP6" s="126">
        <f t="shared" si="8"/>
        <v>78961071.926666662</v>
      </c>
      <c r="AQ6" s="126">
        <f t="shared" si="8"/>
        <v>78961071.926666662</v>
      </c>
      <c r="AR6" s="126">
        <f t="shared" si="8"/>
        <v>78961071.926666662</v>
      </c>
      <c r="AS6" s="126">
        <f t="shared" si="8"/>
        <v>78961071.926666662</v>
      </c>
      <c r="AT6" s="126">
        <f t="shared" ref="AT6:AT48" si="9">+SUM(AH6:AS6)</f>
        <v>947532863.11999977</v>
      </c>
      <c r="AU6" s="126">
        <f>+R6-AT6</f>
        <v>22740788714.880001</v>
      </c>
      <c r="AV6" s="126">
        <f t="shared" ref="AV6:BG27" ca="1" si="10">+IF(YEAR($H6)&lt;$AV$5,$S6,IF(AND(YEAR($H6)=$AV$5,MONTH($H6)&lt;=AV$6),$S6,0))</f>
        <v>78961071.926666662</v>
      </c>
      <c r="AW6" s="126">
        <f t="shared" ca="1" si="10"/>
        <v>78961071.926666662</v>
      </c>
      <c r="AX6" s="126">
        <f t="shared" ca="1" si="10"/>
        <v>78961071.926666662</v>
      </c>
      <c r="AY6" s="126">
        <f t="shared" ca="1" si="10"/>
        <v>78961071.926666662</v>
      </c>
      <c r="AZ6" s="126">
        <f t="shared" ca="1" si="10"/>
        <v>78961071.926666662</v>
      </c>
      <c r="BA6" s="126">
        <f t="shared" ca="1" si="10"/>
        <v>78961071.926666662</v>
      </c>
      <c r="BB6" s="126">
        <f t="shared" ca="1" si="10"/>
        <v>78961071.926666662</v>
      </c>
      <c r="BC6" s="126">
        <f t="shared" ca="1" si="10"/>
        <v>78961071.926666662</v>
      </c>
      <c r="BD6" s="126">
        <f t="shared" ca="1" si="10"/>
        <v>78961071.926666662</v>
      </c>
      <c r="BE6" s="126">
        <f t="shared" ca="1" si="10"/>
        <v>78961071.926666662</v>
      </c>
      <c r="BF6" s="126">
        <f t="shared" ca="1" si="10"/>
        <v>78961071.926666662</v>
      </c>
      <c r="BG6" s="126">
        <f t="shared" ca="1" si="10"/>
        <v>78961071.926666662</v>
      </c>
      <c r="BH6" s="126">
        <f t="shared" ref="BH6:BH48" ca="1" si="11">+SUM(AV6:BG6)</f>
        <v>947532863.11999977</v>
      </c>
      <c r="BI6" s="126">
        <f ca="1">+AU6-BH6</f>
        <v>21793255851.760002</v>
      </c>
      <c r="BJ6" s="126">
        <f t="shared" ref="BJ6:BU27" ca="1" si="12">+IF(YEAR($H6)&lt;$BJ$5,$S6,IF(AND(YEAR($H6)=$BJ$5,MONTH($H6)&lt;=BJ$6),$S6,0))</f>
        <v>78961071.926666662</v>
      </c>
      <c r="BK6" s="126">
        <f t="shared" ca="1" si="12"/>
        <v>78961071.926666662</v>
      </c>
      <c r="BL6" s="126">
        <f t="shared" ca="1" si="12"/>
        <v>78961071.926666662</v>
      </c>
      <c r="BM6" s="126">
        <f t="shared" ca="1" si="12"/>
        <v>78961071.926666662</v>
      </c>
      <c r="BN6" s="126">
        <f t="shared" ca="1" si="12"/>
        <v>78961071.926666662</v>
      </c>
      <c r="BO6" s="126">
        <f t="shared" ca="1" si="12"/>
        <v>78961071.926666662</v>
      </c>
      <c r="BP6" s="126">
        <f t="shared" ca="1" si="12"/>
        <v>78961071.926666662</v>
      </c>
      <c r="BQ6" s="126">
        <f t="shared" ca="1" si="12"/>
        <v>78961071.926666662</v>
      </c>
      <c r="BR6" s="126">
        <f t="shared" ca="1" si="12"/>
        <v>78961071.926666662</v>
      </c>
      <c r="BS6" s="126">
        <f t="shared" ca="1" si="12"/>
        <v>78961071.926666662</v>
      </c>
      <c r="BT6" s="126">
        <f t="shared" ca="1" si="12"/>
        <v>78961071.926666662</v>
      </c>
      <c r="BU6" s="126">
        <f t="shared" ca="1" si="12"/>
        <v>78961071.926666662</v>
      </c>
      <c r="BV6" s="126">
        <f t="shared" ref="BV6:BV48" ca="1" si="13">+SUM(BJ6:BU6)</f>
        <v>947532863.11999977</v>
      </c>
      <c r="BW6" s="126">
        <f ca="1">+BI6-BV6</f>
        <v>20845722988.640003</v>
      </c>
      <c r="BX6" s="127">
        <f>+$S6</f>
        <v>78961071.926666662</v>
      </c>
      <c r="BY6" s="127">
        <f t="shared" ref="BY6:CI6" si="14">+$S6</f>
        <v>78961071.926666662</v>
      </c>
      <c r="BZ6" s="127">
        <f t="shared" si="14"/>
        <v>78961071.926666662</v>
      </c>
      <c r="CA6" s="127">
        <f t="shared" si="14"/>
        <v>78961071.926666662</v>
      </c>
      <c r="CB6" s="127">
        <f t="shared" si="14"/>
        <v>78961071.926666662</v>
      </c>
      <c r="CC6" s="127">
        <f t="shared" si="14"/>
        <v>78961071.926666662</v>
      </c>
      <c r="CD6" s="127">
        <f t="shared" si="14"/>
        <v>78961071.926666662</v>
      </c>
      <c r="CE6" s="127">
        <f t="shared" si="14"/>
        <v>78961071.926666662</v>
      </c>
      <c r="CF6" s="127">
        <f t="shared" si="14"/>
        <v>78961071.926666662</v>
      </c>
      <c r="CG6" s="127">
        <f t="shared" si="14"/>
        <v>78961071.926666662</v>
      </c>
      <c r="CH6" s="127">
        <f t="shared" si="14"/>
        <v>78961071.926666662</v>
      </c>
      <c r="CI6" s="127">
        <f t="shared" si="14"/>
        <v>78961071.926666662</v>
      </c>
      <c r="CJ6" s="126">
        <f t="shared" ref="CJ6:CJ13" si="15">+SUM(BX6:CI6)</f>
        <v>947532863.11999977</v>
      </c>
      <c r="CK6" s="126">
        <f ca="1">+BW6-CJ6</f>
        <v>19898190125.520004</v>
      </c>
      <c r="CL6" s="124"/>
      <c r="CM6" s="128" t="e">
        <f>VLOOKUP($E6,'Capex TT 2020'!$D$5:$F$35,3,0)</f>
        <v>#N/A</v>
      </c>
      <c r="CN6" s="251">
        <f>IFERROR(VLOOKUP($E6,'Capex TT 2021'!$D$5:$F$35,3,0),0)</f>
        <v>23455092161</v>
      </c>
      <c r="CO6" s="251" t="e">
        <f>VLOOKUP($E6,'Capex TT 2022'!$D$5:$F$35,3,0)</f>
        <v>#N/A</v>
      </c>
      <c r="CP6" s="251" t="e">
        <f>VLOOKUP($E6,'Capex TT 2023'!$D$5:$F$35,3,0)</f>
        <v>#N/A</v>
      </c>
    </row>
    <row r="7" spans="1:94" s="128" customFormat="1" outlineLevel="1" x14ac:dyDescent="0.75">
      <c r="A7" s="118" t="s">
        <v>618</v>
      </c>
      <c r="B7" s="118" t="s">
        <v>619</v>
      </c>
      <c r="C7" s="147">
        <f t="shared" ref="C7:C48" si="16">YEAR(H7)</f>
        <v>2021</v>
      </c>
      <c r="D7" s="118" t="s">
        <v>33</v>
      </c>
      <c r="E7" s="118" t="s">
        <v>623</v>
      </c>
      <c r="F7" s="118" t="s">
        <v>624</v>
      </c>
      <c r="G7" s="120">
        <v>44439</v>
      </c>
      <c r="H7" s="120">
        <v>44438</v>
      </c>
      <c r="I7" s="118">
        <v>240</v>
      </c>
      <c r="J7" s="129">
        <v>1001602000</v>
      </c>
      <c r="K7" s="130" t="s">
        <v>622</v>
      </c>
      <c r="L7" s="118"/>
      <c r="M7" s="123" t="str">
        <f t="shared" si="5"/>
        <v>6274</v>
      </c>
      <c r="N7" s="118">
        <v>6274001901</v>
      </c>
      <c r="O7" s="118"/>
      <c r="P7" s="131"/>
      <c r="Q7" s="131"/>
      <c r="R7" s="131">
        <v>3206333890</v>
      </c>
      <c r="S7" s="125">
        <v>13359724.541666666</v>
      </c>
      <c r="T7" s="126">
        <f t="shared" si="6"/>
        <v>13359724.541666666</v>
      </c>
      <c r="U7" s="126">
        <f t="shared" si="6"/>
        <v>13359724.541666666</v>
      </c>
      <c r="V7" s="126">
        <f t="shared" si="6"/>
        <v>13359724.541666666</v>
      </c>
      <c r="W7" s="126">
        <f t="shared" si="6"/>
        <v>13359724.541666666</v>
      </c>
      <c r="X7" s="126">
        <f t="shared" si="6"/>
        <v>13359724.541666666</v>
      </c>
      <c r="Y7" s="126">
        <f t="shared" si="6"/>
        <v>13359724.541666666</v>
      </c>
      <c r="Z7" s="126">
        <f t="shared" si="6"/>
        <v>13359724.541666666</v>
      </c>
      <c r="AA7" s="126">
        <f t="shared" si="6"/>
        <v>13359724.541666666</v>
      </c>
      <c r="AB7" s="126">
        <f t="shared" si="6"/>
        <v>13359724.541666666</v>
      </c>
      <c r="AC7" s="126">
        <f t="shared" si="6"/>
        <v>13359724.541666666</v>
      </c>
      <c r="AD7" s="126">
        <f t="shared" si="6"/>
        <v>13359724.541666666</v>
      </c>
      <c r="AE7" s="126">
        <f t="shared" si="6"/>
        <v>13359724.541666666</v>
      </c>
      <c r="AF7" s="126">
        <f t="shared" si="7"/>
        <v>160316694.5</v>
      </c>
      <c r="AG7" s="126">
        <v>0</v>
      </c>
      <c r="AH7" s="126">
        <f t="shared" si="8"/>
        <v>13359724.541666666</v>
      </c>
      <c r="AI7" s="126">
        <f t="shared" si="8"/>
        <v>13359724.541666666</v>
      </c>
      <c r="AJ7" s="126">
        <f t="shared" si="8"/>
        <v>13359724.541666666</v>
      </c>
      <c r="AK7" s="126">
        <f t="shared" si="8"/>
        <v>13359724.541666666</v>
      </c>
      <c r="AL7" s="126">
        <f t="shared" si="8"/>
        <v>13359724.541666666</v>
      </c>
      <c r="AM7" s="126">
        <f t="shared" si="8"/>
        <v>13359724.541666666</v>
      </c>
      <c r="AN7" s="126">
        <f t="shared" si="8"/>
        <v>13359724.541666666</v>
      </c>
      <c r="AO7" s="126">
        <f t="shared" si="8"/>
        <v>13359724.541666666</v>
      </c>
      <c r="AP7" s="126">
        <f t="shared" si="8"/>
        <v>13359724.541666666</v>
      </c>
      <c r="AQ7" s="126">
        <f t="shared" si="8"/>
        <v>13359724.541666666</v>
      </c>
      <c r="AR7" s="126">
        <f t="shared" si="8"/>
        <v>13359724.541666666</v>
      </c>
      <c r="AS7" s="126">
        <f t="shared" si="8"/>
        <v>13359724.541666666</v>
      </c>
      <c r="AT7" s="126">
        <f t="shared" si="9"/>
        <v>160316694.5</v>
      </c>
      <c r="AU7" s="126">
        <f t="shared" ref="AU7:AU8" si="17">+R7-AT7</f>
        <v>3046017195.5</v>
      </c>
      <c r="AV7" s="126">
        <f t="shared" ca="1" si="10"/>
        <v>13359724.541666666</v>
      </c>
      <c r="AW7" s="126">
        <f t="shared" ca="1" si="10"/>
        <v>13359724.541666666</v>
      </c>
      <c r="AX7" s="126">
        <f t="shared" ca="1" si="10"/>
        <v>13359724.541666666</v>
      </c>
      <c r="AY7" s="126">
        <f t="shared" ca="1" si="10"/>
        <v>13359724.541666666</v>
      </c>
      <c r="AZ7" s="126">
        <f t="shared" ca="1" si="10"/>
        <v>13359724.541666666</v>
      </c>
      <c r="BA7" s="126">
        <f t="shared" ca="1" si="10"/>
        <v>13359724.541666666</v>
      </c>
      <c r="BB7" s="126">
        <f t="shared" ca="1" si="10"/>
        <v>13359724.541666666</v>
      </c>
      <c r="BC7" s="126">
        <f t="shared" ca="1" si="10"/>
        <v>13359724.541666666</v>
      </c>
      <c r="BD7" s="126">
        <f t="shared" ca="1" si="10"/>
        <v>13359724.541666666</v>
      </c>
      <c r="BE7" s="126">
        <f t="shared" ca="1" si="10"/>
        <v>13359724.541666666</v>
      </c>
      <c r="BF7" s="126">
        <f t="shared" ca="1" si="10"/>
        <v>13359724.541666666</v>
      </c>
      <c r="BG7" s="126">
        <f t="shared" ca="1" si="10"/>
        <v>13359724.541666666</v>
      </c>
      <c r="BH7" s="126">
        <f t="shared" ca="1" si="11"/>
        <v>160316694.5</v>
      </c>
      <c r="BI7" s="126">
        <f t="shared" ref="BI7:BI8" ca="1" si="18">+AU7-BH7</f>
        <v>2885700501</v>
      </c>
      <c r="BJ7" s="126">
        <f t="shared" ca="1" si="12"/>
        <v>13359724.541666666</v>
      </c>
      <c r="BK7" s="126">
        <f t="shared" ca="1" si="12"/>
        <v>13359724.541666666</v>
      </c>
      <c r="BL7" s="126">
        <f t="shared" ca="1" si="12"/>
        <v>13359724.541666666</v>
      </c>
      <c r="BM7" s="126">
        <f t="shared" ca="1" si="12"/>
        <v>13359724.541666666</v>
      </c>
      <c r="BN7" s="126">
        <f t="shared" ca="1" si="12"/>
        <v>13359724.541666666</v>
      </c>
      <c r="BO7" s="126">
        <f t="shared" ca="1" si="12"/>
        <v>13359724.541666666</v>
      </c>
      <c r="BP7" s="126">
        <f t="shared" ca="1" si="12"/>
        <v>13359724.541666666</v>
      </c>
      <c r="BQ7" s="126">
        <f t="shared" ca="1" si="12"/>
        <v>13359724.541666666</v>
      </c>
      <c r="BR7" s="126">
        <f t="shared" ca="1" si="12"/>
        <v>13359724.541666666</v>
      </c>
      <c r="BS7" s="126">
        <f t="shared" ca="1" si="12"/>
        <v>13359724.541666666</v>
      </c>
      <c r="BT7" s="126">
        <f t="shared" ca="1" si="12"/>
        <v>13359724.541666666</v>
      </c>
      <c r="BU7" s="126">
        <f t="shared" ca="1" si="12"/>
        <v>13359724.541666666</v>
      </c>
      <c r="BV7" s="126">
        <f t="shared" ca="1" si="13"/>
        <v>160316694.5</v>
      </c>
      <c r="BW7" s="126">
        <f t="shared" ref="BW7:BW17" ca="1" si="19">+BI7-BV7</f>
        <v>2725383806.5</v>
      </c>
      <c r="BX7" s="132">
        <f t="shared" ref="BX7:CI22" si="20">+$S7</f>
        <v>13359724.541666666</v>
      </c>
      <c r="BY7" s="132">
        <f t="shared" si="20"/>
        <v>13359724.541666666</v>
      </c>
      <c r="BZ7" s="132">
        <f t="shared" si="20"/>
        <v>13359724.541666666</v>
      </c>
      <c r="CA7" s="132">
        <f t="shared" si="20"/>
        <v>13359724.541666666</v>
      </c>
      <c r="CB7" s="132">
        <f t="shared" si="20"/>
        <v>13359724.541666666</v>
      </c>
      <c r="CC7" s="132">
        <f t="shared" si="20"/>
        <v>13359724.541666666</v>
      </c>
      <c r="CD7" s="132">
        <f t="shared" si="20"/>
        <v>13359724.541666666</v>
      </c>
      <c r="CE7" s="132">
        <f t="shared" si="20"/>
        <v>13359724.541666666</v>
      </c>
      <c r="CF7" s="132">
        <f t="shared" si="20"/>
        <v>13359724.541666666</v>
      </c>
      <c r="CG7" s="132">
        <f t="shared" si="20"/>
        <v>13359724.541666666</v>
      </c>
      <c r="CH7" s="132">
        <f t="shared" si="20"/>
        <v>13359724.541666666</v>
      </c>
      <c r="CI7" s="132">
        <f t="shared" si="20"/>
        <v>13359724.541666666</v>
      </c>
      <c r="CJ7" s="126">
        <f t="shared" si="15"/>
        <v>160316694.5</v>
      </c>
      <c r="CK7" s="126">
        <f t="shared" ref="CK7:CK48" ca="1" si="21">+BW7-CJ7</f>
        <v>2565067112</v>
      </c>
      <c r="CL7" s="124"/>
      <c r="CM7" s="128" t="e">
        <f>VLOOKUP($E7,'Capex TT 2020'!$D$5:$F$35,3,0)</f>
        <v>#N/A</v>
      </c>
      <c r="CN7" s="251">
        <f>IFERROR(VLOOKUP($E7,'Capex TT 2021'!$D$5:$F$35,3,0),0)</f>
        <v>3206333890</v>
      </c>
      <c r="CO7" s="251" t="e">
        <f>VLOOKUP($E7,'Capex TT 2022'!$D$5:$F$35,3,0)</f>
        <v>#N/A</v>
      </c>
      <c r="CP7" s="251" t="e">
        <f>VLOOKUP($E7,'Capex TT 2023'!$D$5:$F$35,3,0)</f>
        <v>#N/A</v>
      </c>
    </row>
    <row r="8" spans="1:94" s="128" customFormat="1" outlineLevel="1" x14ac:dyDescent="0.75">
      <c r="A8" s="118" t="s">
        <v>618</v>
      </c>
      <c r="B8" s="118" t="s">
        <v>619</v>
      </c>
      <c r="C8" s="147">
        <f t="shared" si="16"/>
        <v>2021</v>
      </c>
      <c r="D8" s="118" t="s">
        <v>33</v>
      </c>
      <c r="E8" s="118" t="s">
        <v>625</v>
      </c>
      <c r="F8" s="118" t="s">
        <v>626</v>
      </c>
      <c r="G8" s="120">
        <v>44439</v>
      </c>
      <c r="H8" s="120">
        <v>44438</v>
      </c>
      <c r="I8" s="118">
        <v>60</v>
      </c>
      <c r="J8" s="129">
        <v>1001602000</v>
      </c>
      <c r="K8" s="130" t="s">
        <v>622</v>
      </c>
      <c r="L8" s="118"/>
      <c r="M8" s="123" t="str">
        <f t="shared" si="5"/>
        <v>6274</v>
      </c>
      <c r="N8" s="118">
        <v>6274001901</v>
      </c>
      <c r="O8" s="118"/>
      <c r="P8" s="131"/>
      <c r="Q8" s="131"/>
      <c r="R8" s="131">
        <v>445541459</v>
      </c>
      <c r="S8" s="133">
        <v>7425690.9833333334</v>
      </c>
      <c r="T8" s="126">
        <f t="shared" si="6"/>
        <v>7425690.9833333334</v>
      </c>
      <c r="U8" s="126">
        <f t="shared" si="6"/>
        <v>7425690.9833333334</v>
      </c>
      <c r="V8" s="126">
        <f t="shared" si="6"/>
        <v>7425690.9833333334</v>
      </c>
      <c r="W8" s="126">
        <f t="shared" si="6"/>
        <v>7425690.9833333334</v>
      </c>
      <c r="X8" s="126">
        <f t="shared" si="6"/>
        <v>7425690.9833333334</v>
      </c>
      <c r="Y8" s="126">
        <f t="shared" si="6"/>
        <v>7425690.9833333334</v>
      </c>
      <c r="Z8" s="126">
        <f t="shared" si="6"/>
        <v>7425690.9833333334</v>
      </c>
      <c r="AA8" s="126">
        <f t="shared" si="6"/>
        <v>7425690.9833333334</v>
      </c>
      <c r="AB8" s="126">
        <f t="shared" si="6"/>
        <v>7425690.9833333334</v>
      </c>
      <c r="AC8" s="126">
        <f t="shared" si="6"/>
        <v>7425690.9833333334</v>
      </c>
      <c r="AD8" s="126">
        <f t="shared" si="6"/>
        <v>7425690.9833333334</v>
      </c>
      <c r="AE8" s="126">
        <f t="shared" si="6"/>
        <v>7425690.9833333334</v>
      </c>
      <c r="AF8" s="126">
        <f t="shared" si="7"/>
        <v>89108291.799999997</v>
      </c>
      <c r="AG8" s="126">
        <v>0</v>
      </c>
      <c r="AH8" s="126">
        <f t="shared" si="8"/>
        <v>7425690.9833333334</v>
      </c>
      <c r="AI8" s="126">
        <f t="shared" si="8"/>
        <v>7425690.9833333334</v>
      </c>
      <c r="AJ8" s="126">
        <f t="shared" si="8"/>
        <v>7425690.9833333334</v>
      </c>
      <c r="AK8" s="126">
        <f t="shared" si="8"/>
        <v>7425690.9833333334</v>
      </c>
      <c r="AL8" s="126">
        <f t="shared" si="8"/>
        <v>7425690.9833333334</v>
      </c>
      <c r="AM8" s="126">
        <f t="shared" si="8"/>
        <v>7425690.9833333334</v>
      </c>
      <c r="AN8" s="126">
        <f t="shared" si="8"/>
        <v>7425690.9833333334</v>
      </c>
      <c r="AO8" s="126">
        <f t="shared" si="8"/>
        <v>7425690.9833333334</v>
      </c>
      <c r="AP8" s="126">
        <f t="shared" si="8"/>
        <v>7425690.9833333334</v>
      </c>
      <c r="AQ8" s="126">
        <f t="shared" si="8"/>
        <v>7425690.9833333334</v>
      </c>
      <c r="AR8" s="126">
        <f t="shared" si="8"/>
        <v>7425690.9833333334</v>
      </c>
      <c r="AS8" s="126">
        <f t="shared" si="8"/>
        <v>7425690.9833333334</v>
      </c>
      <c r="AT8" s="126">
        <f t="shared" si="9"/>
        <v>89108291.799999997</v>
      </c>
      <c r="AU8" s="126">
        <f t="shared" si="17"/>
        <v>356433167.19999999</v>
      </c>
      <c r="AV8" s="126">
        <f t="shared" ca="1" si="10"/>
        <v>7425690.9833333334</v>
      </c>
      <c r="AW8" s="126">
        <f t="shared" ca="1" si="10"/>
        <v>7425690.9833333334</v>
      </c>
      <c r="AX8" s="126">
        <f t="shared" ca="1" si="10"/>
        <v>7425690.9833333334</v>
      </c>
      <c r="AY8" s="126">
        <f t="shared" ca="1" si="10"/>
        <v>7425690.9833333334</v>
      </c>
      <c r="AZ8" s="126">
        <f t="shared" ca="1" si="10"/>
        <v>7425690.9833333334</v>
      </c>
      <c r="BA8" s="126">
        <f t="shared" ca="1" si="10"/>
        <v>7425690.9833333334</v>
      </c>
      <c r="BB8" s="126">
        <f t="shared" ca="1" si="10"/>
        <v>7425690.9833333334</v>
      </c>
      <c r="BC8" s="126">
        <f t="shared" ca="1" si="10"/>
        <v>7425690.9833333334</v>
      </c>
      <c r="BD8" s="126">
        <f t="shared" ca="1" si="10"/>
        <v>7425690.9833333334</v>
      </c>
      <c r="BE8" s="126">
        <f t="shared" ca="1" si="10"/>
        <v>7425690.9833333334</v>
      </c>
      <c r="BF8" s="126">
        <f t="shared" ca="1" si="10"/>
        <v>7425690.9833333334</v>
      </c>
      <c r="BG8" s="126">
        <f t="shared" ca="1" si="10"/>
        <v>7425690.9833333334</v>
      </c>
      <c r="BH8" s="126">
        <f t="shared" ca="1" si="11"/>
        <v>89108291.799999997</v>
      </c>
      <c r="BI8" s="126">
        <f t="shared" ca="1" si="18"/>
        <v>267324875.39999998</v>
      </c>
      <c r="BJ8" s="126">
        <f t="shared" ca="1" si="12"/>
        <v>7425690.9833333334</v>
      </c>
      <c r="BK8" s="126">
        <f t="shared" ca="1" si="12"/>
        <v>7425690.9833333334</v>
      </c>
      <c r="BL8" s="126">
        <f t="shared" ca="1" si="12"/>
        <v>7425690.9833333334</v>
      </c>
      <c r="BM8" s="126">
        <f t="shared" ca="1" si="12"/>
        <v>7425690.9833333334</v>
      </c>
      <c r="BN8" s="126">
        <f t="shared" ca="1" si="12"/>
        <v>7425690.9833333334</v>
      </c>
      <c r="BO8" s="126">
        <f t="shared" ca="1" si="12"/>
        <v>7425690.9833333334</v>
      </c>
      <c r="BP8" s="126">
        <f t="shared" ca="1" si="12"/>
        <v>7425690.9833333334</v>
      </c>
      <c r="BQ8" s="126">
        <f t="shared" ca="1" si="12"/>
        <v>7425690.9833333334</v>
      </c>
      <c r="BR8" s="126">
        <f t="shared" ca="1" si="12"/>
        <v>7425690.9833333334</v>
      </c>
      <c r="BS8" s="126">
        <f t="shared" ca="1" si="12"/>
        <v>7425690.9833333334</v>
      </c>
      <c r="BT8" s="126">
        <f t="shared" ca="1" si="12"/>
        <v>7425690.9833333334</v>
      </c>
      <c r="BU8" s="126">
        <f t="shared" ca="1" si="12"/>
        <v>7425690.9833333334</v>
      </c>
      <c r="BV8" s="126">
        <f t="shared" ca="1" si="13"/>
        <v>89108291.799999997</v>
      </c>
      <c r="BW8" s="126">
        <f t="shared" ca="1" si="19"/>
        <v>178216583.59999996</v>
      </c>
      <c r="BX8" s="132">
        <f t="shared" si="20"/>
        <v>7425690.9833333334</v>
      </c>
      <c r="BY8" s="132">
        <f t="shared" si="20"/>
        <v>7425690.9833333334</v>
      </c>
      <c r="BZ8" s="132">
        <f t="shared" si="20"/>
        <v>7425690.9833333334</v>
      </c>
      <c r="CA8" s="132">
        <f t="shared" si="20"/>
        <v>7425690.9833333334</v>
      </c>
      <c r="CB8" s="132">
        <f t="shared" si="20"/>
        <v>7425690.9833333334</v>
      </c>
      <c r="CC8" s="132">
        <f t="shared" si="20"/>
        <v>7425690.9833333334</v>
      </c>
      <c r="CD8" s="132">
        <f t="shared" si="20"/>
        <v>7425690.9833333334</v>
      </c>
      <c r="CE8" s="132">
        <f t="shared" si="20"/>
        <v>7425690.9833333334</v>
      </c>
      <c r="CF8" s="132">
        <f t="shared" si="20"/>
        <v>7425690.9833333334</v>
      </c>
      <c r="CG8" s="132">
        <f t="shared" si="20"/>
        <v>7425690.9833333334</v>
      </c>
      <c r="CH8" s="132">
        <f t="shared" si="20"/>
        <v>7425690.9833333334</v>
      </c>
      <c r="CI8" s="132">
        <f t="shared" si="20"/>
        <v>7425690.9833333334</v>
      </c>
      <c r="CJ8" s="126">
        <f t="shared" si="15"/>
        <v>89108291.799999997</v>
      </c>
      <c r="CK8" s="126">
        <f t="shared" ca="1" si="21"/>
        <v>89108291.799999967</v>
      </c>
      <c r="CL8" s="124"/>
      <c r="CM8" s="128" t="e">
        <f>VLOOKUP($E8,'Capex TT 2020'!$D$5:$F$35,3,0)</f>
        <v>#N/A</v>
      </c>
      <c r="CN8" s="251">
        <f>IFERROR(VLOOKUP($E8,'Capex TT 2021'!$D$5:$F$35,3,0),0)</f>
        <v>445541459</v>
      </c>
      <c r="CO8" s="251" t="e">
        <f>VLOOKUP($E8,'Capex TT 2022'!$D$5:$F$35,3,0)</f>
        <v>#N/A</v>
      </c>
      <c r="CP8" s="251" t="e">
        <f>VLOOKUP($E8,'Capex TT 2023'!$D$5:$F$35,3,0)</f>
        <v>#N/A</v>
      </c>
    </row>
    <row r="9" spans="1:94" s="128" customFormat="1" outlineLevel="1" x14ac:dyDescent="0.75">
      <c r="A9" s="118" t="s">
        <v>618</v>
      </c>
      <c r="B9" s="118" t="s">
        <v>619</v>
      </c>
      <c r="C9" s="147">
        <f t="shared" si="16"/>
        <v>2022</v>
      </c>
      <c r="D9" s="118" t="s">
        <v>33</v>
      </c>
      <c r="E9" s="118" t="s">
        <v>627</v>
      </c>
      <c r="F9" s="118" t="s">
        <v>628</v>
      </c>
      <c r="G9" s="120">
        <v>44775</v>
      </c>
      <c r="H9" s="120">
        <v>44757</v>
      </c>
      <c r="I9" s="118">
        <v>60</v>
      </c>
      <c r="J9" s="129">
        <v>1001601300</v>
      </c>
      <c r="K9" s="130" t="s">
        <v>629</v>
      </c>
      <c r="L9" s="118"/>
      <c r="M9" s="123" t="str">
        <f t="shared" si="5"/>
        <v>6274</v>
      </c>
      <c r="N9" s="118">
        <v>6274001901</v>
      </c>
      <c r="O9" s="118"/>
      <c r="P9" s="131"/>
      <c r="Q9" s="131"/>
      <c r="R9" s="131">
        <v>201303632</v>
      </c>
      <c r="S9" s="133">
        <v>3355060.5333333332</v>
      </c>
      <c r="T9" s="126">
        <f t="shared" si="6"/>
        <v>3355060.5333333332</v>
      </c>
      <c r="U9" s="126">
        <f t="shared" si="6"/>
        <v>3355060.5333333332</v>
      </c>
      <c r="V9" s="126">
        <f t="shared" si="6"/>
        <v>3355060.5333333332</v>
      </c>
      <c r="W9" s="126">
        <f t="shared" si="6"/>
        <v>3355060.5333333332</v>
      </c>
      <c r="X9" s="126">
        <f t="shared" si="6"/>
        <v>3355060.5333333332</v>
      </c>
      <c r="Y9" s="126">
        <f t="shared" si="6"/>
        <v>3355060.5333333332</v>
      </c>
      <c r="Z9" s="126">
        <f t="shared" si="6"/>
        <v>3355060.5333333332</v>
      </c>
      <c r="AA9" s="126">
        <f t="shared" si="6"/>
        <v>3355060.5333333332</v>
      </c>
      <c r="AB9" s="126">
        <f t="shared" si="6"/>
        <v>3355060.5333333332</v>
      </c>
      <c r="AC9" s="126">
        <f t="shared" si="6"/>
        <v>3355060.5333333332</v>
      </c>
      <c r="AD9" s="126">
        <f t="shared" si="6"/>
        <v>3355060.5333333332</v>
      </c>
      <c r="AE9" s="126">
        <f t="shared" si="6"/>
        <v>3355060.5333333332</v>
      </c>
      <c r="AF9" s="126">
        <f t="shared" si="7"/>
        <v>40260726.399999991</v>
      </c>
      <c r="AG9" s="126">
        <v>0</v>
      </c>
      <c r="AH9" s="126">
        <f t="shared" si="8"/>
        <v>3355060.5333333332</v>
      </c>
      <c r="AI9" s="126">
        <f t="shared" si="8"/>
        <v>3355060.5333333332</v>
      </c>
      <c r="AJ9" s="126">
        <f t="shared" si="8"/>
        <v>3355060.5333333332</v>
      </c>
      <c r="AK9" s="126">
        <f t="shared" si="8"/>
        <v>3355060.5333333332</v>
      </c>
      <c r="AL9" s="126">
        <f t="shared" si="8"/>
        <v>3355060.5333333332</v>
      </c>
      <c r="AM9" s="126">
        <f t="shared" si="8"/>
        <v>3355060.5333333332</v>
      </c>
      <c r="AN9" s="126">
        <f t="shared" si="8"/>
        <v>3355060.5333333332</v>
      </c>
      <c r="AO9" s="126">
        <f t="shared" si="8"/>
        <v>3355060.5333333332</v>
      </c>
      <c r="AP9" s="126">
        <f t="shared" si="8"/>
        <v>3355060.5333333332</v>
      </c>
      <c r="AQ9" s="126">
        <f t="shared" si="8"/>
        <v>3355060.5333333332</v>
      </c>
      <c r="AR9" s="126">
        <f t="shared" si="8"/>
        <v>3355060.5333333332</v>
      </c>
      <c r="AS9" s="126">
        <f t="shared" si="8"/>
        <v>3355060.5333333332</v>
      </c>
      <c r="AT9" s="126">
        <f t="shared" si="9"/>
        <v>40260726.399999991</v>
      </c>
      <c r="AU9" s="126">
        <v>0</v>
      </c>
      <c r="AV9" s="126">
        <f t="shared" ca="1" si="10"/>
        <v>3355060.5333333332</v>
      </c>
      <c r="AW9" s="126">
        <f t="shared" ca="1" si="10"/>
        <v>3355060.5333333332</v>
      </c>
      <c r="AX9" s="126">
        <f t="shared" ca="1" si="10"/>
        <v>3355060.5333333332</v>
      </c>
      <c r="AY9" s="126">
        <f t="shared" ca="1" si="10"/>
        <v>3355060.5333333332</v>
      </c>
      <c r="AZ9" s="126">
        <f t="shared" ca="1" si="10"/>
        <v>3355060.5333333332</v>
      </c>
      <c r="BA9" s="126">
        <f t="shared" ca="1" si="10"/>
        <v>3355060.5333333332</v>
      </c>
      <c r="BB9" s="126">
        <f t="shared" ca="1" si="10"/>
        <v>3355060.5333333332</v>
      </c>
      <c r="BC9" s="126">
        <f t="shared" ca="1" si="10"/>
        <v>3355060.5333333332</v>
      </c>
      <c r="BD9" s="126">
        <f t="shared" ca="1" si="10"/>
        <v>3355060.5333333332</v>
      </c>
      <c r="BE9" s="126">
        <f t="shared" ca="1" si="10"/>
        <v>3355060.5333333332</v>
      </c>
      <c r="BF9" s="126">
        <f t="shared" ca="1" si="10"/>
        <v>3355060.5333333332</v>
      </c>
      <c r="BG9" s="126">
        <f t="shared" ca="1" si="10"/>
        <v>3355060.5333333332</v>
      </c>
      <c r="BH9" s="126">
        <f t="shared" ca="1" si="11"/>
        <v>40260726.399999991</v>
      </c>
      <c r="BI9" s="132">
        <f ca="1">+R9-BH9</f>
        <v>161042905.60000002</v>
      </c>
      <c r="BJ9" s="126">
        <f t="shared" ca="1" si="12"/>
        <v>3355060.5333333332</v>
      </c>
      <c r="BK9" s="126">
        <f t="shared" ca="1" si="12"/>
        <v>3355060.5333333332</v>
      </c>
      <c r="BL9" s="126">
        <f t="shared" ca="1" si="12"/>
        <v>3355060.5333333332</v>
      </c>
      <c r="BM9" s="126">
        <f t="shared" ca="1" si="12"/>
        <v>3355060.5333333332</v>
      </c>
      <c r="BN9" s="126">
        <f t="shared" ca="1" si="12"/>
        <v>3355060.5333333332</v>
      </c>
      <c r="BO9" s="126">
        <f t="shared" ca="1" si="12"/>
        <v>3355060.5333333332</v>
      </c>
      <c r="BP9" s="126">
        <f t="shared" ca="1" si="12"/>
        <v>3355060.5333333332</v>
      </c>
      <c r="BQ9" s="126">
        <f t="shared" ca="1" si="12"/>
        <v>3355060.5333333332</v>
      </c>
      <c r="BR9" s="126">
        <f t="shared" ca="1" si="12"/>
        <v>3355060.5333333332</v>
      </c>
      <c r="BS9" s="126">
        <f t="shared" ca="1" si="12"/>
        <v>3355060.5333333332</v>
      </c>
      <c r="BT9" s="126">
        <f t="shared" ca="1" si="12"/>
        <v>3355060.5333333332</v>
      </c>
      <c r="BU9" s="126">
        <f t="shared" ca="1" si="12"/>
        <v>3355060.5333333332</v>
      </c>
      <c r="BV9" s="126">
        <f t="shared" ca="1" si="13"/>
        <v>40260726.399999991</v>
      </c>
      <c r="BW9" s="126">
        <f t="shared" ca="1" si="19"/>
        <v>120782179.20000003</v>
      </c>
      <c r="BX9" s="132">
        <f t="shared" si="20"/>
        <v>3355060.5333333332</v>
      </c>
      <c r="BY9" s="132">
        <f t="shared" si="20"/>
        <v>3355060.5333333332</v>
      </c>
      <c r="BZ9" s="132">
        <f t="shared" si="20"/>
        <v>3355060.5333333332</v>
      </c>
      <c r="CA9" s="132">
        <f t="shared" si="20"/>
        <v>3355060.5333333332</v>
      </c>
      <c r="CB9" s="132">
        <f t="shared" si="20"/>
        <v>3355060.5333333332</v>
      </c>
      <c r="CC9" s="132">
        <f t="shared" si="20"/>
        <v>3355060.5333333332</v>
      </c>
      <c r="CD9" s="132">
        <f t="shared" si="20"/>
        <v>3355060.5333333332</v>
      </c>
      <c r="CE9" s="132">
        <f t="shared" si="20"/>
        <v>3355060.5333333332</v>
      </c>
      <c r="CF9" s="132">
        <f t="shared" si="20"/>
        <v>3355060.5333333332</v>
      </c>
      <c r="CG9" s="132">
        <f t="shared" si="20"/>
        <v>3355060.5333333332</v>
      </c>
      <c r="CH9" s="132">
        <f t="shared" si="20"/>
        <v>3355060.5333333332</v>
      </c>
      <c r="CI9" s="132">
        <f t="shared" si="20"/>
        <v>3355060.5333333332</v>
      </c>
      <c r="CJ9" s="126">
        <f t="shared" si="15"/>
        <v>40260726.399999991</v>
      </c>
      <c r="CK9" s="126">
        <f t="shared" ca="1" si="21"/>
        <v>80521452.800000042</v>
      </c>
      <c r="CM9" s="128" t="e">
        <f>VLOOKUP($E9,'Capex TT 2020'!$D$5:$F$35,3,0)</f>
        <v>#N/A</v>
      </c>
      <c r="CN9" s="251">
        <f>IFERROR(VLOOKUP($E9,'Capex TT 2021'!$D$5:$F$35,3,0),0)</f>
        <v>0</v>
      </c>
      <c r="CO9" s="251" t="e">
        <f>VLOOKUP($E9,'Capex TT 2022'!$D$5:$F$35,3,0)</f>
        <v>#N/A</v>
      </c>
      <c r="CP9" s="251" t="e">
        <f>VLOOKUP($E9,'Capex TT 2023'!$D$5:$F$35,3,0)</f>
        <v>#N/A</v>
      </c>
    </row>
    <row r="10" spans="1:94" s="128" customFormat="1" outlineLevel="1" x14ac:dyDescent="0.75">
      <c r="A10" s="118" t="s">
        <v>618</v>
      </c>
      <c r="B10" s="118" t="s">
        <v>619</v>
      </c>
      <c r="C10" s="147">
        <f t="shared" si="16"/>
        <v>2022</v>
      </c>
      <c r="D10" s="118" t="s">
        <v>33</v>
      </c>
      <c r="E10" s="118" t="s">
        <v>630</v>
      </c>
      <c r="F10" s="118" t="s">
        <v>631</v>
      </c>
      <c r="G10" s="120">
        <v>44775</v>
      </c>
      <c r="H10" s="120">
        <v>44757</v>
      </c>
      <c r="I10" s="118">
        <v>60</v>
      </c>
      <c r="J10" s="129">
        <v>1001601400</v>
      </c>
      <c r="K10" s="130" t="s">
        <v>632</v>
      </c>
      <c r="L10" s="118"/>
      <c r="M10" s="123" t="str">
        <f t="shared" si="5"/>
        <v>6274</v>
      </c>
      <c r="N10" s="118">
        <v>6274001901</v>
      </c>
      <c r="O10" s="118"/>
      <c r="P10" s="131"/>
      <c r="Q10" s="131"/>
      <c r="R10" s="131">
        <v>269569137</v>
      </c>
      <c r="S10" s="133">
        <v>4492818.95</v>
      </c>
      <c r="T10" s="126">
        <f t="shared" si="6"/>
        <v>4492818.95</v>
      </c>
      <c r="U10" s="126">
        <f t="shared" si="6"/>
        <v>4492818.95</v>
      </c>
      <c r="V10" s="126">
        <f t="shared" si="6"/>
        <v>4492818.95</v>
      </c>
      <c r="W10" s="126">
        <f t="shared" si="6"/>
        <v>4492818.95</v>
      </c>
      <c r="X10" s="126">
        <f t="shared" si="6"/>
        <v>4492818.95</v>
      </c>
      <c r="Y10" s="126">
        <f t="shared" si="6"/>
        <v>4492818.95</v>
      </c>
      <c r="Z10" s="126">
        <f t="shared" si="6"/>
        <v>4492818.95</v>
      </c>
      <c r="AA10" s="126">
        <f t="shared" si="6"/>
        <v>4492818.95</v>
      </c>
      <c r="AB10" s="126">
        <f t="shared" si="6"/>
        <v>4492818.95</v>
      </c>
      <c r="AC10" s="126">
        <f t="shared" si="6"/>
        <v>4492818.95</v>
      </c>
      <c r="AD10" s="126">
        <f t="shared" si="6"/>
        <v>4492818.95</v>
      </c>
      <c r="AE10" s="126">
        <f t="shared" si="6"/>
        <v>4492818.95</v>
      </c>
      <c r="AF10" s="126">
        <f t="shared" si="7"/>
        <v>53913827.400000013</v>
      </c>
      <c r="AG10" s="126">
        <v>0</v>
      </c>
      <c r="AH10" s="126">
        <f t="shared" si="8"/>
        <v>4492818.95</v>
      </c>
      <c r="AI10" s="126">
        <f t="shared" si="8"/>
        <v>4492818.95</v>
      </c>
      <c r="AJ10" s="126">
        <f t="shared" si="8"/>
        <v>4492818.95</v>
      </c>
      <c r="AK10" s="126">
        <f t="shared" si="8"/>
        <v>4492818.95</v>
      </c>
      <c r="AL10" s="126">
        <f t="shared" si="8"/>
        <v>4492818.95</v>
      </c>
      <c r="AM10" s="126">
        <f t="shared" si="8"/>
        <v>4492818.95</v>
      </c>
      <c r="AN10" s="126">
        <f t="shared" si="8"/>
        <v>4492818.95</v>
      </c>
      <c r="AO10" s="126">
        <f t="shared" si="8"/>
        <v>4492818.95</v>
      </c>
      <c r="AP10" s="126">
        <f t="shared" si="8"/>
        <v>4492818.95</v>
      </c>
      <c r="AQ10" s="126">
        <f t="shared" si="8"/>
        <v>4492818.95</v>
      </c>
      <c r="AR10" s="126">
        <f t="shared" si="8"/>
        <v>4492818.95</v>
      </c>
      <c r="AS10" s="126">
        <f t="shared" si="8"/>
        <v>4492818.95</v>
      </c>
      <c r="AT10" s="126">
        <f t="shared" si="9"/>
        <v>53913827.400000013</v>
      </c>
      <c r="AU10" s="126">
        <v>0</v>
      </c>
      <c r="AV10" s="126">
        <f t="shared" ca="1" si="10"/>
        <v>4492818.95</v>
      </c>
      <c r="AW10" s="126">
        <f t="shared" ca="1" si="10"/>
        <v>4492818.95</v>
      </c>
      <c r="AX10" s="126">
        <f t="shared" ca="1" si="10"/>
        <v>4492818.95</v>
      </c>
      <c r="AY10" s="126">
        <f t="shared" ca="1" si="10"/>
        <v>4492818.95</v>
      </c>
      <c r="AZ10" s="126">
        <f t="shared" ca="1" si="10"/>
        <v>4492818.95</v>
      </c>
      <c r="BA10" s="126">
        <f t="shared" ca="1" si="10"/>
        <v>4492818.95</v>
      </c>
      <c r="BB10" s="126">
        <f t="shared" ca="1" si="10"/>
        <v>4492818.95</v>
      </c>
      <c r="BC10" s="126">
        <f t="shared" ca="1" si="10"/>
        <v>4492818.95</v>
      </c>
      <c r="BD10" s="126">
        <f t="shared" ca="1" si="10"/>
        <v>4492818.95</v>
      </c>
      <c r="BE10" s="126">
        <f t="shared" ca="1" si="10"/>
        <v>4492818.95</v>
      </c>
      <c r="BF10" s="126">
        <f t="shared" ca="1" si="10"/>
        <v>4492818.95</v>
      </c>
      <c r="BG10" s="126">
        <f t="shared" ca="1" si="10"/>
        <v>4492818.95</v>
      </c>
      <c r="BH10" s="126">
        <f t="shared" ca="1" si="11"/>
        <v>53913827.400000013</v>
      </c>
      <c r="BI10" s="132">
        <f t="shared" ref="BI10:BI17" ca="1" si="22">+R10-BH10</f>
        <v>215655309.59999999</v>
      </c>
      <c r="BJ10" s="126">
        <f t="shared" ca="1" si="12"/>
        <v>4492818.95</v>
      </c>
      <c r="BK10" s="126">
        <f t="shared" ca="1" si="12"/>
        <v>4492818.95</v>
      </c>
      <c r="BL10" s="126">
        <f t="shared" ca="1" si="12"/>
        <v>4492818.95</v>
      </c>
      <c r="BM10" s="126">
        <f t="shared" ca="1" si="12"/>
        <v>4492818.95</v>
      </c>
      <c r="BN10" s="126">
        <f t="shared" ca="1" si="12"/>
        <v>4492818.95</v>
      </c>
      <c r="BO10" s="126">
        <f t="shared" ca="1" si="12"/>
        <v>4492818.95</v>
      </c>
      <c r="BP10" s="126">
        <f t="shared" ca="1" si="12"/>
        <v>4492818.95</v>
      </c>
      <c r="BQ10" s="126">
        <f t="shared" ca="1" si="12"/>
        <v>4492818.95</v>
      </c>
      <c r="BR10" s="126">
        <f t="shared" ca="1" si="12"/>
        <v>4492818.95</v>
      </c>
      <c r="BS10" s="126">
        <f t="shared" ca="1" si="12"/>
        <v>4492818.95</v>
      </c>
      <c r="BT10" s="126">
        <f t="shared" ca="1" si="12"/>
        <v>4492818.95</v>
      </c>
      <c r="BU10" s="126">
        <f t="shared" ca="1" si="12"/>
        <v>4492818.95</v>
      </c>
      <c r="BV10" s="126">
        <f t="shared" ca="1" si="13"/>
        <v>53913827.400000013</v>
      </c>
      <c r="BW10" s="126">
        <f t="shared" ca="1" si="19"/>
        <v>161741482.19999999</v>
      </c>
      <c r="BX10" s="132">
        <f t="shared" si="20"/>
        <v>4492818.95</v>
      </c>
      <c r="BY10" s="132">
        <f t="shared" si="20"/>
        <v>4492818.95</v>
      </c>
      <c r="BZ10" s="132">
        <f t="shared" si="20"/>
        <v>4492818.95</v>
      </c>
      <c r="CA10" s="132">
        <f t="shared" si="20"/>
        <v>4492818.95</v>
      </c>
      <c r="CB10" s="132">
        <f t="shared" si="20"/>
        <v>4492818.95</v>
      </c>
      <c r="CC10" s="132">
        <f t="shared" si="20"/>
        <v>4492818.95</v>
      </c>
      <c r="CD10" s="132">
        <f t="shared" si="20"/>
        <v>4492818.95</v>
      </c>
      <c r="CE10" s="132">
        <f t="shared" si="20"/>
        <v>4492818.95</v>
      </c>
      <c r="CF10" s="132">
        <f t="shared" si="20"/>
        <v>4492818.95</v>
      </c>
      <c r="CG10" s="132">
        <f t="shared" si="20"/>
        <v>4492818.95</v>
      </c>
      <c r="CH10" s="132">
        <f t="shared" si="20"/>
        <v>4492818.95</v>
      </c>
      <c r="CI10" s="132">
        <f t="shared" si="20"/>
        <v>4492818.95</v>
      </c>
      <c r="CJ10" s="126">
        <f t="shared" si="15"/>
        <v>53913827.400000013</v>
      </c>
      <c r="CK10" s="126">
        <f t="shared" ca="1" si="21"/>
        <v>107827654.79999998</v>
      </c>
      <c r="CM10" s="128" t="e">
        <f>VLOOKUP($E10,'Capex TT 2020'!$D$5:$F$35,3,0)</f>
        <v>#N/A</v>
      </c>
      <c r="CN10" s="251">
        <f>IFERROR(VLOOKUP($E10,'Capex TT 2021'!$D$5:$F$35,3,0),0)</f>
        <v>0</v>
      </c>
      <c r="CO10" s="251" t="e">
        <f>VLOOKUP($E10,'Capex TT 2022'!$D$5:$F$35,3,0)</f>
        <v>#N/A</v>
      </c>
      <c r="CP10" s="251" t="e">
        <f>VLOOKUP($E10,'Capex TT 2023'!$D$5:$F$35,3,0)</f>
        <v>#N/A</v>
      </c>
    </row>
    <row r="11" spans="1:94" s="128" customFormat="1" outlineLevel="1" x14ac:dyDescent="0.75">
      <c r="A11" s="118" t="s">
        <v>618</v>
      </c>
      <c r="B11" s="118" t="s">
        <v>619</v>
      </c>
      <c r="C11" s="147">
        <f t="shared" si="16"/>
        <v>2022</v>
      </c>
      <c r="D11" s="118" t="s">
        <v>33</v>
      </c>
      <c r="E11" s="118" t="s">
        <v>633</v>
      </c>
      <c r="F11" s="118" t="s">
        <v>634</v>
      </c>
      <c r="G11" s="120">
        <v>44804</v>
      </c>
      <c r="H11" s="120">
        <v>44788</v>
      </c>
      <c r="I11" s="118">
        <v>300</v>
      </c>
      <c r="J11" s="129">
        <v>1001604000</v>
      </c>
      <c r="K11" s="130" t="s">
        <v>635</v>
      </c>
      <c r="L11" s="118"/>
      <c r="M11" s="123" t="str">
        <f t="shared" si="5"/>
        <v>6274</v>
      </c>
      <c r="N11" s="118">
        <v>6274001901</v>
      </c>
      <c r="O11" s="118"/>
      <c r="P11" s="131"/>
      <c r="Q11" s="131"/>
      <c r="R11" s="131">
        <v>24510513422</v>
      </c>
      <c r="S11" s="133">
        <v>81701711.406666666</v>
      </c>
      <c r="T11" s="126">
        <f t="shared" si="6"/>
        <v>81701711.406666666</v>
      </c>
      <c r="U11" s="126">
        <f t="shared" si="6"/>
        <v>81701711.406666666</v>
      </c>
      <c r="V11" s="126">
        <f t="shared" si="6"/>
        <v>81701711.406666666</v>
      </c>
      <c r="W11" s="126">
        <f t="shared" si="6"/>
        <v>81701711.406666666</v>
      </c>
      <c r="X11" s="126">
        <f t="shared" si="6"/>
        <v>81701711.406666666</v>
      </c>
      <c r="Y11" s="126">
        <f t="shared" si="6"/>
        <v>81701711.406666666</v>
      </c>
      <c r="Z11" s="126">
        <f t="shared" si="6"/>
        <v>81701711.406666666</v>
      </c>
      <c r="AA11" s="126">
        <f t="shared" si="6"/>
        <v>81701711.406666666</v>
      </c>
      <c r="AB11" s="126">
        <f t="shared" si="6"/>
        <v>81701711.406666666</v>
      </c>
      <c r="AC11" s="126">
        <f t="shared" si="6"/>
        <v>81701711.406666666</v>
      </c>
      <c r="AD11" s="126">
        <f t="shared" si="6"/>
        <v>81701711.406666666</v>
      </c>
      <c r="AE11" s="126">
        <f t="shared" si="6"/>
        <v>81701711.406666666</v>
      </c>
      <c r="AF11" s="126">
        <f t="shared" si="7"/>
        <v>980420536.87999976</v>
      </c>
      <c r="AG11" s="126">
        <v>0</v>
      </c>
      <c r="AH11" s="126">
        <f t="shared" si="8"/>
        <v>81701711.406666666</v>
      </c>
      <c r="AI11" s="126">
        <f t="shared" si="8"/>
        <v>81701711.406666666</v>
      </c>
      <c r="AJ11" s="126">
        <f t="shared" si="8"/>
        <v>81701711.406666666</v>
      </c>
      <c r="AK11" s="126">
        <f t="shared" si="8"/>
        <v>81701711.406666666</v>
      </c>
      <c r="AL11" s="126">
        <f t="shared" si="8"/>
        <v>81701711.406666666</v>
      </c>
      <c r="AM11" s="126">
        <f t="shared" si="8"/>
        <v>81701711.406666666</v>
      </c>
      <c r="AN11" s="126">
        <f t="shared" si="8"/>
        <v>81701711.406666666</v>
      </c>
      <c r="AO11" s="126">
        <f t="shared" si="8"/>
        <v>81701711.406666666</v>
      </c>
      <c r="AP11" s="126">
        <f t="shared" si="8"/>
        <v>81701711.406666666</v>
      </c>
      <c r="AQ11" s="126">
        <f t="shared" si="8"/>
        <v>81701711.406666666</v>
      </c>
      <c r="AR11" s="126">
        <f t="shared" si="8"/>
        <v>81701711.406666666</v>
      </c>
      <c r="AS11" s="126">
        <f t="shared" si="8"/>
        <v>81701711.406666666</v>
      </c>
      <c r="AT11" s="126">
        <f t="shared" si="9"/>
        <v>980420536.87999976</v>
      </c>
      <c r="AU11" s="126">
        <v>0</v>
      </c>
      <c r="AV11" s="126">
        <f t="shared" ca="1" si="10"/>
        <v>81701711.406666666</v>
      </c>
      <c r="AW11" s="126">
        <f t="shared" ca="1" si="10"/>
        <v>81701711.406666666</v>
      </c>
      <c r="AX11" s="126">
        <f t="shared" ca="1" si="10"/>
        <v>81701711.406666666</v>
      </c>
      <c r="AY11" s="126">
        <f t="shared" ca="1" si="10"/>
        <v>81701711.406666666</v>
      </c>
      <c r="AZ11" s="126">
        <f t="shared" ca="1" si="10"/>
        <v>81701711.406666666</v>
      </c>
      <c r="BA11" s="126">
        <f t="shared" ca="1" si="10"/>
        <v>81701711.406666666</v>
      </c>
      <c r="BB11" s="126">
        <f t="shared" ca="1" si="10"/>
        <v>81701711.406666666</v>
      </c>
      <c r="BC11" s="126">
        <f t="shared" ca="1" si="10"/>
        <v>81701711.406666666</v>
      </c>
      <c r="BD11" s="126">
        <f t="shared" ca="1" si="10"/>
        <v>81701711.406666666</v>
      </c>
      <c r="BE11" s="126">
        <f t="shared" ca="1" si="10"/>
        <v>81701711.406666666</v>
      </c>
      <c r="BF11" s="126">
        <f t="shared" ca="1" si="10"/>
        <v>81701711.406666666</v>
      </c>
      <c r="BG11" s="126">
        <f t="shared" ca="1" si="10"/>
        <v>81701711.406666666</v>
      </c>
      <c r="BH11" s="126">
        <f t="shared" ca="1" si="11"/>
        <v>980420536.87999976</v>
      </c>
      <c r="BI11" s="132">
        <f t="shared" ca="1" si="22"/>
        <v>23530092885.119999</v>
      </c>
      <c r="BJ11" s="126">
        <f t="shared" ca="1" si="12"/>
        <v>81701711.406666666</v>
      </c>
      <c r="BK11" s="126">
        <f t="shared" ca="1" si="12"/>
        <v>81701711.406666666</v>
      </c>
      <c r="BL11" s="126">
        <f t="shared" ca="1" si="12"/>
        <v>81701711.406666666</v>
      </c>
      <c r="BM11" s="126">
        <f t="shared" ca="1" si="12"/>
        <v>81701711.406666666</v>
      </c>
      <c r="BN11" s="126">
        <f t="shared" ca="1" si="12"/>
        <v>81701711.406666666</v>
      </c>
      <c r="BO11" s="126">
        <f t="shared" ca="1" si="12"/>
        <v>81701711.406666666</v>
      </c>
      <c r="BP11" s="126">
        <f t="shared" ca="1" si="12"/>
        <v>81701711.406666666</v>
      </c>
      <c r="BQ11" s="126">
        <f t="shared" ca="1" si="12"/>
        <v>81701711.406666666</v>
      </c>
      <c r="BR11" s="126">
        <f t="shared" ca="1" si="12"/>
        <v>81701711.406666666</v>
      </c>
      <c r="BS11" s="126">
        <f t="shared" ca="1" si="12"/>
        <v>81701711.406666666</v>
      </c>
      <c r="BT11" s="126">
        <f t="shared" ca="1" si="12"/>
        <v>81701711.406666666</v>
      </c>
      <c r="BU11" s="126">
        <f t="shared" ca="1" si="12"/>
        <v>81701711.406666666</v>
      </c>
      <c r="BV11" s="126">
        <f t="shared" ca="1" si="13"/>
        <v>980420536.87999976</v>
      </c>
      <c r="BW11" s="126">
        <f t="shared" ca="1" si="19"/>
        <v>22549672348.239998</v>
      </c>
      <c r="BX11" s="132">
        <f t="shared" si="20"/>
        <v>81701711.406666666</v>
      </c>
      <c r="BY11" s="132">
        <f t="shared" si="20"/>
        <v>81701711.406666666</v>
      </c>
      <c r="BZ11" s="132">
        <f t="shared" si="20"/>
        <v>81701711.406666666</v>
      </c>
      <c r="CA11" s="132">
        <f t="shared" si="20"/>
        <v>81701711.406666666</v>
      </c>
      <c r="CB11" s="132">
        <f t="shared" si="20"/>
        <v>81701711.406666666</v>
      </c>
      <c r="CC11" s="132">
        <f t="shared" si="20"/>
        <v>81701711.406666666</v>
      </c>
      <c r="CD11" s="132">
        <f t="shared" si="20"/>
        <v>81701711.406666666</v>
      </c>
      <c r="CE11" s="132">
        <f t="shared" si="20"/>
        <v>81701711.406666666</v>
      </c>
      <c r="CF11" s="132">
        <f t="shared" si="20"/>
        <v>81701711.406666666</v>
      </c>
      <c r="CG11" s="132">
        <f t="shared" si="20"/>
        <v>81701711.406666666</v>
      </c>
      <c r="CH11" s="132">
        <f t="shared" si="20"/>
        <v>81701711.406666666</v>
      </c>
      <c r="CI11" s="132">
        <f t="shared" si="20"/>
        <v>81701711.406666666</v>
      </c>
      <c r="CJ11" s="126">
        <f t="shared" si="15"/>
        <v>980420536.87999976</v>
      </c>
      <c r="CK11" s="126">
        <f t="shared" ca="1" si="21"/>
        <v>21569251811.359997</v>
      </c>
      <c r="CM11" s="128" t="e">
        <f>VLOOKUP($E11,'Capex TT 2020'!$D$5:$F$35,3,0)</f>
        <v>#N/A</v>
      </c>
      <c r="CN11" s="251">
        <f>IFERROR(VLOOKUP($E11,'Capex TT 2021'!$D$5:$F$35,3,0),0)</f>
        <v>0</v>
      </c>
      <c r="CO11" s="251" t="e">
        <f>VLOOKUP($E11,'Capex TT 2022'!$D$5:$F$35,3,0)</f>
        <v>#N/A</v>
      </c>
      <c r="CP11" s="251" t="e">
        <f>VLOOKUP($E11,'Capex TT 2023'!$D$5:$F$35,3,0)</f>
        <v>#N/A</v>
      </c>
    </row>
    <row r="12" spans="1:94" s="128" customFormat="1" outlineLevel="1" x14ac:dyDescent="0.75">
      <c r="A12" s="118" t="s">
        <v>618</v>
      </c>
      <c r="B12" s="118" t="s">
        <v>619</v>
      </c>
      <c r="C12" s="147">
        <f t="shared" si="16"/>
        <v>2022</v>
      </c>
      <c r="D12" s="118" t="s">
        <v>33</v>
      </c>
      <c r="E12" s="118" t="s">
        <v>636</v>
      </c>
      <c r="F12" s="118" t="s">
        <v>637</v>
      </c>
      <c r="G12" s="120">
        <v>44804</v>
      </c>
      <c r="H12" s="120">
        <v>44788</v>
      </c>
      <c r="I12" s="118">
        <v>60</v>
      </c>
      <c r="J12" s="129">
        <v>1001602000</v>
      </c>
      <c r="K12" s="130" t="s">
        <v>622</v>
      </c>
      <c r="L12" s="118"/>
      <c r="M12" s="123" t="str">
        <f t="shared" si="5"/>
        <v>6274</v>
      </c>
      <c r="N12" s="118">
        <v>6274001901</v>
      </c>
      <c r="O12" s="118"/>
      <c r="P12" s="131"/>
      <c r="Q12" s="131"/>
      <c r="R12" s="131">
        <v>210559021</v>
      </c>
      <c r="S12" s="133">
        <v>3509317.0166666666</v>
      </c>
      <c r="T12" s="126">
        <f t="shared" si="6"/>
        <v>3509317.0166666666</v>
      </c>
      <c r="U12" s="126">
        <f t="shared" si="6"/>
        <v>3509317.0166666666</v>
      </c>
      <c r="V12" s="126">
        <f t="shared" si="6"/>
        <v>3509317.0166666666</v>
      </c>
      <c r="W12" s="126">
        <f t="shared" si="6"/>
        <v>3509317.0166666666</v>
      </c>
      <c r="X12" s="126">
        <f t="shared" si="6"/>
        <v>3509317.0166666666</v>
      </c>
      <c r="Y12" s="126">
        <f t="shared" si="6"/>
        <v>3509317.0166666666</v>
      </c>
      <c r="Z12" s="126">
        <f t="shared" si="6"/>
        <v>3509317.0166666666</v>
      </c>
      <c r="AA12" s="126">
        <f t="shared" si="6"/>
        <v>3509317.0166666666</v>
      </c>
      <c r="AB12" s="126">
        <f t="shared" si="6"/>
        <v>3509317.0166666666</v>
      </c>
      <c r="AC12" s="126">
        <f t="shared" si="6"/>
        <v>3509317.0166666666</v>
      </c>
      <c r="AD12" s="126">
        <f t="shared" si="6"/>
        <v>3509317.0166666666</v>
      </c>
      <c r="AE12" s="126">
        <f t="shared" si="6"/>
        <v>3509317.0166666666</v>
      </c>
      <c r="AF12" s="126">
        <f t="shared" si="7"/>
        <v>42111804.199999996</v>
      </c>
      <c r="AG12" s="126">
        <v>0</v>
      </c>
      <c r="AH12" s="126">
        <f t="shared" si="8"/>
        <v>3509317.0166666666</v>
      </c>
      <c r="AI12" s="126">
        <f t="shared" si="8"/>
        <v>3509317.0166666666</v>
      </c>
      <c r="AJ12" s="126">
        <f t="shared" si="8"/>
        <v>3509317.0166666666</v>
      </c>
      <c r="AK12" s="126">
        <f t="shared" si="8"/>
        <v>3509317.0166666666</v>
      </c>
      <c r="AL12" s="126">
        <f t="shared" si="8"/>
        <v>3509317.0166666666</v>
      </c>
      <c r="AM12" s="126">
        <f t="shared" si="8"/>
        <v>3509317.0166666666</v>
      </c>
      <c r="AN12" s="126">
        <f t="shared" si="8"/>
        <v>3509317.0166666666</v>
      </c>
      <c r="AO12" s="126">
        <f t="shared" si="8"/>
        <v>3509317.0166666666</v>
      </c>
      <c r="AP12" s="126">
        <f t="shared" si="8"/>
        <v>3509317.0166666666</v>
      </c>
      <c r="AQ12" s="126">
        <f t="shared" si="8"/>
        <v>3509317.0166666666</v>
      </c>
      <c r="AR12" s="126">
        <f t="shared" si="8"/>
        <v>3509317.0166666666</v>
      </c>
      <c r="AS12" s="126">
        <f t="shared" si="8"/>
        <v>3509317.0166666666</v>
      </c>
      <c r="AT12" s="126">
        <f t="shared" si="9"/>
        <v>42111804.199999996</v>
      </c>
      <c r="AU12" s="126">
        <v>0</v>
      </c>
      <c r="AV12" s="126">
        <f t="shared" ca="1" si="10"/>
        <v>3509317.0166666666</v>
      </c>
      <c r="AW12" s="126">
        <f t="shared" ca="1" si="10"/>
        <v>3509317.0166666666</v>
      </c>
      <c r="AX12" s="126">
        <f t="shared" ca="1" si="10"/>
        <v>3509317.0166666666</v>
      </c>
      <c r="AY12" s="126">
        <f t="shared" ca="1" si="10"/>
        <v>3509317.0166666666</v>
      </c>
      <c r="AZ12" s="126">
        <f t="shared" ca="1" si="10"/>
        <v>3509317.0166666666</v>
      </c>
      <c r="BA12" s="126">
        <f t="shared" ca="1" si="10"/>
        <v>3509317.0166666666</v>
      </c>
      <c r="BB12" s="126">
        <f t="shared" ca="1" si="10"/>
        <v>3509317.0166666666</v>
      </c>
      <c r="BC12" s="126">
        <f t="shared" ca="1" si="10"/>
        <v>3509317.0166666666</v>
      </c>
      <c r="BD12" s="126">
        <f t="shared" ca="1" si="10"/>
        <v>3509317.0166666666</v>
      </c>
      <c r="BE12" s="126">
        <f t="shared" ca="1" si="10"/>
        <v>3509317.0166666666</v>
      </c>
      <c r="BF12" s="126">
        <f t="shared" ca="1" si="10"/>
        <v>3509317.0166666666</v>
      </c>
      <c r="BG12" s="126">
        <f t="shared" ca="1" si="10"/>
        <v>3509317.0166666666</v>
      </c>
      <c r="BH12" s="126">
        <f t="shared" ca="1" si="11"/>
        <v>42111804.199999996</v>
      </c>
      <c r="BI12" s="132">
        <f t="shared" ca="1" si="22"/>
        <v>168447216.80000001</v>
      </c>
      <c r="BJ12" s="126">
        <f t="shared" ca="1" si="12"/>
        <v>3509317.0166666666</v>
      </c>
      <c r="BK12" s="126">
        <f t="shared" ca="1" si="12"/>
        <v>3509317.0166666666</v>
      </c>
      <c r="BL12" s="126">
        <f t="shared" ca="1" si="12"/>
        <v>3509317.0166666666</v>
      </c>
      <c r="BM12" s="126">
        <f t="shared" ca="1" si="12"/>
        <v>3509317.0166666666</v>
      </c>
      <c r="BN12" s="126">
        <f t="shared" ca="1" si="12"/>
        <v>3509317.0166666666</v>
      </c>
      <c r="BO12" s="126">
        <f t="shared" ca="1" si="12"/>
        <v>3509317.0166666666</v>
      </c>
      <c r="BP12" s="126">
        <f t="shared" ca="1" si="12"/>
        <v>3509317.0166666666</v>
      </c>
      <c r="BQ12" s="126">
        <f t="shared" ca="1" si="12"/>
        <v>3509317.0166666666</v>
      </c>
      <c r="BR12" s="126">
        <f t="shared" ca="1" si="12"/>
        <v>3509317.0166666666</v>
      </c>
      <c r="BS12" s="126">
        <f t="shared" ca="1" si="12"/>
        <v>3509317.0166666666</v>
      </c>
      <c r="BT12" s="126">
        <f t="shared" ca="1" si="12"/>
        <v>3509317.0166666666</v>
      </c>
      <c r="BU12" s="126">
        <f t="shared" ca="1" si="12"/>
        <v>3509317.0166666666</v>
      </c>
      <c r="BV12" s="126">
        <f t="shared" ca="1" si="13"/>
        <v>42111804.199999996</v>
      </c>
      <c r="BW12" s="126">
        <f t="shared" ca="1" si="19"/>
        <v>126335412.60000002</v>
      </c>
      <c r="BX12" s="132">
        <f t="shared" si="20"/>
        <v>3509317.0166666666</v>
      </c>
      <c r="BY12" s="132">
        <f t="shared" si="20"/>
        <v>3509317.0166666666</v>
      </c>
      <c r="BZ12" s="132">
        <f t="shared" si="20"/>
        <v>3509317.0166666666</v>
      </c>
      <c r="CA12" s="132">
        <f t="shared" si="20"/>
        <v>3509317.0166666666</v>
      </c>
      <c r="CB12" s="132">
        <f t="shared" si="20"/>
        <v>3509317.0166666666</v>
      </c>
      <c r="CC12" s="132">
        <f t="shared" si="20"/>
        <v>3509317.0166666666</v>
      </c>
      <c r="CD12" s="132">
        <f t="shared" si="20"/>
        <v>3509317.0166666666</v>
      </c>
      <c r="CE12" s="132">
        <f t="shared" si="20"/>
        <v>3509317.0166666666</v>
      </c>
      <c r="CF12" s="132">
        <f t="shared" si="20"/>
        <v>3509317.0166666666</v>
      </c>
      <c r="CG12" s="132">
        <f t="shared" si="20"/>
        <v>3509317.0166666666</v>
      </c>
      <c r="CH12" s="132">
        <f t="shared" si="20"/>
        <v>3509317.0166666666</v>
      </c>
      <c r="CI12" s="132">
        <f t="shared" si="20"/>
        <v>3509317.0166666666</v>
      </c>
      <c r="CJ12" s="126">
        <f t="shared" si="15"/>
        <v>42111804.199999996</v>
      </c>
      <c r="CK12" s="126">
        <f t="shared" ca="1" si="21"/>
        <v>84223608.400000036</v>
      </c>
      <c r="CM12" s="128" t="e">
        <f>VLOOKUP($E12,'Capex TT 2020'!$D$5:$F$35,3,0)</f>
        <v>#N/A</v>
      </c>
      <c r="CN12" s="251">
        <f>IFERROR(VLOOKUP($E12,'Capex TT 2021'!$D$5:$F$35,3,0),0)</f>
        <v>0</v>
      </c>
      <c r="CO12" s="251" t="e">
        <f>VLOOKUP($E12,'Capex TT 2022'!$D$5:$F$35,3,0)</f>
        <v>#N/A</v>
      </c>
      <c r="CP12" s="251" t="e">
        <f>VLOOKUP($E12,'Capex TT 2023'!$D$5:$F$35,3,0)</f>
        <v>#N/A</v>
      </c>
    </row>
    <row r="13" spans="1:94" s="128" customFormat="1" outlineLevel="1" x14ac:dyDescent="0.75">
      <c r="A13" s="118" t="s">
        <v>618</v>
      </c>
      <c r="B13" s="118" t="s">
        <v>619</v>
      </c>
      <c r="C13" s="147">
        <f t="shared" si="16"/>
        <v>2022</v>
      </c>
      <c r="D13" s="118" t="s">
        <v>33</v>
      </c>
      <c r="E13" s="118" t="s">
        <v>638</v>
      </c>
      <c r="F13" s="118" t="s">
        <v>639</v>
      </c>
      <c r="G13" s="120">
        <v>44820</v>
      </c>
      <c r="H13" s="120">
        <v>44819</v>
      </c>
      <c r="I13" s="118">
        <v>72</v>
      </c>
      <c r="J13" s="129">
        <v>1001604000</v>
      </c>
      <c r="K13" s="130" t="s">
        <v>635</v>
      </c>
      <c r="L13" s="118"/>
      <c r="M13" s="123" t="str">
        <f t="shared" si="5"/>
        <v>6274</v>
      </c>
      <c r="N13" s="118">
        <v>6274001901</v>
      </c>
      <c r="O13" s="118"/>
      <c r="P13" s="131"/>
      <c r="Q13" s="131"/>
      <c r="R13" s="131">
        <v>1701337836</v>
      </c>
      <c r="S13" s="133">
        <v>23629692.166666668</v>
      </c>
      <c r="T13" s="126">
        <f t="shared" si="6"/>
        <v>23629692.166666668</v>
      </c>
      <c r="U13" s="126">
        <f t="shared" si="6"/>
        <v>23629692.166666668</v>
      </c>
      <c r="V13" s="126">
        <f t="shared" si="6"/>
        <v>23629692.166666668</v>
      </c>
      <c r="W13" s="126">
        <f t="shared" si="6"/>
        <v>23629692.166666668</v>
      </c>
      <c r="X13" s="126">
        <f t="shared" si="6"/>
        <v>23629692.166666668</v>
      </c>
      <c r="Y13" s="126">
        <f t="shared" si="6"/>
        <v>23629692.166666668</v>
      </c>
      <c r="Z13" s="126">
        <f t="shared" si="6"/>
        <v>23629692.166666668</v>
      </c>
      <c r="AA13" s="126">
        <f t="shared" si="6"/>
        <v>23629692.166666668</v>
      </c>
      <c r="AB13" s="126">
        <f t="shared" si="6"/>
        <v>23629692.166666668</v>
      </c>
      <c r="AC13" s="126">
        <f t="shared" si="6"/>
        <v>23629692.166666668</v>
      </c>
      <c r="AD13" s="126">
        <f t="shared" si="6"/>
        <v>23629692.166666668</v>
      </c>
      <c r="AE13" s="126">
        <f t="shared" si="6"/>
        <v>23629692.166666668</v>
      </c>
      <c r="AF13" s="126">
        <f t="shared" si="7"/>
        <v>283556305.99999994</v>
      </c>
      <c r="AG13" s="126">
        <v>0</v>
      </c>
      <c r="AH13" s="126">
        <f t="shared" si="8"/>
        <v>23629692.166666668</v>
      </c>
      <c r="AI13" s="126">
        <f t="shared" si="8"/>
        <v>23629692.166666668</v>
      </c>
      <c r="AJ13" s="126">
        <f t="shared" si="8"/>
        <v>23629692.166666668</v>
      </c>
      <c r="AK13" s="126">
        <f t="shared" si="8"/>
        <v>23629692.166666668</v>
      </c>
      <c r="AL13" s="126">
        <f t="shared" si="8"/>
        <v>23629692.166666668</v>
      </c>
      <c r="AM13" s="126">
        <f t="shared" si="8"/>
        <v>23629692.166666668</v>
      </c>
      <c r="AN13" s="126">
        <f t="shared" si="8"/>
        <v>23629692.166666668</v>
      </c>
      <c r="AO13" s="126">
        <f t="shared" si="8"/>
        <v>23629692.166666668</v>
      </c>
      <c r="AP13" s="126">
        <f t="shared" si="8"/>
        <v>23629692.166666668</v>
      </c>
      <c r="AQ13" s="126">
        <f t="shared" si="8"/>
        <v>23629692.166666668</v>
      </c>
      <c r="AR13" s="126">
        <f t="shared" si="8"/>
        <v>23629692.166666668</v>
      </c>
      <c r="AS13" s="126">
        <f t="shared" si="8"/>
        <v>23629692.166666668</v>
      </c>
      <c r="AT13" s="126">
        <f t="shared" si="9"/>
        <v>283556305.99999994</v>
      </c>
      <c r="AU13" s="126">
        <v>0</v>
      </c>
      <c r="AV13" s="126">
        <f t="shared" ca="1" si="10"/>
        <v>23629692.166666668</v>
      </c>
      <c r="AW13" s="126">
        <f t="shared" ca="1" si="10"/>
        <v>23629692.166666668</v>
      </c>
      <c r="AX13" s="126">
        <f t="shared" ca="1" si="10"/>
        <v>23629692.166666668</v>
      </c>
      <c r="AY13" s="126">
        <f t="shared" ca="1" si="10"/>
        <v>23629692.166666668</v>
      </c>
      <c r="AZ13" s="126">
        <f t="shared" ca="1" si="10"/>
        <v>23629692.166666668</v>
      </c>
      <c r="BA13" s="126">
        <f t="shared" ca="1" si="10"/>
        <v>23629692.166666668</v>
      </c>
      <c r="BB13" s="126">
        <f t="shared" ca="1" si="10"/>
        <v>23629692.166666668</v>
      </c>
      <c r="BC13" s="126">
        <f t="shared" ca="1" si="10"/>
        <v>23629692.166666668</v>
      </c>
      <c r="BD13" s="126">
        <f t="shared" ca="1" si="10"/>
        <v>23629692.166666668</v>
      </c>
      <c r="BE13" s="126">
        <f t="shared" ca="1" si="10"/>
        <v>23629692.166666668</v>
      </c>
      <c r="BF13" s="126">
        <f t="shared" ca="1" si="10"/>
        <v>23629692.166666668</v>
      </c>
      <c r="BG13" s="126">
        <f t="shared" ca="1" si="10"/>
        <v>23629692.166666668</v>
      </c>
      <c r="BH13" s="126">
        <f t="shared" ca="1" si="11"/>
        <v>283556305.99999994</v>
      </c>
      <c r="BI13" s="132">
        <f t="shared" ca="1" si="22"/>
        <v>1417781530</v>
      </c>
      <c r="BJ13" s="126">
        <f t="shared" ca="1" si="12"/>
        <v>23629692.166666668</v>
      </c>
      <c r="BK13" s="126">
        <f t="shared" ca="1" si="12"/>
        <v>23629692.166666668</v>
      </c>
      <c r="BL13" s="126">
        <f t="shared" ca="1" si="12"/>
        <v>23629692.166666668</v>
      </c>
      <c r="BM13" s="126">
        <f t="shared" ca="1" si="12"/>
        <v>23629692.166666668</v>
      </c>
      <c r="BN13" s="126">
        <f t="shared" ca="1" si="12"/>
        <v>23629692.166666668</v>
      </c>
      <c r="BO13" s="126">
        <f t="shared" ca="1" si="12"/>
        <v>23629692.166666668</v>
      </c>
      <c r="BP13" s="126">
        <f t="shared" ca="1" si="12"/>
        <v>23629692.166666668</v>
      </c>
      <c r="BQ13" s="126">
        <f t="shared" ca="1" si="12"/>
        <v>23629692.166666668</v>
      </c>
      <c r="BR13" s="126">
        <f t="shared" ca="1" si="12"/>
        <v>23629692.166666668</v>
      </c>
      <c r="BS13" s="126">
        <f t="shared" ca="1" si="12"/>
        <v>23629692.166666668</v>
      </c>
      <c r="BT13" s="126">
        <f t="shared" ca="1" si="12"/>
        <v>23629692.166666668</v>
      </c>
      <c r="BU13" s="126">
        <f t="shared" ca="1" si="12"/>
        <v>23629692.166666668</v>
      </c>
      <c r="BV13" s="126">
        <f t="shared" ca="1" si="13"/>
        <v>283556305.99999994</v>
      </c>
      <c r="BW13" s="126">
        <f t="shared" ca="1" si="19"/>
        <v>1134225224</v>
      </c>
      <c r="BX13" s="132">
        <f t="shared" si="20"/>
        <v>23629692.166666668</v>
      </c>
      <c r="BY13" s="132">
        <f t="shared" si="20"/>
        <v>23629692.166666668</v>
      </c>
      <c r="BZ13" s="132">
        <f t="shared" si="20"/>
        <v>23629692.166666668</v>
      </c>
      <c r="CA13" s="132">
        <f t="shared" si="20"/>
        <v>23629692.166666668</v>
      </c>
      <c r="CB13" s="132">
        <f t="shared" si="20"/>
        <v>23629692.166666668</v>
      </c>
      <c r="CC13" s="132">
        <f t="shared" si="20"/>
        <v>23629692.166666668</v>
      </c>
      <c r="CD13" s="132">
        <f t="shared" si="20"/>
        <v>23629692.166666668</v>
      </c>
      <c r="CE13" s="132">
        <f t="shared" si="20"/>
        <v>23629692.166666668</v>
      </c>
      <c r="CF13" s="132">
        <f t="shared" si="20"/>
        <v>23629692.166666668</v>
      </c>
      <c r="CG13" s="132">
        <f t="shared" si="20"/>
        <v>23629692.166666668</v>
      </c>
      <c r="CH13" s="132">
        <f t="shared" si="20"/>
        <v>23629692.166666668</v>
      </c>
      <c r="CI13" s="132">
        <f t="shared" si="20"/>
        <v>23629692.166666668</v>
      </c>
      <c r="CJ13" s="126">
        <f t="shared" si="15"/>
        <v>283556305.99999994</v>
      </c>
      <c r="CK13" s="126">
        <f t="shared" ca="1" si="21"/>
        <v>850668918</v>
      </c>
      <c r="CM13" s="128" t="e">
        <f>VLOOKUP($E13,'Capex TT 2020'!$D$5:$F$35,3,0)</f>
        <v>#N/A</v>
      </c>
      <c r="CN13" s="251">
        <f>IFERROR(VLOOKUP($E13,'Capex TT 2021'!$D$5:$F$35,3,0),0)</f>
        <v>0</v>
      </c>
      <c r="CO13" s="251" t="e">
        <f>VLOOKUP($E13,'Capex TT 2022'!$D$5:$F$35,3,0)</f>
        <v>#N/A</v>
      </c>
      <c r="CP13" s="251" t="e">
        <f>VLOOKUP($E13,'Capex TT 2023'!$D$5:$F$35,3,0)</f>
        <v>#N/A</v>
      </c>
    </row>
    <row r="14" spans="1:94" s="128" customFormat="1" outlineLevel="1" x14ac:dyDescent="0.75">
      <c r="A14" s="118" t="s">
        <v>618</v>
      </c>
      <c r="B14" s="118" t="s">
        <v>619</v>
      </c>
      <c r="C14" s="147">
        <f t="shared" si="16"/>
        <v>2022</v>
      </c>
      <c r="D14" s="118" t="s">
        <v>33</v>
      </c>
      <c r="E14" s="118" t="s">
        <v>640</v>
      </c>
      <c r="F14" s="118" t="s">
        <v>641</v>
      </c>
      <c r="G14" s="120">
        <v>44833</v>
      </c>
      <c r="H14" s="120">
        <v>44835</v>
      </c>
      <c r="I14" s="118">
        <v>60</v>
      </c>
      <c r="J14" s="129">
        <v>1001602000</v>
      </c>
      <c r="K14" s="130" t="s">
        <v>622</v>
      </c>
      <c r="L14" s="118"/>
      <c r="M14" s="123" t="str">
        <f t="shared" si="5"/>
        <v>6274</v>
      </c>
      <c r="N14" s="118">
        <v>6274001901</v>
      </c>
      <c r="O14" s="118"/>
      <c r="P14" s="131"/>
      <c r="Q14" s="131"/>
      <c r="R14" s="131">
        <v>111000050</v>
      </c>
      <c r="S14" s="133">
        <v>1850000.8333333333</v>
      </c>
      <c r="T14" s="126">
        <f t="shared" si="6"/>
        <v>1850000.8333333333</v>
      </c>
      <c r="U14" s="126">
        <f t="shared" si="6"/>
        <v>1850000.8333333333</v>
      </c>
      <c r="V14" s="126">
        <f t="shared" si="6"/>
        <v>1850000.8333333333</v>
      </c>
      <c r="W14" s="126">
        <f t="shared" si="6"/>
        <v>1850000.8333333333</v>
      </c>
      <c r="X14" s="126">
        <f t="shared" si="6"/>
        <v>1850000.8333333333</v>
      </c>
      <c r="Y14" s="126">
        <f t="shared" si="6"/>
        <v>1850000.8333333333</v>
      </c>
      <c r="Z14" s="126">
        <f t="shared" si="6"/>
        <v>1850000.8333333333</v>
      </c>
      <c r="AA14" s="126">
        <f t="shared" si="6"/>
        <v>1850000.8333333333</v>
      </c>
      <c r="AB14" s="126">
        <f t="shared" si="6"/>
        <v>1850000.8333333333</v>
      </c>
      <c r="AC14" s="126">
        <f t="shared" si="6"/>
        <v>1850000.8333333333</v>
      </c>
      <c r="AD14" s="126">
        <f t="shared" si="6"/>
        <v>1850000.8333333333</v>
      </c>
      <c r="AE14" s="126">
        <f t="shared" si="6"/>
        <v>1850000.8333333333</v>
      </c>
      <c r="AF14" s="126">
        <f t="shared" si="7"/>
        <v>22200010</v>
      </c>
      <c r="AG14" s="126">
        <v>0</v>
      </c>
      <c r="AH14" s="126">
        <f t="shared" si="8"/>
        <v>1850000.8333333333</v>
      </c>
      <c r="AI14" s="126">
        <f t="shared" si="8"/>
        <v>1850000.8333333333</v>
      </c>
      <c r="AJ14" s="126">
        <f t="shared" si="8"/>
        <v>1850000.8333333333</v>
      </c>
      <c r="AK14" s="126">
        <f t="shared" si="8"/>
        <v>1850000.8333333333</v>
      </c>
      <c r="AL14" s="126">
        <f t="shared" si="8"/>
        <v>1850000.8333333333</v>
      </c>
      <c r="AM14" s="126">
        <f t="shared" si="8"/>
        <v>1850000.8333333333</v>
      </c>
      <c r="AN14" s="126">
        <f t="shared" si="8"/>
        <v>1850000.8333333333</v>
      </c>
      <c r="AO14" s="126">
        <f t="shared" si="8"/>
        <v>1850000.8333333333</v>
      </c>
      <c r="AP14" s="126">
        <f t="shared" si="8"/>
        <v>1850000.8333333333</v>
      </c>
      <c r="AQ14" s="126">
        <f t="shared" si="8"/>
        <v>1850000.8333333333</v>
      </c>
      <c r="AR14" s="126">
        <f t="shared" si="8"/>
        <v>1850000.8333333333</v>
      </c>
      <c r="AS14" s="126">
        <f t="shared" si="8"/>
        <v>1850000.8333333333</v>
      </c>
      <c r="AT14" s="126">
        <f t="shared" si="9"/>
        <v>22200010</v>
      </c>
      <c r="AU14" s="126">
        <v>0</v>
      </c>
      <c r="AV14" s="126">
        <f t="shared" ca="1" si="10"/>
        <v>1850000.8333333333</v>
      </c>
      <c r="AW14" s="126">
        <f t="shared" ca="1" si="10"/>
        <v>1850000.8333333333</v>
      </c>
      <c r="AX14" s="126">
        <f t="shared" ca="1" si="10"/>
        <v>1850000.8333333333</v>
      </c>
      <c r="AY14" s="126">
        <f t="shared" ca="1" si="10"/>
        <v>1850000.8333333333</v>
      </c>
      <c r="AZ14" s="126">
        <f t="shared" ca="1" si="10"/>
        <v>1850000.8333333333</v>
      </c>
      <c r="BA14" s="126">
        <f t="shared" ca="1" si="10"/>
        <v>1850000.8333333333</v>
      </c>
      <c r="BB14" s="126">
        <f t="shared" ca="1" si="10"/>
        <v>1850000.8333333333</v>
      </c>
      <c r="BC14" s="126">
        <f t="shared" ca="1" si="10"/>
        <v>1850000.8333333333</v>
      </c>
      <c r="BD14" s="126">
        <f t="shared" ca="1" si="10"/>
        <v>1850000.8333333333</v>
      </c>
      <c r="BE14" s="126">
        <f t="shared" ca="1" si="10"/>
        <v>1850000.8333333333</v>
      </c>
      <c r="BF14" s="126">
        <f t="shared" ca="1" si="10"/>
        <v>1850000.8333333333</v>
      </c>
      <c r="BG14" s="126">
        <f t="shared" ca="1" si="10"/>
        <v>1850000.8333333333</v>
      </c>
      <c r="BH14" s="126">
        <f t="shared" ca="1" si="11"/>
        <v>22200010</v>
      </c>
      <c r="BI14" s="132">
        <f t="shared" ca="1" si="22"/>
        <v>88800040</v>
      </c>
      <c r="BJ14" s="126">
        <f t="shared" ca="1" si="12"/>
        <v>1850000.8333333333</v>
      </c>
      <c r="BK14" s="126">
        <f t="shared" ca="1" si="12"/>
        <v>1850000.8333333333</v>
      </c>
      <c r="BL14" s="126">
        <f t="shared" ca="1" si="12"/>
        <v>1850000.8333333333</v>
      </c>
      <c r="BM14" s="126">
        <f t="shared" ca="1" si="12"/>
        <v>1850000.8333333333</v>
      </c>
      <c r="BN14" s="126">
        <f t="shared" ca="1" si="12"/>
        <v>1850000.8333333333</v>
      </c>
      <c r="BO14" s="126">
        <f t="shared" ca="1" si="12"/>
        <v>1850000.8333333333</v>
      </c>
      <c r="BP14" s="126">
        <f t="shared" ca="1" si="12"/>
        <v>1850000.8333333333</v>
      </c>
      <c r="BQ14" s="126">
        <f t="shared" ca="1" si="12"/>
        <v>1850000.8333333333</v>
      </c>
      <c r="BR14" s="126">
        <f t="shared" ca="1" si="12"/>
        <v>1850000.8333333333</v>
      </c>
      <c r="BS14" s="126">
        <f t="shared" ca="1" si="12"/>
        <v>1850000.8333333333</v>
      </c>
      <c r="BT14" s="126">
        <f t="shared" ca="1" si="12"/>
        <v>1850000.8333333333</v>
      </c>
      <c r="BU14" s="126">
        <f t="shared" ca="1" si="12"/>
        <v>1850000.8333333333</v>
      </c>
      <c r="BV14" s="126">
        <f t="shared" ca="1" si="13"/>
        <v>22200010</v>
      </c>
      <c r="BW14" s="126">
        <f t="shared" ca="1" si="19"/>
        <v>66600030</v>
      </c>
      <c r="BX14" s="132">
        <f t="shared" si="20"/>
        <v>1850000.8333333333</v>
      </c>
      <c r="BY14" s="132">
        <f t="shared" si="20"/>
        <v>1850000.8333333333</v>
      </c>
      <c r="BZ14" s="132">
        <f t="shared" si="20"/>
        <v>1850000.8333333333</v>
      </c>
      <c r="CA14" s="132">
        <f t="shared" si="20"/>
        <v>1850000.8333333333</v>
      </c>
      <c r="CB14" s="132">
        <f t="shared" si="20"/>
        <v>1850000.8333333333</v>
      </c>
      <c r="CC14" s="132">
        <f t="shared" si="20"/>
        <v>1850000.8333333333</v>
      </c>
      <c r="CD14" s="132">
        <f t="shared" si="20"/>
        <v>1850000.8333333333</v>
      </c>
      <c r="CE14" s="132">
        <f t="shared" si="20"/>
        <v>1850000.8333333333</v>
      </c>
      <c r="CF14" s="132">
        <f t="shared" si="20"/>
        <v>1850000.8333333333</v>
      </c>
      <c r="CG14" s="132">
        <f t="shared" si="20"/>
        <v>1850000.8333333333</v>
      </c>
      <c r="CH14" s="132">
        <f t="shared" si="20"/>
        <v>1850000.8333333333</v>
      </c>
      <c r="CI14" s="132">
        <f t="shared" si="20"/>
        <v>1850000.8333333333</v>
      </c>
      <c r="CJ14" s="126">
        <f t="shared" ref="CJ14:CJ48" si="23">+SUM(BX14:CI14)</f>
        <v>22200010</v>
      </c>
      <c r="CK14" s="126">
        <f t="shared" ca="1" si="21"/>
        <v>44400020</v>
      </c>
      <c r="CM14" s="128" t="e">
        <f>VLOOKUP($E14,'Capex TT 2020'!$D$5:$F$35,3,0)</f>
        <v>#N/A</v>
      </c>
      <c r="CN14" s="251">
        <f>IFERROR(VLOOKUP($E14,'Capex TT 2021'!$D$5:$F$35,3,0),0)</f>
        <v>0</v>
      </c>
      <c r="CO14" s="251" t="e">
        <f>VLOOKUP($E14,'Capex TT 2022'!$D$5:$F$35,3,0)</f>
        <v>#N/A</v>
      </c>
      <c r="CP14" s="251" t="e">
        <f>VLOOKUP($E14,'Capex TT 2023'!$D$5:$F$35,3,0)</f>
        <v>#N/A</v>
      </c>
    </row>
    <row r="15" spans="1:94" s="128" customFormat="1" outlineLevel="1" x14ac:dyDescent="0.75">
      <c r="A15" s="118" t="s">
        <v>618</v>
      </c>
      <c r="B15" s="118" t="s">
        <v>619</v>
      </c>
      <c r="C15" s="147">
        <f t="shared" si="16"/>
        <v>2022</v>
      </c>
      <c r="D15" s="118" t="s">
        <v>33</v>
      </c>
      <c r="E15" s="118" t="s">
        <v>642</v>
      </c>
      <c r="F15" s="118" t="s">
        <v>643</v>
      </c>
      <c r="G15" s="120">
        <v>44833</v>
      </c>
      <c r="H15" s="120">
        <v>44835</v>
      </c>
      <c r="I15" s="118">
        <v>96</v>
      </c>
      <c r="J15" s="129">
        <v>1001602000</v>
      </c>
      <c r="K15" s="130" t="s">
        <v>622</v>
      </c>
      <c r="L15" s="118"/>
      <c r="M15" s="123" t="str">
        <f t="shared" si="5"/>
        <v>6274</v>
      </c>
      <c r="N15" s="118">
        <v>6274001901</v>
      </c>
      <c r="O15" s="118"/>
      <c r="P15" s="131"/>
      <c r="Q15" s="131"/>
      <c r="R15" s="131">
        <v>3739738080</v>
      </c>
      <c r="S15" s="133">
        <v>38955605</v>
      </c>
      <c r="T15" s="126">
        <f t="shared" si="6"/>
        <v>38955605</v>
      </c>
      <c r="U15" s="126">
        <f t="shared" si="6"/>
        <v>38955605</v>
      </c>
      <c r="V15" s="126">
        <f t="shared" si="6"/>
        <v>38955605</v>
      </c>
      <c r="W15" s="126">
        <f t="shared" si="6"/>
        <v>38955605</v>
      </c>
      <c r="X15" s="126">
        <f t="shared" si="6"/>
        <v>38955605</v>
      </c>
      <c r="Y15" s="126">
        <f t="shared" si="6"/>
        <v>38955605</v>
      </c>
      <c r="Z15" s="126">
        <f t="shared" si="6"/>
        <v>38955605</v>
      </c>
      <c r="AA15" s="126">
        <f t="shared" si="6"/>
        <v>38955605</v>
      </c>
      <c r="AB15" s="126">
        <f t="shared" si="6"/>
        <v>38955605</v>
      </c>
      <c r="AC15" s="126">
        <f t="shared" si="6"/>
        <v>38955605</v>
      </c>
      <c r="AD15" s="126">
        <f t="shared" si="6"/>
        <v>38955605</v>
      </c>
      <c r="AE15" s="126">
        <f t="shared" si="6"/>
        <v>38955605</v>
      </c>
      <c r="AF15" s="126">
        <f t="shared" si="7"/>
        <v>467467260</v>
      </c>
      <c r="AG15" s="126">
        <v>0</v>
      </c>
      <c r="AH15" s="126">
        <f t="shared" si="8"/>
        <v>38955605</v>
      </c>
      <c r="AI15" s="126">
        <f t="shared" si="8"/>
        <v>38955605</v>
      </c>
      <c r="AJ15" s="126">
        <f t="shared" si="8"/>
        <v>38955605</v>
      </c>
      <c r="AK15" s="126">
        <f t="shared" si="8"/>
        <v>38955605</v>
      </c>
      <c r="AL15" s="126">
        <f t="shared" si="8"/>
        <v>38955605</v>
      </c>
      <c r="AM15" s="126">
        <f t="shared" si="8"/>
        <v>38955605</v>
      </c>
      <c r="AN15" s="126">
        <f t="shared" si="8"/>
        <v>38955605</v>
      </c>
      <c r="AO15" s="126">
        <f t="shared" si="8"/>
        <v>38955605</v>
      </c>
      <c r="AP15" s="126">
        <f t="shared" si="8"/>
        <v>38955605</v>
      </c>
      <c r="AQ15" s="126">
        <f t="shared" si="8"/>
        <v>38955605</v>
      </c>
      <c r="AR15" s="126">
        <f t="shared" si="8"/>
        <v>38955605</v>
      </c>
      <c r="AS15" s="126">
        <f t="shared" si="8"/>
        <v>38955605</v>
      </c>
      <c r="AT15" s="126">
        <f t="shared" si="9"/>
        <v>467467260</v>
      </c>
      <c r="AU15" s="126">
        <v>0</v>
      </c>
      <c r="AV15" s="126">
        <f t="shared" ca="1" si="10"/>
        <v>38955605</v>
      </c>
      <c r="AW15" s="126">
        <f t="shared" ca="1" si="10"/>
        <v>38955605</v>
      </c>
      <c r="AX15" s="126">
        <f t="shared" ca="1" si="10"/>
        <v>38955605</v>
      </c>
      <c r="AY15" s="126">
        <f t="shared" ca="1" si="10"/>
        <v>38955605</v>
      </c>
      <c r="AZ15" s="126">
        <f t="shared" ca="1" si="10"/>
        <v>38955605</v>
      </c>
      <c r="BA15" s="126">
        <f t="shared" ca="1" si="10"/>
        <v>38955605</v>
      </c>
      <c r="BB15" s="126">
        <f t="shared" ca="1" si="10"/>
        <v>38955605</v>
      </c>
      <c r="BC15" s="126">
        <f t="shared" ca="1" si="10"/>
        <v>38955605</v>
      </c>
      <c r="BD15" s="126">
        <f t="shared" ca="1" si="10"/>
        <v>38955605</v>
      </c>
      <c r="BE15" s="126">
        <f t="shared" ca="1" si="10"/>
        <v>38955605</v>
      </c>
      <c r="BF15" s="126">
        <f t="shared" ca="1" si="10"/>
        <v>38955605</v>
      </c>
      <c r="BG15" s="126">
        <f t="shared" ca="1" si="10"/>
        <v>38955605</v>
      </c>
      <c r="BH15" s="126">
        <f t="shared" ca="1" si="11"/>
        <v>467467260</v>
      </c>
      <c r="BI15" s="132">
        <f t="shared" ca="1" si="22"/>
        <v>3272270820</v>
      </c>
      <c r="BJ15" s="126">
        <f t="shared" ca="1" si="12"/>
        <v>38955605</v>
      </c>
      <c r="BK15" s="126">
        <f t="shared" ca="1" si="12"/>
        <v>38955605</v>
      </c>
      <c r="BL15" s="126">
        <f t="shared" ca="1" si="12"/>
        <v>38955605</v>
      </c>
      <c r="BM15" s="126">
        <f t="shared" ca="1" si="12"/>
        <v>38955605</v>
      </c>
      <c r="BN15" s="126">
        <f t="shared" ca="1" si="12"/>
        <v>38955605</v>
      </c>
      <c r="BO15" s="126">
        <f t="shared" ca="1" si="12"/>
        <v>38955605</v>
      </c>
      <c r="BP15" s="126">
        <f t="shared" ca="1" si="12"/>
        <v>38955605</v>
      </c>
      <c r="BQ15" s="126">
        <f t="shared" ca="1" si="12"/>
        <v>38955605</v>
      </c>
      <c r="BR15" s="126">
        <f t="shared" ca="1" si="12"/>
        <v>38955605</v>
      </c>
      <c r="BS15" s="126">
        <f t="shared" ca="1" si="12"/>
        <v>38955605</v>
      </c>
      <c r="BT15" s="126">
        <f t="shared" ca="1" si="12"/>
        <v>38955605</v>
      </c>
      <c r="BU15" s="126">
        <f t="shared" ca="1" si="12"/>
        <v>38955605</v>
      </c>
      <c r="BV15" s="126">
        <f t="shared" ca="1" si="13"/>
        <v>467467260</v>
      </c>
      <c r="BW15" s="126">
        <f t="shared" ca="1" si="19"/>
        <v>2804803560</v>
      </c>
      <c r="BX15" s="132">
        <f t="shared" si="20"/>
        <v>38955605</v>
      </c>
      <c r="BY15" s="132">
        <f t="shared" si="20"/>
        <v>38955605</v>
      </c>
      <c r="BZ15" s="132">
        <f t="shared" si="20"/>
        <v>38955605</v>
      </c>
      <c r="CA15" s="132">
        <f t="shared" si="20"/>
        <v>38955605</v>
      </c>
      <c r="CB15" s="132">
        <f t="shared" si="20"/>
        <v>38955605</v>
      </c>
      <c r="CC15" s="132">
        <f t="shared" si="20"/>
        <v>38955605</v>
      </c>
      <c r="CD15" s="132">
        <f t="shared" si="20"/>
        <v>38955605</v>
      </c>
      <c r="CE15" s="132">
        <f t="shared" si="20"/>
        <v>38955605</v>
      </c>
      <c r="CF15" s="132">
        <f t="shared" si="20"/>
        <v>38955605</v>
      </c>
      <c r="CG15" s="132">
        <f t="shared" si="20"/>
        <v>38955605</v>
      </c>
      <c r="CH15" s="132">
        <f t="shared" si="20"/>
        <v>38955605</v>
      </c>
      <c r="CI15" s="132">
        <f t="shared" si="20"/>
        <v>38955605</v>
      </c>
      <c r="CJ15" s="126">
        <f t="shared" si="23"/>
        <v>467467260</v>
      </c>
      <c r="CK15" s="126">
        <f t="shared" ca="1" si="21"/>
        <v>2337336300</v>
      </c>
      <c r="CM15" s="128" t="e">
        <f>VLOOKUP($E15,'Capex TT 2020'!$D$5:$F$35,3,0)</f>
        <v>#N/A</v>
      </c>
      <c r="CN15" s="251">
        <f>IFERROR(VLOOKUP($E15,'Capex TT 2021'!$D$5:$F$35,3,0),0)</f>
        <v>0</v>
      </c>
      <c r="CO15" s="251" t="e">
        <f>VLOOKUP($E15,'Capex TT 2022'!$D$5:$F$35,3,0)</f>
        <v>#N/A</v>
      </c>
      <c r="CP15" s="251" t="e">
        <f>VLOOKUP($E15,'Capex TT 2023'!$D$5:$F$35,3,0)</f>
        <v>#N/A</v>
      </c>
    </row>
    <row r="16" spans="1:94" s="128" customFormat="1" outlineLevel="1" x14ac:dyDescent="0.75">
      <c r="A16" s="118" t="s">
        <v>618</v>
      </c>
      <c r="B16" s="118" t="s">
        <v>619</v>
      </c>
      <c r="C16" s="147">
        <f t="shared" si="16"/>
        <v>2022</v>
      </c>
      <c r="D16" s="118" t="s">
        <v>33</v>
      </c>
      <c r="E16" s="118" t="s">
        <v>644</v>
      </c>
      <c r="F16" s="118" t="s">
        <v>645</v>
      </c>
      <c r="G16" s="120">
        <v>44866</v>
      </c>
      <c r="H16" s="120">
        <v>44866</v>
      </c>
      <c r="I16" s="118">
        <v>36</v>
      </c>
      <c r="J16" s="129">
        <v>1001602000</v>
      </c>
      <c r="K16" s="130" t="s">
        <v>622</v>
      </c>
      <c r="L16" s="118"/>
      <c r="M16" s="123" t="str">
        <f t="shared" si="5"/>
        <v>6274</v>
      </c>
      <c r="N16" s="118">
        <v>6274001901</v>
      </c>
      <c r="O16" s="118"/>
      <c r="P16" s="131"/>
      <c r="Q16" s="131"/>
      <c r="R16" s="131">
        <v>83293056</v>
      </c>
      <c r="S16" s="133">
        <v>2313696</v>
      </c>
      <c r="T16" s="126">
        <f t="shared" ref="T16:AE25" si="24">$S16</f>
        <v>2313696</v>
      </c>
      <c r="U16" s="126">
        <f t="shared" si="24"/>
        <v>2313696</v>
      </c>
      <c r="V16" s="126">
        <f t="shared" si="24"/>
        <v>2313696</v>
      </c>
      <c r="W16" s="126">
        <f t="shared" si="24"/>
        <v>2313696</v>
      </c>
      <c r="X16" s="126">
        <f t="shared" si="24"/>
        <v>2313696</v>
      </c>
      <c r="Y16" s="126">
        <f t="shared" si="24"/>
        <v>2313696</v>
      </c>
      <c r="Z16" s="126">
        <f t="shared" si="24"/>
        <v>2313696</v>
      </c>
      <c r="AA16" s="126">
        <f t="shared" si="24"/>
        <v>2313696</v>
      </c>
      <c r="AB16" s="126">
        <f t="shared" si="24"/>
        <v>2313696</v>
      </c>
      <c r="AC16" s="126">
        <f t="shared" si="24"/>
        <v>2313696</v>
      </c>
      <c r="AD16" s="126">
        <f t="shared" si="24"/>
        <v>2313696</v>
      </c>
      <c r="AE16" s="126">
        <f t="shared" si="24"/>
        <v>2313696</v>
      </c>
      <c r="AF16" s="126">
        <f t="shared" si="7"/>
        <v>27764352</v>
      </c>
      <c r="AG16" s="126">
        <v>0</v>
      </c>
      <c r="AH16" s="126">
        <f t="shared" si="8"/>
        <v>2313696</v>
      </c>
      <c r="AI16" s="126">
        <f t="shared" si="8"/>
        <v>2313696</v>
      </c>
      <c r="AJ16" s="126">
        <f t="shared" si="8"/>
        <v>2313696</v>
      </c>
      <c r="AK16" s="126">
        <f t="shared" si="8"/>
        <v>2313696</v>
      </c>
      <c r="AL16" s="126">
        <f t="shared" si="8"/>
        <v>2313696</v>
      </c>
      <c r="AM16" s="126">
        <f t="shared" si="8"/>
        <v>2313696</v>
      </c>
      <c r="AN16" s="126">
        <f t="shared" si="8"/>
        <v>2313696</v>
      </c>
      <c r="AO16" s="126">
        <f t="shared" si="8"/>
        <v>2313696</v>
      </c>
      <c r="AP16" s="126">
        <f t="shared" si="8"/>
        <v>2313696</v>
      </c>
      <c r="AQ16" s="126">
        <f t="shared" si="8"/>
        <v>2313696</v>
      </c>
      <c r="AR16" s="126">
        <f t="shared" si="8"/>
        <v>2313696</v>
      </c>
      <c r="AS16" s="126">
        <f t="shared" si="8"/>
        <v>2313696</v>
      </c>
      <c r="AT16" s="126">
        <f t="shared" si="9"/>
        <v>27764352</v>
      </c>
      <c r="AU16" s="126">
        <v>0</v>
      </c>
      <c r="AV16" s="126">
        <f t="shared" ca="1" si="10"/>
        <v>2313696</v>
      </c>
      <c r="AW16" s="126">
        <f t="shared" ca="1" si="10"/>
        <v>2313696</v>
      </c>
      <c r="AX16" s="126">
        <f t="shared" ca="1" si="10"/>
        <v>2313696</v>
      </c>
      <c r="AY16" s="126">
        <f t="shared" ca="1" si="10"/>
        <v>2313696</v>
      </c>
      <c r="AZ16" s="126">
        <f t="shared" ca="1" si="10"/>
        <v>2313696</v>
      </c>
      <c r="BA16" s="126">
        <f t="shared" ca="1" si="10"/>
        <v>2313696</v>
      </c>
      <c r="BB16" s="126">
        <f t="shared" ca="1" si="10"/>
        <v>2313696</v>
      </c>
      <c r="BC16" s="126">
        <f t="shared" ca="1" si="10"/>
        <v>2313696</v>
      </c>
      <c r="BD16" s="126">
        <f t="shared" ca="1" si="10"/>
        <v>2313696</v>
      </c>
      <c r="BE16" s="126">
        <f t="shared" ca="1" si="10"/>
        <v>2313696</v>
      </c>
      <c r="BF16" s="126">
        <f t="shared" ca="1" si="10"/>
        <v>2313696</v>
      </c>
      <c r="BG16" s="126">
        <f t="shared" ca="1" si="10"/>
        <v>2313696</v>
      </c>
      <c r="BH16" s="126">
        <f t="shared" ca="1" si="11"/>
        <v>27764352</v>
      </c>
      <c r="BI16" s="132">
        <f t="shared" ca="1" si="22"/>
        <v>55528704</v>
      </c>
      <c r="BJ16" s="126">
        <f t="shared" ca="1" si="12"/>
        <v>2313696</v>
      </c>
      <c r="BK16" s="126">
        <f t="shared" ca="1" si="12"/>
        <v>2313696</v>
      </c>
      <c r="BL16" s="126">
        <f t="shared" ca="1" si="12"/>
        <v>2313696</v>
      </c>
      <c r="BM16" s="126">
        <f t="shared" ca="1" si="12"/>
        <v>2313696</v>
      </c>
      <c r="BN16" s="126">
        <f t="shared" ca="1" si="12"/>
        <v>2313696</v>
      </c>
      <c r="BO16" s="126">
        <f t="shared" ca="1" si="12"/>
        <v>2313696</v>
      </c>
      <c r="BP16" s="126">
        <f t="shared" ca="1" si="12"/>
        <v>2313696</v>
      </c>
      <c r="BQ16" s="126">
        <f t="shared" ca="1" si="12"/>
        <v>2313696</v>
      </c>
      <c r="BR16" s="126">
        <f t="shared" ca="1" si="12"/>
        <v>2313696</v>
      </c>
      <c r="BS16" s="126">
        <f t="shared" ca="1" si="12"/>
        <v>2313696</v>
      </c>
      <c r="BT16" s="126">
        <f t="shared" ca="1" si="12"/>
        <v>2313696</v>
      </c>
      <c r="BU16" s="126">
        <f t="shared" ca="1" si="12"/>
        <v>2313696</v>
      </c>
      <c r="BV16" s="126">
        <f t="shared" ca="1" si="13"/>
        <v>27764352</v>
      </c>
      <c r="BW16" s="126">
        <f t="shared" ca="1" si="19"/>
        <v>27764352</v>
      </c>
      <c r="BX16" s="132">
        <f t="shared" si="20"/>
        <v>2313696</v>
      </c>
      <c r="BY16" s="132">
        <f t="shared" si="20"/>
        <v>2313696</v>
      </c>
      <c r="BZ16" s="132">
        <f t="shared" si="20"/>
        <v>2313696</v>
      </c>
      <c r="CA16" s="132">
        <f t="shared" si="20"/>
        <v>2313696</v>
      </c>
      <c r="CB16" s="132">
        <f t="shared" si="20"/>
        <v>2313696</v>
      </c>
      <c r="CC16" s="132">
        <f t="shared" si="20"/>
        <v>2313696</v>
      </c>
      <c r="CD16" s="132">
        <f t="shared" si="20"/>
        <v>2313696</v>
      </c>
      <c r="CE16" s="132">
        <f t="shared" si="20"/>
        <v>2313696</v>
      </c>
      <c r="CF16" s="132">
        <f t="shared" si="20"/>
        <v>2313696</v>
      </c>
      <c r="CG16" s="132">
        <f t="shared" si="20"/>
        <v>2313696</v>
      </c>
      <c r="CH16" s="132">
        <f t="shared" si="20"/>
        <v>2313696</v>
      </c>
      <c r="CI16" s="132">
        <f t="shared" si="20"/>
        <v>2313696</v>
      </c>
      <c r="CJ16" s="126">
        <f t="shared" si="23"/>
        <v>27764352</v>
      </c>
      <c r="CK16" s="126">
        <f t="shared" ca="1" si="21"/>
        <v>0</v>
      </c>
      <c r="CM16" s="128" t="e">
        <f>VLOOKUP($E16,'Capex TT 2020'!$D$5:$F$35,3,0)</f>
        <v>#N/A</v>
      </c>
      <c r="CN16" s="251">
        <f>IFERROR(VLOOKUP($E16,'Capex TT 2021'!$D$5:$F$35,3,0),0)</f>
        <v>0</v>
      </c>
      <c r="CO16" s="251" t="e">
        <f>VLOOKUP($E16,'Capex TT 2022'!$D$5:$F$35,3,0)</f>
        <v>#N/A</v>
      </c>
      <c r="CP16" s="251" t="e">
        <f>VLOOKUP($E16,'Capex TT 2023'!$D$5:$F$35,3,0)</f>
        <v>#N/A</v>
      </c>
    </row>
    <row r="17" spans="1:94" s="128" customFormat="1" outlineLevel="1" x14ac:dyDescent="0.75">
      <c r="A17" s="118" t="s">
        <v>618</v>
      </c>
      <c r="B17" s="118" t="s">
        <v>619</v>
      </c>
      <c r="C17" s="147">
        <f t="shared" si="16"/>
        <v>2022</v>
      </c>
      <c r="D17" s="118" t="s">
        <v>33</v>
      </c>
      <c r="E17" s="118" t="s">
        <v>646</v>
      </c>
      <c r="F17" s="118" t="s">
        <v>647</v>
      </c>
      <c r="G17" s="120">
        <v>44867</v>
      </c>
      <c r="H17" s="120">
        <v>44866</v>
      </c>
      <c r="I17" s="118">
        <v>300</v>
      </c>
      <c r="J17" s="129">
        <v>1001605000</v>
      </c>
      <c r="K17" s="130" t="s">
        <v>648</v>
      </c>
      <c r="L17" s="118"/>
      <c r="M17" s="123" t="str">
        <f t="shared" si="5"/>
        <v>6274</v>
      </c>
      <c r="N17" s="118">
        <v>6274001901</v>
      </c>
      <c r="O17" s="118"/>
      <c r="P17" s="131"/>
      <c r="Q17" s="131"/>
      <c r="R17" s="131">
        <v>10605884537</v>
      </c>
      <c r="S17" s="133">
        <v>35352948.456666663</v>
      </c>
      <c r="T17" s="126">
        <f t="shared" si="24"/>
        <v>35352948.456666663</v>
      </c>
      <c r="U17" s="126">
        <f t="shared" si="24"/>
        <v>35352948.456666663</v>
      </c>
      <c r="V17" s="126">
        <f t="shared" si="24"/>
        <v>35352948.456666663</v>
      </c>
      <c r="W17" s="126">
        <f t="shared" si="24"/>
        <v>35352948.456666663</v>
      </c>
      <c r="X17" s="126">
        <f t="shared" si="24"/>
        <v>35352948.456666663</v>
      </c>
      <c r="Y17" s="126">
        <f t="shared" si="24"/>
        <v>35352948.456666663</v>
      </c>
      <c r="Z17" s="126">
        <f t="shared" si="24"/>
        <v>35352948.456666663</v>
      </c>
      <c r="AA17" s="126">
        <f t="shared" si="24"/>
        <v>35352948.456666663</v>
      </c>
      <c r="AB17" s="126">
        <f t="shared" si="24"/>
        <v>35352948.456666663</v>
      </c>
      <c r="AC17" s="126">
        <f t="shared" si="24"/>
        <v>35352948.456666663</v>
      </c>
      <c r="AD17" s="126">
        <f t="shared" si="24"/>
        <v>35352948.456666663</v>
      </c>
      <c r="AE17" s="126">
        <f t="shared" si="24"/>
        <v>35352948.456666663</v>
      </c>
      <c r="AF17" s="126">
        <f t="shared" si="7"/>
        <v>424235381.47999984</v>
      </c>
      <c r="AG17" s="126">
        <v>0</v>
      </c>
      <c r="AH17" s="126">
        <f t="shared" si="8"/>
        <v>35352948.456666663</v>
      </c>
      <c r="AI17" s="126">
        <f t="shared" si="8"/>
        <v>35352948.456666663</v>
      </c>
      <c r="AJ17" s="126">
        <f t="shared" si="8"/>
        <v>35352948.456666663</v>
      </c>
      <c r="AK17" s="126">
        <f t="shared" si="8"/>
        <v>35352948.456666663</v>
      </c>
      <c r="AL17" s="126">
        <f t="shared" si="8"/>
        <v>35352948.456666663</v>
      </c>
      <c r="AM17" s="126">
        <f t="shared" si="8"/>
        <v>35352948.456666663</v>
      </c>
      <c r="AN17" s="126">
        <f t="shared" si="8"/>
        <v>35352948.456666663</v>
      </c>
      <c r="AO17" s="126">
        <f t="shared" si="8"/>
        <v>35352948.456666663</v>
      </c>
      <c r="AP17" s="126">
        <f t="shared" si="8"/>
        <v>35352948.456666663</v>
      </c>
      <c r="AQ17" s="126">
        <f t="shared" si="8"/>
        <v>35352948.456666663</v>
      </c>
      <c r="AR17" s="126">
        <f t="shared" si="8"/>
        <v>35352948.456666663</v>
      </c>
      <c r="AS17" s="126">
        <f t="shared" si="8"/>
        <v>35352948.456666663</v>
      </c>
      <c r="AT17" s="126">
        <f t="shared" si="9"/>
        <v>424235381.47999984</v>
      </c>
      <c r="AU17" s="126">
        <v>0</v>
      </c>
      <c r="AV17" s="126">
        <f t="shared" ca="1" si="10"/>
        <v>35352948.456666663</v>
      </c>
      <c r="AW17" s="126">
        <f t="shared" ca="1" si="10"/>
        <v>35352948.456666663</v>
      </c>
      <c r="AX17" s="126">
        <f t="shared" ca="1" si="10"/>
        <v>35352948.456666663</v>
      </c>
      <c r="AY17" s="126">
        <f t="shared" ca="1" si="10"/>
        <v>35352948.456666663</v>
      </c>
      <c r="AZ17" s="126">
        <f t="shared" ca="1" si="10"/>
        <v>35352948.456666663</v>
      </c>
      <c r="BA17" s="126">
        <f t="shared" ca="1" si="10"/>
        <v>35352948.456666663</v>
      </c>
      <c r="BB17" s="126">
        <f t="shared" ca="1" si="10"/>
        <v>35352948.456666663</v>
      </c>
      <c r="BC17" s="126">
        <f t="shared" ca="1" si="10"/>
        <v>35352948.456666663</v>
      </c>
      <c r="BD17" s="126">
        <f t="shared" ca="1" si="10"/>
        <v>35352948.456666663</v>
      </c>
      <c r="BE17" s="126">
        <f t="shared" ca="1" si="10"/>
        <v>35352948.456666663</v>
      </c>
      <c r="BF17" s="126">
        <f t="shared" ca="1" si="10"/>
        <v>35352948.456666663</v>
      </c>
      <c r="BG17" s="126">
        <f t="shared" ca="1" si="10"/>
        <v>35352948.456666663</v>
      </c>
      <c r="BH17" s="126">
        <f t="shared" ca="1" si="11"/>
        <v>424235381.47999984</v>
      </c>
      <c r="BI17" s="132">
        <f t="shared" ca="1" si="22"/>
        <v>10181649155.52</v>
      </c>
      <c r="BJ17" s="126">
        <f t="shared" ca="1" si="12"/>
        <v>35352948.456666663</v>
      </c>
      <c r="BK17" s="126">
        <f t="shared" ca="1" si="12"/>
        <v>35352948.456666663</v>
      </c>
      <c r="BL17" s="126">
        <f t="shared" ca="1" si="12"/>
        <v>35352948.456666663</v>
      </c>
      <c r="BM17" s="126">
        <f t="shared" ca="1" si="12"/>
        <v>35352948.456666663</v>
      </c>
      <c r="BN17" s="126">
        <f t="shared" ca="1" si="12"/>
        <v>35352948.456666663</v>
      </c>
      <c r="BO17" s="126">
        <f t="shared" ca="1" si="12"/>
        <v>35352948.456666663</v>
      </c>
      <c r="BP17" s="126">
        <f t="shared" ca="1" si="12"/>
        <v>35352948.456666663</v>
      </c>
      <c r="BQ17" s="126">
        <f t="shared" ca="1" si="12"/>
        <v>35352948.456666663</v>
      </c>
      <c r="BR17" s="126">
        <f t="shared" ca="1" si="12"/>
        <v>35352948.456666663</v>
      </c>
      <c r="BS17" s="126">
        <f t="shared" ca="1" si="12"/>
        <v>35352948.456666663</v>
      </c>
      <c r="BT17" s="126">
        <f t="shared" ca="1" si="12"/>
        <v>35352948.456666663</v>
      </c>
      <c r="BU17" s="126">
        <f t="shared" ca="1" si="12"/>
        <v>35352948.456666663</v>
      </c>
      <c r="BV17" s="126">
        <f t="shared" ca="1" si="13"/>
        <v>424235381.47999984</v>
      </c>
      <c r="BW17" s="126">
        <f t="shared" ca="1" si="19"/>
        <v>9757413774.0400009</v>
      </c>
      <c r="BX17" s="132">
        <f t="shared" si="20"/>
        <v>35352948.456666663</v>
      </c>
      <c r="BY17" s="132">
        <f t="shared" si="20"/>
        <v>35352948.456666663</v>
      </c>
      <c r="BZ17" s="132">
        <f t="shared" si="20"/>
        <v>35352948.456666663</v>
      </c>
      <c r="CA17" s="132">
        <f t="shared" si="20"/>
        <v>35352948.456666663</v>
      </c>
      <c r="CB17" s="132">
        <f t="shared" si="20"/>
        <v>35352948.456666663</v>
      </c>
      <c r="CC17" s="132">
        <f t="shared" si="20"/>
        <v>35352948.456666663</v>
      </c>
      <c r="CD17" s="132">
        <f t="shared" si="20"/>
        <v>35352948.456666663</v>
      </c>
      <c r="CE17" s="132">
        <f t="shared" si="20"/>
        <v>35352948.456666663</v>
      </c>
      <c r="CF17" s="132">
        <f t="shared" si="20"/>
        <v>35352948.456666663</v>
      </c>
      <c r="CG17" s="132">
        <f t="shared" si="20"/>
        <v>35352948.456666663</v>
      </c>
      <c r="CH17" s="132">
        <f t="shared" si="20"/>
        <v>35352948.456666663</v>
      </c>
      <c r="CI17" s="132">
        <f t="shared" si="20"/>
        <v>35352948.456666663</v>
      </c>
      <c r="CJ17" s="126">
        <f t="shared" si="23"/>
        <v>424235381.47999984</v>
      </c>
      <c r="CK17" s="126">
        <f t="shared" ca="1" si="21"/>
        <v>9333178392.5600014</v>
      </c>
      <c r="CM17" s="128" t="e">
        <f>VLOOKUP($E17,'Capex TT 2020'!$D$5:$F$35,3,0)</f>
        <v>#N/A</v>
      </c>
      <c r="CN17" s="251">
        <f>IFERROR(VLOOKUP($E17,'Capex TT 2021'!$D$5:$F$35,3,0),0)</f>
        <v>0</v>
      </c>
      <c r="CO17" s="251" t="e">
        <f>VLOOKUP($E17,'Capex TT 2022'!$D$5:$F$35,3,0)</f>
        <v>#N/A</v>
      </c>
      <c r="CP17" s="251" t="e">
        <f>VLOOKUP($E17,'Capex TT 2023'!$D$5:$F$35,3,0)</f>
        <v>#N/A</v>
      </c>
    </row>
    <row r="18" spans="1:94" s="128" customFormat="1" outlineLevel="1" x14ac:dyDescent="0.75">
      <c r="A18" s="118" t="s">
        <v>618</v>
      </c>
      <c r="B18" s="118" t="s">
        <v>619</v>
      </c>
      <c r="C18" s="147">
        <f t="shared" si="16"/>
        <v>2023</v>
      </c>
      <c r="D18" s="118" t="s">
        <v>33</v>
      </c>
      <c r="E18" s="118" t="s">
        <v>649</v>
      </c>
      <c r="F18" s="118" t="s">
        <v>650</v>
      </c>
      <c r="G18" s="120">
        <v>44914</v>
      </c>
      <c r="H18" s="120">
        <v>44927</v>
      </c>
      <c r="I18" s="118">
        <v>300</v>
      </c>
      <c r="J18" s="129">
        <v>1001603000</v>
      </c>
      <c r="K18" s="130" t="s">
        <v>651</v>
      </c>
      <c r="L18" s="118"/>
      <c r="M18" s="123" t="str">
        <f t="shared" si="5"/>
        <v>6274</v>
      </c>
      <c r="N18" s="118">
        <v>6274001901</v>
      </c>
      <c r="O18" s="118"/>
      <c r="P18" s="131"/>
      <c r="Q18" s="131"/>
      <c r="R18" s="131">
        <v>23184211519</v>
      </c>
      <c r="S18" s="133">
        <v>77280705.063333333</v>
      </c>
      <c r="T18" s="126">
        <f t="shared" si="24"/>
        <v>77280705.063333333</v>
      </c>
      <c r="U18" s="126">
        <f t="shared" si="24"/>
        <v>77280705.063333333</v>
      </c>
      <c r="V18" s="126">
        <f t="shared" si="24"/>
        <v>77280705.063333333</v>
      </c>
      <c r="W18" s="126">
        <f t="shared" si="24"/>
        <v>77280705.063333333</v>
      </c>
      <c r="X18" s="126">
        <f t="shared" si="24"/>
        <v>77280705.063333333</v>
      </c>
      <c r="Y18" s="126">
        <f t="shared" si="24"/>
        <v>77280705.063333333</v>
      </c>
      <c r="Z18" s="126">
        <f t="shared" si="24"/>
        <v>77280705.063333333</v>
      </c>
      <c r="AA18" s="126">
        <f t="shared" si="24"/>
        <v>77280705.063333333</v>
      </c>
      <c r="AB18" s="126">
        <f t="shared" si="24"/>
        <v>77280705.063333333</v>
      </c>
      <c r="AC18" s="126">
        <f t="shared" si="24"/>
        <v>77280705.063333333</v>
      </c>
      <c r="AD18" s="126">
        <f t="shared" si="24"/>
        <v>77280705.063333333</v>
      </c>
      <c r="AE18" s="126">
        <f t="shared" si="24"/>
        <v>77280705.063333333</v>
      </c>
      <c r="AF18" s="126">
        <f t="shared" si="7"/>
        <v>927368460.75999975</v>
      </c>
      <c r="AG18" s="126">
        <v>0</v>
      </c>
      <c r="AH18" s="126">
        <f t="shared" si="8"/>
        <v>77280705.063333333</v>
      </c>
      <c r="AI18" s="126">
        <f t="shared" si="8"/>
        <v>77280705.063333333</v>
      </c>
      <c r="AJ18" s="126">
        <f t="shared" si="8"/>
        <v>77280705.063333333</v>
      </c>
      <c r="AK18" s="126">
        <f t="shared" si="8"/>
        <v>77280705.063333333</v>
      </c>
      <c r="AL18" s="126">
        <f t="shared" si="8"/>
        <v>77280705.063333333</v>
      </c>
      <c r="AM18" s="126">
        <f t="shared" si="8"/>
        <v>77280705.063333333</v>
      </c>
      <c r="AN18" s="126">
        <f t="shared" si="8"/>
        <v>77280705.063333333</v>
      </c>
      <c r="AO18" s="126">
        <f t="shared" si="8"/>
        <v>77280705.063333333</v>
      </c>
      <c r="AP18" s="126">
        <f t="shared" si="8"/>
        <v>77280705.063333333</v>
      </c>
      <c r="AQ18" s="126">
        <f t="shared" si="8"/>
        <v>77280705.063333333</v>
      </c>
      <c r="AR18" s="126">
        <f t="shared" si="8"/>
        <v>77280705.063333333</v>
      </c>
      <c r="AS18" s="126">
        <f t="shared" si="8"/>
        <v>77280705.063333333</v>
      </c>
      <c r="AT18" s="126">
        <f t="shared" si="9"/>
        <v>927368460.75999975</v>
      </c>
      <c r="AU18" s="126">
        <v>0</v>
      </c>
      <c r="AV18" s="126">
        <f t="shared" ca="1" si="10"/>
        <v>77280705.063333333</v>
      </c>
      <c r="AW18" s="126">
        <f t="shared" ca="1" si="10"/>
        <v>77280705.063333333</v>
      </c>
      <c r="AX18" s="126">
        <f t="shared" ca="1" si="10"/>
        <v>77280705.063333333</v>
      </c>
      <c r="AY18" s="126">
        <f t="shared" ca="1" si="10"/>
        <v>77280705.063333333</v>
      </c>
      <c r="AZ18" s="126">
        <f t="shared" ca="1" si="10"/>
        <v>77280705.063333333</v>
      </c>
      <c r="BA18" s="126">
        <f t="shared" ca="1" si="10"/>
        <v>77280705.063333333</v>
      </c>
      <c r="BB18" s="126">
        <f t="shared" ca="1" si="10"/>
        <v>77280705.063333333</v>
      </c>
      <c r="BC18" s="126">
        <f t="shared" ca="1" si="10"/>
        <v>77280705.063333333</v>
      </c>
      <c r="BD18" s="126">
        <f t="shared" ca="1" si="10"/>
        <v>77280705.063333333</v>
      </c>
      <c r="BE18" s="126">
        <f t="shared" ca="1" si="10"/>
        <v>77280705.063333333</v>
      </c>
      <c r="BF18" s="126">
        <f t="shared" ca="1" si="10"/>
        <v>77280705.063333333</v>
      </c>
      <c r="BG18" s="126">
        <f t="shared" ca="1" si="10"/>
        <v>77280705.063333333</v>
      </c>
      <c r="BH18" s="126">
        <f t="shared" ca="1" si="11"/>
        <v>927368460.75999975</v>
      </c>
      <c r="BI18" s="132">
        <v>0</v>
      </c>
      <c r="BJ18" s="126">
        <f t="shared" ca="1" si="12"/>
        <v>77280705.063333333</v>
      </c>
      <c r="BK18" s="126">
        <f t="shared" ca="1" si="12"/>
        <v>77280705.063333333</v>
      </c>
      <c r="BL18" s="126">
        <f t="shared" ca="1" si="12"/>
        <v>77280705.063333333</v>
      </c>
      <c r="BM18" s="126">
        <f t="shared" ca="1" si="12"/>
        <v>77280705.063333333</v>
      </c>
      <c r="BN18" s="126">
        <f t="shared" ca="1" si="12"/>
        <v>77280705.063333333</v>
      </c>
      <c r="BO18" s="126">
        <f t="shared" ca="1" si="12"/>
        <v>77280705.063333333</v>
      </c>
      <c r="BP18" s="126">
        <f t="shared" ca="1" si="12"/>
        <v>77280705.063333333</v>
      </c>
      <c r="BQ18" s="126">
        <f t="shared" ca="1" si="12"/>
        <v>77280705.063333333</v>
      </c>
      <c r="BR18" s="126">
        <f t="shared" ca="1" si="12"/>
        <v>77280705.063333333</v>
      </c>
      <c r="BS18" s="126">
        <f t="shared" ca="1" si="12"/>
        <v>77280705.063333333</v>
      </c>
      <c r="BT18" s="126">
        <f t="shared" ca="1" si="12"/>
        <v>77280705.063333333</v>
      </c>
      <c r="BU18" s="126">
        <f t="shared" ca="1" si="12"/>
        <v>77280705.063333333</v>
      </c>
      <c r="BV18" s="126">
        <f t="shared" ca="1" si="13"/>
        <v>927368460.75999975</v>
      </c>
      <c r="BW18" s="132">
        <f ca="1">+R18-BV18</f>
        <v>22256843058.240002</v>
      </c>
      <c r="BX18" s="132">
        <f t="shared" si="20"/>
        <v>77280705.063333333</v>
      </c>
      <c r="BY18" s="132">
        <f t="shared" si="20"/>
        <v>77280705.063333333</v>
      </c>
      <c r="BZ18" s="132">
        <f t="shared" si="20"/>
        <v>77280705.063333333</v>
      </c>
      <c r="CA18" s="132">
        <f t="shared" si="20"/>
        <v>77280705.063333333</v>
      </c>
      <c r="CB18" s="132">
        <f t="shared" si="20"/>
        <v>77280705.063333333</v>
      </c>
      <c r="CC18" s="132">
        <f t="shared" si="20"/>
        <v>77280705.063333333</v>
      </c>
      <c r="CD18" s="132">
        <f t="shared" si="20"/>
        <v>77280705.063333333</v>
      </c>
      <c r="CE18" s="132">
        <f t="shared" si="20"/>
        <v>77280705.063333333</v>
      </c>
      <c r="CF18" s="132">
        <f t="shared" si="20"/>
        <v>77280705.063333333</v>
      </c>
      <c r="CG18" s="132">
        <f t="shared" si="20"/>
        <v>77280705.063333333</v>
      </c>
      <c r="CH18" s="132">
        <f t="shared" si="20"/>
        <v>77280705.063333333</v>
      </c>
      <c r="CI18" s="132">
        <f t="shared" si="20"/>
        <v>77280705.063333333</v>
      </c>
      <c r="CJ18" s="126">
        <f t="shared" si="23"/>
        <v>927368460.75999975</v>
      </c>
      <c r="CK18" s="126">
        <f t="shared" ca="1" si="21"/>
        <v>21329474597.480003</v>
      </c>
      <c r="CM18" s="128" t="e">
        <f>VLOOKUP($E18,'Capex TT 2020'!$D$5:$F$35,3,0)</f>
        <v>#N/A</v>
      </c>
      <c r="CN18" s="251">
        <f>IFERROR(VLOOKUP($E18,'Capex TT 2021'!$D$5:$F$35,3,0),0)</f>
        <v>0</v>
      </c>
      <c r="CO18" s="251" t="e">
        <f>VLOOKUP($E18,'Capex TT 2022'!$D$5:$F$35,3,0)</f>
        <v>#N/A</v>
      </c>
      <c r="CP18" s="251" t="e">
        <f>VLOOKUP($E18,'Capex TT 2023'!$D$5:$F$35,3,0)</f>
        <v>#N/A</v>
      </c>
    </row>
    <row r="19" spans="1:94" s="128" customFormat="1" outlineLevel="1" x14ac:dyDescent="0.75">
      <c r="A19" s="118" t="s">
        <v>618</v>
      </c>
      <c r="B19" s="118" t="s">
        <v>619</v>
      </c>
      <c r="C19" s="147">
        <f t="shared" si="16"/>
        <v>2023</v>
      </c>
      <c r="D19" s="118" t="s">
        <v>33</v>
      </c>
      <c r="E19" s="118" t="s">
        <v>652</v>
      </c>
      <c r="F19" s="118" t="s">
        <v>653</v>
      </c>
      <c r="G19" s="120">
        <v>44914</v>
      </c>
      <c r="H19" s="120">
        <v>44927</v>
      </c>
      <c r="I19" s="118">
        <v>300</v>
      </c>
      <c r="J19" s="129">
        <v>1001606000</v>
      </c>
      <c r="K19" s="130" t="s">
        <v>654</v>
      </c>
      <c r="L19" s="118"/>
      <c r="M19" s="123" t="str">
        <f t="shared" si="5"/>
        <v>6274</v>
      </c>
      <c r="N19" s="118">
        <v>6274001901</v>
      </c>
      <c r="O19" s="118"/>
      <c r="P19" s="131"/>
      <c r="Q19" s="131"/>
      <c r="R19" s="131">
        <v>14213865604</v>
      </c>
      <c r="S19" s="133">
        <v>47379552.013333336</v>
      </c>
      <c r="T19" s="126">
        <f t="shared" si="24"/>
        <v>47379552.013333336</v>
      </c>
      <c r="U19" s="126">
        <f t="shared" si="24"/>
        <v>47379552.013333336</v>
      </c>
      <c r="V19" s="126">
        <f t="shared" si="24"/>
        <v>47379552.013333336</v>
      </c>
      <c r="W19" s="126">
        <f t="shared" si="24"/>
        <v>47379552.013333336</v>
      </c>
      <c r="X19" s="126">
        <f t="shared" si="24"/>
        <v>47379552.013333336</v>
      </c>
      <c r="Y19" s="126">
        <f t="shared" si="24"/>
        <v>47379552.013333336</v>
      </c>
      <c r="Z19" s="126">
        <f t="shared" si="24"/>
        <v>47379552.013333336</v>
      </c>
      <c r="AA19" s="126">
        <f t="shared" si="24"/>
        <v>47379552.013333336</v>
      </c>
      <c r="AB19" s="126">
        <f t="shared" si="24"/>
        <v>47379552.013333336</v>
      </c>
      <c r="AC19" s="126">
        <f t="shared" si="24"/>
        <v>47379552.013333336</v>
      </c>
      <c r="AD19" s="126">
        <f t="shared" si="24"/>
        <v>47379552.013333336</v>
      </c>
      <c r="AE19" s="126">
        <f t="shared" si="24"/>
        <v>47379552.013333336</v>
      </c>
      <c r="AF19" s="126">
        <f t="shared" si="7"/>
        <v>568554624.15999997</v>
      </c>
      <c r="AG19" s="126">
        <v>0</v>
      </c>
      <c r="AH19" s="126">
        <f t="shared" si="8"/>
        <v>47379552.013333336</v>
      </c>
      <c r="AI19" s="126">
        <f t="shared" si="8"/>
        <v>47379552.013333336</v>
      </c>
      <c r="AJ19" s="126">
        <f t="shared" si="8"/>
        <v>47379552.013333336</v>
      </c>
      <c r="AK19" s="126">
        <f t="shared" si="8"/>
        <v>47379552.013333336</v>
      </c>
      <c r="AL19" s="126">
        <f t="shared" si="8"/>
        <v>47379552.013333336</v>
      </c>
      <c r="AM19" s="126">
        <f t="shared" si="8"/>
        <v>47379552.013333336</v>
      </c>
      <c r="AN19" s="126">
        <f t="shared" si="8"/>
        <v>47379552.013333336</v>
      </c>
      <c r="AO19" s="126">
        <f t="shared" si="8"/>
        <v>47379552.013333336</v>
      </c>
      <c r="AP19" s="126">
        <f t="shared" si="8"/>
        <v>47379552.013333336</v>
      </c>
      <c r="AQ19" s="126">
        <f t="shared" si="8"/>
        <v>47379552.013333336</v>
      </c>
      <c r="AR19" s="126">
        <f t="shared" si="8"/>
        <v>47379552.013333336</v>
      </c>
      <c r="AS19" s="126">
        <f t="shared" si="8"/>
        <v>47379552.013333336</v>
      </c>
      <c r="AT19" s="126">
        <f t="shared" si="9"/>
        <v>568554624.15999997</v>
      </c>
      <c r="AU19" s="126">
        <v>0</v>
      </c>
      <c r="AV19" s="126">
        <f t="shared" ca="1" si="10"/>
        <v>47379552.013333336</v>
      </c>
      <c r="AW19" s="126">
        <f t="shared" ca="1" si="10"/>
        <v>47379552.013333336</v>
      </c>
      <c r="AX19" s="126">
        <f t="shared" ca="1" si="10"/>
        <v>47379552.013333336</v>
      </c>
      <c r="AY19" s="126">
        <f t="shared" ca="1" si="10"/>
        <v>47379552.013333336</v>
      </c>
      <c r="AZ19" s="126">
        <f t="shared" ca="1" si="10"/>
        <v>47379552.013333336</v>
      </c>
      <c r="BA19" s="126">
        <f t="shared" ca="1" si="10"/>
        <v>47379552.013333336</v>
      </c>
      <c r="BB19" s="126">
        <f t="shared" ca="1" si="10"/>
        <v>47379552.013333336</v>
      </c>
      <c r="BC19" s="126">
        <f t="shared" ca="1" si="10"/>
        <v>47379552.013333336</v>
      </c>
      <c r="BD19" s="126">
        <f t="shared" ca="1" si="10"/>
        <v>47379552.013333336</v>
      </c>
      <c r="BE19" s="126">
        <f t="shared" ca="1" si="10"/>
        <v>47379552.013333336</v>
      </c>
      <c r="BF19" s="126">
        <f t="shared" ca="1" si="10"/>
        <v>47379552.013333336</v>
      </c>
      <c r="BG19" s="126">
        <f t="shared" ca="1" si="10"/>
        <v>47379552.013333336</v>
      </c>
      <c r="BH19" s="126">
        <f t="shared" ca="1" si="11"/>
        <v>568554624.15999997</v>
      </c>
      <c r="BI19" s="132">
        <v>0</v>
      </c>
      <c r="BJ19" s="126">
        <f t="shared" ca="1" si="12"/>
        <v>47379552.013333336</v>
      </c>
      <c r="BK19" s="126">
        <f t="shared" ca="1" si="12"/>
        <v>47379552.013333336</v>
      </c>
      <c r="BL19" s="126">
        <f t="shared" ca="1" si="12"/>
        <v>47379552.013333336</v>
      </c>
      <c r="BM19" s="126">
        <f t="shared" ca="1" si="12"/>
        <v>47379552.013333336</v>
      </c>
      <c r="BN19" s="126">
        <f t="shared" ca="1" si="12"/>
        <v>47379552.013333336</v>
      </c>
      <c r="BO19" s="126">
        <f t="shared" ca="1" si="12"/>
        <v>47379552.013333336</v>
      </c>
      <c r="BP19" s="126">
        <f t="shared" ca="1" si="12"/>
        <v>47379552.013333336</v>
      </c>
      <c r="BQ19" s="126">
        <f t="shared" ca="1" si="12"/>
        <v>47379552.013333336</v>
      </c>
      <c r="BR19" s="126">
        <f t="shared" ca="1" si="12"/>
        <v>47379552.013333336</v>
      </c>
      <c r="BS19" s="126">
        <f t="shared" ca="1" si="12"/>
        <v>47379552.013333336</v>
      </c>
      <c r="BT19" s="126">
        <f t="shared" ca="1" si="12"/>
        <v>47379552.013333336</v>
      </c>
      <c r="BU19" s="126">
        <f t="shared" ca="1" si="12"/>
        <v>47379552.013333336</v>
      </c>
      <c r="BV19" s="126">
        <f t="shared" ca="1" si="13"/>
        <v>568554624.15999997</v>
      </c>
      <c r="BW19" s="132">
        <f t="shared" ref="BW19:BW22" ca="1" si="25">+R19-BV19</f>
        <v>13645310979.84</v>
      </c>
      <c r="BX19" s="132">
        <f t="shared" si="20"/>
        <v>47379552.013333336</v>
      </c>
      <c r="BY19" s="132">
        <f t="shared" si="20"/>
        <v>47379552.013333336</v>
      </c>
      <c r="BZ19" s="132">
        <f t="shared" si="20"/>
        <v>47379552.013333336</v>
      </c>
      <c r="CA19" s="132">
        <f t="shared" si="20"/>
        <v>47379552.013333336</v>
      </c>
      <c r="CB19" s="132">
        <f t="shared" si="20"/>
        <v>47379552.013333336</v>
      </c>
      <c r="CC19" s="132">
        <f t="shared" si="20"/>
        <v>47379552.013333336</v>
      </c>
      <c r="CD19" s="132">
        <f t="shared" si="20"/>
        <v>47379552.013333336</v>
      </c>
      <c r="CE19" s="132">
        <f t="shared" si="20"/>
        <v>47379552.013333336</v>
      </c>
      <c r="CF19" s="132">
        <f t="shared" si="20"/>
        <v>47379552.013333336</v>
      </c>
      <c r="CG19" s="132">
        <f t="shared" si="20"/>
        <v>47379552.013333336</v>
      </c>
      <c r="CH19" s="132">
        <f t="shared" si="20"/>
        <v>47379552.013333336</v>
      </c>
      <c r="CI19" s="132">
        <f t="shared" si="20"/>
        <v>47379552.013333336</v>
      </c>
      <c r="CJ19" s="126">
        <f t="shared" si="23"/>
        <v>568554624.15999997</v>
      </c>
      <c r="CK19" s="126">
        <f t="shared" ca="1" si="21"/>
        <v>13076756355.68</v>
      </c>
      <c r="CM19" s="128" t="e">
        <f>VLOOKUP($E19,'Capex TT 2020'!$D$5:$F$35,3,0)</f>
        <v>#N/A</v>
      </c>
      <c r="CN19" s="251">
        <f>IFERROR(VLOOKUP($E19,'Capex TT 2021'!$D$5:$F$35,3,0),0)</f>
        <v>0</v>
      </c>
      <c r="CO19" s="251" t="e">
        <f>VLOOKUP($E19,'Capex TT 2022'!$D$5:$F$35,3,0)</f>
        <v>#N/A</v>
      </c>
      <c r="CP19" s="251" t="e">
        <f>VLOOKUP($E19,'Capex TT 2023'!$D$5:$F$35,3,0)</f>
        <v>#N/A</v>
      </c>
    </row>
    <row r="20" spans="1:94" s="128" customFormat="1" outlineLevel="1" x14ac:dyDescent="0.75">
      <c r="A20" s="118" t="s">
        <v>618</v>
      </c>
      <c r="B20" s="118" t="s">
        <v>619</v>
      </c>
      <c r="C20" s="147">
        <f t="shared" si="16"/>
        <v>2023</v>
      </c>
      <c r="D20" s="118" t="s">
        <v>33</v>
      </c>
      <c r="E20" s="118" t="s">
        <v>655</v>
      </c>
      <c r="F20" s="118" t="s">
        <v>656</v>
      </c>
      <c r="G20" s="120">
        <v>44915</v>
      </c>
      <c r="H20" s="120">
        <v>44927</v>
      </c>
      <c r="I20" s="118">
        <v>96</v>
      </c>
      <c r="J20" s="129">
        <v>1001602000</v>
      </c>
      <c r="K20" s="130" t="s">
        <v>622</v>
      </c>
      <c r="L20" s="118"/>
      <c r="M20" s="123" t="str">
        <f t="shared" si="5"/>
        <v>6274</v>
      </c>
      <c r="N20" s="118">
        <v>6274001901</v>
      </c>
      <c r="O20" s="118"/>
      <c r="P20" s="131"/>
      <c r="Q20" s="131"/>
      <c r="R20" s="131">
        <v>7312917741</v>
      </c>
      <c r="S20" s="133">
        <v>76176226.46875</v>
      </c>
      <c r="T20" s="126">
        <f t="shared" si="24"/>
        <v>76176226.46875</v>
      </c>
      <c r="U20" s="126">
        <f t="shared" si="24"/>
        <v>76176226.46875</v>
      </c>
      <c r="V20" s="126">
        <f t="shared" si="24"/>
        <v>76176226.46875</v>
      </c>
      <c r="W20" s="126">
        <f t="shared" si="24"/>
        <v>76176226.46875</v>
      </c>
      <c r="X20" s="126">
        <f t="shared" si="24"/>
        <v>76176226.46875</v>
      </c>
      <c r="Y20" s="126">
        <f t="shared" si="24"/>
        <v>76176226.46875</v>
      </c>
      <c r="Z20" s="126">
        <f t="shared" si="24"/>
        <v>76176226.46875</v>
      </c>
      <c r="AA20" s="126">
        <f t="shared" si="24"/>
        <v>76176226.46875</v>
      </c>
      <c r="AB20" s="126">
        <f t="shared" si="24"/>
        <v>76176226.46875</v>
      </c>
      <c r="AC20" s="126">
        <f t="shared" si="24"/>
        <v>76176226.46875</v>
      </c>
      <c r="AD20" s="126">
        <f t="shared" si="24"/>
        <v>76176226.46875</v>
      </c>
      <c r="AE20" s="126">
        <f t="shared" si="24"/>
        <v>76176226.46875</v>
      </c>
      <c r="AF20" s="126">
        <f t="shared" si="7"/>
        <v>914114717.625</v>
      </c>
      <c r="AG20" s="126">
        <v>0</v>
      </c>
      <c r="AH20" s="126">
        <f t="shared" si="8"/>
        <v>76176226.46875</v>
      </c>
      <c r="AI20" s="126">
        <f t="shared" si="8"/>
        <v>76176226.46875</v>
      </c>
      <c r="AJ20" s="126">
        <f t="shared" si="8"/>
        <v>76176226.46875</v>
      </c>
      <c r="AK20" s="126">
        <f t="shared" si="8"/>
        <v>76176226.46875</v>
      </c>
      <c r="AL20" s="126">
        <f t="shared" si="8"/>
        <v>76176226.46875</v>
      </c>
      <c r="AM20" s="126">
        <f t="shared" si="8"/>
        <v>76176226.46875</v>
      </c>
      <c r="AN20" s="126">
        <f t="shared" si="8"/>
        <v>76176226.46875</v>
      </c>
      <c r="AO20" s="126">
        <f t="shared" si="8"/>
        <v>76176226.46875</v>
      </c>
      <c r="AP20" s="126">
        <f t="shared" si="8"/>
        <v>76176226.46875</v>
      </c>
      <c r="AQ20" s="126">
        <f t="shared" si="8"/>
        <v>76176226.46875</v>
      </c>
      <c r="AR20" s="126">
        <f t="shared" si="8"/>
        <v>76176226.46875</v>
      </c>
      <c r="AS20" s="126">
        <f t="shared" si="8"/>
        <v>76176226.46875</v>
      </c>
      <c r="AT20" s="126">
        <f t="shared" si="9"/>
        <v>914114717.625</v>
      </c>
      <c r="AU20" s="126">
        <v>0</v>
      </c>
      <c r="AV20" s="126">
        <f t="shared" ca="1" si="10"/>
        <v>76176226.46875</v>
      </c>
      <c r="AW20" s="126">
        <f t="shared" ca="1" si="10"/>
        <v>76176226.46875</v>
      </c>
      <c r="AX20" s="126">
        <f t="shared" ca="1" si="10"/>
        <v>76176226.46875</v>
      </c>
      <c r="AY20" s="126">
        <f t="shared" ca="1" si="10"/>
        <v>76176226.46875</v>
      </c>
      <c r="AZ20" s="126">
        <f t="shared" ca="1" si="10"/>
        <v>76176226.46875</v>
      </c>
      <c r="BA20" s="126">
        <f t="shared" ca="1" si="10"/>
        <v>76176226.46875</v>
      </c>
      <c r="BB20" s="126">
        <f t="shared" ca="1" si="10"/>
        <v>76176226.46875</v>
      </c>
      <c r="BC20" s="126">
        <f t="shared" ca="1" si="10"/>
        <v>76176226.46875</v>
      </c>
      <c r="BD20" s="126">
        <f t="shared" ca="1" si="10"/>
        <v>76176226.46875</v>
      </c>
      <c r="BE20" s="126">
        <f t="shared" ca="1" si="10"/>
        <v>76176226.46875</v>
      </c>
      <c r="BF20" s="126">
        <f t="shared" ca="1" si="10"/>
        <v>76176226.46875</v>
      </c>
      <c r="BG20" s="126">
        <f t="shared" ca="1" si="10"/>
        <v>76176226.46875</v>
      </c>
      <c r="BH20" s="126">
        <f t="shared" ca="1" si="11"/>
        <v>914114717.625</v>
      </c>
      <c r="BI20" s="132">
        <v>0</v>
      </c>
      <c r="BJ20" s="126">
        <f t="shared" ca="1" si="12"/>
        <v>76176226.46875</v>
      </c>
      <c r="BK20" s="126">
        <f t="shared" ca="1" si="12"/>
        <v>76176226.46875</v>
      </c>
      <c r="BL20" s="126">
        <f t="shared" ca="1" si="12"/>
        <v>76176226.46875</v>
      </c>
      <c r="BM20" s="126">
        <f t="shared" ca="1" si="12"/>
        <v>76176226.46875</v>
      </c>
      <c r="BN20" s="126">
        <f t="shared" ca="1" si="12"/>
        <v>76176226.46875</v>
      </c>
      <c r="BO20" s="126">
        <f t="shared" ca="1" si="12"/>
        <v>76176226.46875</v>
      </c>
      <c r="BP20" s="126">
        <f t="shared" ca="1" si="12"/>
        <v>76176226.46875</v>
      </c>
      <c r="BQ20" s="126">
        <f t="shared" ca="1" si="12"/>
        <v>76176226.46875</v>
      </c>
      <c r="BR20" s="126">
        <f t="shared" ca="1" si="12"/>
        <v>76176226.46875</v>
      </c>
      <c r="BS20" s="126">
        <f t="shared" ca="1" si="12"/>
        <v>76176226.46875</v>
      </c>
      <c r="BT20" s="126">
        <f t="shared" ca="1" si="12"/>
        <v>76176226.46875</v>
      </c>
      <c r="BU20" s="126">
        <f t="shared" ca="1" si="12"/>
        <v>76176226.46875</v>
      </c>
      <c r="BV20" s="126">
        <f t="shared" ca="1" si="13"/>
        <v>914114717.625</v>
      </c>
      <c r="BW20" s="132">
        <f t="shared" ca="1" si="25"/>
        <v>6398803023.375</v>
      </c>
      <c r="BX20" s="132">
        <f t="shared" si="20"/>
        <v>76176226.46875</v>
      </c>
      <c r="BY20" s="132">
        <f t="shared" si="20"/>
        <v>76176226.46875</v>
      </c>
      <c r="BZ20" s="132">
        <f t="shared" si="20"/>
        <v>76176226.46875</v>
      </c>
      <c r="CA20" s="132">
        <f t="shared" si="20"/>
        <v>76176226.46875</v>
      </c>
      <c r="CB20" s="132">
        <f t="shared" si="20"/>
        <v>76176226.46875</v>
      </c>
      <c r="CC20" s="132">
        <f t="shared" si="20"/>
        <v>76176226.46875</v>
      </c>
      <c r="CD20" s="132">
        <f t="shared" si="20"/>
        <v>76176226.46875</v>
      </c>
      <c r="CE20" s="132">
        <f t="shared" si="20"/>
        <v>76176226.46875</v>
      </c>
      <c r="CF20" s="132">
        <f t="shared" si="20"/>
        <v>76176226.46875</v>
      </c>
      <c r="CG20" s="132">
        <f t="shared" si="20"/>
        <v>76176226.46875</v>
      </c>
      <c r="CH20" s="132">
        <f t="shared" si="20"/>
        <v>76176226.46875</v>
      </c>
      <c r="CI20" s="132">
        <f t="shared" si="20"/>
        <v>76176226.46875</v>
      </c>
      <c r="CJ20" s="126">
        <f t="shared" si="23"/>
        <v>914114717.625</v>
      </c>
      <c r="CK20" s="126">
        <f t="shared" ca="1" si="21"/>
        <v>5484688305.75</v>
      </c>
      <c r="CM20" s="128" t="e">
        <f>VLOOKUP($E20,'Capex TT 2020'!$D$5:$F$35,3,0)</f>
        <v>#N/A</v>
      </c>
      <c r="CN20" s="251">
        <f>IFERROR(VLOOKUP($E20,'Capex TT 2021'!$D$5:$F$35,3,0),0)</f>
        <v>0</v>
      </c>
      <c r="CO20" s="251" t="e">
        <f>VLOOKUP($E20,'Capex TT 2022'!$D$5:$F$35,3,0)</f>
        <v>#N/A</v>
      </c>
      <c r="CP20" s="251" t="e">
        <f>VLOOKUP($E20,'Capex TT 2023'!$D$5:$F$35,3,0)</f>
        <v>#N/A</v>
      </c>
    </row>
    <row r="21" spans="1:94" s="128" customFormat="1" outlineLevel="1" x14ac:dyDescent="0.75">
      <c r="A21" s="118" t="s">
        <v>618</v>
      </c>
      <c r="B21" s="118" t="s">
        <v>619</v>
      </c>
      <c r="C21" s="147">
        <f t="shared" si="16"/>
        <v>2023</v>
      </c>
      <c r="D21" s="118" t="s">
        <v>33</v>
      </c>
      <c r="E21" s="118" t="s">
        <v>657</v>
      </c>
      <c r="F21" s="118" t="s">
        <v>658</v>
      </c>
      <c r="G21" s="120">
        <v>44915</v>
      </c>
      <c r="H21" s="120">
        <v>44927</v>
      </c>
      <c r="I21" s="118">
        <v>72</v>
      </c>
      <c r="J21" s="129">
        <v>1001602000</v>
      </c>
      <c r="K21" s="130" t="s">
        <v>622</v>
      </c>
      <c r="L21" s="118"/>
      <c r="M21" s="123" t="str">
        <f t="shared" si="5"/>
        <v>6274</v>
      </c>
      <c r="N21" s="118">
        <v>6274001901</v>
      </c>
      <c r="O21" s="118"/>
      <c r="P21" s="131"/>
      <c r="Q21" s="131"/>
      <c r="R21" s="131">
        <v>1365430657</v>
      </c>
      <c r="S21" s="133">
        <v>18964314.680555556</v>
      </c>
      <c r="T21" s="126">
        <f t="shared" si="24"/>
        <v>18964314.680555556</v>
      </c>
      <c r="U21" s="126">
        <f t="shared" si="24"/>
        <v>18964314.680555556</v>
      </c>
      <c r="V21" s="126">
        <f t="shared" si="24"/>
        <v>18964314.680555556</v>
      </c>
      <c r="W21" s="126">
        <f t="shared" si="24"/>
        <v>18964314.680555556</v>
      </c>
      <c r="X21" s="126">
        <f t="shared" si="24"/>
        <v>18964314.680555556</v>
      </c>
      <c r="Y21" s="126">
        <f t="shared" si="24"/>
        <v>18964314.680555556</v>
      </c>
      <c r="Z21" s="126">
        <f t="shared" si="24"/>
        <v>18964314.680555556</v>
      </c>
      <c r="AA21" s="126">
        <f t="shared" si="24"/>
        <v>18964314.680555556</v>
      </c>
      <c r="AB21" s="126">
        <f t="shared" si="24"/>
        <v>18964314.680555556</v>
      </c>
      <c r="AC21" s="126">
        <f t="shared" si="24"/>
        <v>18964314.680555556</v>
      </c>
      <c r="AD21" s="126">
        <f t="shared" si="24"/>
        <v>18964314.680555556</v>
      </c>
      <c r="AE21" s="126">
        <f t="shared" si="24"/>
        <v>18964314.680555556</v>
      </c>
      <c r="AF21" s="126">
        <f t="shared" si="7"/>
        <v>227571776.16666666</v>
      </c>
      <c r="AG21" s="126">
        <v>0</v>
      </c>
      <c r="AH21" s="126">
        <f t="shared" si="8"/>
        <v>18964314.680555556</v>
      </c>
      <c r="AI21" s="126">
        <f t="shared" si="8"/>
        <v>18964314.680555556</v>
      </c>
      <c r="AJ21" s="126">
        <f t="shared" si="8"/>
        <v>18964314.680555556</v>
      </c>
      <c r="AK21" s="126">
        <f t="shared" si="8"/>
        <v>18964314.680555556</v>
      </c>
      <c r="AL21" s="126">
        <f t="shared" si="8"/>
        <v>18964314.680555556</v>
      </c>
      <c r="AM21" s="126">
        <f t="shared" si="8"/>
        <v>18964314.680555556</v>
      </c>
      <c r="AN21" s="126">
        <f t="shared" si="8"/>
        <v>18964314.680555556</v>
      </c>
      <c r="AO21" s="126">
        <f t="shared" si="8"/>
        <v>18964314.680555556</v>
      </c>
      <c r="AP21" s="126">
        <f t="shared" si="8"/>
        <v>18964314.680555556</v>
      </c>
      <c r="AQ21" s="126">
        <f t="shared" si="8"/>
        <v>18964314.680555556</v>
      </c>
      <c r="AR21" s="126">
        <f t="shared" si="8"/>
        <v>18964314.680555556</v>
      </c>
      <c r="AS21" s="126">
        <f t="shared" si="8"/>
        <v>18964314.680555556</v>
      </c>
      <c r="AT21" s="126">
        <f t="shared" si="9"/>
        <v>227571776.16666666</v>
      </c>
      <c r="AU21" s="126">
        <v>0</v>
      </c>
      <c r="AV21" s="126">
        <f t="shared" ca="1" si="10"/>
        <v>18964314.680555556</v>
      </c>
      <c r="AW21" s="126">
        <f t="shared" ca="1" si="10"/>
        <v>18964314.680555556</v>
      </c>
      <c r="AX21" s="126">
        <f t="shared" ca="1" si="10"/>
        <v>18964314.680555556</v>
      </c>
      <c r="AY21" s="126">
        <f t="shared" ca="1" si="10"/>
        <v>18964314.680555556</v>
      </c>
      <c r="AZ21" s="126">
        <f t="shared" ca="1" si="10"/>
        <v>18964314.680555556</v>
      </c>
      <c r="BA21" s="126">
        <f t="shared" ca="1" si="10"/>
        <v>18964314.680555556</v>
      </c>
      <c r="BB21" s="126">
        <f t="shared" ca="1" si="10"/>
        <v>18964314.680555556</v>
      </c>
      <c r="BC21" s="126">
        <f t="shared" ca="1" si="10"/>
        <v>18964314.680555556</v>
      </c>
      <c r="BD21" s="126">
        <f t="shared" ca="1" si="10"/>
        <v>18964314.680555556</v>
      </c>
      <c r="BE21" s="126">
        <f t="shared" ca="1" si="10"/>
        <v>18964314.680555556</v>
      </c>
      <c r="BF21" s="126">
        <f t="shared" ca="1" si="10"/>
        <v>18964314.680555556</v>
      </c>
      <c r="BG21" s="126">
        <f t="shared" ca="1" si="10"/>
        <v>18964314.680555556</v>
      </c>
      <c r="BH21" s="126">
        <f t="shared" ca="1" si="11"/>
        <v>227571776.16666666</v>
      </c>
      <c r="BI21" s="132">
        <v>0</v>
      </c>
      <c r="BJ21" s="126">
        <f t="shared" ca="1" si="12"/>
        <v>18964314.680555556</v>
      </c>
      <c r="BK21" s="126">
        <f t="shared" ca="1" si="12"/>
        <v>18964314.680555556</v>
      </c>
      <c r="BL21" s="126">
        <f t="shared" ca="1" si="12"/>
        <v>18964314.680555556</v>
      </c>
      <c r="BM21" s="126">
        <f t="shared" ca="1" si="12"/>
        <v>18964314.680555556</v>
      </c>
      <c r="BN21" s="126">
        <f t="shared" ca="1" si="12"/>
        <v>18964314.680555556</v>
      </c>
      <c r="BO21" s="126">
        <f t="shared" ca="1" si="12"/>
        <v>18964314.680555556</v>
      </c>
      <c r="BP21" s="126">
        <f t="shared" ca="1" si="12"/>
        <v>18964314.680555556</v>
      </c>
      <c r="BQ21" s="126">
        <f t="shared" ca="1" si="12"/>
        <v>18964314.680555556</v>
      </c>
      <c r="BR21" s="126">
        <f t="shared" ca="1" si="12"/>
        <v>18964314.680555556</v>
      </c>
      <c r="BS21" s="126">
        <f t="shared" ca="1" si="12"/>
        <v>18964314.680555556</v>
      </c>
      <c r="BT21" s="126">
        <f t="shared" ca="1" si="12"/>
        <v>18964314.680555556</v>
      </c>
      <c r="BU21" s="126">
        <f t="shared" ca="1" si="12"/>
        <v>18964314.680555556</v>
      </c>
      <c r="BV21" s="126">
        <f t="shared" ca="1" si="13"/>
        <v>227571776.16666666</v>
      </c>
      <c r="BW21" s="132">
        <f t="shared" ca="1" si="25"/>
        <v>1137858880.8333333</v>
      </c>
      <c r="BX21" s="132">
        <f t="shared" si="20"/>
        <v>18964314.680555556</v>
      </c>
      <c r="BY21" s="132">
        <f t="shared" si="20"/>
        <v>18964314.680555556</v>
      </c>
      <c r="BZ21" s="132">
        <f t="shared" si="20"/>
        <v>18964314.680555556</v>
      </c>
      <c r="CA21" s="132">
        <f t="shared" si="20"/>
        <v>18964314.680555556</v>
      </c>
      <c r="CB21" s="132">
        <f t="shared" si="20"/>
        <v>18964314.680555556</v>
      </c>
      <c r="CC21" s="132">
        <f t="shared" si="20"/>
        <v>18964314.680555556</v>
      </c>
      <c r="CD21" s="132">
        <f t="shared" si="20"/>
        <v>18964314.680555556</v>
      </c>
      <c r="CE21" s="132">
        <f t="shared" si="20"/>
        <v>18964314.680555556</v>
      </c>
      <c r="CF21" s="132">
        <f t="shared" si="20"/>
        <v>18964314.680555556</v>
      </c>
      <c r="CG21" s="132">
        <f t="shared" si="20"/>
        <v>18964314.680555556</v>
      </c>
      <c r="CH21" s="132">
        <f t="shared" si="20"/>
        <v>18964314.680555556</v>
      </c>
      <c r="CI21" s="132">
        <f t="shared" si="20"/>
        <v>18964314.680555556</v>
      </c>
      <c r="CJ21" s="126">
        <f t="shared" si="23"/>
        <v>227571776.16666666</v>
      </c>
      <c r="CK21" s="126">
        <f t="shared" ca="1" si="21"/>
        <v>910287104.66666663</v>
      </c>
      <c r="CM21" s="128" t="e">
        <f>VLOOKUP($E21,'Capex TT 2020'!$D$5:$F$35,3,0)</f>
        <v>#N/A</v>
      </c>
      <c r="CN21" s="251">
        <f>IFERROR(VLOOKUP($E21,'Capex TT 2021'!$D$5:$F$35,3,0),0)</f>
        <v>0</v>
      </c>
      <c r="CO21" s="251" t="e">
        <f>VLOOKUP($E21,'Capex TT 2022'!$D$5:$F$35,3,0)</f>
        <v>#N/A</v>
      </c>
      <c r="CP21" s="251" t="e">
        <f>VLOOKUP($E21,'Capex TT 2023'!$D$5:$F$35,3,0)</f>
        <v>#N/A</v>
      </c>
    </row>
    <row r="22" spans="1:94" s="128" customFormat="1" outlineLevel="1" x14ac:dyDescent="0.75">
      <c r="A22" s="118" t="s">
        <v>618</v>
      </c>
      <c r="B22" s="118" t="s">
        <v>619</v>
      </c>
      <c r="C22" s="147">
        <f t="shared" si="16"/>
        <v>2023</v>
      </c>
      <c r="D22" s="118" t="s">
        <v>33</v>
      </c>
      <c r="E22" s="118" t="s">
        <v>659</v>
      </c>
      <c r="F22" s="118" t="s">
        <v>660</v>
      </c>
      <c r="G22" s="120">
        <v>44915</v>
      </c>
      <c r="H22" s="120">
        <v>44927</v>
      </c>
      <c r="I22" s="118">
        <v>60</v>
      </c>
      <c r="J22" s="129">
        <v>1001602000</v>
      </c>
      <c r="K22" s="130" t="s">
        <v>622</v>
      </c>
      <c r="L22" s="118"/>
      <c r="M22" s="123" t="str">
        <f t="shared" si="5"/>
        <v>6274</v>
      </c>
      <c r="N22" s="118">
        <v>6274001901</v>
      </c>
      <c r="O22" s="118"/>
      <c r="P22" s="131"/>
      <c r="Q22" s="131"/>
      <c r="R22" s="131">
        <v>925192275</v>
      </c>
      <c r="S22" s="133">
        <v>15419871.25</v>
      </c>
      <c r="T22" s="126">
        <f t="shared" si="24"/>
        <v>15419871.25</v>
      </c>
      <c r="U22" s="126">
        <f t="shared" si="24"/>
        <v>15419871.25</v>
      </c>
      <c r="V22" s="126">
        <f t="shared" si="24"/>
        <v>15419871.25</v>
      </c>
      <c r="W22" s="126">
        <f t="shared" si="24"/>
        <v>15419871.25</v>
      </c>
      <c r="X22" s="126">
        <f t="shared" si="24"/>
        <v>15419871.25</v>
      </c>
      <c r="Y22" s="126">
        <f t="shared" si="24"/>
        <v>15419871.25</v>
      </c>
      <c r="Z22" s="126">
        <f t="shared" si="24"/>
        <v>15419871.25</v>
      </c>
      <c r="AA22" s="126">
        <f t="shared" si="24"/>
        <v>15419871.25</v>
      </c>
      <c r="AB22" s="126">
        <f t="shared" si="24"/>
        <v>15419871.25</v>
      </c>
      <c r="AC22" s="126">
        <f t="shared" si="24"/>
        <v>15419871.25</v>
      </c>
      <c r="AD22" s="126">
        <f t="shared" si="24"/>
        <v>15419871.25</v>
      </c>
      <c r="AE22" s="126">
        <f t="shared" si="24"/>
        <v>15419871.25</v>
      </c>
      <c r="AF22" s="126">
        <f t="shared" si="7"/>
        <v>185038455</v>
      </c>
      <c r="AG22" s="126">
        <v>0</v>
      </c>
      <c r="AH22" s="126">
        <f t="shared" ref="AH22:AS37" si="26">$S22</f>
        <v>15419871.25</v>
      </c>
      <c r="AI22" s="126">
        <f t="shared" si="26"/>
        <v>15419871.25</v>
      </c>
      <c r="AJ22" s="126">
        <f t="shared" si="26"/>
        <v>15419871.25</v>
      </c>
      <c r="AK22" s="126">
        <f t="shared" si="26"/>
        <v>15419871.25</v>
      </c>
      <c r="AL22" s="126">
        <f t="shared" si="26"/>
        <v>15419871.25</v>
      </c>
      <c r="AM22" s="126">
        <f t="shared" si="26"/>
        <v>15419871.25</v>
      </c>
      <c r="AN22" s="126">
        <f t="shared" si="26"/>
        <v>15419871.25</v>
      </c>
      <c r="AO22" s="126">
        <f t="shared" si="26"/>
        <v>15419871.25</v>
      </c>
      <c r="AP22" s="126">
        <f t="shared" si="26"/>
        <v>15419871.25</v>
      </c>
      <c r="AQ22" s="126">
        <f t="shared" si="26"/>
        <v>15419871.25</v>
      </c>
      <c r="AR22" s="126">
        <f t="shared" si="26"/>
        <v>15419871.25</v>
      </c>
      <c r="AS22" s="126">
        <f t="shared" si="26"/>
        <v>15419871.25</v>
      </c>
      <c r="AT22" s="126">
        <f t="shared" si="9"/>
        <v>185038455</v>
      </c>
      <c r="AU22" s="126">
        <v>0</v>
      </c>
      <c r="AV22" s="126">
        <f t="shared" ca="1" si="10"/>
        <v>15419871.25</v>
      </c>
      <c r="AW22" s="126">
        <f t="shared" ca="1" si="10"/>
        <v>15419871.25</v>
      </c>
      <c r="AX22" s="126">
        <f t="shared" ca="1" si="10"/>
        <v>15419871.25</v>
      </c>
      <c r="AY22" s="126">
        <f t="shared" ca="1" si="10"/>
        <v>15419871.25</v>
      </c>
      <c r="AZ22" s="126">
        <f t="shared" ca="1" si="10"/>
        <v>15419871.25</v>
      </c>
      <c r="BA22" s="126">
        <f t="shared" ca="1" si="10"/>
        <v>15419871.25</v>
      </c>
      <c r="BB22" s="126">
        <f t="shared" ca="1" si="10"/>
        <v>15419871.25</v>
      </c>
      <c r="BC22" s="126">
        <f t="shared" ca="1" si="10"/>
        <v>15419871.25</v>
      </c>
      <c r="BD22" s="126">
        <f t="shared" ca="1" si="10"/>
        <v>15419871.25</v>
      </c>
      <c r="BE22" s="126">
        <f t="shared" ca="1" si="10"/>
        <v>15419871.25</v>
      </c>
      <c r="BF22" s="126">
        <f t="shared" ca="1" si="10"/>
        <v>15419871.25</v>
      </c>
      <c r="BG22" s="126">
        <f t="shared" ca="1" si="10"/>
        <v>15419871.25</v>
      </c>
      <c r="BH22" s="126">
        <f t="shared" ca="1" si="11"/>
        <v>185038455</v>
      </c>
      <c r="BI22" s="132">
        <v>0</v>
      </c>
      <c r="BJ22" s="126">
        <f t="shared" ca="1" si="12"/>
        <v>15419871.25</v>
      </c>
      <c r="BK22" s="126">
        <f t="shared" ca="1" si="12"/>
        <v>15419871.25</v>
      </c>
      <c r="BL22" s="126">
        <f t="shared" ca="1" si="12"/>
        <v>15419871.25</v>
      </c>
      <c r="BM22" s="126">
        <f t="shared" ca="1" si="12"/>
        <v>15419871.25</v>
      </c>
      <c r="BN22" s="126">
        <f t="shared" ca="1" si="12"/>
        <v>15419871.25</v>
      </c>
      <c r="BO22" s="126">
        <f t="shared" ca="1" si="12"/>
        <v>15419871.25</v>
      </c>
      <c r="BP22" s="126">
        <f t="shared" ca="1" si="12"/>
        <v>15419871.25</v>
      </c>
      <c r="BQ22" s="126">
        <f t="shared" ca="1" si="12"/>
        <v>15419871.25</v>
      </c>
      <c r="BR22" s="126">
        <f t="shared" ca="1" si="12"/>
        <v>15419871.25</v>
      </c>
      <c r="BS22" s="126">
        <f t="shared" ca="1" si="12"/>
        <v>15419871.25</v>
      </c>
      <c r="BT22" s="126">
        <f t="shared" ca="1" si="12"/>
        <v>15419871.25</v>
      </c>
      <c r="BU22" s="126">
        <f t="shared" ca="1" si="12"/>
        <v>15419871.25</v>
      </c>
      <c r="BV22" s="126">
        <f t="shared" ca="1" si="13"/>
        <v>185038455</v>
      </c>
      <c r="BW22" s="132">
        <f t="shared" ca="1" si="25"/>
        <v>740153820</v>
      </c>
      <c r="BX22" s="132">
        <f t="shared" si="20"/>
        <v>15419871.25</v>
      </c>
      <c r="BY22" s="132">
        <f t="shared" si="20"/>
        <v>15419871.25</v>
      </c>
      <c r="BZ22" s="132">
        <f t="shared" si="20"/>
        <v>15419871.25</v>
      </c>
      <c r="CA22" s="132">
        <f t="shared" si="20"/>
        <v>15419871.25</v>
      </c>
      <c r="CB22" s="132">
        <f t="shared" si="20"/>
        <v>15419871.25</v>
      </c>
      <c r="CC22" s="132">
        <f t="shared" si="20"/>
        <v>15419871.25</v>
      </c>
      <c r="CD22" s="132">
        <f t="shared" si="20"/>
        <v>15419871.25</v>
      </c>
      <c r="CE22" s="132">
        <f t="shared" si="20"/>
        <v>15419871.25</v>
      </c>
      <c r="CF22" s="132">
        <f t="shared" si="20"/>
        <v>15419871.25</v>
      </c>
      <c r="CG22" s="132">
        <f t="shared" si="20"/>
        <v>15419871.25</v>
      </c>
      <c r="CH22" s="132">
        <f t="shared" si="20"/>
        <v>15419871.25</v>
      </c>
      <c r="CI22" s="132">
        <f t="shared" si="20"/>
        <v>15419871.25</v>
      </c>
      <c r="CJ22" s="126">
        <f t="shared" si="23"/>
        <v>185038455</v>
      </c>
      <c r="CK22" s="126">
        <f t="shared" ca="1" si="21"/>
        <v>555115365</v>
      </c>
      <c r="CM22" s="128" t="e">
        <f>VLOOKUP($E22,'Capex TT 2020'!$D$5:$F$35,3,0)</f>
        <v>#N/A</v>
      </c>
      <c r="CN22" s="251">
        <f>IFERROR(VLOOKUP($E22,'Capex TT 2021'!$D$5:$F$35,3,0),0)</f>
        <v>0</v>
      </c>
      <c r="CO22" s="251" t="e">
        <f>VLOOKUP($E22,'Capex TT 2022'!$D$5:$F$35,3,0)</f>
        <v>#N/A</v>
      </c>
      <c r="CP22" s="251" t="e">
        <f>VLOOKUP($E22,'Capex TT 2023'!$D$5:$F$35,3,0)</f>
        <v>#N/A</v>
      </c>
    </row>
    <row r="23" spans="1:94" s="128" customFormat="1" outlineLevel="1" x14ac:dyDescent="0.75">
      <c r="A23" s="118" t="s">
        <v>618</v>
      </c>
      <c r="B23" s="118" t="s">
        <v>619</v>
      </c>
      <c r="C23" s="147">
        <f t="shared" si="16"/>
        <v>2021</v>
      </c>
      <c r="D23" s="118" t="s">
        <v>47</v>
      </c>
      <c r="E23" s="118" t="s">
        <v>661</v>
      </c>
      <c r="F23" s="118" t="s">
        <v>662</v>
      </c>
      <c r="G23" s="120">
        <v>44439</v>
      </c>
      <c r="H23" s="120">
        <v>44438</v>
      </c>
      <c r="I23" s="118">
        <v>60</v>
      </c>
      <c r="J23" s="129">
        <v>1001202000</v>
      </c>
      <c r="K23" s="130" t="s">
        <v>663</v>
      </c>
      <c r="L23" s="118"/>
      <c r="M23" s="123" t="str">
        <f t="shared" si="5"/>
        <v>6424</v>
      </c>
      <c r="N23" s="118">
        <v>6424001901</v>
      </c>
      <c r="O23" s="118"/>
      <c r="P23" s="131"/>
      <c r="Q23" s="131"/>
      <c r="R23" s="131">
        <v>36001880</v>
      </c>
      <c r="S23" s="133">
        <v>600031.33333333337</v>
      </c>
      <c r="T23" s="126">
        <f t="shared" si="24"/>
        <v>600031.33333333337</v>
      </c>
      <c r="U23" s="126">
        <f t="shared" si="24"/>
        <v>600031.33333333337</v>
      </c>
      <c r="V23" s="126">
        <f t="shared" si="24"/>
        <v>600031.33333333337</v>
      </c>
      <c r="W23" s="126">
        <f t="shared" si="24"/>
        <v>600031.33333333337</v>
      </c>
      <c r="X23" s="126">
        <f t="shared" si="24"/>
        <v>600031.33333333337</v>
      </c>
      <c r="Y23" s="126">
        <f t="shared" si="24"/>
        <v>600031.33333333337</v>
      </c>
      <c r="Z23" s="126">
        <f t="shared" si="24"/>
        <v>600031.33333333337</v>
      </c>
      <c r="AA23" s="126">
        <f t="shared" si="24"/>
        <v>600031.33333333337</v>
      </c>
      <c r="AB23" s="126">
        <f t="shared" si="24"/>
        <v>600031.33333333337</v>
      </c>
      <c r="AC23" s="126">
        <f t="shared" si="24"/>
        <v>600031.33333333337</v>
      </c>
      <c r="AD23" s="126">
        <f t="shared" si="24"/>
        <v>600031.33333333337</v>
      </c>
      <c r="AE23" s="126">
        <f t="shared" si="24"/>
        <v>600031.33333333337</v>
      </c>
      <c r="AF23" s="126">
        <f t="shared" si="7"/>
        <v>7200375.9999999991</v>
      </c>
      <c r="AG23" s="126">
        <v>0</v>
      </c>
      <c r="AH23" s="126">
        <f t="shared" si="26"/>
        <v>600031.33333333337</v>
      </c>
      <c r="AI23" s="126">
        <f t="shared" si="26"/>
        <v>600031.33333333337</v>
      </c>
      <c r="AJ23" s="126">
        <f t="shared" si="26"/>
        <v>600031.33333333337</v>
      </c>
      <c r="AK23" s="126">
        <f t="shared" si="26"/>
        <v>600031.33333333337</v>
      </c>
      <c r="AL23" s="126">
        <f t="shared" si="26"/>
        <v>600031.33333333337</v>
      </c>
      <c r="AM23" s="126">
        <f t="shared" si="26"/>
        <v>600031.33333333337</v>
      </c>
      <c r="AN23" s="126">
        <f t="shared" si="26"/>
        <v>600031.33333333337</v>
      </c>
      <c r="AO23" s="126">
        <f t="shared" si="26"/>
        <v>600031.33333333337</v>
      </c>
      <c r="AP23" s="126">
        <f t="shared" si="26"/>
        <v>600031.33333333337</v>
      </c>
      <c r="AQ23" s="126">
        <f t="shared" si="26"/>
        <v>600031.33333333337</v>
      </c>
      <c r="AR23" s="126">
        <f t="shared" si="26"/>
        <v>600031.33333333337</v>
      </c>
      <c r="AS23" s="126">
        <f t="shared" si="26"/>
        <v>600031.33333333337</v>
      </c>
      <c r="AT23" s="126">
        <f t="shared" si="9"/>
        <v>7200375.9999999991</v>
      </c>
      <c r="AU23" s="126">
        <f t="shared" ref="AU23:AU25" si="27">+R23-AT23</f>
        <v>28801504</v>
      </c>
      <c r="AV23" s="126">
        <f t="shared" ca="1" si="10"/>
        <v>600031.33333333337</v>
      </c>
      <c r="AW23" s="126">
        <f t="shared" ca="1" si="10"/>
        <v>600031.33333333337</v>
      </c>
      <c r="AX23" s="126">
        <f t="shared" ca="1" si="10"/>
        <v>600031.33333333337</v>
      </c>
      <c r="AY23" s="126">
        <f t="shared" ca="1" si="10"/>
        <v>600031.33333333337</v>
      </c>
      <c r="AZ23" s="126">
        <f t="shared" ca="1" si="10"/>
        <v>600031.33333333337</v>
      </c>
      <c r="BA23" s="126">
        <f t="shared" ca="1" si="10"/>
        <v>600031.33333333337</v>
      </c>
      <c r="BB23" s="126">
        <f t="shared" ca="1" si="10"/>
        <v>600031.33333333337</v>
      </c>
      <c r="BC23" s="126">
        <f t="shared" ca="1" si="10"/>
        <v>600031.33333333337</v>
      </c>
      <c r="BD23" s="126">
        <f t="shared" ca="1" si="10"/>
        <v>600031.33333333337</v>
      </c>
      <c r="BE23" s="126">
        <f t="shared" ca="1" si="10"/>
        <v>600031.33333333337</v>
      </c>
      <c r="BF23" s="126">
        <f t="shared" ca="1" si="10"/>
        <v>600031.33333333337</v>
      </c>
      <c r="BG23" s="126">
        <f t="shared" ca="1" si="10"/>
        <v>600031.33333333337</v>
      </c>
      <c r="BH23" s="126">
        <f t="shared" ca="1" si="11"/>
        <v>7200375.9999999991</v>
      </c>
      <c r="BI23" s="126">
        <f t="shared" ref="BI23:BI25" ca="1" si="28">+AU23-BH23</f>
        <v>21601128</v>
      </c>
      <c r="BJ23" s="126">
        <f t="shared" ca="1" si="12"/>
        <v>600031.33333333337</v>
      </c>
      <c r="BK23" s="126">
        <f t="shared" ca="1" si="12"/>
        <v>600031.33333333337</v>
      </c>
      <c r="BL23" s="126">
        <f t="shared" ca="1" si="12"/>
        <v>600031.33333333337</v>
      </c>
      <c r="BM23" s="126">
        <f t="shared" ca="1" si="12"/>
        <v>600031.33333333337</v>
      </c>
      <c r="BN23" s="126">
        <f t="shared" ca="1" si="12"/>
        <v>600031.33333333337</v>
      </c>
      <c r="BO23" s="126">
        <f t="shared" ca="1" si="12"/>
        <v>600031.33333333337</v>
      </c>
      <c r="BP23" s="126">
        <f t="shared" ca="1" si="12"/>
        <v>600031.33333333337</v>
      </c>
      <c r="BQ23" s="126">
        <f t="shared" ca="1" si="12"/>
        <v>600031.33333333337</v>
      </c>
      <c r="BR23" s="126">
        <f t="shared" ca="1" si="12"/>
        <v>600031.33333333337</v>
      </c>
      <c r="BS23" s="126">
        <f t="shared" ca="1" si="12"/>
        <v>600031.33333333337</v>
      </c>
      <c r="BT23" s="126">
        <f t="shared" ca="1" si="12"/>
        <v>600031.33333333337</v>
      </c>
      <c r="BU23" s="126">
        <f t="shared" ca="1" si="12"/>
        <v>600031.33333333337</v>
      </c>
      <c r="BV23" s="126">
        <f t="shared" ca="1" si="13"/>
        <v>7200375.9999999991</v>
      </c>
      <c r="BW23" s="126">
        <f t="shared" ref="BW23:BW35" ca="1" si="29">+BI23-BV23</f>
        <v>14400752</v>
      </c>
      <c r="BX23" s="132">
        <f t="shared" ref="BX23:CI42" si="30">+$S23</f>
        <v>600031.33333333337</v>
      </c>
      <c r="BY23" s="132">
        <f t="shared" si="30"/>
        <v>600031.33333333337</v>
      </c>
      <c r="BZ23" s="132">
        <f t="shared" si="30"/>
        <v>600031.33333333337</v>
      </c>
      <c r="CA23" s="132">
        <f t="shared" si="30"/>
        <v>600031.33333333337</v>
      </c>
      <c r="CB23" s="132">
        <f t="shared" si="30"/>
        <v>600031.33333333337</v>
      </c>
      <c r="CC23" s="132">
        <f t="shared" si="30"/>
        <v>600031.33333333337</v>
      </c>
      <c r="CD23" s="132">
        <f t="shared" si="30"/>
        <v>600031.33333333337</v>
      </c>
      <c r="CE23" s="132">
        <f t="shared" si="30"/>
        <v>600031.33333333337</v>
      </c>
      <c r="CF23" s="132">
        <f t="shared" si="30"/>
        <v>600031.33333333337</v>
      </c>
      <c r="CG23" s="132">
        <f t="shared" si="30"/>
        <v>600031.33333333337</v>
      </c>
      <c r="CH23" s="132">
        <f t="shared" si="30"/>
        <v>600031.33333333337</v>
      </c>
      <c r="CI23" s="132">
        <f t="shared" si="30"/>
        <v>600031.33333333337</v>
      </c>
      <c r="CJ23" s="126">
        <f t="shared" si="23"/>
        <v>7200375.9999999991</v>
      </c>
      <c r="CK23" s="126">
        <f t="shared" ca="1" si="21"/>
        <v>7200376.0000000009</v>
      </c>
      <c r="CL23" s="124"/>
      <c r="CM23" s="128" t="e">
        <f>VLOOKUP($E23,'Capex TT 2020'!$D$5:$F$35,3,0)</f>
        <v>#N/A</v>
      </c>
      <c r="CN23" s="251">
        <f>IFERROR(VLOOKUP($E23,'Capex TT 2021'!$D$5:$F$35,3,0),0)</f>
        <v>36001880</v>
      </c>
      <c r="CO23" s="251" t="e">
        <f>VLOOKUP($E23,'Capex TT 2022'!$D$5:$F$35,3,0)</f>
        <v>#N/A</v>
      </c>
      <c r="CP23" s="251" t="e">
        <f>VLOOKUP($E23,'Capex TT 2023'!$D$5:$F$35,3,0)</f>
        <v>#N/A</v>
      </c>
    </row>
    <row r="24" spans="1:94" s="128" customFormat="1" outlineLevel="1" x14ac:dyDescent="0.75">
      <c r="A24" s="118" t="s">
        <v>618</v>
      </c>
      <c r="B24" s="118" t="s">
        <v>619</v>
      </c>
      <c r="C24" s="147">
        <f t="shared" si="16"/>
        <v>2021</v>
      </c>
      <c r="D24" s="118" t="s">
        <v>47</v>
      </c>
      <c r="E24" s="118" t="s">
        <v>664</v>
      </c>
      <c r="F24" s="118" t="s">
        <v>665</v>
      </c>
      <c r="G24" s="120">
        <v>44439</v>
      </c>
      <c r="H24" s="120">
        <v>44438</v>
      </c>
      <c r="I24" s="118">
        <v>120</v>
      </c>
      <c r="J24" s="129">
        <v>1001202000</v>
      </c>
      <c r="K24" s="130" t="s">
        <v>663</v>
      </c>
      <c r="L24" s="118"/>
      <c r="M24" s="123" t="str">
        <f t="shared" si="5"/>
        <v>6424</v>
      </c>
      <c r="N24" s="118">
        <v>6424001901</v>
      </c>
      <c r="O24" s="118"/>
      <c r="P24" s="131"/>
      <c r="Q24" s="131"/>
      <c r="R24" s="131">
        <v>2813240158</v>
      </c>
      <c r="S24" s="133">
        <v>23443667.983333334</v>
      </c>
      <c r="T24" s="126">
        <f t="shared" si="24"/>
        <v>23443667.983333334</v>
      </c>
      <c r="U24" s="126">
        <f t="shared" si="24"/>
        <v>23443667.983333334</v>
      </c>
      <c r="V24" s="126">
        <f t="shared" si="24"/>
        <v>23443667.983333334</v>
      </c>
      <c r="W24" s="126">
        <f t="shared" si="24"/>
        <v>23443667.983333334</v>
      </c>
      <c r="X24" s="126">
        <f t="shared" si="24"/>
        <v>23443667.983333334</v>
      </c>
      <c r="Y24" s="126">
        <f t="shared" si="24"/>
        <v>23443667.983333334</v>
      </c>
      <c r="Z24" s="126">
        <f t="shared" si="24"/>
        <v>23443667.983333334</v>
      </c>
      <c r="AA24" s="126">
        <f t="shared" si="24"/>
        <v>23443667.983333334</v>
      </c>
      <c r="AB24" s="126">
        <f t="shared" si="24"/>
        <v>23443667.983333334</v>
      </c>
      <c r="AC24" s="126">
        <f t="shared" si="24"/>
        <v>23443667.983333334</v>
      </c>
      <c r="AD24" s="126">
        <f t="shared" si="24"/>
        <v>23443667.983333334</v>
      </c>
      <c r="AE24" s="126">
        <f t="shared" si="24"/>
        <v>23443667.983333334</v>
      </c>
      <c r="AF24" s="126">
        <f t="shared" si="7"/>
        <v>281324015.80000007</v>
      </c>
      <c r="AG24" s="126">
        <v>0</v>
      </c>
      <c r="AH24" s="126">
        <f t="shared" si="26"/>
        <v>23443667.983333334</v>
      </c>
      <c r="AI24" s="126">
        <f t="shared" si="26"/>
        <v>23443667.983333334</v>
      </c>
      <c r="AJ24" s="126">
        <f t="shared" si="26"/>
        <v>23443667.983333334</v>
      </c>
      <c r="AK24" s="126">
        <f t="shared" si="26"/>
        <v>23443667.983333334</v>
      </c>
      <c r="AL24" s="126">
        <f t="shared" si="26"/>
        <v>23443667.983333334</v>
      </c>
      <c r="AM24" s="126">
        <f t="shared" si="26"/>
        <v>23443667.983333334</v>
      </c>
      <c r="AN24" s="126">
        <f t="shared" si="26"/>
        <v>23443667.983333334</v>
      </c>
      <c r="AO24" s="126">
        <f t="shared" si="26"/>
        <v>23443667.983333334</v>
      </c>
      <c r="AP24" s="126">
        <f t="shared" si="26"/>
        <v>23443667.983333334</v>
      </c>
      <c r="AQ24" s="126">
        <f t="shared" si="26"/>
        <v>23443667.983333334</v>
      </c>
      <c r="AR24" s="126">
        <f t="shared" si="26"/>
        <v>23443667.983333334</v>
      </c>
      <c r="AS24" s="126">
        <f t="shared" si="26"/>
        <v>23443667.983333334</v>
      </c>
      <c r="AT24" s="126">
        <f t="shared" si="9"/>
        <v>281324015.80000007</v>
      </c>
      <c r="AU24" s="126">
        <f t="shared" si="27"/>
        <v>2531916142.1999998</v>
      </c>
      <c r="AV24" s="126">
        <f t="shared" ca="1" si="10"/>
        <v>23443667.983333334</v>
      </c>
      <c r="AW24" s="126">
        <f t="shared" ca="1" si="10"/>
        <v>23443667.983333334</v>
      </c>
      <c r="AX24" s="126">
        <f t="shared" ca="1" si="10"/>
        <v>23443667.983333334</v>
      </c>
      <c r="AY24" s="126">
        <f t="shared" ca="1" si="10"/>
        <v>23443667.983333334</v>
      </c>
      <c r="AZ24" s="126">
        <f t="shared" ca="1" si="10"/>
        <v>23443667.983333334</v>
      </c>
      <c r="BA24" s="126">
        <f t="shared" ca="1" si="10"/>
        <v>23443667.983333334</v>
      </c>
      <c r="BB24" s="126">
        <f t="shared" ca="1" si="10"/>
        <v>23443667.983333334</v>
      </c>
      <c r="BC24" s="126">
        <f t="shared" ca="1" si="10"/>
        <v>23443667.983333334</v>
      </c>
      <c r="BD24" s="126">
        <f t="shared" ca="1" si="10"/>
        <v>23443667.983333334</v>
      </c>
      <c r="BE24" s="126">
        <f t="shared" ca="1" si="10"/>
        <v>23443667.983333334</v>
      </c>
      <c r="BF24" s="126">
        <f t="shared" ca="1" si="10"/>
        <v>23443667.983333334</v>
      </c>
      <c r="BG24" s="126">
        <f t="shared" ca="1" si="10"/>
        <v>23443667.983333334</v>
      </c>
      <c r="BH24" s="126">
        <f t="shared" ca="1" si="11"/>
        <v>281324015.80000007</v>
      </c>
      <c r="BI24" s="126">
        <f t="shared" ca="1" si="28"/>
        <v>2250592126.3999996</v>
      </c>
      <c r="BJ24" s="126">
        <f t="shared" ca="1" si="12"/>
        <v>23443667.983333334</v>
      </c>
      <c r="BK24" s="126">
        <f t="shared" ca="1" si="12"/>
        <v>23443667.983333334</v>
      </c>
      <c r="BL24" s="126">
        <f t="shared" ca="1" si="12"/>
        <v>23443667.983333334</v>
      </c>
      <c r="BM24" s="126">
        <f t="shared" ca="1" si="12"/>
        <v>23443667.983333334</v>
      </c>
      <c r="BN24" s="126">
        <f t="shared" ca="1" si="12"/>
        <v>23443667.983333334</v>
      </c>
      <c r="BO24" s="126">
        <f t="shared" ca="1" si="12"/>
        <v>23443667.983333334</v>
      </c>
      <c r="BP24" s="126">
        <f t="shared" ca="1" si="12"/>
        <v>23443667.983333334</v>
      </c>
      <c r="BQ24" s="126">
        <f t="shared" ca="1" si="12"/>
        <v>23443667.983333334</v>
      </c>
      <c r="BR24" s="126">
        <f t="shared" ca="1" si="12"/>
        <v>23443667.983333334</v>
      </c>
      <c r="BS24" s="126">
        <f t="shared" ca="1" si="12"/>
        <v>23443667.983333334</v>
      </c>
      <c r="BT24" s="126">
        <f t="shared" ca="1" si="12"/>
        <v>23443667.983333334</v>
      </c>
      <c r="BU24" s="126">
        <f t="shared" ca="1" si="12"/>
        <v>23443667.983333334</v>
      </c>
      <c r="BV24" s="126">
        <f t="shared" ca="1" si="13"/>
        <v>281324015.80000007</v>
      </c>
      <c r="BW24" s="126">
        <f t="shared" ca="1" si="29"/>
        <v>1969268110.5999994</v>
      </c>
      <c r="BX24" s="132">
        <f t="shared" si="30"/>
        <v>23443667.983333334</v>
      </c>
      <c r="BY24" s="132">
        <f t="shared" si="30"/>
        <v>23443667.983333334</v>
      </c>
      <c r="BZ24" s="132">
        <f t="shared" si="30"/>
        <v>23443667.983333334</v>
      </c>
      <c r="CA24" s="132">
        <f t="shared" si="30"/>
        <v>23443667.983333334</v>
      </c>
      <c r="CB24" s="132">
        <f t="shared" si="30"/>
        <v>23443667.983333334</v>
      </c>
      <c r="CC24" s="132">
        <f t="shared" si="30"/>
        <v>23443667.983333334</v>
      </c>
      <c r="CD24" s="132">
        <f t="shared" si="30"/>
        <v>23443667.983333334</v>
      </c>
      <c r="CE24" s="132">
        <f t="shared" si="30"/>
        <v>23443667.983333334</v>
      </c>
      <c r="CF24" s="132">
        <f t="shared" si="30"/>
        <v>23443667.983333334</v>
      </c>
      <c r="CG24" s="132">
        <f t="shared" si="30"/>
        <v>23443667.983333334</v>
      </c>
      <c r="CH24" s="132">
        <f t="shared" si="30"/>
        <v>23443667.983333334</v>
      </c>
      <c r="CI24" s="132">
        <f t="shared" si="30"/>
        <v>23443667.983333334</v>
      </c>
      <c r="CJ24" s="126">
        <f t="shared" si="23"/>
        <v>281324015.80000007</v>
      </c>
      <c r="CK24" s="126">
        <f t="shared" ca="1" si="21"/>
        <v>1687944094.7999992</v>
      </c>
      <c r="CL24" s="124"/>
      <c r="CM24" s="128" t="e">
        <f>VLOOKUP($E24,'Capex TT 2020'!$D$5:$F$35,3,0)</f>
        <v>#N/A</v>
      </c>
      <c r="CN24" s="251">
        <f>IFERROR(VLOOKUP($E24,'Capex TT 2021'!$D$5:$F$35,3,0),0)</f>
        <v>2813240158</v>
      </c>
      <c r="CO24" s="251" t="e">
        <f>VLOOKUP($E24,'Capex TT 2022'!$D$5:$F$35,3,0)</f>
        <v>#N/A</v>
      </c>
      <c r="CP24" s="251" t="e">
        <f>VLOOKUP($E24,'Capex TT 2023'!$D$5:$F$35,3,0)</f>
        <v>#N/A</v>
      </c>
    </row>
    <row r="25" spans="1:94" s="128" customFormat="1" outlineLevel="1" x14ac:dyDescent="0.75">
      <c r="A25" s="118" t="s">
        <v>618</v>
      </c>
      <c r="B25" s="118" t="s">
        <v>619</v>
      </c>
      <c r="C25" s="147">
        <f t="shared" si="16"/>
        <v>2021</v>
      </c>
      <c r="D25" s="118" t="s">
        <v>47</v>
      </c>
      <c r="E25" s="118" t="s">
        <v>666</v>
      </c>
      <c r="F25" s="118" t="s">
        <v>667</v>
      </c>
      <c r="G25" s="120">
        <v>44439</v>
      </c>
      <c r="H25" s="120">
        <v>44438</v>
      </c>
      <c r="I25" s="118">
        <v>240</v>
      </c>
      <c r="J25" s="129">
        <v>1001202000</v>
      </c>
      <c r="K25" s="130" t="s">
        <v>663</v>
      </c>
      <c r="L25" s="118"/>
      <c r="M25" s="123" t="str">
        <f t="shared" si="5"/>
        <v>6424</v>
      </c>
      <c r="N25" s="118">
        <v>6424001901</v>
      </c>
      <c r="O25" s="118"/>
      <c r="P25" s="131"/>
      <c r="Q25" s="131"/>
      <c r="R25" s="131">
        <v>13526642799</v>
      </c>
      <c r="S25" s="133">
        <v>56361011.662500001</v>
      </c>
      <c r="T25" s="126">
        <f t="shared" si="24"/>
        <v>56361011.662500001</v>
      </c>
      <c r="U25" s="126">
        <f t="shared" si="24"/>
        <v>56361011.662500001</v>
      </c>
      <c r="V25" s="126">
        <f t="shared" si="24"/>
        <v>56361011.662500001</v>
      </c>
      <c r="W25" s="126">
        <f t="shared" si="24"/>
        <v>56361011.662500001</v>
      </c>
      <c r="X25" s="126">
        <f t="shared" si="24"/>
        <v>56361011.662500001</v>
      </c>
      <c r="Y25" s="126">
        <f t="shared" si="24"/>
        <v>56361011.662500001</v>
      </c>
      <c r="Z25" s="126">
        <f t="shared" si="24"/>
        <v>56361011.662500001</v>
      </c>
      <c r="AA25" s="126">
        <f t="shared" si="24"/>
        <v>56361011.662500001</v>
      </c>
      <c r="AB25" s="126">
        <f t="shared" si="24"/>
        <v>56361011.662500001</v>
      </c>
      <c r="AC25" s="126">
        <f t="shared" si="24"/>
        <v>56361011.662500001</v>
      </c>
      <c r="AD25" s="126">
        <f t="shared" si="24"/>
        <v>56361011.662500001</v>
      </c>
      <c r="AE25" s="126">
        <f t="shared" si="24"/>
        <v>56361011.662500001</v>
      </c>
      <c r="AF25" s="126">
        <f t="shared" si="7"/>
        <v>676332139.95000017</v>
      </c>
      <c r="AG25" s="126">
        <v>0</v>
      </c>
      <c r="AH25" s="126">
        <f t="shared" si="26"/>
        <v>56361011.662500001</v>
      </c>
      <c r="AI25" s="126">
        <f t="shared" si="26"/>
        <v>56361011.662500001</v>
      </c>
      <c r="AJ25" s="126">
        <f t="shared" si="26"/>
        <v>56361011.662500001</v>
      </c>
      <c r="AK25" s="126">
        <f t="shared" si="26"/>
        <v>56361011.662500001</v>
      </c>
      <c r="AL25" s="126">
        <f t="shared" si="26"/>
        <v>56361011.662500001</v>
      </c>
      <c r="AM25" s="126">
        <f t="shared" si="26"/>
        <v>56361011.662500001</v>
      </c>
      <c r="AN25" s="126">
        <f t="shared" si="26"/>
        <v>56361011.662500001</v>
      </c>
      <c r="AO25" s="126">
        <f t="shared" si="26"/>
        <v>56361011.662500001</v>
      </c>
      <c r="AP25" s="126">
        <f t="shared" si="26"/>
        <v>56361011.662500001</v>
      </c>
      <c r="AQ25" s="126">
        <f t="shared" si="26"/>
        <v>56361011.662500001</v>
      </c>
      <c r="AR25" s="126">
        <f t="shared" si="26"/>
        <v>56361011.662500001</v>
      </c>
      <c r="AS25" s="126">
        <f t="shared" si="26"/>
        <v>56361011.662500001</v>
      </c>
      <c r="AT25" s="126">
        <f t="shared" si="9"/>
        <v>676332139.95000017</v>
      </c>
      <c r="AU25" s="126">
        <f t="shared" si="27"/>
        <v>12850310659.049999</v>
      </c>
      <c r="AV25" s="126">
        <f t="shared" ca="1" si="10"/>
        <v>56361011.662500001</v>
      </c>
      <c r="AW25" s="126">
        <f t="shared" ca="1" si="10"/>
        <v>56361011.662500001</v>
      </c>
      <c r="AX25" s="126">
        <f t="shared" ca="1" si="10"/>
        <v>56361011.662500001</v>
      </c>
      <c r="AY25" s="126">
        <f t="shared" ca="1" si="10"/>
        <v>56361011.662500001</v>
      </c>
      <c r="AZ25" s="126">
        <f t="shared" ca="1" si="10"/>
        <v>56361011.662500001</v>
      </c>
      <c r="BA25" s="126">
        <f t="shared" ca="1" si="10"/>
        <v>56361011.662500001</v>
      </c>
      <c r="BB25" s="126">
        <f t="shared" ca="1" si="10"/>
        <v>56361011.662500001</v>
      </c>
      <c r="BC25" s="126">
        <f t="shared" ca="1" si="10"/>
        <v>56361011.662500001</v>
      </c>
      <c r="BD25" s="126">
        <f t="shared" ca="1" si="10"/>
        <v>56361011.662500001</v>
      </c>
      <c r="BE25" s="126">
        <f t="shared" ca="1" si="10"/>
        <v>56361011.662500001</v>
      </c>
      <c r="BF25" s="126">
        <f t="shared" ca="1" si="10"/>
        <v>56361011.662500001</v>
      </c>
      <c r="BG25" s="126">
        <f t="shared" ca="1" si="10"/>
        <v>56361011.662500001</v>
      </c>
      <c r="BH25" s="126">
        <f t="shared" ca="1" si="11"/>
        <v>676332139.95000017</v>
      </c>
      <c r="BI25" s="126">
        <f t="shared" ca="1" si="28"/>
        <v>12173978519.099998</v>
      </c>
      <c r="BJ25" s="126">
        <f t="shared" ca="1" si="12"/>
        <v>56361011.662500001</v>
      </c>
      <c r="BK25" s="126">
        <f t="shared" ca="1" si="12"/>
        <v>56361011.662500001</v>
      </c>
      <c r="BL25" s="126">
        <f t="shared" ca="1" si="12"/>
        <v>56361011.662500001</v>
      </c>
      <c r="BM25" s="126">
        <f t="shared" ca="1" si="12"/>
        <v>56361011.662500001</v>
      </c>
      <c r="BN25" s="126">
        <f t="shared" ca="1" si="12"/>
        <v>56361011.662500001</v>
      </c>
      <c r="BO25" s="126">
        <f t="shared" ca="1" si="12"/>
        <v>56361011.662500001</v>
      </c>
      <c r="BP25" s="126">
        <f t="shared" ca="1" si="12"/>
        <v>56361011.662500001</v>
      </c>
      <c r="BQ25" s="126">
        <f t="shared" ca="1" si="12"/>
        <v>56361011.662500001</v>
      </c>
      <c r="BR25" s="126">
        <f t="shared" ca="1" si="12"/>
        <v>56361011.662500001</v>
      </c>
      <c r="BS25" s="126">
        <f t="shared" ca="1" si="12"/>
        <v>56361011.662500001</v>
      </c>
      <c r="BT25" s="126">
        <f t="shared" ca="1" si="12"/>
        <v>56361011.662500001</v>
      </c>
      <c r="BU25" s="126">
        <f t="shared" ca="1" si="12"/>
        <v>56361011.662500001</v>
      </c>
      <c r="BV25" s="126">
        <f t="shared" ca="1" si="13"/>
        <v>676332139.95000017</v>
      </c>
      <c r="BW25" s="126">
        <f t="shared" ca="1" si="29"/>
        <v>11497646379.149998</v>
      </c>
      <c r="BX25" s="132">
        <f t="shared" si="30"/>
        <v>56361011.662500001</v>
      </c>
      <c r="BY25" s="132">
        <f t="shared" si="30"/>
        <v>56361011.662500001</v>
      </c>
      <c r="BZ25" s="132">
        <f t="shared" si="30"/>
        <v>56361011.662500001</v>
      </c>
      <c r="CA25" s="132">
        <f t="shared" si="30"/>
        <v>56361011.662500001</v>
      </c>
      <c r="CB25" s="132">
        <f t="shared" si="30"/>
        <v>56361011.662500001</v>
      </c>
      <c r="CC25" s="132">
        <f t="shared" si="30"/>
        <v>56361011.662500001</v>
      </c>
      <c r="CD25" s="132">
        <f t="shared" si="30"/>
        <v>56361011.662500001</v>
      </c>
      <c r="CE25" s="132">
        <f t="shared" si="30"/>
        <v>56361011.662500001</v>
      </c>
      <c r="CF25" s="132">
        <f t="shared" si="30"/>
        <v>56361011.662500001</v>
      </c>
      <c r="CG25" s="132">
        <f t="shared" si="30"/>
        <v>56361011.662500001</v>
      </c>
      <c r="CH25" s="132">
        <f t="shared" si="30"/>
        <v>56361011.662500001</v>
      </c>
      <c r="CI25" s="132">
        <f t="shared" si="30"/>
        <v>56361011.662500001</v>
      </c>
      <c r="CJ25" s="126">
        <f t="shared" si="23"/>
        <v>676332139.95000017</v>
      </c>
      <c r="CK25" s="126">
        <f t="shared" ca="1" si="21"/>
        <v>10821314239.199997</v>
      </c>
      <c r="CL25" s="124"/>
      <c r="CM25" s="128" t="e">
        <f>VLOOKUP($E25,'Capex TT 2020'!$D$5:$F$35,3,0)</f>
        <v>#N/A</v>
      </c>
      <c r="CN25" s="251">
        <f>IFERROR(VLOOKUP($E25,'Capex TT 2021'!$D$5:$F$35,3,0),0)</f>
        <v>13526642799</v>
      </c>
      <c r="CO25" s="251" t="e">
        <f>VLOOKUP($E25,'Capex TT 2022'!$D$5:$F$35,3,0)</f>
        <v>#N/A</v>
      </c>
      <c r="CP25" s="251" t="e">
        <f>VLOOKUP($E25,'Capex TT 2023'!$D$5:$F$35,3,0)</f>
        <v>#N/A</v>
      </c>
    </row>
    <row r="26" spans="1:94" s="128" customFormat="1" outlineLevel="1" x14ac:dyDescent="0.75">
      <c r="A26" s="118" t="s">
        <v>618</v>
      </c>
      <c r="B26" s="118" t="s">
        <v>619</v>
      </c>
      <c r="C26" s="147">
        <f t="shared" si="16"/>
        <v>2022</v>
      </c>
      <c r="D26" s="118" t="s">
        <v>47</v>
      </c>
      <c r="E26" s="118" t="s">
        <v>668</v>
      </c>
      <c r="F26" s="118" t="s">
        <v>669</v>
      </c>
      <c r="G26" s="120">
        <v>44866</v>
      </c>
      <c r="H26" s="120">
        <v>44866</v>
      </c>
      <c r="I26" s="118">
        <v>36</v>
      </c>
      <c r="J26" s="129">
        <v>1001202000</v>
      </c>
      <c r="K26" s="130" t="s">
        <v>663</v>
      </c>
      <c r="L26" s="118"/>
      <c r="M26" s="123" t="str">
        <f t="shared" si="5"/>
        <v>6424</v>
      </c>
      <c r="N26" s="118">
        <v>6424001901</v>
      </c>
      <c r="O26" s="118"/>
      <c r="P26" s="131"/>
      <c r="Q26" s="131"/>
      <c r="R26" s="131">
        <v>110029564</v>
      </c>
      <c r="S26" s="133">
        <v>3056376.777777778</v>
      </c>
      <c r="T26" s="126">
        <f t="shared" ref="T26:AE35" si="31">$S26</f>
        <v>3056376.777777778</v>
      </c>
      <c r="U26" s="126">
        <f t="shared" si="31"/>
        <v>3056376.777777778</v>
      </c>
      <c r="V26" s="126">
        <f t="shared" si="31"/>
        <v>3056376.777777778</v>
      </c>
      <c r="W26" s="126">
        <f t="shared" si="31"/>
        <v>3056376.777777778</v>
      </c>
      <c r="X26" s="126">
        <f t="shared" si="31"/>
        <v>3056376.777777778</v>
      </c>
      <c r="Y26" s="126">
        <f t="shared" si="31"/>
        <v>3056376.777777778</v>
      </c>
      <c r="Z26" s="126">
        <f t="shared" si="31"/>
        <v>3056376.777777778</v>
      </c>
      <c r="AA26" s="126">
        <f t="shared" si="31"/>
        <v>3056376.777777778</v>
      </c>
      <c r="AB26" s="126">
        <f t="shared" si="31"/>
        <v>3056376.777777778</v>
      </c>
      <c r="AC26" s="126">
        <f t="shared" si="31"/>
        <v>3056376.777777778</v>
      </c>
      <c r="AD26" s="126">
        <f t="shared" si="31"/>
        <v>3056376.777777778</v>
      </c>
      <c r="AE26" s="126">
        <f t="shared" si="31"/>
        <v>3056376.777777778</v>
      </c>
      <c r="AF26" s="126">
        <f t="shared" si="7"/>
        <v>36676521.333333328</v>
      </c>
      <c r="AG26" s="126">
        <v>0</v>
      </c>
      <c r="AH26" s="126">
        <f t="shared" si="26"/>
        <v>3056376.777777778</v>
      </c>
      <c r="AI26" s="126">
        <f t="shared" si="26"/>
        <v>3056376.777777778</v>
      </c>
      <c r="AJ26" s="126">
        <f t="shared" si="26"/>
        <v>3056376.777777778</v>
      </c>
      <c r="AK26" s="126">
        <f t="shared" si="26"/>
        <v>3056376.777777778</v>
      </c>
      <c r="AL26" s="126">
        <f t="shared" si="26"/>
        <v>3056376.777777778</v>
      </c>
      <c r="AM26" s="126">
        <f t="shared" si="26"/>
        <v>3056376.777777778</v>
      </c>
      <c r="AN26" s="126">
        <f t="shared" si="26"/>
        <v>3056376.777777778</v>
      </c>
      <c r="AO26" s="126">
        <f t="shared" si="26"/>
        <v>3056376.777777778</v>
      </c>
      <c r="AP26" s="126">
        <f t="shared" si="26"/>
        <v>3056376.777777778</v>
      </c>
      <c r="AQ26" s="126">
        <f t="shared" si="26"/>
        <v>3056376.777777778</v>
      </c>
      <c r="AR26" s="126">
        <f t="shared" si="26"/>
        <v>3056376.777777778</v>
      </c>
      <c r="AS26" s="126">
        <f t="shared" si="26"/>
        <v>3056376.777777778</v>
      </c>
      <c r="AT26" s="126">
        <f t="shared" si="9"/>
        <v>36676521.333333328</v>
      </c>
      <c r="AU26" s="126">
        <v>0</v>
      </c>
      <c r="AV26" s="126">
        <f t="shared" ca="1" si="10"/>
        <v>3056376.777777778</v>
      </c>
      <c r="AW26" s="126">
        <f t="shared" ca="1" si="10"/>
        <v>3056376.777777778</v>
      </c>
      <c r="AX26" s="126">
        <f t="shared" ca="1" si="10"/>
        <v>3056376.777777778</v>
      </c>
      <c r="AY26" s="126">
        <f t="shared" ca="1" si="10"/>
        <v>3056376.777777778</v>
      </c>
      <c r="AZ26" s="126">
        <f t="shared" ca="1" si="10"/>
        <v>3056376.777777778</v>
      </c>
      <c r="BA26" s="126">
        <f t="shared" ca="1" si="10"/>
        <v>3056376.777777778</v>
      </c>
      <c r="BB26" s="126">
        <f t="shared" ca="1" si="10"/>
        <v>3056376.777777778</v>
      </c>
      <c r="BC26" s="126">
        <f t="shared" ca="1" si="10"/>
        <v>3056376.777777778</v>
      </c>
      <c r="BD26" s="126">
        <f t="shared" ca="1" si="10"/>
        <v>3056376.777777778</v>
      </c>
      <c r="BE26" s="126">
        <f t="shared" ca="1" si="10"/>
        <v>3056376.777777778</v>
      </c>
      <c r="BF26" s="126">
        <f t="shared" ca="1" si="10"/>
        <v>3056376.777777778</v>
      </c>
      <c r="BG26" s="126">
        <f t="shared" ca="1" si="10"/>
        <v>3056376.777777778</v>
      </c>
      <c r="BH26" s="126">
        <f t="shared" ca="1" si="11"/>
        <v>36676521.333333328</v>
      </c>
      <c r="BI26" s="132">
        <f t="shared" ref="BI26" ca="1" si="32">+R26-BH26</f>
        <v>73353042.666666672</v>
      </c>
      <c r="BJ26" s="126">
        <f t="shared" ca="1" si="12"/>
        <v>3056376.777777778</v>
      </c>
      <c r="BK26" s="126">
        <f t="shared" ca="1" si="12"/>
        <v>3056376.777777778</v>
      </c>
      <c r="BL26" s="126">
        <f t="shared" ca="1" si="12"/>
        <v>3056376.777777778</v>
      </c>
      <c r="BM26" s="126">
        <f t="shared" ca="1" si="12"/>
        <v>3056376.777777778</v>
      </c>
      <c r="BN26" s="126">
        <f t="shared" ca="1" si="12"/>
        <v>3056376.777777778</v>
      </c>
      <c r="BO26" s="126">
        <f t="shared" ca="1" si="12"/>
        <v>3056376.777777778</v>
      </c>
      <c r="BP26" s="126">
        <f t="shared" ca="1" si="12"/>
        <v>3056376.777777778</v>
      </c>
      <c r="BQ26" s="126">
        <f t="shared" ca="1" si="12"/>
        <v>3056376.777777778</v>
      </c>
      <c r="BR26" s="126">
        <f t="shared" ca="1" si="12"/>
        <v>3056376.777777778</v>
      </c>
      <c r="BS26" s="126">
        <f t="shared" ca="1" si="12"/>
        <v>3056376.777777778</v>
      </c>
      <c r="BT26" s="126">
        <f t="shared" ca="1" si="12"/>
        <v>3056376.777777778</v>
      </c>
      <c r="BU26" s="126">
        <f t="shared" ca="1" si="12"/>
        <v>3056376.777777778</v>
      </c>
      <c r="BV26" s="126">
        <f t="shared" ca="1" si="13"/>
        <v>36676521.333333328</v>
      </c>
      <c r="BW26" s="126">
        <f t="shared" ca="1" si="29"/>
        <v>36676521.333333343</v>
      </c>
      <c r="BX26" s="132">
        <f t="shared" si="30"/>
        <v>3056376.777777778</v>
      </c>
      <c r="BY26" s="132">
        <f t="shared" si="30"/>
        <v>3056376.777777778</v>
      </c>
      <c r="BZ26" s="132">
        <f t="shared" si="30"/>
        <v>3056376.777777778</v>
      </c>
      <c r="CA26" s="132">
        <f t="shared" si="30"/>
        <v>3056376.777777778</v>
      </c>
      <c r="CB26" s="132">
        <f t="shared" si="30"/>
        <v>3056376.777777778</v>
      </c>
      <c r="CC26" s="132">
        <f t="shared" si="30"/>
        <v>3056376.777777778</v>
      </c>
      <c r="CD26" s="132">
        <f t="shared" si="30"/>
        <v>3056376.777777778</v>
      </c>
      <c r="CE26" s="132">
        <f t="shared" si="30"/>
        <v>3056376.777777778</v>
      </c>
      <c r="CF26" s="132">
        <f t="shared" si="30"/>
        <v>3056376.777777778</v>
      </c>
      <c r="CG26" s="132">
        <f t="shared" si="30"/>
        <v>3056376.777777778</v>
      </c>
      <c r="CH26" s="132">
        <f t="shared" si="30"/>
        <v>3056376.777777778</v>
      </c>
      <c r="CI26" s="132">
        <f t="shared" si="30"/>
        <v>3056376.777777778</v>
      </c>
      <c r="CJ26" s="126">
        <f t="shared" si="23"/>
        <v>36676521.333333328</v>
      </c>
      <c r="CK26" s="126">
        <f t="shared" ca="1" si="21"/>
        <v>0</v>
      </c>
      <c r="CM26" s="128" t="e">
        <f>VLOOKUP($E26,'Capex TT 2020'!$D$5:$F$35,3,0)</f>
        <v>#N/A</v>
      </c>
      <c r="CN26" s="251">
        <f>IFERROR(VLOOKUP($E26,'Capex TT 2021'!$D$5:$F$35,3,0),0)</f>
        <v>0</v>
      </c>
      <c r="CO26" s="251" t="e">
        <f>VLOOKUP($E26,'Capex TT 2022'!$D$5:$F$35,3,0)</f>
        <v>#N/A</v>
      </c>
      <c r="CP26" s="251" t="e">
        <f>VLOOKUP($E26,'Capex TT 2023'!$D$5:$F$35,3,0)</f>
        <v>#N/A</v>
      </c>
    </row>
    <row r="27" spans="1:94" s="128" customFormat="1" outlineLevel="1" x14ac:dyDescent="0.75">
      <c r="A27" s="118" t="s">
        <v>618</v>
      </c>
      <c r="B27" s="118" t="s">
        <v>619</v>
      </c>
      <c r="C27" s="147">
        <f t="shared" si="16"/>
        <v>2023</v>
      </c>
      <c r="D27" s="118" t="s">
        <v>47</v>
      </c>
      <c r="E27" s="118" t="s">
        <v>670</v>
      </c>
      <c r="F27" s="118" t="s">
        <v>671</v>
      </c>
      <c r="G27" s="120">
        <v>44916</v>
      </c>
      <c r="H27" s="120">
        <v>44927</v>
      </c>
      <c r="I27" s="118">
        <v>240</v>
      </c>
      <c r="J27" s="129">
        <v>1001202000</v>
      </c>
      <c r="K27" s="130" t="s">
        <v>663</v>
      </c>
      <c r="L27" s="118"/>
      <c r="M27" s="123" t="str">
        <f t="shared" si="5"/>
        <v>6424</v>
      </c>
      <c r="N27" s="118">
        <v>6424001901</v>
      </c>
      <c r="O27" s="118"/>
      <c r="P27" s="131"/>
      <c r="Q27" s="131"/>
      <c r="R27" s="131">
        <v>2569997827</v>
      </c>
      <c r="S27" s="133">
        <v>10708324.279166667</v>
      </c>
      <c r="T27" s="126">
        <f t="shared" si="31"/>
        <v>10708324.279166667</v>
      </c>
      <c r="U27" s="126">
        <f t="shared" si="31"/>
        <v>10708324.279166667</v>
      </c>
      <c r="V27" s="126">
        <f t="shared" si="31"/>
        <v>10708324.279166667</v>
      </c>
      <c r="W27" s="126">
        <f t="shared" si="31"/>
        <v>10708324.279166667</v>
      </c>
      <c r="X27" s="126">
        <f t="shared" si="31"/>
        <v>10708324.279166667</v>
      </c>
      <c r="Y27" s="126">
        <f t="shared" si="31"/>
        <v>10708324.279166667</v>
      </c>
      <c r="Z27" s="126">
        <f t="shared" si="31"/>
        <v>10708324.279166667</v>
      </c>
      <c r="AA27" s="126">
        <f t="shared" si="31"/>
        <v>10708324.279166667</v>
      </c>
      <c r="AB27" s="126">
        <f t="shared" si="31"/>
        <v>10708324.279166667</v>
      </c>
      <c r="AC27" s="126">
        <f t="shared" si="31"/>
        <v>10708324.279166667</v>
      </c>
      <c r="AD27" s="126">
        <f t="shared" si="31"/>
        <v>10708324.279166667</v>
      </c>
      <c r="AE27" s="126">
        <f t="shared" si="31"/>
        <v>10708324.279166667</v>
      </c>
      <c r="AF27" s="126">
        <f t="shared" si="7"/>
        <v>128499891.35000001</v>
      </c>
      <c r="AG27" s="126">
        <v>0</v>
      </c>
      <c r="AH27" s="126">
        <f t="shared" si="26"/>
        <v>10708324.279166667</v>
      </c>
      <c r="AI27" s="126">
        <f t="shared" si="26"/>
        <v>10708324.279166667</v>
      </c>
      <c r="AJ27" s="126">
        <f t="shared" si="26"/>
        <v>10708324.279166667</v>
      </c>
      <c r="AK27" s="126">
        <f t="shared" si="26"/>
        <v>10708324.279166667</v>
      </c>
      <c r="AL27" s="126">
        <f t="shared" si="26"/>
        <v>10708324.279166667</v>
      </c>
      <c r="AM27" s="126">
        <f t="shared" si="26"/>
        <v>10708324.279166667</v>
      </c>
      <c r="AN27" s="126">
        <f t="shared" si="26"/>
        <v>10708324.279166667</v>
      </c>
      <c r="AO27" s="126">
        <f t="shared" si="26"/>
        <v>10708324.279166667</v>
      </c>
      <c r="AP27" s="126">
        <f t="shared" si="26"/>
        <v>10708324.279166667</v>
      </c>
      <c r="AQ27" s="126">
        <f t="shared" si="26"/>
        <v>10708324.279166667</v>
      </c>
      <c r="AR27" s="126">
        <f t="shared" si="26"/>
        <v>10708324.279166667</v>
      </c>
      <c r="AS27" s="126">
        <f t="shared" si="26"/>
        <v>10708324.279166667</v>
      </c>
      <c r="AT27" s="126">
        <f t="shared" si="9"/>
        <v>128499891.35000001</v>
      </c>
      <c r="AU27" s="126">
        <v>0</v>
      </c>
      <c r="AV27" s="126">
        <f t="shared" ca="1" si="10"/>
        <v>10708324.279166667</v>
      </c>
      <c r="AW27" s="126">
        <f t="shared" ca="1" si="10"/>
        <v>10708324.279166667</v>
      </c>
      <c r="AX27" s="126">
        <f t="shared" ca="1" si="10"/>
        <v>10708324.279166667</v>
      </c>
      <c r="AY27" s="126">
        <f t="shared" ref="AV27:BG48" ca="1" si="33">+IF(YEAR($H27)&lt;$AV$5,$S27,IF(AND(YEAR($H27)=$AV$5,MONTH($H27)&lt;=AY$6),$S27,0))</f>
        <v>10708324.279166667</v>
      </c>
      <c r="AZ27" s="126">
        <f t="shared" ca="1" si="33"/>
        <v>10708324.279166667</v>
      </c>
      <c r="BA27" s="126">
        <f t="shared" ca="1" si="33"/>
        <v>10708324.279166667</v>
      </c>
      <c r="BB27" s="126">
        <f t="shared" ca="1" si="33"/>
        <v>10708324.279166667</v>
      </c>
      <c r="BC27" s="126">
        <f t="shared" ca="1" si="33"/>
        <v>10708324.279166667</v>
      </c>
      <c r="BD27" s="126">
        <f t="shared" ca="1" si="33"/>
        <v>10708324.279166667</v>
      </c>
      <c r="BE27" s="126">
        <f t="shared" ca="1" si="33"/>
        <v>10708324.279166667</v>
      </c>
      <c r="BF27" s="126">
        <f t="shared" ca="1" si="33"/>
        <v>10708324.279166667</v>
      </c>
      <c r="BG27" s="126">
        <f t="shared" ca="1" si="33"/>
        <v>10708324.279166667</v>
      </c>
      <c r="BH27" s="126">
        <f t="shared" ca="1" si="11"/>
        <v>128499891.35000001</v>
      </c>
      <c r="BI27" s="132">
        <v>0</v>
      </c>
      <c r="BJ27" s="126">
        <f t="shared" ca="1" si="12"/>
        <v>10708324.279166667</v>
      </c>
      <c r="BK27" s="126">
        <f t="shared" ca="1" si="12"/>
        <v>10708324.279166667</v>
      </c>
      <c r="BL27" s="126">
        <f t="shared" ca="1" si="12"/>
        <v>10708324.279166667</v>
      </c>
      <c r="BM27" s="126">
        <f t="shared" ref="BJ27:BU48" ca="1" si="34">+IF(YEAR($H27)&lt;$BJ$5,$S27,IF(AND(YEAR($H27)=$BJ$5,MONTH($H27)&lt;=BM$6),$S27,0))</f>
        <v>10708324.279166667</v>
      </c>
      <c r="BN27" s="126">
        <f t="shared" ca="1" si="34"/>
        <v>10708324.279166667</v>
      </c>
      <c r="BO27" s="126">
        <f t="shared" ca="1" si="34"/>
        <v>10708324.279166667</v>
      </c>
      <c r="BP27" s="126">
        <f t="shared" ca="1" si="34"/>
        <v>10708324.279166667</v>
      </c>
      <c r="BQ27" s="126">
        <f t="shared" ca="1" si="34"/>
        <v>10708324.279166667</v>
      </c>
      <c r="BR27" s="126">
        <f t="shared" ca="1" si="34"/>
        <v>10708324.279166667</v>
      </c>
      <c r="BS27" s="126">
        <f t="shared" ca="1" si="34"/>
        <v>10708324.279166667</v>
      </c>
      <c r="BT27" s="126">
        <f t="shared" ca="1" si="34"/>
        <v>10708324.279166667</v>
      </c>
      <c r="BU27" s="126">
        <f t="shared" ca="1" si="34"/>
        <v>10708324.279166667</v>
      </c>
      <c r="BV27" s="126">
        <f t="shared" ca="1" si="13"/>
        <v>128499891.35000001</v>
      </c>
      <c r="BW27" s="132">
        <f t="shared" ref="BW27" ca="1" si="35">+R27-BV27</f>
        <v>2441497935.6500001</v>
      </c>
      <c r="BX27" s="132">
        <f t="shared" si="30"/>
        <v>10708324.279166667</v>
      </c>
      <c r="BY27" s="132">
        <f t="shared" si="30"/>
        <v>10708324.279166667</v>
      </c>
      <c r="BZ27" s="132">
        <f t="shared" si="30"/>
        <v>10708324.279166667</v>
      </c>
      <c r="CA27" s="132">
        <f t="shared" si="30"/>
        <v>10708324.279166667</v>
      </c>
      <c r="CB27" s="132">
        <f t="shared" si="30"/>
        <v>10708324.279166667</v>
      </c>
      <c r="CC27" s="132">
        <f t="shared" si="30"/>
        <v>10708324.279166667</v>
      </c>
      <c r="CD27" s="132">
        <f t="shared" si="30"/>
        <v>10708324.279166667</v>
      </c>
      <c r="CE27" s="132">
        <f t="shared" si="30"/>
        <v>10708324.279166667</v>
      </c>
      <c r="CF27" s="132">
        <f t="shared" si="30"/>
        <v>10708324.279166667</v>
      </c>
      <c r="CG27" s="132">
        <f t="shared" si="30"/>
        <v>10708324.279166667</v>
      </c>
      <c r="CH27" s="132">
        <f t="shared" si="30"/>
        <v>10708324.279166667</v>
      </c>
      <c r="CI27" s="132">
        <f t="shared" si="30"/>
        <v>10708324.279166667</v>
      </c>
      <c r="CJ27" s="126">
        <f t="shared" si="23"/>
        <v>128499891.35000001</v>
      </c>
      <c r="CK27" s="126">
        <f t="shared" ca="1" si="21"/>
        <v>2312998044.3000002</v>
      </c>
      <c r="CM27" s="128" t="e">
        <f>VLOOKUP($E27,'Capex TT 2020'!$D$5:$F$35,3,0)</f>
        <v>#N/A</v>
      </c>
      <c r="CN27" s="251">
        <f>IFERROR(VLOOKUP($E27,'Capex TT 2021'!$D$5:$F$35,3,0),0)</f>
        <v>0</v>
      </c>
      <c r="CO27" s="251" t="e">
        <f>VLOOKUP($E27,'Capex TT 2022'!$D$5:$F$35,3,0)</f>
        <v>#N/A</v>
      </c>
      <c r="CP27" s="251" t="e">
        <f>VLOOKUP($E27,'Capex TT 2023'!$D$5:$F$35,3,0)</f>
        <v>#N/A</v>
      </c>
    </row>
    <row r="28" spans="1:94" s="128" customFormat="1" outlineLevel="1" x14ac:dyDescent="0.75">
      <c r="A28" s="118" t="s">
        <v>618</v>
      </c>
      <c r="B28" s="118" t="s">
        <v>619</v>
      </c>
      <c r="C28" s="147">
        <f t="shared" si="16"/>
        <v>2021</v>
      </c>
      <c r="D28" s="118" t="s">
        <v>51</v>
      </c>
      <c r="E28" s="118" t="s">
        <v>672</v>
      </c>
      <c r="F28" s="118" t="s">
        <v>673</v>
      </c>
      <c r="G28" s="120">
        <v>44417</v>
      </c>
      <c r="H28" s="120">
        <v>44417</v>
      </c>
      <c r="I28" s="118">
        <v>120</v>
      </c>
      <c r="J28" s="129">
        <v>1001602101</v>
      </c>
      <c r="K28" s="130" t="s">
        <v>674</v>
      </c>
      <c r="L28" s="118"/>
      <c r="M28" s="123" t="str">
        <f t="shared" si="5"/>
        <v>6274</v>
      </c>
      <c r="N28" s="118">
        <v>6274001903</v>
      </c>
      <c r="O28" s="118"/>
      <c r="P28" s="131"/>
      <c r="Q28" s="131"/>
      <c r="R28" s="131">
        <v>46492741763</v>
      </c>
      <c r="S28" s="133">
        <v>387439514.69166666</v>
      </c>
      <c r="T28" s="126">
        <f t="shared" si="31"/>
        <v>387439514.69166666</v>
      </c>
      <c r="U28" s="126">
        <f t="shared" si="31"/>
        <v>387439514.69166666</v>
      </c>
      <c r="V28" s="126">
        <f t="shared" si="31"/>
        <v>387439514.69166666</v>
      </c>
      <c r="W28" s="126">
        <f t="shared" si="31"/>
        <v>387439514.69166666</v>
      </c>
      <c r="X28" s="126">
        <f t="shared" si="31"/>
        <v>387439514.69166666</v>
      </c>
      <c r="Y28" s="126">
        <f t="shared" si="31"/>
        <v>387439514.69166666</v>
      </c>
      <c r="Z28" s="126">
        <f t="shared" si="31"/>
        <v>387439514.69166666</v>
      </c>
      <c r="AA28" s="126">
        <f t="shared" si="31"/>
        <v>387439514.69166666</v>
      </c>
      <c r="AB28" s="126">
        <f t="shared" si="31"/>
        <v>387439514.69166666</v>
      </c>
      <c r="AC28" s="126">
        <f t="shared" si="31"/>
        <v>387439514.69166666</v>
      </c>
      <c r="AD28" s="126">
        <f t="shared" si="31"/>
        <v>387439514.69166666</v>
      </c>
      <c r="AE28" s="126">
        <f t="shared" si="31"/>
        <v>387439514.69166666</v>
      </c>
      <c r="AF28" s="126">
        <f t="shared" si="7"/>
        <v>4649274176.3000002</v>
      </c>
      <c r="AG28" s="126">
        <v>0</v>
      </c>
      <c r="AH28" s="126">
        <f t="shared" si="26"/>
        <v>387439514.69166666</v>
      </c>
      <c r="AI28" s="126">
        <f t="shared" si="26"/>
        <v>387439514.69166666</v>
      </c>
      <c r="AJ28" s="126">
        <f t="shared" si="26"/>
        <v>387439514.69166666</v>
      </c>
      <c r="AK28" s="126">
        <f t="shared" si="26"/>
        <v>387439514.69166666</v>
      </c>
      <c r="AL28" s="126">
        <f t="shared" si="26"/>
        <v>387439514.69166666</v>
      </c>
      <c r="AM28" s="126">
        <f t="shared" si="26"/>
        <v>387439514.69166666</v>
      </c>
      <c r="AN28" s="126">
        <f t="shared" si="26"/>
        <v>387439514.69166666</v>
      </c>
      <c r="AO28" s="126">
        <f t="shared" si="26"/>
        <v>387439514.69166666</v>
      </c>
      <c r="AP28" s="126">
        <f t="shared" si="26"/>
        <v>387439514.69166666</v>
      </c>
      <c r="AQ28" s="126">
        <f t="shared" si="26"/>
        <v>387439514.69166666</v>
      </c>
      <c r="AR28" s="126">
        <f t="shared" si="26"/>
        <v>387439514.69166666</v>
      </c>
      <c r="AS28" s="126">
        <f t="shared" si="26"/>
        <v>387439514.69166666</v>
      </c>
      <c r="AT28" s="126">
        <f t="shared" si="9"/>
        <v>4649274176.3000002</v>
      </c>
      <c r="AU28" s="126">
        <f t="shared" ref="AU28:AU32" si="36">+R28-AT28</f>
        <v>41843467586.699997</v>
      </c>
      <c r="AV28" s="126">
        <f t="shared" ca="1" si="33"/>
        <v>387439514.69166666</v>
      </c>
      <c r="AW28" s="126">
        <f t="shared" ca="1" si="33"/>
        <v>387439514.69166666</v>
      </c>
      <c r="AX28" s="126">
        <f t="shared" ca="1" si="33"/>
        <v>387439514.69166666</v>
      </c>
      <c r="AY28" s="126">
        <f t="shared" ca="1" si="33"/>
        <v>387439514.69166666</v>
      </c>
      <c r="AZ28" s="126">
        <f t="shared" ca="1" si="33"/>
        <v>387439514.69166666</v>
      </c>
      <c r="BA28" s="126">
        <f t="shared" ca="1" si="33"/>
        <v>387439514.69166666</v>
      </c>
      <c r="BB28" s="126">
        <f t="shared" ca="1" si="33"/>
        <v>387439514.69166666</v>
      </c>
      <c r="BC28" s="126">
        <f t="shared" ca="1" si="33"/>
        <v>387439514.69166666</v>
      </c>
      <c r="BD28" s="126">
        <f t="shared" ca="1" si="33"/>
        <v>387439514.69166666</v>
      </c>
      <c r="BE28" s="126">
        <f t="shared" ca="1" si="33"/>
        <v>387439514.69166666</v>
      </c>
      <c r="BF28" s="126">
        <f t="shared" ca="1" si="33"/>
        <v>387439514.69166666</v>
      </c>
      <c r="BG28" s="126">
        <f t="shared" ca="1" si="33"/>
        <v>387439514.69166666</v>
      </c>
      <c r="BH28" s="126">
        <f t="shared" ca="1" si="11"/>
        <v>4649274176.3000002</v>
      </c>
      <c r="BI28" s="126">
        <f t="shared" ref="BI28:BI32" ca="1" si="37">+AU28-BH28</f>
        <v>37194193410.399994</v>
      </c>
      <c r="BJ28" s="126">
        <f t="shared" ca="1" si="34"/>
        <v>387439514.69166666</v>
      </c>
      <c r="BK28" s="126">
        <f t="shared" ca="1" si="34"/>
        <v>387439514.69166666</v>
      </c>
      <c r="BL28" s="126">
        <f t="shared" ca="1" si="34"/>
        <v>387439514.69166666</v>
      </c>
      <c r="BM28" s="126">
        <f t="shared" ca="1" si="34"/>
        <v>387439514.69166666</v>
      </c>
      <c r="BN28" s="126">
        <f t="shared" ca="1" si="34"/>
        <v>387439514.69166666</v>
      </c>
      <c r="BO28" s="126">
        <f t="shared" ca="1" si="34"/>
        <v>387439514.69166666</v>
      </c>
      <c r="BP28" s="126">
        <f t="shared" ca="1" si="34"/>
        <v>387439514.69166666</v>
      </c>
      <c r="BQ28" s="126">
        <f t="shared" ca="1" si="34"/>
        <v>387439514.69166666</v>
      </c>
      <c r="BR28" s="126">
        <f t="shared" ca="1" si="34"/>
        <v>387439514.69166666</v>
      </c>
      <c r="BS28" s="126">
        <f t="shared" ca="1" si="34"/>
        <v>387439514.69166666</v>
      </c>
      <c r="BT28" s="126">
        <f t="shared" ca="1" si="34"/>
        <v>387439514.69166666</v>
      </c>
      <c r="BU28" s="126">
        <f t="shared" ca="1" si="34"/>
        <v>387439514.69166666</v>
      </c>
      <c r="BV28" s="126">
        <f t="shared" ca="1" si="13"/>
        <v>4649274176.3000002</v>
      </c>
      <c r="BW28" s="126">
        <f t="shared" ca="1" si="29"/>
        <v>32544919234.099995</v>
      </c>
      <c r="BX28" s="132">
        <f t="shared" si="30"/>
        <v>387439514.69166666</v>
      </c>
      <c r="BY28" s="132">
        <f t="shared" si="30"/>
        <v>387439514.69166666</v>
      </c>
      <c r="BZ28" s="132">
        <f t="shared" si="30"/>
        <v>387439514.69166666</v>
      </c>
      <c r="CA28" s="132">
        <f t="shared" si="30"/>
        <v>387439514.69166666</v>
      </c>
      <c r="CB28" s="132">
        <f t="shared" si="30"/>
        <v>387439514.69166666</v>
      </c>
      <c r="CC28" s="132">
        <f t="shared" si="30"/>
        <v>387439514.69166666</v>
      </c>
      <c r="CD28" s="132">
        <f t="shared" si="30"/>
        <v>387439514.69166666</v>
      </c>
      <c r="CE28" s="132">
        <f t="shared" si="30"/>
        <v>387439514.69166666</v>
      </c>
      <c r="CF28" s="132">
        <f t="shared" si="30"/>
        <v>387439514.69166666</v>
      </c>
      <c r="CG28" s="132">
        <f t="shared" si="30"/>
        <v>387439514.69166666</v>
      </c>
      <c r="CH28" s="132">
        <f t="shared" si="30"/>
        <v>387439514.69166666</v>
      </c>
      <c r="CI28" s="132">
        <f t="shared" si="30"/>
        <v>387439514.69166666</v>
      </c>
      <c r="CJ28" s="126">
        <f t="shared" si="23"/>
        <v>4649274176.3000002</v>
      </c>
      <c r="CK28" s="126">
        <f t="shared" ca="1" si="21"/>
        <v>27895645057.799995</v>
      </c>
      <c r="CL28" s="124"/>
      <c r="CM28" s="128" t="e">
        <f>VLOOKUP($E28,'Capex TT 2020'!$D$5:$F$35,3,0)</f>
        <v>#N/A</v>
      </c>
      <c r="CN28" s="251">
        <f>IFERROR(VLOOKUP($E28,'Capex TT 2021'!$D$5:$F$35,3,0),0)</f>
        <v>46273512763</v>
      </c>
      <c r="CO28" s="251" t="e">
        <f>VLOOKUP($E28,'Capex TT 2022'!$D$5:$F$35,3,0)</f>
        <v>#N/A</v>
      </c>
      <c r="CP28" s="251" t="e">
        <f>VLOOKUP($E28,'Capex TT 2023'!$D$5:$F$35,3,0)</f>
        <v>#N/A</v>
      </c>
    </row>
    <row r="29" spans="1:94" s="128" customFormat="1" outlineLevel="1" x14ac:dyDescent="0.75">
      <c r="A29" s="118" t="s">
        <v>618</v>
      </c>
      <c r="B29" s="118" t="s">
        <v>619</v>
      </c>
      <c r="C29" s="147">
        <f t="shared" si="16"/>
        <v>2021</v>
      </c>
      <c r="D29" s="118" t="s">
        <v>100</v>
      </c>
      <c r="E29" s="118" t="s">
        <v>675</v>
      </c>
      <c r="F29" s="118" t="s">
        <v>676</v>
      </c>
      <c r="G29" s="120">
        <v>44439</v>
      </c>
      <c r="H29" s="120">
        <v>44438</v>
      </c>
      <c r="I29" s="118">
        <v>120</v>
      </c>
      <c r="J29" s="129">
        <v>1001602000</v>
      </c>
      <c r="K29" s="130" t="s">
        <v>622</v>
      </c>
      <c r="L29" s="118"/>
      <c r="M29" s="123" t="str">
        <f t="shared" si="5"/>
        <v>6274</v>
      </c>
      <c r="N29" s="118">
        <v>6274001906</v>
      </c>
      <c r="O29" s="118"/>
      <c r="P29" s="131"/>
      <c r="Q29" s="131"/>
      <c r="R29" s="131">
        <v>758031567</v>
      </c>
      <c r="S29" s="133">
        <v>6316929.7249999996</v>
      </c>
      <c r="T29" s="126">
        <f t="shared" si="31"/>
        <v>6316929.7249999996</v>
      </c>
      <c r="U29" s="126">
        <f t="shared" si="31"/>
        <v>6316929.7249999996</v>
      </c>
      <c r="V29" s="126">
        <f t="shared" si="31"/>
        <v>6316929.7249999996</v>
      </c>
      <c r="W29" s="126">
        <f t="shared" si="31"/>
        <v>6316929.7249999996</v>
      </c>
      <c r="X29" s="126">
        <f t="shared" si="31"/>
        <v>6316929.7249999996</v>
      </c>
      <c r="Y29" s="126">
        <f t="shared" si="31"/>
        <v>6316929.7249999996</v>
      </c>
      <c r="Z29" s="126">
        <f t="shared" si="31"/>
        <v>6316929.7249999996</v>
      </c>
      <c r="AA29" s="126">
        <f t="shared" si="31"/>
        <v>6316929.7249999996</v>
      </c>
      <c r="AB29" s="126">
        <f t="shared" si="31"/>
        <v>6316929.7249999996</v>
      </c>
      <c r="AC29" s="126">
        <f t="shared" si="31"/>
        <v>6316929.7249999996</v>
      </c>
      <c r="AD29" s="126">
        <f t="shared" si="31"/>
        <v>6316929.7249999996</v>
      </c>
      <c r="AE29" s="126">
        <f t="shared" si="31"/>
        <v>6316929.7249999996</v>
      </c>
      <c r="AF29" s="126">
        <f t="shared" si="7"/>
        <v>75803156.700000003</v>
      </c>
      <c r="AG29" s="126">
        <v>0</v>
      </c>
      <c r="AH29" s="126">
        <f t="shared" si="26"/>
        <v>6316929.7249999996</v>
      </c>
      <c r="AI29" s="126">
        <f t="shared" si="26"/>
        <v>6316929.7249999996</v>
      </c>
      <c r="AJ29" s="126">
        <f t="shared" si="26"/>
        <v>6316929.7249999996</v>
      </c>
      <c r="AK29" s="126">
        <f t="shared" si="26"/>
        <v>6316929.7249999996</v>
      </c>
      <c r="AL29" s="126">
        <f t="shared" si="26"/>
        <v>6316929.7249999996</v>
      </c>
      <c r="AM29" s="126">
        <f t="shared" si="26"/>
        <v>6316929.7249999996</v>
      </c>
      <c r="AN29" s="126">
        <f t="shared" si="26"/>
        <v>6316929.7249999996</v>
      </c>
      <c r="AO29" s="126">
        <f t="shared" si="26"/>
        <v>6316929.7249999996</v>
      </c>
      <c r="AP29" s="126">
        <f t="shared" si="26"/>
        <v>6316929.7249999996</v>
      </c>
      <c r="AQ29" s="126">
        <f t="shared" si="26"/>
        <v>6316929.7249999996</v>
      </c>
      <c r="AR29" s="126">
        <f t="shared" si="26"/>
        <v>6316929.7249999996</v>
      </c>
      <c r="AS29" s="126">
        <f t="shared" si="26"/>
        <v>6316929.7249999996</v>
      </c>
      <c r="AT29" s="126">
        <f t="shared" si="9"/>
        <v>75803156.700000003</v>
      </c>
      <c r="AU29" s="126">
        <f t="shared" si="36"/>
        <v>682228410.29999995</v>
      </c>
      <c r="AV29" s="126">
        <f t="shared" ca="1" si="33"/>
        <v>6316929.7249999996</v>
      </c>
      <c r="AW29" s="126">
        <f t="shared" ca="1" si="33"/>
        <v>6316929.7249999996</v>
      </c>
      <c r="AX29" s="126">
        <f t="shared" ca="1" si="33"/>
        <v>6316929.7249999996</v>
      </c>
      <c r="AY29" s="126">
        <f t="shared" ca="1" si="33"/>
        <v>6316929.7249999996</v>
      </c>
      <c r="AZ29" s="126">
        <f t="shared" ca="1" si="33"/>
        <v>6316929.7249999996</v>
      </c>
      <c r="BA29" s="126">
        <f t="shared" ca="1" si="33"/>
        <v>6316929.7249999996</v>
      </c>
      <c r="BB29" s="126">
        <f t="shared" ca="1" si="33"/>
        <v>6316929.7249999996</v>
      </c>
      <c r="BC29" s="126">
        <f t="shared" ca="1" si="33"/>
        <v>6316929.7249999996</v>
      </c>
      <c r="BD29" s="126">
        <f t="shared" ca="1" si="33"/>
        <v>6316929.7249999996</v>
      </c>
      <c r="BE29" s="126">
        <f t="shared" ca="1" si="33"/>
        <v>6316929.7249999996</v>
      </c>
      <c r="BF29" s="126">
        <f t="shared" ca="1" si="33"/>
        <v>6316929.7249999996</v>
      </c>
      <c r="BG29" s="126">
        <f t="shared" ca="1" si="33"/>
        <v>6316929.7249999996</v>
      </c>
      <c r="BH29" s="126">
        <f t="shared" ca="1" si="11"/>
        <v>75803156.700000003</v>
      </c>
      <c r="BI29" s="126">
        <f t="shared" ca="1" si="37"/>
        <v>606425253.5999999</v>
      </c>
      <c r="BJ29" s="126">
        <f t="shared" ca="1" si="34"/>
        <v>6316929.7249999996</v>
      </c>
      <c r="BK29" s="126">
        <f t="shared" ca="1" si="34"/>
        <v>6316929.7249999996</v>
      </c>
      <c r="BL29" s="126">
        <f t="shared" ca="1" si="34"/>
        <v>6316929.7249999996</v>
      </c>
      <c r="BM29" s="126">
        <f t="shared" ca="1" si="34"/>
        <v>6316929.7249999996</v>
      </c>
      <c r="BN29" s="126">
        <f t="shared" ca="1" si="34"/>
        <v>6316929.7249999996</v>
      </c>
      <c r="BO29" s="126">
        <f t="shared" ca="1" si="34"/>
        <v>6316929.7249999996</v>
      </c>
      <c r="BP29" s="126">
        <f t="shared" ca="1" si="34"/>
        <v>6316929.7249999996</v>
      </c>
      <c r="BQ29" s="126">
        <f t="shared" ca="1" si="34"/>
        <v>6316929.7249999996</v>
      </c>
      <c r="BR29" s="126">
        <f t="shared" ca="1" si="34"/>
        <v>6316929.7249999996</v>
      </c>
      <c r="BS29" s="126">
        <f t="shared" ca="1" si="34"/>
        <v>6316929.7249999996</v>
      </c>
      <c r="BT29" s="126">
        <f t="shared" ca="1" si="34"/>
        <v>6316929.7249999996</v>
      </c>
      <c r="BU29" s="126">
        <f t="shared" ca="1" si="34"/>
        <v>6316929.7249999996</v>
      </c>
      <c r="BV29" s="126">
        <f t="shared" ca="1" si="13"/>
        <v>75803156.700000003</v>
      </c>
      <c r="BW29" s="126">
        <f t="shared" ca="1" si="29"/>
        <v>530622096.89999992</v>
      </c>
      <c r="BX29" s="132">
        <f t="shared" si="30"/>
        <v>6316929.7249999996</v>
      </c>
      <c r="BY29" s="132">
        <f t="shared" si="30"/>
        <v>6316929.7249999996</v>
      </c>
      <c r="BZ29" s="132">
        <f t="shared" si="30"/>
        <v>6316929.7249999996</v>
      </c>
      <c r="CA29" s="132">
        <f t="shared" si="30"/>
        <v>6316929.7249999996</v>
      </c>
      <c r="CB29" s="132">
        <f t="shared" si="30"/>
        <v>6316929.7249999996</v>
      </c>
      <c r="CC29" s="132">
        <f t="shared" si="30"/>
        <v>6316929.7249999996</v>
      </c>
      <c r="CD29" s="132">
        <f t="shared" si="30"/>
        <v>6316929.7249999996</v>
      </c>
      <c r="CE29" s="132">
        <f t="shared" si="30"/>
        <v>6316929.7249999996</v>
      </c>
      <c r="CF29" s="132">
        <f t="shared" si="30"/>
        <v>6316929.7249999996</v>
      </c>
      <c r="CG29" s="132">
        <f t="shared" si="30"/>
        <v>6316929.7249999996</v>
      </c>
      <c r="CH29" s="132">
        <f t="shared" si="30"/>
        <v>6316929.7249999996</v>
      </c>
      <c r="CI29" s="132">
        <f t="shared" si="30"/>
        <v>6316929.7249999996</v>
      </c>
      <c r="CJ29" s="126">
        <f t="shared" si="23"/>
        <v>75803156.700000003</v>
      </c>
      <c r="CK29" s="126">
        <f t="shared" ca="1" si="21"/>
        <v>454818940.19999993</v>
      </c>
      <c r="CL29" s="124"/>
      <c r="CM29" s="128" t="e">
        <f>VLOOKUP($E29,'Capex TT 2020'!$D$5:$F$35,3,0)</f>
        <v>#N/A</v>
      </c>
      <c r="CN29" s="251">
        <f>IFERROR(VLOOKUP($E29,'Capex TT 2021'!$D$5:$F$35,3,0),0)</f>
        <v>758031567</v>
      </c>
      <c r="CO29" s="251" t="e">
        <f>VLOOKUP($E29,'Capex TT 2022'!$D$5:$F$35,3,0)</f>
        <v>#N/A</v>
      </c>
      <c r="CP29" s="251" t="e">
        <f>VLOOKUP($E29,'Capex TT 2023'!$D$5:$F$35,3,0)</f>
        <v>#N/A</v>
      </c>
    </row>
    <row r="30" spans="1:94" s="128" customFormat="1" outlineLevel="1" x14ac:dyDescent="0.75">
      <c r="A30" s="118" t="s">
        <v>618</v>
      </c>
      <c r="B30" s="118" t="s">
        <v>619</v>
      </c>
      <c r="C30" s="147">
        <f t="shared" si="16"/>
        <v>2021</v>
      </c>
      <c r="D30" s="118" t="s">
        <v>100</v>
      </c>
      <c r="E30" s="118" t="s">
        <v>677</v>
      </c>
      <c r="F30" s="118" t="s">
        <v>678</v>
      </c>
      <c r="G30" s="120">
        <v>44439</v>
      </c>
      <c r="H30" s="120">
        <v>44438</v>
      </c>
      <c r="I30" s="118">
        <v>120</v>
      </c>
      <c r="J30" s="129">
        <v>1001602000</v>
      </c>
      <c r="K30" s="130" t="s">
        <v>622</v>
      </c>
      <c r="L30" s="118"/>
      <c r="M30" s="123" t="str">
        <f t="shared" si="5"/>
        <v>6274</v>
      </c>
      <c r="N30" s="118">
        <v>6274001906</v>
      </c>
      <c r="O30" s="118"/>
      <c r="P30" s="131"/>
      <c r="Q30" s="131"/>
      <c r="R30" s="131">
        <v>3682105850</v>
      </c>
      <c r="S30" s="133">
        <v>30684215.416666668</v>
      </c>
      <c r="T30" s="126">
        <f t="shared" si="31"/>
        <v>30684215.416666668</v>
      </c>
      <c r="U30" s="126">
        <f t="shared" si="31"/>
        <v>30684215.416666668</v>
      </c>
      <c r="V30" s="126">
        <f t="shared" si="31"/>
        <v>30684215.416666668</v>
      </c>
      <c r="W30" s="126">
        <f t="shared" si="31"/>
        <v>30684215.416666668</v>
      </c>
      <c r="X30" s="126">
        <f t="shared" si="31"/>
        <v>30684215.416666668</v>
      </c>
      <c r="Y30" s="126">
        <f t="shared" si="31"/>
        <v>30684215.416666668</v>
      </c>
      <c r="Z30" s="126">
        <f t="shared" si="31"/>
        <v>30684215.416666668</v>
      </c>
      <c r="AA30" s="126">
        <f t="shared" si="31"/>
        <v>30684215.416666668</v>
      </c>
      <c r="AB30" s="126">
        <f t="shared" si="31"/>
        <v>30684215.416666668</v>
      </c>
      <c r="AC30" s="126">
        <f t="shared" si="31"/>
        <v>30684215.416666668</v>
      </c>
      <c r="AD30" s="126">
        <f t="shared" si="31"/>
        <v>30684215.416666668</v>
      </c>
      <c r="AE30" s="126">
        <f t="shared" si="31"/>
        <v>30684215.416666668</v>
      </c>
      <c r="AF30" s="126">
        <f t="shared" si="7"/>
        <v>368210585.00000006</v>
      </c>
      <c r="AG30" s="126">
        <v>0</v>
      </c>
      <c r="AH30" s="126">
        <f t="shared" si="26"/>
        <v>30684215.416666668</v>
      </c>
      <c r="AI30" s="126">
        <f t="shared" si="26"/>
        <v>30684215.416666668</v>
      </c>
      <c r="AJ30" s="126">
        <f t="shared" si="26"/>
        <v>30684215.416666668</v>
      </c>
      <c r="AK30" s="126">
        <f t="shared" si="26"/>
        <v>30684215.416666668</v>
      </c>
      <c r="AL30" s="126">
        <f t="shared" si="26"/>
        <v>30684215.416666668</v>
      </c>
      <c r="AM30" s="126">
        <f t="shared" si="26"/>
        <v>30684215.416666668</v>
      </c>
      <c r="AN30" s="126">
        <f t="shared" si="26"/>
        <v>30684215.416666668</v>
      </c>
      <c r="AO30" s="126">
        <f t="shared" si="26"/>
        <v>30684215.416666668</v>
      </c>
      <c r="AP30" s="126">
        <f t="shared" si="26"/>
        <v>30684215.416666668</v>
      </c>
      <c r="AQ30" s="126">
        <f t="shared" si="26"/>
        <v>30684215.416666668</v>
      </c>
      <c r="AR30" s="126">
        <f t="shared" si="26"/>
        <v>30684215.416666668</v>
      </c>
      <c r="AS30" s="126">
        <f t="shared" si="26"/>
        <v>30684215.416666668</v>
      </c>
      <c r="AT30" s="126">
        <f t="shared" si="9"/>
        <v>368210585.00000006</v>
      </c>
      <c r="AU30" s="126">
        <f t="shared" si="36"/>
        <v>3313895265</v>
      </c>
      <c r="AV30" s="126">
        <f t="shared" ca="1" si="33"/>
        <v>30684215.416666668</v>
      </c>
      <c r="AW30" s="126">
        <f t="shared" ca="1" si="33"/>
        <v>30684215.416666668</v>
      </c>
      <c r="AX30" s="126">
        <f t="shared" ca="1" si="33"/>
        <v>30684215.416666668</v>
      </c>
      <c r="AY30" s="126">
        <f t="shared" ca="1" si="33"/>
        <v>30684215.416666668</v>
      </c>
      <c r="AZ30" s="126">
        <f t="shared" ca="1" si="33"/>
        <v>30684215.416666668</v>
      </c>
      <c r="BA30" s="126">
        <f t="shared" ca="1" si="33"/>
        <v>30684215.416666668</v>
      </c>
      <c r="BB30" s="126">
        <f t="shared" ca="1" si="33"/>
        <v>30684215.416666668</v>
      </c>
      <c r="BC30" s="126">
        <f t="shared" ca="1" si="33"/>
        <v>30684215.416666668</v>
      </c>
      <c r="BD30" s="126">
        <f t="shared" ca="1" si="33"/>
        <v>30684215.416666668</v>
      </c>
      <c r="BE30" s="126">
        <f t="shared" ca="1" si="33"/>
        <v>30684215.416666668</v>
      </c>
      <c r="BF30" s="126">
        <f t="shared" ca="1" si="33"/>
        <v>30684215.416666668</v>
      </c>
      <c r="BG30" s="126">
        <f t="shared" ca="1" si="33"/>
        <v>30684215.416666668</v>
      </c>
      <c r="BH30" s="126">
        <f t="shared" ca="1" si="11"/>
        <v>368210585.00000006</v>
      </c>
      <c r="BI30" s="126">
        <f t="shared" ca="1" si="37"/>
        <v>2945684680</v>
      </c>
      <c r="BJ30" s="126">
        <f t="shared" ca="1" si="34"/>
        <v>30684215.416666668</v>
      </c>
      <c r="BK30" s="126">
        <f t="shared" ca="1" si="34"/>
        <v>30684215.416666668</v>
      </c>
      <c r="BL30" s="126">
        <f t="shared" ca="1" si="34"/>
        <v>30684215.416666668</v>
      </c>
      <c r="BM30" s="126">
        <f t="shared" ca="1" si="34"/>
        <v>30684215.416666668</v>
      </c>
      <c r="BN30" s="126">
        <f t="shared" ca="1" si="34"/>
        <v>30684215.416666668</v>
      </c>
      <c r="BO30" s="126">
        <f t="shared" ca="1" si="34"/>
        <v>30684215.416666668</v>
      </c>
      <c r="BP30" s="126">
        <f t="shared" ca="1" si="34"/>
        <v>30684215.416666668</v>
      </c>
      <c r="BQ30" s="126">
        <f t="shared" ca="1" si="34"/>
        <v>30684215.416666668</v>
      </c>
      <c r="BR30" s="126">
        <f t="shared" ca="1" si="34"/>
        <v>30684215.416666668</v>
      </c>
      <c r="BS30" s="126">
        <f t="shared" ca="1" si="34"/>
        <v>30684215.416666668</v>
      </c>
      <c r="BT30" s="126">
        <f t="shared" ca="1" si="34"/>
        <v>30684215.416666668</v>
      </c>
      <c r="BU30" s="126">
        <f t="shared" ca="1" si="34"/>
        <v>30684215.416666668</v>
      </c>
      <c r="BV30" s="126">
        <f t="shared" ca="1" si="13"/>
        <v>368210585.00000006</v>
      </c>
      <c r="BW30" s="126">
        <f t="shared" ca="1" si="29"/>
        <v>2577474095</v>
      </c>
      <c r="BX30" s="132">
        <f t="shared" si="30"/>
        <v>30684215.416666668</v>
      </c>
      <c r="BY30" s="132">
        <f t="shared" si="30"/>
        <v>30684215.416666668</v>
      </c>
      <c r="BZ30" s="132">
        <f t="shared" si="30"/>
        <v>30684215.416666668</v>
      </c>
      <c r="CA30" s="132">
        <f t="shared" si="30"/>
        <v>30684215.416666668</v>
      </c>
      <c r="CB30" s="132">
        <f t="shared" si="30"/>
        <v>30684215.416666668</v>
      </c>
      <c r="CC30" s="132">
        <f t="shared" si="30"/>
        <v>30684215.416666668</v>
      </c>
      <c r="CD30" s="132">
        <f t="shared" si="30"/>
        <v>30684215.416666668</v>
      </c>
      <c r="CE30" s="132">
        <f t="shared" si="30"/>
        <v>30684215.416666668</v>
      </c>
      <c r="CF30" s="132">
        <f t="shared" si="30"/>
        <v>30684215.416666668</v>
      </c>
      <c r="CG30" s="132">
        <f t="shared" si="30"/>
        <v>30684215.416666668</v>
      </c>
      <c r="CH30" s="132">
        <f t="shared" si="30"/>
        <v>30684215.416666668</v>
      </c>
      <c r="CI30" s="132">
        <f t="shared" si="30"/>
        <v>30684215.416666668</v>
      </c>
      <c r="CJ30" s="126">
        <f t="shared" si="23"/>
        <v>368210585.00000006</v>
      </c>
      <c r="CK30" s="126">
        <f t="shared" ca="1" si="21"/>
        <v>2209263510</v>
      </c>
      <c r="CL30" s="124"/>
      <c r="CM30" s="128" t="e">
        <f>VLOOKUP($E30,'Capex TT 2020'!$D$5:$F$35,3,0)</f>
        <v>#N/A</v>
      </c>
      <c r="CN30" s="251">
        <f>IFERROR(VLOOKUP($E30,'Capex TT 2021'!$D$5:$F$35,3,0),0)</f>
        <v>3682105850</v>
      </c>
      <c r="CO30" s="251" t="e">
        <f>VLOOKUP($E30,'Capex TT 2022'!$D$5:$F$35,3,0)</f>
        <v>#N/A</v>
      </c>
      <c r="CP30" s="251" t="e">
        <f>VLOOKUP($E30,'Capex TT 2023'!$D$5:$F$35,3,0)</f>
        <v>#N/A</v>
      </c>
    </row>
    <row r="31" spans="1:94" s="128" customFormat="1" outlineLevel="1" x14ac:dyDescent="0.75">
      <c r="A31" s="118" t="s">
        <v>618</v>
      </c>
      <c r="B31" s="118" t="s">
        <v>619</v>
      </c>
      <c r="C31" s="147">
        <f t="shared" si="16"/>
        <v>2021</v>
      </c>
      <c r="D31" s="118" t="s">
        <v>100</v>
      </c>
      <c r="E31" s="118" t="s">
        <v>679</v>
      </c>
      <c r="F31" s="118" t="s">
        <v>680</v>
      </c>
      <c r="G31" s="120">
        <v>44439</v>
      </c>
      <c r="H31" s="120">
        <v>44438</v>
      </c>
      <c r="I31" s="118">
        <v>120</v>
      </c>
      <c r="J31" s="129">
        <v>1001602000</v>
      </c>
      <c r="K31" s="130" t="s">
        <v>622</v>
      </c>
      <c r="L31" s="118"/>
      <c r="M31" s="123" t="str">
        <f t="shared" si="5"/>
        <v>6274</v>
      </c>
      <c r="N31" s="118">
        <v>6274001906</v>
      </c>
      <c r="O31" s="118"/>
      <c r="P31" s="131"/>
      <c r="Q31" s="131"/>
      <c r="R31" s="131">
        <v>1729306981</v>
      </c>
      <c r="S31" s="133">
        <v>14410891.508333333</v>
      </c>
      <c r="T31" s="126">
        <f t="shared" si="31"/>
        <v>14410891.508333333</v>
      </c>
      <c r="U31" s="126">
        <f t="shared" si="31"/>
        <v>14410891.508333333</v>
      </c>
      <c r="V31" s="126">
        <f t="shared" si="31"/>
        <v>14410891.508333333</v>
      </c>
      <c r="W31" s="126">
        <f t="shared" si="31"/>
        <v>14410891.508333333</v>
      </c>
      <c r="X31" s="126">
        <f t="shared" si="31"/>
        <v>14410891.508333333</v>
      </c>
      <c r="Y31" s="126">
        <f t="shared" si="31"/>
        <v>14410891.508333333</v>
      </c>
      <c r="Z31" s="126">
        <f t="shared" si="31"/>
        <v>14410891.508333333</v>
      </c>
      <c r="AA31" s="126">
        <f t="shared" si="31"/>
        <v>14410891.508333333</v>
      </c>
      <c r="AB31" s="126">
        <f t="shared" si="31"/>
        <v>14410891.508333333</v>
      </c>
      <c r="AC31" s="126">
        <f t="shared" si="31"/>
        <v>14410891.508333333</v>
      </c>
      <c r="AD31" s="126">
        <f t="shared" si="31"/>
        <v>14410891.508333333</v>
      </c>
      <c r="AE31" s="126">
        <f t="shared" si="31"/>
        <v>14410891.508333333</v>
      </c>
      <c r="AF31" s="126">
        <f t="shared" si="7"/>
        <v>172930698.09999993</v>
      </c>
      <c r="AG31" s="126">
        <v>0</v>
      </c>
      <c r="AH31" s="126">
        <f t="shared" si="26"/>
        <v>14410891.508333333</v>
      </c>
      <c r="AI31" s="126">
        <f t="shared" si="26"/>
        <v>14410891.508333333</v>
      </c>
      <c r="AJ31" s="126">
        <f t="shared" si="26"/>
        <v>14410891.508333333</v>
      </c>
      <c r="AK31" s="126">
        <f t="shared" si="26"/>
        <v>14410891.508333333</v>
      </c>
      <c r="AL31" s="126">
        <f t="shared" si="26"/>
        <v>14410891.508333333</v>
      </c>
      <c r="AM31" s="126">
        <f t="shared" si="26"/>
        <v>14410891.508333333</v>
      </c>
      <c r="AN31" s="126">
        <f t="shared" si="26"/>
        <v>14410891.508333333</v>
      </c>
      <c r="AO31" s="126">
        <f t="shared" si="26"/>
        <v>14410891.508333333</v>
      </c>
      <c r="AP31" s="126">
        <f t="shared" si="26"/>
        <v>14410891.508333333</v>
      </c>
      <c r="AQ31" s="126">
        <f t="shared" si="26"/>
        <v>14410891.508333333</v>
      </c>
      <c r="AR31" s="126">
        <f t="shared" si="26"/>
        <v>14410891.508333333</v>
      </c>
      <c r="AS31" s="126">
        <f t="shared" si="26"/>
        <v>14410891.508333333</v>
      </c>
      <c r="AT31" s="126">
        <f t="shared" si="9"/>
        <v>172930698.09999993</v>
      </c>
      <c r="AU31" s="126">
        <f t="shared" si="36"/>
        <v>1556376282.9000001</v>
      </c>
      <c r="AV31" s="126">
        <f t="shared" ca="1" si="33"/>
        <v>14410891.508333333</v>
      </c>
      <c r="AW31" s="126">
        <f t="shared" ca="1" si="33"/>
        <v>14410891.508333333</v>
      </c>
      <c r="AX31" s="126">
        <f t="shared" ca="1" si="33"/>
        <v>14410891.508333333</v>
      </c>
      <c r="AY31" s="126">
        <f t="shared" ca="1" si="33"/>
        <v>14410891.508333333</v>
      </c>
      <c r="AZ31" s="126">
        <f t="shared" ca="1" si="33"/>
        <v>14410891.508333333</v>
      </c>
      <c r="BA31" s="126">
        <f t="shared" ca="1" si="33"/>
        <v>14410891.508333333</v>
      </c>
      <c r="BB31" s="126">
        <f t="shared" ca="1" si="33"/>
        <v>14410891.508333333</v>
      </c>
      <c r="BC31" s="126">
        <f t="shared" ca="1" si="33"/>
        <v>14410891.508333333</v>
      </c>
      <c r="BD31" s="126">
        <f t="shared" ca="1" si="33"/>
        <v>14410891.508333333</v>
      </c>
      <c r="BE31" s="126">
        <f t="shared" ca="1" si="33"/>
        <v>14410891.508333333</v>
      </c>
      <c r="BF31" s="126">
        <f t="shared" ca="1" si="33"/>
        <v>14410891.508333333</v>
      </c>
      <c r="BG31" s="126">
        <f t="shared" ca="1" si="33"/>
        <v>14410891.508333333</v>
      </c>
      <c r="BH31" s="126">
        <f t="shared" ca="1" si="11"/>
        <v>172930698.09999993</v>
      </c>
      <c r="BI31" s="126">
        <f t="shared" ca="1" si="37"/>
        <v>1383445584.8000002</v>
      </c>
      <c r="BJ31" s="126">
        <f t="shared" ca="1" si="34"/>
        <v>14410891.508333333</v>
      </c>
      <c r="BK31" s="126">
        <f t="shared" ca="1" si="34"/>
        <v>14410891.508333333</v>
      </c>
      <c r="BL31" s="126">
        <f t="shared" ca="1" si="34"/>
        <v>14410891.508333333</v>
      </c>
      <c r="BM31" s="126">
        <f t="shared" ca="1" si="34"/>
        <v>14410891.508333333</v>
      </c>
      <c r="BN31" s="126">
        <f t="shared" ca="1" si="34"/>
        <v>14410891.508333333</v>
      </c>
      <c r="BO31" s="126">
        <f t="shared" ca="1" si="34"/>
        <v>14410891.508333333</v>
      </c>
      <c r="BP31" s="126">
        <f t="shared" ca="1" si="34"/>
        <v>14410891.508333333</v>
      </c>
      <c r="BQ31" s="126">
        <f t="shared" ca="1" si="34"/>
        <v>14410891.508333333</v>
      </c>
      <c r="BR31" s="126">
        <f t="shared" ca="1" si="34"/>
        <v>14410891.508333333</v>
      </c>
      <c r="BS31" s="126">
        <f t="shared" ca="1" si="34"/>
        <v>14410891.508333333</v>
      </c>
      <c r="BT31" s="126">
        <f t="shared" ca="1" si="34"/>
        <v>14410891.508333333</v>
      </c>
      <c r="BU31" s="126">
        <f t="shared" ca="1" si="34"/>
        <v>14410891.508333333</v>
      </c>
      <c r="BV31" s="126">
        <f t="shared" ca="1" si="13"/>
        <v>172930698.09999993</v>
      </c>
      <c r="BW31" s="126">
        <f t="shared" ca="1" si="29"/>
        <v>1210514886.7000003</v>
      </c>
      <c r="BX31" s="132">
        <f t="shared" si="30"/>
        <v>14410891.508333333</v>
      </c>
      <c r="BY31" s="132">
        <f t="shared" si="30"/>
        <v>14410891.508333333</v>
      </c>
      <c r="BZ31" s="132">
        <f t="shared" si="30"/>
        <v>14410891.508333333</v>
      </c>
      <c r="CA31" s="132">
        <f t="shared" si="30"/>
        <v>14410891.508333333</v>
      </c>
      <c r="CB31" s="132">
        <f t="shared" si="30"/>
        <v>14410891.508333333</v>
      </c>
      <c r="CC31" s="132">
        <f t="shared" si="30"/>
        <v>14410891.508333333</v>
      </c>
      <c r="CD31" s="132">
        <f t="shared" si="30"/>
        <v>14410891.508333333</v>
      </c>
      <c r="CE31" s="132">
        <f t="shared" si="30"/>
        <v>14410891.508333333</v>
      </c>
      <c r="CF31" s="132">
        <f t="shared" si="30"/>
        <v>14410891.508333333</v>
      </c>
      <c r="CG31" s="132">
        <f t="shared" si="30"/>
        <v>14410891.508333333</v>
      </c>
      <c r="CH31" s="132">
        <f t="shared" si="30"/>
        <v>14410891.508333333</v>
      </c>
      <c r="CI31" s="132">
        <f t="shared" si="30"/>
        <v>14410891.508333333</v>
      </c>
      <c r="CJ31" s="126">
        <f t="shared" si="23"/>
        <v>172930698.09999993</v>
      </c>
      <c r="CK31" s="126">
        <f t="shared" ca="1" si="21"/>
        <v>1037584188.6000004</v>
      </c>
      <c r="CL31" s="124"/>
      <c r="CM31" s="128" t="e">
        <f>VLOOKUP($E31,'Capex TT 2020'!$D$5:$F$35,3,0)</f>
        <v>#N/A</v>
      </c>
      <c r="CN31" s="251">
        <f>IFERROR(VLOOKUP($E31,'Capex TT 2021'!$D$5:$F$35,3,0),0)</f>
        <v>1729306981</v>
      </c>
      <c r="CO31" s="251" t="e">
        <f>VLOOKUP($E31,'Capex TT 2022'!$D$5:$F$35,3,0)</f>
        <v>#N/A</v>
      </c>
      <c r="CP31" s="251" t="e">
        <f>VLOOKUP($E31,'Capex TT 2023'!$D$5:$F$35,3,0)</f>
        <v>#N/A</v>
      </c>
    </row>
    <row r="32" spans="1:94" s="128" customFormat="1" outlineLevel="1" x14ac:dyDescent="0.75">
      <c r="A32" s="118" t="s">
        <v>618</v>
      </c>
      <c r="B32" s="118" t="s">
        <v>619</v>
      </c>
      <c r="C32" s="147">
        <f t="shared" si="16"/>
        <v>2021</v>
      </c>
      <c r="D32" s="118" t="s">
        <v>100</v>
      </c>
      <c r="E32" s="118" t="s">
        <v>681</v>
      </c>
      <c r="F32" s="118" t="s">
        <v>682</v>
      </c>
      <c r="G32" s="120">
        <v>44439</v>
      </c>
      <c r="H32" s="120">
        <v>44438</v>
      </c>
      <c r="I32" s="118">
        <v>120</v>
      </c>
      <c r="J32" s="129">
        <v>1001602000</v>
      </c>
      <c r="K32" s="130" t="s">
        <v>622</v>
      </c>
      <c r="L32" s="118"/>
      <c r="M32" s="123" t="str">
        <f t="shared" si="5"/>
        <v>6274</v>
      </c>
      <c r="N32" s="118">
        <v>6274001906</v>
      </c>
      <c r="O32" s="118"/>
      <c r="P32" s="131"/>
      <c r="Q32" s="131"/>
      <c r="R32" s="131">
        <v>1931331475</v>
      </c>
      <c r="S32" s="133">
        <v>16094428.958333334</v>
      </c>
      <c r="T32" s="126">
        <f t="shared" si="31"/>
        <v>16094428.958333334</v>
      </c>
      <c r="U32" s="126">
        <f t="shared" si="31"/>
        <v>16094428.958333334</v>
      </c>
      <c r="V32" s="126">
        <f t="shared" si="31"/>
        <v>16094428.958333334</v>
      </c>
      <c r="W32" s="126">
        <f t="shared" si="31"/>
        <v>16094428.958333334</v>
      </c>
      <c r="X32" s="126">
        <f t="shared" si="31"/>
        <v>16094428.958333334</v>
      </c>
      <c r="Y32" s="126">
        <f t="shared" si="31"/>
        <v>16094428.958333334</v>
      </c>
      <c r="Z32" s="126">
        <f t="shared" si="31"/>
        <v>16094428.958333334</v>
      </c>
      <c r="AA32" s="126">
        <f t="shared" si="31"/>
        <v>16094428.958333334</v>
      </c>
      <c r="AB32" s="126">
        <f t="shared" si="31"/>
        <v>16094428.958333334</v>
      </c>
      <c r="AC32" s="126">
        <f t="shared" si="31"/>
        <v>16094428.958333334</v>
      </c>
      <c r="AD32" s="126">
        <f t="shared" si="31"/>
        <v>16094428.958333334</v>
      </c>
      <c r="AE32" s="126">
        <f t="shared" si="31"/>
        <v>16094428.958333334</v>
      </c>
      <c r="AF32" s="126">
        <f t="shared" si="7"/>
        <v>193133147.50000003</v>
      </c>
      <c r="AG32" s="126">
        <v>0</v>
      </c>
      <c r="AH32" s="126">
        <f t="shared" si="26"/>
        <v>16094428.958333334</v>
      </c>
      <c r="AI32" s="126">
        <f t="shared" si="26"/>
        <v>16094428.958333334</v>
      </c>
      <c r="AJ32" s="126">
        <f t="shared" si="26"/>
        <v>16094428.958333334</v>
      </c>
      <c r="AK32" s="126">
        <f t="shared" si="26"/>
        <v>16094428.958333334</v>
      </c>
      <c r="AL32" s="126">
        <f t="shared" si="26"/>
        <v>16094428.958333334</v>
      </c>
      <c r="AM32" s="126">
        <f t="shared" si="26"/>
        <v>16094428.958333334</v>
      </c>
      <c r="AN32" s="126">
        <f t="shared" si="26"/>
        <v>16094428.958333334</v>
      </c>
      <c r="AO32" s="126">
        <f t="shared" si="26"/>
        <v>16094428.958333334</v>
      </c>
      <c r="AP32" s="126">
        <f t="shared" si="26"/>
        <v>16094428.958333334</v>
      </c>
      <c r="AQ32" s="126">
        <f t="shared" si="26"/>
        <v>16094428.958333334</v>
      </c>
      <c r="AR32" s="126">
        <f t="shared" si="26"/>
        <v>16094428.958333334</v>
      </c>
      <c r="AS32" s="126">
        <f t="shared" si="26"/>
        <v>16094428.958333334</v>
      </c>
      <c r="AT32" s="126">
        <f t="shared" si="9"/>
        <v>193133147.50000003</v>
      </c>
      <c r="AU32" s="126">
        <f t="shared" si="36"/>
        <v>1738198327.5</v>
      </c>
      <c r="AV32" s="126">
        <f t="shared" ca="1" si="33"/>
        <v>16094428.958333334</v>
      </c>
      <c r="AW32" s="126">
        <f t="shared" ca="1" si="33"/>
        <v>16094428.958333334</v>
      </c>
      <c r="AX32" s="126">
        <f t="shared" ca="1" si="33"/>
        <v>16094428.958333334</v>
      </c>
      <c r="AY32" s="126">
        <f t="shared" ca="1" si="33"/>
        <v>16094428.958333334</v>
      </c>
      <c r="AZ32" s="126">
        <f t="shared" ca="1" si="33"/>
        <v>16094428.958333334</v>
      </c>
      <c r="BA32" s="126">
        <f t="shared" ca="1" si="33"/>
        <v>16094428.958333334</v>
      </c>
      <c r="BB32" s="126">
        <f t="shared" ca="1" si="33"/>
        <v>16094428.958333334</v>
      </c>
      <c r="BC32" s="126">
        <f t="shared" ca="1" si="33"/>
        <v>16094428.958333334</v>
      </c>
      <c r="BD32" s="126">
        <f t="shared" ca="1" si="33"/>
        <v>16094428.958333334</v>
      </c>
      <c r="BE32" s="126">
        <f t="shared" ca="1" si="33"/>
        <v>16094428.958333334</v>
      </c>
      <c r="BF32" s="126">
        <f t="shared" ca="1" si="33"/>
        <v>16094428.958333334</v>
      </c>
      <c r="BG32" s="126">
        <f t="shared" ca="1" si="33"/>
        <v>16094428.958333334</v>
      </c>
      <c r="BH32" s="126">
        <f t="shared" ca="1" si="11"/>
        <v>193133147.50000003</v>
      </c>
      <c r="BI32" s="126">
        <f t="shared" ca="1" si="37"/>
        <v>1545065180</v>
      </c>
      <c r="BJ32" s="126">
        <f t="shared" ca="1" si="34"/>
        <v>16094428.958333334</v>
      </c>
      <c r="BK32" s="126">
        <f t="shared" ca="1" si="34"/>
        <v>16094428.958333334</v>
      </c>
      <c r="BL32" s="126">
        <f t="shared" ca="1" si="34"/>
        <v>16094428.958333334</v>
      </c>
      <c r="BM32" s="126">
        <f t="shared" ca="1" si="34"/>
        <v>16094428.958333334</v>
      </c>
      <c r="BN32" s="126">
        <f t="shared" ca="1" si="34"/>
        <v>16094428.958333334</v>
      </c>
      <c r="BO32" s="126">
        <f t="shared" ca="1" si="34"/>
        <v>16094428.958333334</v>
      </c>
      <c r="BP32" s="126">
        <f t="shared" ca="1" si="34"/>
        <v>16094428.958333334</v>
      </c>
      <c r="BQ32" s="126">
        <f t="shared" ca="1" si="34"/>
        <v>16094428.958333334</v>
      </c>
      <c r="BR32" s="126">
        <f t="shared" ca="1" si="34"/>
        <v>16094428.958333334</v>
      </c>
      <c r="BS32" s="126">
        <f t="shared" ca="1" si="34"/>
        <v>16094428.958333334</v>
      </c>
      <c r="BT32" s="126">
        <f t="shared" ca="1" si="34"/>
        <v>16094428.958333334</v>
      </c>
      <c r="BU32" s="126">
        <f t="shared" ca="1" si="34"/>
        <v>16094428.958333334</v>
      </c>
      <c r="BV32" s="126">
        <f t="shared" ca="1" si="13"/>
        <v>193133147.50000003</v>
      </c>
      <c r="BW32" s="126">
        <f t="shared" ca="1" si="29"/>
        <v>1351932032.5</v>
      </c>
      <c r="BX32" s="132">
        <f t="shared" si="30"/>
        <v>16094428.958333334</v>
      </c>
      <c r="BY32" s="132">
        <f t="shared" si="30"/>
        <v>16094428.958333334</v>
      </c>
      <c r="BZ32" s="132">
        <f t="shared" si="30"/>
        <v>16094428.958333334</v>
      </c>
      <c r="CA32" s="132">
        <f t="shared" si="30"/>
        <v>16094428.958333334</v>
      </c>
      <c r="CB32" s="132">
        <f t="shared" si="30"/>
        <v>16094428.958333334</v>
      </c>
      <c r="CC32" s="132">
        <f t="shared" si="30"/>
        <v>16094428.958333334</v>
      </c>
      <c r="CD32" s="132">
        <f t="shared" si="30"/>
        <v>16094428.958333334</v>
      </c>
      <c r="CE32" s="132">
        <f t="shared" si="30"/>
        <v>16094428.958333334</v>
      </c>
      <c r="CF32" s="132">
        <f t="shared" si="30"/>
        <v>16094428.958333334</v>
      </c>
      <c r="CG32" s="132">
        <f t="shared" si="30"/>
        <v>16094428.958333334</v>
      </c>
      <c r="CH32" s="132">
        <f t="shared" si="30"/>
        <v>16094428.958333334</v>
      </c>
      <c r="CI32" s="132">
        <f t="shared" si="30"/>
        <v>16094428.958333334</v>
      </c>
      <c r="CJ32" s="126">
        <f t="shared" si="23"/>
        <v>193133147.50000003</v>
      </c>
      <c r="CK32" s="126">
        <f t="shared" ca="1" si="21"/>
        <v>1158798885</v>
      </c>
      <c r="CL32" s="124"/>
      <c r="CM32" s="128" t="e">
        <f>VLOOKUP($E32,'Capex TT 2020'!$D$5:$F$35,3,0)</f>
        <v>#N/A</v>
      </c>
      <c r="CN32" s="251">
        <f>IFERROR(VLOOKUP($E32,'Capex TT 2021'!$D$5:$F$35,3,0),0)</f>
        <v>1931331475</v>
      </c>
      <c r="CO32" s="251" t="e">
        <f>VLOOKUP($E32,'Capex TT 2022'!$D$5:$F$35,3,0)</f>
        <v>#N/A</v>
      </c>
      <c r="CP32" s="251" t="e">
        <f>VLOOKUP($E32,'Capex TT 2023'!$D$5:$F$35,3,0)</f>
        <v>#N/A</v>
      </c>
    </row>
    <row r="33" spans="1:94" s="128" customFormat="1" outlineLevel="1" x14ac:dyDescent="0.75">
      <c r="A33" s="118" t="s">
        <v>618</v>
      </c>
      <c r="B33" s="118" t="s">
        <v>619</v>
      </c>
      <c r="C33" s="147">
        <f t="shared" si="16"/>
        <v>2022</v>
      </c>
      <c r="D33" s="118" t="s">
        <v>100</v>
      </c>
      <c r="E33" s="118" t="s">
        <v>683</v>
      </c>
      <c r="F33" s="118" t="s">
        <v>684</v>
      </c>
      <c r="G33" s="120">
        <v>44804</v>
      </c>
      <c r="H33" s="120">
        <v>44788</v>
      </c>
      <c r="I33" s="118">
        <v>120</v>
      </c>
      <c r="J33" s="129">
        <v>1001604000</v>
      </c>
      <c r="K33" s="130" t="s">
        <v>635</v>
      </c>
      <c r="L33" s="118"/>
      <c r="M33" s="123" t="str">
        <f t="shared" si="5"/>
        <v>6274</v>
      </c>
      <c r="N33" s="118">
        <v>6274001906</v>
      </c>
      <c r="O33" s="118"/>
      <c r="P33" s="131"/>
      <c r="Q33" s="131"/>
      <c r="R33" s="131">
        <v>1467082739</v>
      </c>
      <c r="S33" s="133">
        <v>12225689.491666667</v>
      </c>
      <c r="T33" s="126">
        <f t="shared" si="31"/>
        <v>12225689.491666667</v>
      </c>
      <c r="U33" s="126">
        <f t="shared" si="31"/>
        <v>12225689.491666667</v>
      </c>
      <c r="V33" s="126">
        <f t="shared" si="31"/>
        <v>12225689.491666667</v>
      </c>
      <c r="W33" s="126">
        <f t="shared" si="31"/>
        <v>12225689.491666667</v>
      </c>
      <c r="X33" s="126">
        <f t="shared" si="31"/>
        <v>12225689.491666667</v>
      </c>
      <c r="Y33" s="126">
        <f t="shared" si="31"/>
        <v>12225689.491666667</v>
      </c>
      <c r="Z33" s="126">
        <f t="shared" si="31"/>
        <v>12225689.491666667</v>
      </c>
      <c r="AA33" s="126">
        <f t="shared" si="31"/>
        <v>12225689.491666667</v>
      </c>
      <c r="AB33" s="126">
        <f t="shared" si="31"/>
        <v>12225689.491666667</v>
      </c>
      <c r="AC33" s="126">
        <f t="shared" si="31"/>
        <v>12225689.491666667</v>
      </c>
      <c r="AD33" s="126">
        <f t="shared" si="31"/>
        <v>12225689.491666667</v>
      </c>
      <c r="AE33" s="126">
        <f t="shared" si="31"/>
        <v>12225689.491666667</v>
      </c>
      <c r="AF33" s="126">
        <f t="shared" si="7"/>
        <v>146708273.90000004</v>
      </c>
      <c r="AG33" s="126">
        <v>0</v>
      </c>
      <c r="AH33" s="126">
        <f t="shared" si="26"/>
        <v>12225689.491666667</v>
      </c>
      <c r="AI33" s="126">
        <f t="shared" si="26"/>
        <v>12225689.491666667</v>
      </c>
      <c r="AJ33" s="126">
        <f t="shared" si="26"/>
        <v>12225689.491666667</v>
      </c>
      <c r="AK33" s="126">
        <f t="shared" si="26"/>
        <v>12225689.491666667</v>
      </c>
      <c r="AL33" s="126">
        <f t="shared" si="26"/>
        <v>12225689.491666667</v>
      </c>
      <c r="AM33" s="126">
        <f t="shared" si="26"/>
        <v>12225689.491666667</v>
      </c>
      <c r="AN33" s="126">
        <f t="shared" si="26"/>
        <v>12225689.491666667</v>
      </c>
      <c r="AO33" s="126">
        <f t="shared" si="26"/>
        <v>12225689.491666667</v>
      </c>
      <c r="AP33" s="126">
        <f t="shared" si="26"/>
        <v>12225689.491666667</v>
      </c>
      <c r="AQ33" s="126">
        <f t="shared" si="26"/>
        <v>12225689.491666667</v>
      </c>
      <c r="AR33" s="126">
        <f t="shared" si="26"/>
        <v>12225689.491666667</v>
      </c>
      <c r="AS33" s="126">
        <f t="shared" si="26"/>
        <v>12225689.491666667</v>
      </c>
      <c r="AT33" s="126">
        <f t="shared" si="9"/>
        <v>146708273.90000004</v>
      </c>
      <c r="AU33" s="126">
        <v>0</v>
      </c>
      <c r="AV33" s="126">
        <f t="shared" ca="1" si="33"/>
        <v>12225689.491666667</v>
      </c>
      <c r="AW33" s="126">
        <f t="shared" ca="1" si="33"/>
        <v>12225689.491666667</v>
      </c>
      <c r="AX33" s="126">
        <f t="shared" ca="1" si="33"/>
        <v>12225689.491666667</v>
      </c>
      <c r="AY33" s="126">
        <f t="shared" ca="1" si="33"/>
        <v>12225689.491666667</v>
      </c>
      <c r="AZ33" s="126">
        <f t="shared" ca="1" si="33"/>
        <v>12225689.491666667</v>
      </c>
      <c r="BA33" s="126">
        <f t="shared" ca="1" si="33"/>
        <v>12225689.491666667</v>
      </c>
      <c r="BB33" s="126">
        <f t="shared" ca="1" si="33"/>
        <v>12225689.491666667</v>
      </c>
      <c r="BC33" s="126">
        <f t="shared" ca="1" si="33"/>
        <v>12225689.491666667</v>
      </c>
      <c r="BD33" s="126">
        <f t="shared" ca="1" si="33"/>
        <v>12225689.491666667</v>
      </c>
      <c r="BE33" s="126">
        <f t="shared" ca="1" si="33"/>
        <v>12225689.491666667</v>
      </c>
      <c r="BF33" s="126">
        <f t="shared" ca="1" si="33"/>
        <v>12225689.491666667</v>
      </c>
      <c r="BG33" s="126">
        <f t="shared" ca="1" si="33"/>
        <v>12225689.491666667</v>
      </c>
      <c r="BH33" s="126">
        <f t="shared" ca="1" si="11"/>
        <v>146708273.90000004</v>
      </c>
      <c r="BI33" s="132">
        <f t="shared" ref="BI33:BI35" ca="1" si="38">+R33-BH33</f>
        <v>1320374465.0999999</v>
      </c>
      <c r="BJ33" s="126">
        <f t="shared" ca="1" si="34"/>
        <v>12225689.491666667</v>
      </c>
      <c r="BK33" s="126">
        <f t="shared" ca="1" si="34"/>
        <v>12225689.491666667</v>
      </c>
      <c r="BL33" s="126">
        <f t="shared" ca="1" si="34"/>
        <v>12225689.491666667</v>
      </c>
      <c r="BM33" s="126">
        <f t="shared" ca="1" si="34"/>
        <v>12225689.491666667</v>
      </c>
      <c r="BN33" s="126">
        <f t="shared" ca="1" si="34"/>
        <v>12225689.491666667</v>
      </c>
      <c r="BO33" s="126">
        <f t="shared" ca="1" si="34"/>
        <v>12225689.491666667</v>
      </c>
      <c r="BP33" s="126">
        <f t="shared" ca="1" si="34"/>
        <v>12225689.491666667</v>
      </c>
      <c r="BQ33" s="126">
        <f t="shared" ca="1" si="34"/>
        <v>12225689.491666667</v>
      </c>
      <c r="BR33" s="126">
        <f t="shared" ca="1" si="34"/>
        <v>12225689.491666667</v>
      </c>
      <c r="BS33" s="126">
        <f t="shared" ca="1" si="34"/>
        <v>12225689.491666667</v>
      </c>
      <c r="BT33" s="126">
        <f t="shared" ca="1" si="34"/>
        <v>12225689.491666667</v>
      </c>
      <c r="BU33" s="126">
        <f t="shared" ca="1" si="34"/>
        <v>12225689.491666667</v>
      </c>
      <c r="BV33" s="126">
        <f t="shared" ca="1" si="13"/>
        <v>146708273.90000004</v>
      </c>
      <c r="BW33" s="126">
        <f t="shared" ca="1" si="29"/>
        <v>1173666191.1999998</v>
      </c>
      <c r="BX33" s="132">
        <f t="shared" si="30"/>
        <v>12225689.491666667</v>
      </c>
      <c r="BY33" s="132">
        <f t="shared" si="30"/>
        <v>12225689.491666667</v>
      </c>
      <c r="BZ33" s="132">
        <f t="shared" si="30"/>
        <v>12225689.491666667</v>
      </c>
      <c r="CA33" s="132">
        <f t="shared" si="30"/>
        <v>12225689.491666667</v>
      </c>
      <c r="CB33" s="132">
        <f t="shared" si="30"/>
        <v>12225689.491666667</v>
      </c>
      <c r="CC33" s="132">
        <f t="shared" si="30"/>
        <v>12225689.491666667</v>
      </c>
      <c r="CD33" s="132">
        <f t="shared" si="30"/>
        <v>12225689.491666667</v>
      </c>
      <c r="CE33" s="132">
        <f t="shared" si="30"/>
        <v>12225689.491666667</v>
      </c>
      <c r="CF33" s="132">
        <f t="shared" si="30"/>
        <v>12225689.491666667</v>
      </c>
      <c r="CG33" s="132">
        <f t="shared" si="30"/>
        <v>12225689.491666667</v>
      </c>
      <c r="CH33" s="132">
        <f t="shared" si="30"/>
        <v>12225689.491666667</v>
      </c>
      <c r="CI33" s="132">
        <f t="shared" si="30"/>
        <v>12225689.491666667</v>
      </c>
      <c r="CJ33" s="126">
        <f t="shared" si="23"/>
        <v>146708273.90000004</v>
      </c>
      <c r="CK33" s="126">
        <f t="shared" ca="1" si="21"/>
        <v>1026957917.2999997</v>
      </c>
      <c r="CM33" s="128" t="e">
        <f>VLOOKUP($E33,'Capex TT 2020'!$D$5:$F$35,3,0)</f>
        <v>#N/A</v>
      </c>
      <c r="CN33" s="251">
        <f>IFERROR(VLOOKUP($E33,'Capex TT 2021'!$D$5:$F$35,3,0),0)</f>
        <v>0</v>
      </c>
      <c r="CO33" s="251" t="e">
        <f>VLOOKUP($E33,'Capex TT 2022'!$D$5:$F$35,3,0)</f>
        <v>#N/A</v>
      </c>
      <c r="CP33" s="251" t="e">
        <f>VLOOKUP($E33,'Capex TT 2023'!$D$5:$F$35,3,0)</f>
        <v>#N/A</v>
      </c>
    </row>
    <row r="34" spans="1:94" s="128" customFormat="1" outlineLevel="1" x14ac:dyDescent="0.75">
      <c r="A34" s="118" t="s">
        <v>618</v>
      </c>
      <c r="B34" s="118" t="s">
        <v>619</v>
      </c>
      <c r="C34" s="147">
        <f t="shared" si="16"/>
        <v>2022</v>
      </c>
      <c r="D34" s="118" t="s">
        <v>100</v>
      </c>
      <c r="E34" s="118" t="s">
        <v>685</v>
      </c>
      <c r="F34" s="118" t="s">
        <v>686</v>
      </c>
      <c r="G34" s="120">
        <v>44834</v>
      </c>
      <c r="H34" s="120">
        <v>44835</v>
      </c>
      <c r="I34" s="118">
        <v>72</v>
      </c>
      <c r="J34" s="129">
        <v>1001602000</v>
      </c>
      <c r="K34" s="130" t="s">
        <v>622</v>
      </c>
      <c r="L34" s="118"/>
      <c r="M34" s="123" t="str">
        <f t="shared" si="5"/>
        <v>6274</v>
      </c>
      <c r="N34" s="118">
        <v>6274001906</v>
      </c>
      <c r="O34" s="118"/>
      <c r="P34" s="131"/>
      <c r="Q34" s="131"/>
      <c r="R34" s="131">
        <v>70421390</v>
      </c>
      <c r="S34" s="133">
        <v>978074.86111111112</v>
      </c>
      <c r="T34" s="126">
        <f t="shared" si="31"/>
        <v>978074.86111111112</v>
      </c>
      <c r="U34" s="126">
        <f t="shared" si="31"/>
        <v>978074.86111111112</v>
      </c>
      <c r="V34" s="126">
        <f t="shared" si="31"/>
        <v>978074.86111111112</v>
      </c>
      <c r="W34" s="126">
        <f t="shared" si="31"/>
        <v>978074.86111111112</v>
      </c>
      <c r="X34" s="126">
        <f t="shared" si="31"/>
        <v>978074.86111111112</v>
      </c>
      <c r="Y34" s="126">
        <f t="shared" si="31"/>
        <v>978074.86111111112</v>
      </c>
      <c r="Z34" s="126">
        <f t="shared" si="31"/>
        <v>978074.86111111112</v>
      </c>
      <c r="AA34" s="126">
        <f t="shared" si="31"/>
        <v>978074.86111111112</v>
      </c>
      <c r="AB34" s="126">
        <f t="shared" si="31"/>
        <v>978074.86111111112</v>
      </c>
      <c r="AC34" s="126">
        <f t="shared" si="31"/>
        <v>978074.86111111112</v>
      </c>
      <c r="AD34" s="126">
        <f t="shared" si="31"/>
        <v>978074.86111111112</v>
      </c>
      <c r="AE34" s="126">
        <f t="shared" si="31"/>
        <v>978074.86111111112</v>
      </c>
      <c r="AF34" s="126">
        <f t="shared" si="7"/>
        <v>11736898.333333336</v>
      </c>
      <c r="AG34" s="126">
        <v>0</v>
      </c>
      <c r="AH34" s="126">
        <f t="shared" si="26"/>
        <v>978074.86111111112</v>
      </c>
      <c r="AI34" s="126">
        <f t="shared" si="26"/>
        <v>978074.86111111112</v>
      </c>
      <c r="AJ34" s="126">
        <f t="shared" si="26"/>
        <v>978074.86111111112</v>
      </c>
      <c r="AK34" s="126">
        <f t="shared" si="26"/>
        <v>978074.86111111112</v>
      </c>
      <c r="AL34" s="126">
        <f t="shared" si="26"/>
        <v>978074.86111111112</v>
      </c>
      <c r="AM34" s="126">
        <f t="shared" si="26"/>
        <v>978074.86111111112</v>
      </c>
      <c r="AN34" s="126">
        <f t="shared" si="26"/>
        <v>978074.86111111112</v>
      </c>
      <c r="AO34" s="126">
        <f t="shared" si="26"/>
        <v>978074.86111111112</v>
      </c>
      <c r="AP34" s="126">
        <f t="shared" si="26"/>
        <v>978074.86111111112</v>
      </c>
      <c r="AQ34" s="126">
        <f t="shared" si="26"/>
        <v>978074.86111111112</v>
      </c>
      <c r="AR34" s="126">
        <f t="shared" si="26"/>
        <v>978074.86111111112</v>
      </c>
      <c r="AS34" s="126">
        <f t="shared" si="26"/>
        <v>978074.86111111112</v>
      </c>
      <c r="AT34" s="126">
        <f t="shared" si="9"/>
        <v>11736898.333333336</v>
      </c>
      <c r="AU34" s="126">
        <v>0</v>
      </c>
      <c r="AV34" s="126">
        <f t="shared" ca="1" si="33"/>
        <v>978074.86111111112</v>
      </c>
      <c r="AW34" s="126">
        <f t="shared" ca="1" si="33"/>
        <v>978074.86111111112</v>
      </c>
      <c r="AX34" s="126">
        <f t="shared" ca="1" si="33"/>
        <v>978074.86111111112</v>
      </c>
      <c r="AY34" s="126">
        <f t="shared" ca="1" si="33"/>
        <v>978074.86111111112</v>
      </c>
      <c r="AZ34" s="126">
        <f t="shared" ca="1" si="33"/>
        <v>978074.86111111112</v>
      </c>
      <c r="BA34" s="126">
        <f t="shared" ca="1" si="33"/>
        <v>978074.86111111112</v>
      </c>
      <c r="BB34" s="126">
        <f t="shared" ca="1" si="33"/>
        <v>978074.86111111112</v>
      </c>
      <c r="BC34" s="126">
        <f t="shared" ca="1" si="33"/>
        <v>978074.86111111112</v>
      </c>
      <c r="BD34" s="126">
        <f t="shared" ca="1" si="33"/>
        <v>978074.86111111112</v>
      </c>
      <c r="BE34" s="126">
        <f t="shared" ca="1" si="33"/>
        <v>978074.86111111112</v>
      </c>
      <c r="BF34" s="126">
        <f t="shared" ca="1" si="33"/>
        <v>978074.86111111112</v>
      </c>
      <c r="BG34" s="126">
        <f t="shared" ca="1" si="33"/>
        <v>978074.86111111112</v>
      </c>
      <c r="BH34" s="126">
        <f t="shared" ca="1" si="11"/>
        <v>11736898.333333336</v>
      </c>
      <c r="BI34" s="132">
        <f t="shared" ca="1" si="38"/>
        <v>58684491.666666664</v>
      </c>
      <c r="BJ34" s="126">
        <f t="shared" ca="1" si="34"/>
        <v>978074.86111111112</v>
      </c>
      <c r="BK34" s="126">
        <f t="shared" ca="1" si="34"/>
        <v>978074.86111111112</v>
      </c>
      <c r="BL34" s="126">
        <f t="shared" ca="1" si="34"/>
        <v>978074.86111111112</v>
      </c>
      <c r="BM34" s="126">
        <f t="shared" ca="1" si="34"/>
        <v>978074.86111111112</v>
      </c>
      <c r="BN34" s="126">
        <f t="shared" ca="1" si="34"/>
        <v>978074.86111111112</v>
      </c>
      <c r="BO34" s="126">
        <f t="shared" ca="1" si="34"/>
        <v>978074.86111111112</v>
      </c>
      <c r="BP34" s="126">
        <f t="shared" ca="1" si="34"/>
        <v>978074.86111111112</v>
      </c>
      <c r="BQ34" s="126">
        <f t="shared" ca="1" si="34"/>
        <v>978074.86111111112</v>
      </c>
      <c r="BR34" s="126">
        <f t="shared" ca="1" si="34"/>
        <v>978074.86111111112</v>
      </c>
      <c r="BS34" s="126">
        <f t="shared" ca="1" si="34"/>
        <v>978074.86111111112</v>
      </c>
      <c r="BT34" s="126">
        <f t="shared" ca="1" si="34"/>
        <v>978074.86111111112</v>
      </c>
      <c r="BU34" s="126">
        <f t="shared" ca="1" si="34"/>
        <v>978074.86111111112</v>
      </c>
      <c r="BV34" s="126">
        <f t="shared" ca="1" si="13"/>
        <v>11736898.333333336</v>
      </c>
      <c r="BW34" s="126">
        <f t="shared" ca="1" si="29"/>
        <v>46947593.333333328</v>
      </c>
      <c r="BX34" s="132">
        <f t="shared" si="30"/>
        <v>978074.86111111112</v>
      </c>
      <c r="BY34" s="132">
        <f t="shared" si="30"/>
        <v>978074.86111111112</v>
      </c>
      <c r="BZ34" s="132">
        <f t="shared" si="30"/>
        <v>978074.86111111112</v>
      </c>
      <c r="CA34" s="132">
        <f t="shared" si="30"/>
        <v>978074.86111111112</v>
      </c>
      <c r="CB34" s="132">
        <f t="shared" si="30"/>
        <v>978074.86111111112</v>
      </c>
      <c r="CC34" s="132">
        <f t="shared" si="30"/>
        <v>978074.86111111112</v>
      </c>
      <c r="CD34" s="132">
        <f t="shared" si="30"/>
        <v>978074.86111111112</v>
      </c>
      <c r="CE34" s="132">
        <f t="shared" si="30"/>
        <v>978074.86111111112</v>
      </c>
      <c r="CF34" s="132">
        <f t="shared" si="30"/>
        <v>978074.86111111112</v>
      </c>
      <c r="CG34" s="132">
        <f t="shared" si="30"/>
        <v>978074.86111111112</v>
      </c>
      <c r="CH34" s="132">
        <f t="shared" si="30"/>
        <v>978074.86111111112</v>
      </c>
      <c r="CI34" s="132">
        <f t="shared" si="30"/>
        <v>978074.86111111112</v>
      </c>
      <c r="CJ34" s="126">
        <f t="shared" si="23"/>
        <v>11736898.333333336</v>
      </c>
      <c r="CK34" s="126">
        <f t="shared" ca="1" si="21"/>
        <v>35210694.999999993</v>
      </c>
      <c r="CM34" s="128" t="e">
        <f>VLOOKUP($E34,'Capex TT 2020'!$D$5:$F$35,3,0)</f>
        <v>#N/A</v>
      </c>
      <c r="CN34" s="251">
        <f>IFERROR(VLOOKUP($E34,'Capex TT 2021'!$D$5:$F$35,3,0),0)</f>
        <v>0</v>
      </c>
      <c r="CO34" s="251" t="e">
        <f>VLOOKUP($E34,'Capex TT 2022'!$D$5:$F$35,3,0)</f>
        <v>#N/A</v>
      </c>
      <c r="CP34" s="251" t="e">
        <f>VLOOKUP($E34,'Capex TT 2023'!$D$5:$F$35,3,0)</f>
        <v>#N/A</v>
      </c>
    </row>
    <row r="35" spans="1:94" s="128" customFormat="1" outlineLevel="1" x14ac:dyDescent="0.75">
      <c r="A35" s="118" t="s">
        <v>618</v>
      </c>
      <c r="B35" s="118" t="s">
        <v>619</v>
      </c>
      <c r="C35" s="147">
        <f t="shared" si="16"/>
        <v>2022</v>
      </c>
      <c r="D35" s="118" t="s">
        <v>100</v>
      </c>
      <c r="E35" s="118" t="s">
        <v>687</v>
      </c>
      <c r="F35" s="118" t="s">
        <v>688</v>
      </c>
      <c r="G35" s="120">
        <v>44834</v>
      </c>
      <c r="H35" s="120">
        <v>44835</v>
      </c>
      <c r="I35" s="118">
        <v>120</v>
      </c>
      <c r="J35" s="129">
        <v>1001602000</v>
      </c>
      <c r="K35" s="130" t="s">
        <v>622</v>
      </c>
      <c r="L35" s="118"/>
      <c r="M35" s="123" t="str">
        <f t="shared" si="5"/>
        <v>6274</v>
      </c>
      <c r="N35" s="118">
        <v>6274001906</v>
      </c>
      <c r="O35" s="118"/>
      <c r="P35" s="131"/>
      <c r="Q35" s="131"/>
      <c r="R35" s="131">
        <v>928112057</v>
      </c>
      <c r="S35" s="133">
        <v>7734267.1416666666</v>
      </c>
      <c r="T35" s="126">
        <f t="shared" si="31"/>
        <v>7734267.1416666666</v>
      </c>
      <c r="U35" s="126">
        <f t="shared" si="31"/>
        <v>7734267.1416666666</v>
      </c>
      <c r="V35" s="126">
        <f t="shared" si="31"/>
        <v>7734267.1416666666</v>
      </c>
      <c r="W35" s="126">
        <f t="shared" si="31"/>
        <v>7734267.1416666666</v>
      </c>
      <c r="X35" s="126">
        <f t="shared" si="31"/>
        <v>7734267.1416666666</v>
      </c>
      <c r="Y35" s="126">
        <f t="shared" si="31"/>
        <v>7734267.1416666666</v>
      </c>
      <c r="Z35" s="126">
        <f t="shared" si="31"/>
        <v>7734267.1416666666</v>
      </c>
      <c r="AA35" s="126">
        <f t="shared" si="31"/>
        <v>7734267.1416666666</v>
      </c>
      <c r="AB35" s="126">
        <f t="shared" si="31"/>
        <v>7734267.1416666666</v>
      </c>
      <c r="AC35" s="126">
        <f t="shared" si="31"/>
        <v>7734267.1416666666</v>
      </c>
      <c r="AD35" s="126">
        <f t="shared" si="31"/>
        <v>7734267.1416666666</v>
      </c>
      <c r="AE35" s="126">
        <f t="shared" si="31"/>
        <v>7734267.1416666666</v>
      </c>
      <c r="AF35" s="126">
        <f t="shared" si="7"/>
        <v>92811205.700000003</v>
      </c>
      <c r="AG35" s="126">
        <v>0</v>
      </c>
      <c r="AH35" s="126">
        <f t="shared" si="26"/>
        <v>7734267.1416666666</v>
      </c>
      <c r="AI35" s="126">
        <f t="shared" si="26"/>
        <v>7734267.1416666666</v>
      </c>
      <c r="AJ35" s="126">
        <f t="shared" si="26"/>
        <v>7734267.1416666666</v>
      </c>
      <c r="AK35" s="126">
        <f t="shared" si="26"/>
        <v>7734267.1416666666</v>
      </c>
      <c r="AL35" s="126">
        <f t="shared" si="26"/>
        <v>7734267.1416666666</v>
      </c>
      <c r="AM35" s="126">
        <f t="shared" si="26"/>
        <v>7734267.1416666666</v>
      </c>
      <c r="AN35" s="126">
        <f t="shared" si="26"/>
        <v>7734267.1416666666</v>
      </c>
      <c r="AO35" s="126">
        <f t="shared" si="26"/>
        <v>7734267.1416666666</v>
      </c>
      <c r="AP35" s="126">
        <f t="shared" si="26"/>
        <v>7734267.1416666666</v>
      </c>
      <c r="AQ35" s="126">
        <f t="shared" si="26"/>
        <v>7734267.1416666666</v>
      </c>
      <c r="AR35" s="126">
        <f t="shared" si="26"/>
        <v>7734267.1416666666</v>
      </c>
      <c r="AS35" s="126">
        <f t="shared" si="26"/>
        <v>7734267.1416666666</v>
      </c>
      <c r="AT35" s="126">
        <f t="shared" si="9"/>
        <v>92811205.700000003</v>
      </c>
      <c r="AU35" s="126">
        <v>0</v>
      </c>
      <c r="AV35" s="126">
        <f t="shared" ca="1" si="33"/>
        <v>7734267.1416666666</v>
      </c>
      <c r="AW35" s="126">
        <f t="shared" ca="1" si="33"/>
        <v>7734267.1416666666</v>
      </c>
      <c r="AX35" s="126">
        <f t="shared" ca="1" si="33"/>
        <v>7734267.1416666666</v>
      </c>
      <c r="AY35" s="126">
        <f t="shared" ca="1" si="33"/>
        <v>7734267.1416666666</v>
      </c>
      <c r="AZ35" s="126">
        <f t="shared" ca="1" si="33"/>
        <v>7734267.1416666666</v>
      </c>
      <c r="BA35" s="126">
        <f t="shared" ca="1" si="33"/>
        <v>7734267.1416666666</v>
      </c>
      <c r="BB35" s="126">
        <f t="shared" ca="1" si="33"/>
        <v>7734267.1416666666</v>
      </c>
      <c r="BC35" s="126">
        <f t="shared" ca="1" si="33"/>
        <v>7734267.1416666666</v>
      </c>
      <c r="BD35" s="126">
        <f t="shared" ca="1" si="33"/>
        <v>7734267.1416666666</v>
      </c>
      <c r="BE35" s="126">
        <f t="shared" ca="1" si="33"/>
        <v>7734267.1416666666</v>
      </c>
      <c r="BF35" s="126">
        <f t="shared" ca="1" si="33"/>
        <v>7734267.1416666666</v>
      </c>
      <c r="BG35" s="126">
        <f t="shared" ca="1" si="33"/>
        <v>7734267.1416666666</v>
      </c>
      <c r="BH35" s="126">
        <f t="shared" ca="1" si="11"/>
        <v>92811205.700000003</v>
      </c>
      <c r="BI35" s="132">
        <f t="shared" ca="1" si="38"/>
        <v>835300851.29999995</v>
      </c>
      <c r="BJ35" s="126">
        <f t="shared" ca="1" si="34"/>
        <v>7734267.1416666666</v>
      </c>
      <c r="BK35" s="126">
        <f t="shared" ca="1" si="34"/>
        <v>7734267.1416666666</v>
      </c>
      <c r="BL35" s="126">
        <f t="shared" ca="1" si="34"/>
        <v>7734267.1416666666</v>
      </c>
      <c r="BM35" s="126">
        <f t="shared" ca="1" si="34"/>
        <v>7734267.1416666666</v>
      </c>
      <c r="BN35" s="126">
        <f t="shared" ca="1" si="34"/>
        <v>7734267.1416666666</v>
      </c>
      <c r="BO35" s="126">
        <f t="shared" ca="1" si="34"/>
        <v>7734267.1416666666</v>
      </c>
      <c r="BP35" s="126">
        <f t="shared" ca="1" si="34"/>
        <v>7734267.1416666666</v>
      </c>
      <c r="BQ35" s="126">
        <f t="shared" ca="1" si="34"/>
        <v>7734267.1416666666</v>
      </c>
      <c r="BR35" s="126">
        <f t="shared" ca="1" si="34"/>
        <v>7734267.1416666666</v>
      </c>
      <c r="BS35" s="126">
        <f t="shared" ca="1" si="34"/>
        <v>7734267.1416666666</v>
      </c>
      <c r="BT35" s="126">
        <f t="shared" ca="1" si="34"/>
        <v>7734267.1416666666</v>
      </c>
      <c r="BU35" s="126">
        <f t="shared" ca="1" si="34"/>
        <v>7734267.1416666666</v>
      </c>
      <c r="BV35" s="126">
        <f t="shared" ca="1" si="13"/>
        <v>92811205.700000003</v>
      </c>
      <c r="BW35" s="126">
        <f t="shared" ca="1" si="29"/>
        <v>742489645.5999999</v>
      </c>
      <c r="BX35" s="132">
        <f t="shared" si="30"/>
        <v>7734267.1416666666</v>
      </c>
      <c r="BY35" s="132">
        <f t="shared" si="30"/>
        <v>7734267.1416666666</v>
      </c>
      <c r="BZ35" s="132">
        <f t="shared" si="30"/>
        <v>7734267.1416666666</v>
      </c>
      <c r="CA35" s="132">
        <f t="shared" si="30"/>
        <v>7734267.1416666666</v>
      </c>
      <c r="CB35" s="132">
        <f t="shared" si="30"/>
        <v>7734267.1416666666</v>
      </c>
      <c r="CC35" s="132">
        <f t="shared" si="30"/>
        <v>7734267.1416666666</v>
      </c>
      <c r="CD35" s="132">
        <f t="shared" si="30"/>
        <v>7734267.1416666666</v>
      </c>
      <c r="CE35" s="132">
        <f t="shared" si="30"/>
        <v>7734267.1416666666</v>
      </c>
      <c r="CF35" s="132">
        <f t="shared" si="30"/>
        <v>7734267.1416666666</v>
      </c>
      <c r="CG35" s="132">
        <f t="shared" si="30"/>
        <v>7734267.1416666666</v>
      </c>
      <c r="CH35" s="132">
        <f t="shared" si="30"/>
        <v>7734267.1416666666</v>
      </c>
      <c r="CI35" s="132">
        <f t="shared" si="30"/>
        <v>7734267.1416666666</v>
      </c>
      <c r="CJ35" s="126">
        <f t="shared" si="23"/>
        <v>92811205.700000003</v>
      </c>
      <c r="CK35" s="126">
        <f t="shared" ca="1" si="21"/>
        <v>649678439.89999986</v>
      </c>
      <c r="CM35" s="128" t="e">
        <f>VLOOKUP($E35,'Capex TT 2020'!$D$5:$F$35,3,0)</f>
        <v>#N/A</v>
      </c>
      <c r="CN35" s="251">
        <f>IFERROR(VLOOKUP($E35,'Capex TT 2021'!$D$5:$F$35,3,0),0)</f>
        <v>0</v>
      </c>
      <c r="CO35" s="251" t="e">
        <f>VLOOKUP($E35,'Capex TT 2022'!$D$5:$F$35,3,0)</f>
        <v>#N/A</v>
      </c>
      <c r="CP35" s="251" t="e">
        <f>VLOOKUP($E35,'Capex TT 2023'!$D$5:$F$35,3,0)</f>
        <v>#N/A</v>
      </c>
    </row>
    <row r="36" spans="1:94" s="128" customFormat="1" outlineLevel="1" x14ac:dyDescent="0.75">
      <c r="A36" s="118" t="s">
        <v>618</v>
      </c>
      <c r="B36" s="118" t="s">
        <v>619</v>
      </c>
      <c r="C36" s="147">
        <f t="shared" si="16"/>
        <v>2023</v>
      </c>
      <c r="D36" s="118" t="s">
        <v>100</v>
      </c>
      <c r="E36" s="118" t="s">
        <v>689</v>
      </c>
      <c r="F36" s="118" t="s">
        <v>690</v>
      </c>
      <c r="G36" s="120">
        <v>44915</v>
      </c>
      <c r="H36" s="120">
        <v>44927</v>
      </c>
      <c r="I36" s="118">
        <v>96</v>
      </c>
      <c r="J36" s="129">
        <v>1001605000</v>
      </c>
      <c r="K36" s="130" t="s">
        <v>648</v>
      </c>
      <c r="L36" s="118"/>
      <c r="M36" s="123" t="str">
        <f t="shared" si="5"/>
        <v>6274</v>
      </c>
      <c r="N36" s="118">
        <v>6274001906</v>
      </c>
      <c r="O36" s="118"/>
      <c r="P36" s="131"/>
      <c r="Q36" s="131"/>
      <c r="R36" s="131">
        <v>941765419</v>
      </c>
      <c r="S36" s="133">
        <v>9810056.447916666</v>
      </c>
      <c r="T36" s="126">
        <f t="shared" ref="T36:AE48" si="39">$S36</f>
        <v>9810056.447916666</v>
      </c>
      <c r="U36" s="126">
        <f t="shared" si="39"/>
        <v>9810056.447916666</v>
      </c>
      <c r="V36" s="126">
        <f t="shared" si="39"/>
        <v>9810056.447916666</v>
      </c>
      <c r="W36" s="126">
        <f t="shared" si="39"/>
        <v>9810056.447916666</v>
      </c>
      <c r="X36" s="126">
        <f t="shared" si="39"/>
        <v>9810056.447916666</v>
      </c>
      <c r="Y36" s="126">
        <f t="shared" si="39"/>
        <v>9810056.447916666</v>
      </c>
      <c r="Z36" s="126">
        <f t="shared" si="39"/>
        <v>9810056.447916666</v>
      </c>
      <c r="AA36" s="126">
        <f t="shared" si="39"/>
        <v>9810056.447916666</v>
      </c>
      <c r="AB36" s="126">
        <f t="shared" si="39"/>
        <v>9810056.447916666</v>
      </c>
      <c r="AC36" s="126">
        <f t="shared" si="39"/>
        <v>9810056.447916666</v>
      </c>
      <c r="AD36" s="126">
        <f t="shared" si="39"/>
        <v>9810056.447916666</v>
      </c>
      <c r="AE36" s="126">
        <f t="shared" si="39"/>
        <v>9810056.447916666</v>
      </c>
      <c r="AF36" s="126">
        <f t="shared" si="7"/>
        <v>117720677.37500001</v>
      </c>
      <c r="AG36" s="126">
        <v>0</v>
      </c>
      <c r="AH36" s="126">
        <f t="shared" si="26"/>
        <v>9810056.447916666</v>
      </c>
      <c r="AI36" s="126">
        <f t="shared" si="26"/>
        <v>9810056.447916666</v>
      </c>
      <c r="AJ36" s="126">
        <f t="shared" si="26"/>
        <v>9810056.447916666</v>
      </c>
      <c r="AK36" s="126">
        <f t="shared" si="26"/>
        <v>9810056.447916666</v>
      </c>
      <c r="AL36" s="126">
        <f t="shared" si="26"/>
        <v>9810056.447916666</v>
      </c>
      <c r="AM36" s="126">
        <f t="shared" si="26"/>
        <v>9810056.447916666</v>
      </c>
      <c r="AN36" s="126">
        <f t="shared" si="26"/>
        <v>9810056.447916666</v>
      </c>
      <c r="AO36" s="126">
        <f t="shared" si="26"/>
        <v>9810056.447916666</v>
      </c>
      <c r="AP36" s="126">
        <f t="shared" si="26"/>
        <v>9810056.447916666</v>
      </c>
      <c r="AQ36" s="126">
        <f t="shared" si="26"/>
        <v>9810056.447916666</v>
      </c>
      <c r="AR36" s="126">
        <f t="shared" si="26"/>
        <v>9810056.447916666</v>
      </c>
      <c r="AS36" s="126">
        <f t="shared" si="26"/>
        <v>9810056.447916666</v>
      </c>
      <c r="AT36" s="126">
        <f t="shared" si="9"/>
        <v>117720677.37500001</v>
      </c>
      <c r="AU36" s="126">
        <v>0</v>
      </c>
      <c r="AV36" s="126">
        <f t="shared" ca="1" si="33"/>
        <v>9810056.447916666</v>
      </c>
      <c r="AW36" s="126">
        <f t="shared" ca="1" si="33"/>
        <v>9810056.447916666</v>
      </c>
      <c r="AX36" s="126">
        <f t="shared" ca="1" si="33"/>
        <v>9810056.447916666</v>
      </c>
      <c r="AY36" s="126">
        <f t="shared" ca="1" si="33"/>
        <v>9810056.447916666</v>
      </c>
      <c r="AZ36" s="126">
        <f t="shared" ca="1" si="33"/>
        <v>9810056.447916666</v>
      </c>
      <c r="BA36" s="126">
        <f t="shared" ca="1" si="33"/>
        <v>9810056.447916666</v>
      </c>
      <c r="BB36" s="126">
        <f t="shared" ca="1" si="33"/>
        <v>9810056.447916666</v>
      </c>
      <c r="BC36" s="126">
        <f t="shared" ca="1" si="33"/>
        <v>9810056.447916666</v>
      </c>
      <c r="BD36" s="126">
        <f t="shared" ca="1" si="33"/>
        <v>9810056.447916666</v>
      </c>
      <c r="BE36" s="126">
        <f t="shared" ca="1" si="33"/>
        <v>9810056.447916666</v>
      </c>
      <c r="BF36" s="126">
        <f t="shared" ca="1" si="33"/>
        <v>9810056.447916666</v>
      </c>
      <c r="BG36" s="126">
        <f t="shared" ca="1" si="33"/>
        <v>9810056.447916666</v>
      </c>
      <c r="BH36" s="126">
        <f t="shared" ca="1" si="11"/>
        <v>117720677.37500001</v>
      </c>
      <c r="BI36" s="132">
        <v>0</v>
      </c>
      <c r="BJ36" s="126">
        <f t="shared" ca="1" si="34"/>
        <v>9810056.447916666</v>
      </c>
      <c r="BK36" s="126">
        <f t="shared" ca="1" si="34"/>
        <v>9810056.447916666</v>
      </c>
      <c r="BL36" s="126">
        <f t="shared" ca="1" si="34"/>
        <v>9810056.447916666</v>
      </c>
      <c r="BM36" s="126">
        <f t="shared" ca="1" si="34"/>
        <v>9810056.447916666</v>
      </c>
      <c r="BN36" s="126">
        <f t="shared" ca="1" si="34"/>
        <v>9810056.447916666</v>
      </c>
      <c r="BO36" s="126">
        <f t="shared" ca="1" si="34"/>
        <v>9810056.447916666</v>
      </c>
      <c r="BP36" s="126">
        <f t="shared" ca="1" si="34"/>
        <v>9810056.447916666</v>
      </c>
      <c r="BQ36" s="126">
        <f t="shared" ca="1" si="34"/>
        <v>9810056.447916666</v>
      </c>
      <c r="BR36" s="126">
        <f t="shared" ca="1" si="34"/>
        <v>9810056.447916666</v>
      </c>
      <c r="BS36" s="126">
        <f t="shared" ca="1" si="34"/>
        <v>9810056.447916666</v>
      </c>
      <c r="BT36" s="126">
        <f t="shared" ca="1" si="34"/>
        <v>9810056.447916666</v>
      </c>
      <c r="BU36" s="126">
        <f t="shared" ca="1" si="34"/>
        <v>9810056.447916666</v>
      </c>
      <c r="BV36" s="126">
        <f t="shared" ca="1" si="13"/>
        <v>117720677.37500001</v>
      </c>
      <c r="BW36" s="132">
        <f t="shared" ref="BW36:BW38" ca="1" si="40">+R36-BV36</f>
        <v>824044741.625</v>
      </c>
      <c r="BX36" s="132">
        <f t="shared" si="30"/>
        <v>9810056.447916666</v>
      </c>
      <c r="BY36" s="132">
        <f t="shared" si="30"/>
        <v>9810056.447916666</v>
      </c>
      <c r="BZ36" s="132">
        <f t="shared" si="30"/>
        <v>9810056.447916666</v>
      </c>
      <c r="CA36" s="132">
        <f t="shared" si="30"/>
        <v>9810056.447916666</v>
      </c>
      <c r="CB36" s="132">
        <f t="shared" si="30"/>
        <v>9810056.447916666</v>
      </c>
      <c r="CC36" s="132">
        <f t="shared" si="30"/>
        <v>9810056.447916666</v>
      </c>
      <c r="CD36" s="132">
        <f t="shared" si="30"/>
        <v>9810056.447916666</v>
      </c>
      <c r="CE36" s="132">
        <f t="shared" si="30"/>
        <v>9810056.447916666</v>
      </c>
      <c r="CF36" s="132">
        <f t="shared" si="30"/>
        <v>9810056.447916666</v>
      </c>
      <c r="CG36" s="132">
        <f t="shared" si="30"/>
        <v>9810056.447916666</v>
      </c>
      <c r="CH36" s="132">
        <f t="shared" si="30"/>
        <v>9810056.447916666</v>
      </c>
      <c r="CI36" s="132">
        <f t="shared" si="30"/>
        <v>9810056.447916666</v>
      </c>
      <c r="CJ36" s="126">
        <f t="shared" si="23"/>
        <v>117720677.37500001</v>
      </c>
      <c r="CK36" s="126">
        <f t="shared" ca="1" si="21"/>
        <v>706324064.25</v>
      </c>
      <c r="CM36" s="128" t="e">
        <f>VLOOKUP($E36,'Capex TT 2020'!$D$5:$F$35,3,0)</f>
        <v>#N/A</v>
      </c>
      <c r="CN36" s="251">
        <f>IFERROR(VLOOKUP($E36,'Capex TT 2021'!$D$5:$F$35,3,0),0)</f>
        <v>0</v>
      </c>
      <c r="CO36" s="251" t="e">
        <f>VLOOKUP($E36,'Capex TT 2022'!$D$5:$F$35,3,0)</f>
        <v>#N/A</v>
      </c>
      <c r="CP36" s="251" t="e">
        <f>VLOOKUP($E36,'Capex TT 2023'!$D$5:$F$35,3,0)</f>
        <v>#N/A</v>
      </c>
    </row>
    <row r="37" spans="1:94" s="128" customFormat="1" outlineLevel="1" x14ac:dyDescent="0.75">
      <c r="A37" s="118" t="s">
        <v>618</v>
      </c>
      <c r="B37" s="118" t="s">
        <v>619</v>
      </c>
      <c r="C37" s="147">
        <f t="shared" si="16"/>
        <v>2023</v>
      </c>
      <c r="D37" s="118" t="s">
        <v>100</v>
      </c>
      <c r="E37" s="118" t="s">
        <v>691</v>
      </c>
      <c r="F37" s="118" t="s">
        <v>692</v>
      </c>
      <c r="G37" s="120">
        <v>44915</v>
      </c>
      <c r="H37" s="120">
        <v>44927</v>
      </c>
      <c r="I37" s="118">
        <v>96</v>
      </c>
      <c r="J37" s="129">
        <v>1001603000</v>
      </c>
      <c r="K37" s="130" t="s">
        <v>651</v>
      </c>
      <c r="L37" s="118"/>
      <c r="M37" s="123" t="str">
        <f t="shared" si="5"/>
        <v>6274</v>
      </c>
      <c r="N37" s="118">
        <v>6274001906</v>
      </c>
      <c r="O37" s="118"/>
      <c r="P37" s="131"/>
      <c r="Q37" s="131"/>
      <c r="R37" s="131">
        <v>2335337725</v>
      </c>
      <c r="S37" s="133">
        <v>24326434.635416668</v>
      </c>
      <c r="T37" s="126">
        <f t="shared" si="39"/>
        <v>24326434.635416668</v>
      </c>
      <c r="U37" s="126">
        <f t="shared" si="39"/>
        <v>24326434.635416668</v>
      </c>
      <c r="V37" s="126">
        <f t="shared" si="39"/>
        <v>24326434.635416668</v>
      </c>
      <c r="W37" s="126">
        <f t="shared" si="39"/>
        <v>24326434.635416668</v>
      </c>
      <c r="X37" s="126">
        <f t="shared" si="39"/>
        <v>24326434.635416668</v>
      </c>
      <c r="Y37" s="126">
        <f t="shared" si="39"/>
        <v>24326434.635416668</v>
      </c>
      <c r="Z37" s="126">
        <f t="shared" si="39"/>
        <v>24326434.635416668</v>
      </c>
      <c r="AA37" s="126">
        <f t="shared" si="39"/>
        <v>24326434.635416668</v>
      </c>
      <c r="AB37" s="126">
        <f t="shared" si="39"/>
        <v>24326434.635416668</v>
      </c>
      <c r="AC37" s="126">
        <f t="shared" si="39"/>
        <v>24326434.635416668</v>
      </c>
      <c r="AD37" s="126">
        <f t="shared" si="39"/>
        <v>24326434.635416668</v>
      </c>
      <c r="AE37" s="126">
        <f t="shared" si="39"/>
        <v>24326434.635416668</v>
      </c>
      <c r="AF37" s="126">
        <f t="shared" si="7"/>
        <v>291917215.62499994</v>
      </c>
      <c r="AG37" s="126">
        <v>0</v>
      </c>
      <c r="AH37" s="126">
        <f t="shared" si="26"/>
        <v>24326434.635416668</v>
      </c>
      <c r="AI37" s="126">
        <f t="shared" si="26"/>
        <v>24326434.635416668</v>
      </c>
      <c r="AJ37" s="126">
        <f t="shared" si="26"/>
        <v>24326434.635416668</v>
      </c>
      <c r="AK37" s="126">
        <f t="shared" si="26"/>
        <v>24326434.635416668</v>
      </c>
      <c r="AL37" s="126">
        <f t="shared" si="26"/>
        <v>24326434.635416668</v>
      </c>
      <c r="AM37" s="126">
        <f t="shared" si="26"/>
        <v>24326434.635416668</v>
      </c>
      <c r="AN37" s="126">
        <f t="shared" si="26"/>
        <v>24326434.635416668</v>
      </c>
      <c r="AO37" s="126">
        <f t="shared" si="26"/>
        <v>24326434.635416668</v>
      </c>
      <c r="AP37" s="126">
        <f t="shared" si="26"/>
        <v>24326434.635416668</v>
      </c>
      <c r="AQ37" s="126">
        <f t="shared" si="26"/>
        <v>24326434.635416668</v>
      </c>
      <c r="AR37" s="126">
        <f t="shared" si="26"/>
        <v>24326434.635416668</v>
      </c>
      <c r="AS37" s="126">
        <f t="shared" si="26"/>
        <v>24326434.635416668</v>
      </c>
      <c r="AT37" s="126">
        <f t="shared" si="9"/>
        <v>291917215.62499994</v>
      </c>
      <c r="AU37" s="126">
        <v>0</v>
      </c>
      <c r="AV37" s="126">
        <f t="shared" ca="1" si="33"/>
        <v>24326434.635416668</v>
      </c>
      <c r="AW37" s="126">
        <f t="shared" ca="1" si="33"/>
        <v>24326434.635416668</v>
      </c>
      <c r="AX37" s="126">
        <f t="shared" ca="1" si="33"/>
        <v>24326434.635416668</v>
      </c>
      <c r="AY37" s="126">
        <f t="shared" ca="1" si="33"/>
        <v>24326434.635416668</v>
      </c>
      <c r="AZ37" s="126">
        <f t="shared" ca="1" si="33"/>
        <v>24326434.635416668</v>
      </c>
      <c r="BA37" s="126">
        <f t="shared" ca="1" si="33"/>
        <v>24326434.635416668</v>
      </c>
      <c r="BB37" s="126">
        <f t="shared" ca="1" si="33"/>
        <v>24326434.635416668</v>
      </c>
      <c r="BC37" s="126">
        <f t="shared" ca="1" si="33"/>
        <v>24326434.635416668</v>
      </c>
      <c r="BD37" s="126">
        <f t="shared" ca="1" si="33"/>
        <v>24326434.635416668</v>
      </c>
      <c r="BE37" s="126">
        <f t="shared" ca="1" si="33"/>
        <v>24326434.635416668</v>
      </c>
      <c r="BF37" s="126">
        <f t="shared" ca="1" si="33"/>
        <v>24326434.635416668</v>
      </c>
      <c r="BG37" s="126">
        <f t="shared" ca="1" si="33"/>
        <v>24326434.635416668</v>
      </c>
      <c r="BH37" s="126">
        <f t="shared" ca="1" si="11"/>
        <v>291917215.62499994</v>
      </c>
      <c r="BI37" s="132">
        <v>0</v>
      </c>
      <c r="BJ37" s="126">
        <f t="shared" ca="1" si="34"/>
        <v>24326434.635416668</v>
      </c>
      <c r="BK37" s="126">
        <f t="shared" ca="1" si="34"/>
        <v>24326434.635416668</v>
      </c>
      <c r="BL37" s="126">
        <f t="shared" ca="1" si="34"/>
        <v>24326434.635416668</v>
      </c>
      <c r="BM37" s="126">
        <f t="shared" ca="1" si="34"/>
        <v>24326434.635416668</v>
      </c>
      <c r="BN37" s="126">
        <f t="shared" ca="1" si="34"/>
        <v>24326434.635416668</v>
      </c>
      <c r="BO37" s="126">
        <f t="shared" ca="1" si="34"/>
        <v>24326434.635416668</v>
      </c>
      <c r="BP37" s="126">
        <f t="shared" ca="1" si="34"/>
        <v>24326434.635416668</v>
      </c>
      <c r="BQ37" s="126">
        <f t="shared" ca="1" si="34"/>
        <v>24326434.635416668</v>
      </c>
      <c r="BR37" s="126">
        <f t="shared" ca="1" si="34"/>
        <v>24326434.635416668</v>
      </c>
      <c r="BS37" s="126">
        <f t="shared" ca="1" si="34"/>
        <v>24326434.635416668</v>
      </c>
      <c r="BT37" s="126">
        <f t="shared" ca="1" si="34"/>
        <v>24326434.635416668</v>
      </c>
      <c r="BU37" s="126">
        <f t="shared" ca="1" si="34"/>
        <v>24326434.635416668</v>
      </c>
      <c r="BV37" s="126">
        <f t="shared" ca="1" si="13"/>
        <v>291917215.62499994</v>
      </c>
      <c r="BW37" s="132">
        <f t="shared" ca="1" si="40"/>
        <v>2043420509.375</v>
      </c>
      <c r="BX37" s="132">
        <f t="shared" si="30"/>
        <v>24326434.635416668</v>
      </c>
      <c r="BY37" s="132">
        <f t="shared" si="30"/>
        <v>24326434.635416668</v>
      </c>
      <c r="BZ37" s="132">
        <f t="shared" si="30"/>
        <v>24326434.635416668</v>
      </c>
      <c r="CA37" s="132">
        <f t="shared" si="30"/>
        <v>24326434.635416668</v>
      </c>
      <c r="CB37" s="132">
        <f t="shared" si="30"/>
        <v>24326434.635416668</v>
      </c>
      <c r="CC37" s="132">
        <f t="shared" si="30"/>
        <v>24326434.635416668</v>
      </c>
      <c r="CD37" s="132">
        <f t="shared" si="30"/>
        <v>24326434.635416668</v>
      </c>
      <c r="CE37" s="132">
        <f t="shared" si="30"/>
        <v>24326434.635416668</v>
      </c>
      <c r="CF37" s="132">
        <f t="shared" si="30"/>
        <v>24326434.635416668</v>
      </c>
      <c r="CG37" s="132">
        <f t="shared" si="30"/>
        <v>24326434.635416668</v>
      </c>
      <c r="CH37" s="132">
        <f t="shared" si="30"/>
        <v>24326434.635416668</v>
      </c>
      <c r="CI37" s="132">
        <f t="shared" si="30"/>
        <v>24326434.635416668</v>
      </c>
      <c r="CJ37" s="126">
        <f t="shared" si="23"/>
        <v>291917215.62499994</v>
      </c>
      <c r="CK37" s="126">
        <f t="shared" ca="1" si="21"/>
        <v>1751503293.75</v>
      </c>
      <c r="CM37" s="128" t="e">
        <f>VLOOKUP($E37,'Capex TT 2020'!$D$5:$F$35,3,0)</f>
        <v>#N/A</v>
      </c>
      <c r="CN37" s="251">
        <f>IFERROR(VLOOKUP($E37,'Capex TT 2021'!$D$5:$F$35,3,0),0)</f>
        <v>0</v>
      </c>
      <c r="CO37" s="251" t="e">
        <f>VLOOKUP($E37,'Capex TT 2022'!$D$5:$F$35,3,0)</f>
        <v>#N/A</v>
      </c>
      <c r="CP37" s="251" t="e">
        <f>VLOOKUP($E37,'Capex TT 2023'!$D$5:$F$35,3,0)</f>
        <v>#N/A</v>
      </c>
    </row>
    <row r="38" spans="1:94" s="128" customFormat="1" outlineLevel="1" x14ac:dyDescent="0.75">
      <c r="A38" s="118" t="s">
        <v>618</v>
      </c>
      <c r="B38" s="118" t="s">
        <v>619</v>
      </c>
      <c r="C38" s="147">
        <f t="shared" si="16"/>
        <v>2023</v>
      </c>
      <c r="D38" s="118" t="s">
        <v>100</v>
      </c>
      <c r="E38" s="118" t="s">
        <v>693</v>
      </c>
      <c r="F38" s="118" t="s">
        <v>694</v>
      </c>
      <c r="G38" s="120">
        <v>44926</v>
      </c>
      <c r="H38" s="120">
        <v>44927</v>
      </c>
      <c r="I38" s="118">
        <v>60</v>
      </c>
      <c r="J38" s="129">
        <v>1001602000</v>
      </c>
      <c r="K38" s="130" t="s">
        <v>622</v>
      </c>
      <c r="L38" s="118"/>
      <c r="M38" s="123" t="str">
        <f t="shared" si="5"/>
        <v>6274</v>
      </c>
      <c r="N38" s="118">
        <v>6274001906</v>
      </c>
      <c r="O38" s="118"/>
      <c r="P38" s="131"/>
      <c r="Q38" s="131"/>
      <c r="R38" s="131">
        <v>773334901</v>
      </c>
      <c r="S38" s="133">
        <v>12888915.016666668</v>
      </c>
      <c r="T38" s="126">
        <f t="shared" si="39"/>
        <v>12888915.016666668</v>
      </c>
      <c r="U38" s="126">
        <f t="shared" si="39"/>
        <v>12888915.016666668</v>
      </c>
      <c r="V38" s="126">
        <f t="shared" si="39"/>
        <v>12888915.016666668</v>
      </c>
      <c r="W38" s="126">
        <f t="shared" si="39"/>
        <v>12888915.016666668</v>
      </c>
      <c r="X38" s="126">
        <f t="shared" si="39"/>
        <v>12888915.016666668</v>
      </c>
      <c r="Y38" s="126">
        <f t="shared" si="39"/>
        <v>12888915.016666668</v>
      </c>
      <c r="Z38" s="126">
        <f t="shared" si="39"/>
        <v>12888915.016666668</v>
      </c>
      <c r="AA38" s="126">
        <f t="shared" si="39"/>
        <v>12888915.016666668</v>
      </c>
      <c r="AB38" s="126">
        <f t="shared" si="39"/>
        <v>12888915.016666668</v>
      </c>
      <c r="AC38" s="126">
        <f t="shared" si="39"/>
        <v>12888915.016666668</v>
      </c>
      <c r="AD38" s="126">
        <f t="shared" si="39"/>
        <v>12888915.016666668</v>
      </c>
      <c r="AE38" s="126">
        <f t="shared" si="39"/>
        <v>12888915.016666668</v>
      </c>
      <c r="AF38" s="126">
        <f t="shared" si="7"/>
        <v>154666980.20000002</v>
      </c>
      <c r="AG38" s="126">
        <v>0</v>
      </c>
      <c r="AH38" s="126">
        <f t="shared" ref="AH38:AS48" si="41">$S38</f>
        <v>12888915.016666668</v>
      </c>
      <c r="AI38" s="126">
        <f t="shared" si="41"/>
        <v>12888915.016666668</v>
      </c>
      <c r="AJ38" s="126">
        <f t="shared" si="41"/>
        <v>12888915.016666668</v>
      </c>
      <c r="AK38" s="126">
        <f t="shared" si="41"/>
        <v>12888915.016666668</v>
      </c>
      <c r="AL38" s="126">
        <f t="shared" si="41"/>
        <v>12888915.016666668</v>
      </c>
      <c r="AM38" s="126">
        <f t="shared" si="41"/>
        <v>12888915.016666668</v>
      </c>
      <c r="AN38" s="126">
        <f t="shared" si="41"/>
        <v>12888915.016666668</v>
      </c>
      <c r="AO38" s="126">
        <f t="shared" si="41"/>
        <v>12888915.016666668</v>
      </c>
      <c r="AP38" s="126">
        <f t="shared" si="41"/>
        <v>12888915.016666668</v>
      </c>
      <c r="AQ38" s="126">
        <f t="shared" si="41"/>
        <v>12888915.016666668</v>
      </c>
      <c r="AR38" s="126">
        <f t="shared" si="41"/>
        <v>12888915.016666668</v>
      </c>
      <c r="AS38" s="126">
        <f t="shared" si="41"/>
        <v>12888915.016666668</v>
      </c>
      <c r="AT38" s="126">
        <f t="shared" si="9"/>
        <v>154666980.20000002</v>
      </c>
      <c r="AU38" s="126">
        <v>0</v>
      </c>
      <c r="AV38" s="126">
        <f t="shared" ca="1" si="33"/>
        <v>12888915.016666668</v>
      </c>
      <c r="AW38" s="126">
        <f t="shared" ca="1" si="33"/>
        <v>12888915.016666668</v>
      </c>
      <c r="AX38" s="126">
        <f t="shared" ca="1" si="33"/>
        <v>12888915.016666668</v>
      </c>
      <c r="AY38" s="126">
        <f t="shared" ca="1" si="33"/>
        <v>12888915.016666668</v>
      </c>
      <c r="AZ38" s="126">
        <f t="shared" ca="1" si="33"/>
        <v>12888915.016666668</v>
      </c>
      <c r="BA38" s="126">
        <f t="shared" ca="1" si="33"/>
        <v>12888915.016666668</v>
      </c>
      <c r="BB38" s="126">
        <f t="shared" ca="1" si="33"/>
        <v>12888915.016666668</v>
      </c>
      <c r="BC38" s="126">
        <f t="shared" ca="1" si="33"/>
        <v>12888915.016666668</v>
      </c>
      <c r="BD38" s="126">
        <f t="shared" ca="1" si="33"/>
        <v>12888915.016666668</v>
      </c>
      <c r="BE38" s="126">
        <f t="shared" ca="1" si="33"/>
        <v>12888915.016666668</v>
      </c>
      <c r="BF38" s="126">
        <f t="shared" ca="1" si="33"/>
        <v>12888915.016666668</v>
      </c>
      <c r="BG38" s="126">
        <f t="shared" ca="1" si="33"/>
        <v>12888915.016666668</v>
      </c>
      <c r="BH38" s="126">
        <f t="shared" ca="1" si="11"/>
        <v>154666980.20000002</v>
      </c>
      <c r="BI38" s="132">
        <v>0</v>
      </c>
      <c r="BJ38" s="126">
        <f t="shared" ca="1" si="34"/>
        <v>12888915.016666668</v>
      </c>
      <c r="BK38" s="126">
        <f t="shared" ca="1" si="34"/>
        <v>12888915.016666668</v>
      </c>
      <c r="BL38" s="126">
        <f t="shared" ca="1" si="34"/>
        <v>12888915.016666668</v>
      </c>
      <c r="BM38" s="126">
        <f t="shared" ca="1" si="34"/>
        <v>12888915.016666668</v>
      </c>
      <c r="BN38" s="126">
        <f t="shared" ca="1" si="34"/>
        <v>12888915.016666668</v>
      </c>
      <c r="BO38" s="126">
        <f t="shared" ca="1" si="34"/>
        <v>12888915.016666668</v>
      </c>
      <c r="BP38" s="126">
        <f t="shared" ca="1" si="34"/>
        <v>12888915.016666668</v>
      </c>
      <c r="BQ38" s="126">
        <f t="shared" ca="1" si="34"/>
        <v>12888915.016666668</v>
      </c>
      <c r="BR38" s="126">
        <f t="shared" ca="1" si="34"/>
        <v>12888915.016666668</v>
      </c>
      <c r="BS38" s="126">
        <f t="shared" ca="1" si="34"/>
        <v>12888915.016666668</v>
      </c>
      <c r="BT38" s="126">
        <f t="shared" ca="1" si="34"/>
        <v>12888915.016666668</v>
      </c>
      <c r="BU38" s="126">
        <f t="shared" ca="1" si="34"/>
        <v>12888915.016666668</v>
      </c>
      <c r="BV38" s="126">
        <f t="shared" ca="1" si="13"/>
        <v>154666980.20000002</v>
      </c>
      <c r="BW38" s="132">
        <f t="shared" ca="1" si="40"/>
        <v>618667920.79999995</v>
      </c>
      <c r="BX38" s="132">
        <f t="shared" si="30"/>
        <v>12888915.016666668</v>
      </c>
      <c r="BY38" s="132">
        <f t="shared" si="30"/>
        <v>12888915.016666668</v>
      </c>
      <c r="BZ38" s="132">
        <f t="shared" si="30"/>
        <v>12888915.016666668</v>
      </c>
      <c r="CA38" s="132">
        <f t="shared" si="30"/>
        <v>12888915.016666668</v>
      </c>
      <c r="CB38" s="132">
        <f t="shared" si="30"/>
        <v>12888915.016666668</v>
      </c>
      <c r="CC38" s="132">
        <f t="shared" si="30"/>
        <v>12888915.016666668</v>
      </c>
      <c r="CD38" s="132">
        <f t="shared" si="30"/>
        <v>12888915.016666668</v>
      </c>
      <c r="CE38" s="132">
        <f t="shared" si="30"/>
        <v>12888915.016666668</v>
      </c>
      <c r="CF38" s="132">
        <f t="shared" si="30"/>
        <v>12888915.016666668</v>
      </c>
      <c r="CG38" s="132">
        <f t="shared" si="30"/>
        <v>12888915.016666668</v>
      </c>
      <c r="CH38" s="132">
        <f t="shared" si="30"/>
        <v>12888915.016666668</v>
      </c>
      <c r="CI38" s="132">
        <f t="shared" si="30"/>
        <v>12888915.016666668</v>
      </c>
      <c r="CJ38" s="126">
        <f t="shared" si="23"/>
        <v>154666980.20000002</v>
      </c>
      <c r="CK38" s="126">
        <f t="shared" ca="1" si="21"/>
        <v>464000940.5999999</v>
      </c>
      <c r="CM38" s="128" t="e">
        <f>VLOOKUP($E38,'Capex TT 2020'!$D$5:$F$35,3,0)</f>
        <v>#N/A</v>
      </c>
      <c r="CN38" s="251">
        <f>IFERROR(VLOOKUP($E38,'Capex TT 2021'!$D$5:$F$35,3,0),0)</f>
        <v>0</v>
      </c>
      <c r="CO38" s="251" t="e">
        <f>VLOOKUP($E38,'Capex TT 2022'!$D$5:$F$35,3,0)</f>
        <v>#N/A</v>
      </c>
      <c r="CP38" s="251" t="e">
        <f>VLOOKUP($E38,'Capex TT 2023'!$D$5:$F$35,3,0)</f>
        <v>#N/A</v>
      </c>
    </row>
    <row r="39" spans="1:94" s="128" customFormat="1" outlineLevel="1" x14ac:dyDescent="0.75">
      <c r="A39" s="118" t="s">
        <v>618</v>
      </c>
      <c r="B39" s="118" t="s">
        <v>619</v>
      </c>
      <c r="C39" s="147">
        <f t="shared" si="16"/>
        <v>2021</v>
      </c>
      <c r="D39" s="118" t="s">
        <v>158</v>
      </c>
      <c r="E39" s="118" t="s">
        <v>695</v>
      </c>
      <c r="F39" s="118" t="s">
        <v>696</v>
      </c>
      <c r="G39" s="120">
        <v>44439</v>
      </c>
      <c r="H39" s="120">
        <v>44438</v>
      </c>
      <c r="I39" s="118">
        <v>60</v>
      </c>
      <c r="J39" s="129">
        <v>1001202000</v>
      </c>
      <c r="K39" s="130" t="s">
        <v>663</v>
      </c>
      <c r="L39" s="118"/>
      <c r="M39" s="123" t="str">
        <f t="shared" si="5"/>
        <v>6424</v>
      </c>
      <c r="N39" s="118">
        <v>6424001903</v>
      </c>
      <c r="O39" s="118"/>
      <c r="P39" s="131"/>
      <c r="Q39" s="131"/>
      <c r="R39" s="131">
        <v>402450000</v>
      </c>
      <c r="S39" s="133">
        <v>6707500</v>
      </c>
      <c r="T39" s="126">
        <f t="shared" si="39"/>
        <v>6707500</v>
      </c>
      <c r="U39" s="126">
        <f t="shared" si="39"/>
        <v>6707500</v>
      </c>
      <c r="V39" s="126">
        <f t="shared" si="39"/>
        <v>6707500</v>
      </c>
      <c r="W39" s="126">
        <f t="shared" si="39"/>
        <v>6707500</v>
      </c>
      <c r="X39" s="126">
        <f t="shared" si="39"/>
        <v>6707500</v>
      </c>
      <c r="Y39" s="126">
        <f t="shared" si="39"/>
        <v>6707500</v>
      </c>
      <c r="Z39" s="126">
        <f t="shared" si="39"/>
        <v>6707500</v>
      </c>
      <c r="AA39" s="126">
        <f t="shared" si="39"/>
        <v>6707500</v>
      </c>
      <c r="AB39" s="126">
        <f t="shared" si="39"/>
        <v>6707500</v>
      </c>
      <c r="AC39" s="126">
        <f t="shared" si="39"/>
        <v>6707500</v>
      </c>
      <c r="AD39" s="126">
        <f t="shared" si="39"/>
        <v>6707500</v>
      </c>
      <c r="AE39" s="126">
        <f t="shared" si="39"/>
        <v>6707500</v>
      </c>
      <c r="AF39" s="126">
        <f t="shared" si="7"/>
        <v>80490000</v>
      </c>
      <c r="AG39" s="126">
        <v>0</v>
      </c>
      <c r="AH39" s="126">
        <f t="shared" si="41"/>
        <v>6707500</v>
      </c>
      <c r="AI39" s="126">
        <f t="shared" si="41"/>
        <v>6707500</v>
      </c>
      <c r="AJ39" s="126">
        <f t="shared" si="41"/>
        <v>6707500</v>
      </c>
      <c r="AK39" s="126">
        <f t="shared" si="41"/>
        <v>6707500</v>
      </c>
      <c r="AL39" s="126">
        <f t="shared" si="41"/>
        <v>6707500</v>
      </c>
      <c r="AM39" s="126">
        <f t="shared" si="41"/>
        <v>6707500</v>
      </c>
      <c r="AN39" s="126">
        <f t="shared" si="41"/>
        <v>6707500</v>
      </c>
      <c r="AO39" s="126">
        <f t="shared" si="41"/>
        <v>6707500</v>
      </c>
      <c r="AP39" s="126">
        <f t="shared" si="41"/>
        <v>6707500</v>
      </c>
      <c r="AQ39" s="126">
        <f t="shared" si="41"/>
        <v>6707500</v>
      </c>
      <c r="AR39" s="126">
        <f t="shared" si="41"/>
        <v>6707500</v>
      </c>
      <c r="AS39" s="126">
        <f t="shared" si="41"/>
        <v>6707500</v>
      </c>
      <c r="AT39" s="126">
        <f t="shared" si="9"/>
        <v>80490000</v>
      </c>
      <c r="AU39" s="126">
        <f t="shared" ref="AU39" si="42">+R39-AT39</f>
        <v>321960000</v>
      </c>
      <c r="AV39" s="126">
        <f t="shared" ca="1" si="33"/>
        <v>6707500</v>
      </c>
      <c r="AW39" s="126">
        <f t="shared" ca="1" si="33"/>
        <v>6707500</v>
      </c>
      <c r="AX39" s="126">
        <f t="shared" ca="1" si="33"/>
        <v>6707500</v>
      </c>
      <c r="AY39" s="126">
        <f t="shared" ca="1" si="33"/>
        <v>6707500</v>
      </c>
      <c r="AZ39" s="126">
        <f t="shared" ca="1" si="33"/>
        <v>6707500</v>
      </c>
      <c r="BA39" s="126">
        <f t="shared" ca="1" si="33"/>
        <v>6707500</v>
      </c>
      <c r="BB39" s="126">
        <f t="shared" ca="1" si="33"/>
        <v>6707500</v>
      </c>
      <c r="BC39" s="126">
        <f t="shared" ca="1" si="33"/>
        <v>6707500</v>
      </c>
      <c r="BD39" s="126">
        <f t="shared" ca="1" si="33"/>
        <v>6707500</v>
      </c>
      <c r="BE39" s="126">
        <f t="shared" ca="1" si="33"/>
        <v>6707500</v>
      </c>
      <c r="BF39" s="126">
        <f t="shared" ca="1" si="33"/>
        <v>6707500</v>
      </c>
      <c r="BG39" s="126">
        <f t="shared" ca="1" si="33"/>
        <v>6707500</v>
      </c>
      <c r="BH39" s="126">
        <f t="shared" ca="1" si="11"/>
        <v>80490000</v>
      </c>
      <c r="BI39" s="126">
        <f t="shared" ref="BI39" ca="1" si="43">+AU39-BH39</f>
        <v>241470000</v>
      </c>
      <c r="BJ39" s="126">
        <f t="shared" ca="1" si="34"/>
        <v>6707500</v>
      </c>
      <c r="BK39" s="126">
        <f t="shared" ca="1" si="34"/>
        <v>6707500</v>
      </c>
      <c r="BL39" s="126">
        <f t="shared" ca="1" si="34"/>
        <v>6707500</v>
      </c>
      <c r="BM39" s="126">
        <f t="shared" ca="1" si="34"/>
        <v>6707500</v>
      </c>
      <c r="BN39" s="126">
        <f t="shared" ca="1" si="34"/>
        <v>6707500</v>
      </c>
      <c r="BO39" s="126">
        <f t="shared" ca="1" si="34"/>
        <v>6707500</v>
      </c>
      <c r="BP39" s="126">
        <f t="shared" ca="1" si="34"/>
        <v>6707500</v>
      </c>
      <c r="BQ39" s="126">
        <f t="shared" ca="1" si="34"/>
        <v>6707500</v>
      </c>
      <c r="BR39" s="126">
        <f t="shared" ca="1" si="34"/>
        <v>6707500</v>
      </c>
      <c r="BS39" s="126">
        <f t="shared" ca="1" si="34"/>
        <v>6707500</v>
      </c>
      <c r="BT39" s="126">
        <f t="shared" ca="1" si="34"/>
        <v>6707500</v>
      </c>
      <c r="BU39" s="126">
        <f t="shared" ca="1" si="34"/>
        <v>6707500</v>
      </c>
      <c r="BV39" s="126">
        <f t="shared" ca="1" si="13"/>
        <v>80490000</v>
      </c>
      <c r="BW39" s="126">
        <f t="shared" ref="BW39" ca="1" si="44">+BI39-BV39</f>
        <v>160980000</v>
      </c>
      <c r="BX39" s="132">
        <f t="shared" si="30"/>
        <v>6707500</v>
      </c>
      <c r="BY39" s="132">
        <f t="shared" si="30"/>
        <v>6707500</v>
      </c>
      <c r="BZ39" s="132">
        <f t="shared" si="30"/>
        <v>6707500</v>
      </c>
      <c r="CA39" s="132">
        <f t="shared" si="30"/>
        <v>6707500</v>
      </c>
      <c r="CB39" s="132">
        <f t="shared" si="30"/>
        <v>6707500</v>
      </c>
      <c r="CC39" s="132">
        <f t="shared" si="30"/>
        <v>6707500</v>
      </c>
      <c r="CD39" s="132">
        <f t="shared" si="30"/>
        <v>6707500</v>
      </c>
      <c r="CE39" s="132">
        <f t="shared" si="30"/>
        <v>6707500</v>
      </c>
      <c r="CF39" s="132">
        <f t="shared" si="30"/>
        <v>6707500</v>
      </c>
      <c r="CG39" s="132">
        <f t="shared" si="30"/>
        <v>6707500</v>
      </c>
      <c r="CH39" s="132">
        <f t="shared" si="30"/>
        <v>6707500</v>
      </c>
      <c r="CI39" s="132">
        <f t="shared" si="30"/>
        <v>6707500</v>
      </c>
      <c r="CJ39" s="126">
        <f t="shared" si="23"/>
        <v>80490000</v>
      </c>
      <c r="CK39" s="126">
        <f t="shared" ca="1" si="21"/>
        <v>80490000</v>
      </c>
      <c r="CL39" s="124"/>
      <c r="CM39" s="128" t="e">
        <f>VLOOKUP($E39,'Capex TT 2020'!$D$5:$F$35,3,0)</f>
        <v>#N/A</v>
      </c>
      <c r="CN39" s="251">
        <f>IFERROR(VLOOKUP($E39,'Capex TT 2021'!$D$5:$F$35,3,0),0)</f>
        <v>0</v>
      </c>
      <c r="CO39" s="251" t="e">
        <f>VLOOKUP($E39,'Capex TT 2022'!$D$5:$F$35,3,0)</f>
        <v>#N/A</v>
      </c>
      <c r="CP39" s="251" t="e">
        <f>VLOOKUP($E39,'Capex TT 2023'!$D$5:$F$35,3,0)</f>
        <v>#N/A</v>
      </c>
    </row>
    <row r="40" spans="1:94" s="128" customFormat="1" outlineLevel="1" x14ac:dyDescent="0.75">
      <c r="A40" s="118" t="s">
        <v>618</v>
      </c>
      <c r="B40" s="118" t="s">
        <v>619</v>
      </c>
      <c r="C40" s="147">
        <f t="shared" si="16"/>
        <v>2023</v>
      </c>
      <c r="D40" s="118" t="s">
        <v>164</v>
      </c>
      <c r="E40" s="118" t="s">
        <v>697</v>
      </c>
      <c r="F40" s="118" t="s">
        <v>698</v>
      </c>
      <c r="G40" s="120">
        <v>44915</v>
      </c>
      <c r="H40" s="120">
        <v>44927</v>
      </c>
      <c r="I40" s="118">
        <v>60</v>
      </c>
      <c r="J40" s="129">
        <v>1001602000</v>
      </c>
      <c r="K40" s="130" t="s">
        <v>622</v>
      </c>
      <c r="L40" s="118"/>
      <c r="M40" s="123" t="str">
        <f t="shared" si="5"/>
        <v>6274</v>
      </c>
      <c r="N40" s="118">
        <v>6274001905</v>
      </c>
      <c r="O40" s="118"/>
      <c r="P40" s="131"/>
      <c r="Q40" s="131"/>
      <c r="R40" s="131">
        <v>284144493</v>
      </c>
      <c r="S40" s="133">
        <v>4735741.55</v>
      </c>
      <c r="T40" s="126">
        <f t="shared" si="39"/>
        <v>4735741.55</v>
      </c>
      <c r="U40" s="126">
        <f t="shared" si="39"/>
        <v>4735741.55</v>
      </c>
      <c r="V40" s="126">
        <f t="shared" si="39"/>
        <v>4735741.55</v>
      </c>
      <c r="W40" s="126">
        <f t="shared" si="39"/>
        <v>4735741.55</v>
      </c>
      <c r="X40" s="126">
        <f t="shared" si="39"/>
        <v>4735741.55</v>
      </c>
      <c r="Y40" s="126">
        <f t="shared" si="39"/>
        <v>4735741.55</v>
      </c>
      <c r="Z40" s="126">
        <f t="shared" si="39"/>
        <v>4735741.55</v>
      </c>
      <c r="AA40" s="126">
        <f t="shared" si="39"/>
        <v>4735741.55</v>
      </c>
      <c r="AB40" s="126">
        <f t="shared" si="39"/>
        <v>4735741.55</v>
      </c>
      <c r="AC40" s="126">
        <f t="shared" si="39"/>
        <v>4735741.55</v>
      </c>
      <c r="AD40" s="126">
        <f t="shared" si="39"/>
        <v>4735741.55</v>
      </c>
      <c r="AE40" s="126">
        <f t="shared" si="39"/>
        <v>4735741.55</v>
      </c>
      <c r="AF40" s="126">
        <f t="shared" si="7"/>
        <v>56828898.599999987</v>
      </c>
      <c r="AG40" s="126">
        <v>0</v>
      </c>
      <c r="AH40" s="126">
        <f t="shared" si="41"/>
        <v>4735741.55</v>
      </c>
      <c r="AI40" s="126">
        <f t="shared" si="41"/>
        <v>4735741.55</v>
      </c>
      <c r="AJ40" s="126">
        <f t="shared" si="41"/>
        <v>4735741.55</v>
      </c>
      <c r="AK40" s="126">
        <f t="shared" si="41"/>
        <v>4735741.55</v>
      </c>
      <c r="AL40" s="126">
        <f t="shared" si="41"/>
        <v>4735741.55</v>
      </c>
      <c r="AM40" s="126">
        <f t="shared" si="41"/>
        <v>4735741.55</v>
      </c>
      <c r="AN40" s="126">
        <f t="shared" si="41"/>
        <v>4735741.55</v>
      </c>
      <c r="AO40" s="126">
        <f t="shared" si="41"/>
        <v>4735741.55</v>
      </c>
      <c r="AP40" s="126">
        <f t="shared" si="41"/>
        <v>4735741.55</v>
      </c>
      <c r="AQ40" s="126">
        <f t="shared" si="41"/>
        <v>4735741.55</v>
      </c>
      <c r="AR40" s="126">
        <f t="shared" si="41"/>
        <v>4735741.55</v>
      </c>
      <c r="AS40" s="126">
        <f t="shared" si="41"/>
        <v>4735741.55</v>
      </c>
      <c r="AT40" s="126">
        <f t="shared" si="9"/>
        <v>56828898.599999987</v>
      </c>
      <c r="AU40" s="126">
        <v>0</v>
      </c>
      <c r="AV40" s="126">
        <f t="shared" ca="1" si="33"/>
        <v>4735741.55</v>
      </c>
      <c r="AW40" s="126">
        <f t="shared" ca="1" si="33"/>
        <v>4735741.55</v>
      </c>
      <c r="AX40" s="126">
        <f t="shared" ca="1" si="33"/>
        <v>4735741.55</v>
      </c>
      <c r="AY40" s="126">
        <f t="shared" ca="1" si="33"/>
        <v>4735741.55</v>
      </c>
      <c r="AZ40" s="126">
        <f t="shared" ca="1" si="33"/>
        <v>4735741.55</v>
      </c>
      <c r="BA40" s="126">
        <f t="shared" ca="1" si="33"/>
        <v>4735741.55</v>
      </c>
      <c r="BB40" s="126">
        <f t="shared" ca="1" si="33"/>
        <v>4735741.55</v>
      </c>
      <c r="BC40" s="126">
        <f t="shared" ca="1" si="33"/>
        <v>4735741.55</v>
      </c>
      <c r="BD40" s="126">
        <f t="shared" ca="1" si="33"/>
        <v>4735741.55</v>
      </c>
      <c r="BE40" s="126">
        <f t="shared" ca="1" si="33"/>
        <v>4735741.55</v>
      </c>
      <c r="BF40" s="126">
        <f t="shared" ca="1" si="33"/>
        <v>4735741.55</v>
      </c>
      <c r="BG40" s="126">
        <f t="shared" ca="1" si="33"/>
        <v>4735741.55</v>
      </c>
      <c r="BH40" s="126">
        <f t="shared" ca="1" si="11"/>
        <v>56828898.599999987</v>
      </c>
      <c r="BI40" s="132">
        <v>0</v>
      </c>
      <c r="BJ40" s="126">
        <f t="shared" ca="1" si="34"/>
        <v>4735741.55</v>
      </c>
      <c r="BK40" s="126">
        <f t="shared" ca="1" si="34"/>
        <v>4735741.55</v>
      </c>
      <c r="BL40" s="126">
        <f t="shared" ca="1" si="34"/>
        <v>4735741.55</v>
      </c>
      <c r="BM40" s="126">
        <f t="shared" ca="1" si="34"/>
        <v>4735741.55</v>
      </c>
      <c r="BN40" s="126">
        <f t="shared" ca="1" si="34"/>
        <v>4735741.55</v>
      </c>
      <c r="BO40" s="126">
        <f t="shared" ca="1" si="34"/>
        <v>4735741.55</v>
      </c>
      <c r="BP40" s="126">
        <f t="shared" ca="1" si="34"/>
        <v>4735741.55</v>
      </c>
      <c r="BQ40" s="126">
        <f t="shared" ca="1" si="34"/>
        <v>4735741.55</v>
      </c>
      <c r="BR40" s="126">
        <f t="shared" ca="1" si="34"/>
        <v>4735741.55</v>
      </c>
      <c r="BS40" s="126">
        <f t="shared" ca="1" si="34"/>
        <v>4735741.55</v>
      </c>
      <c r="BT40" s="126">
        <f t="shared" ca="1" si="34"/>
        <v>4735741.55</v>
      </c>
      <c r="BU40" s="126">
        <f t="shared" ca="1" si="34"/>
        <v>4735741.55</v>
      </c>
      <c r="BV40" s="126">
        <f t="shared" ca="1" si="13"/>
        <v>56828898.599999987</v>
      </c>
      <c r="BW40" s="132">
        <f t="shared" ref="BW40" ca="1" si="45">+R40-BV40</f>
        <v>227315594.40000001</v>
      </c>
      <c r="BX40" s="132">
        <f t="shared" si="30"/>
        <v>4735741.55</v>
      </c>
      <c r="BY40" s="132">
        <f t="shared" si="30"/>
        <v>4735741.55</v>
      </c>
      <c r="BZ40" s="132">
        <f t="shared" si="30"/>
        <v>4735741.55</v>
      </c>
      <c r="CA40" s="132">
        <f t="shared" si="30"/>
        <v>4735741.55</v>
      </c>
      <c r="CB40" s="132">
        <f t="shared" si="30"/>
        <v>4735741.55</v>
      </c>
      <c r="CC40" s="132">
        <f t="shared" si="30"/>
        <v>4735741.55</v>
      </c>
      <c r="CD40" s="132">
        <f t="shared" si="30"/>
        <v>4735741.55</v>
      </c>
      <c r="CE40" s="132">
        <f t="shared" si="30"/>
        <v>4735741.55</v>
      </c>
      <c r="CF40" s="132">
        <f t="shared" si="30"/>
        <v>4735741.55</v>
      </c>
      <c r="CG40" s="132">
        <f t="shared" si="30"/>
        <v>4735741.55</v>
      </c>
      <c r="CH40" s="132">
        <f t="shared" si="30"/>
        <v>4735741.55</v>
      </c>
      <c r="CI40" s="132">
        <f t="shared" si="30"/>
        <v>4735741.55</v>
      </c>
      <c r="CJ40" s="126">
        <f t="shared" si="23"/>
        <v>56828898.599999987</v>
      </c>
      <c r="CK40" s="126">
        <f t="shared" ca="1" si="21"/>
        <v>170486695.80000001</v>
      </c>
      <c r="CM40" s="128" t="e">
        <f>VLOOKUP($E40,'Capex TT 2020'!$D$5:$F$35,3,0)</f>
        <v>#N/A</v>
      </c>
      <c r="CN40" s="251">
        <f>IFERROR(VLOOKUP($E40,'Capex TT 2021'!$D$5:$F$35,3,0),0)</f>
        <v>0</v>
      </c>
      <c r="CO40" s="251" t="e">
        <f>VLOOKUP($E40,'Capex TT 2022'!$D$5:$F$35,3,0)</f>
        <v>#N/A</v>
      </c>
      <c r="CP40" s="251" t="e">
        <f>VLOOKUP($E40,'Capex TT 2023'!$D$5:$F$35,3,0)</f>
        <v>#N/A</v>
      </c>
    </row>
    <row r="41" spans="1:94" s="128" customFormat="1" outlineLevel="1" x14ac:dyDescent="0.75">
      <c r="A41" s="118" t="s">
        <v>618</v>
      </c>
      <c r="B41" s="118" t="s">
        <v>619</v>
      </c>
      <c r="C41" s="147">
        <f t="shared" si="16"/>
        <v>2022</v>
      </c>
      <c r="D41" s="118" t="s">
        <v>199</v>
      </c>
      <c r="E41" s="118" t="s">
        <v>699</v>
      </c>
      <c r="F41" s="118" t="s">
        <v>700</v>
      </c>
      <c r="G41" s="120">
        <v>44774</v>
      </c>
      <c r="H41" s="120">
        <v>44779</v>
      </c>
      <c r="I41" s="118">
        <v>60</v>
      </c>
      <c r="J41" s="129">
        <v>1001604000</v>
      </c>
      <c r="K41" s="130" t="s">
        <v>635</v>
      </c>
      <c r="L41" s="118"/>
      <c r="M41" s="123" t="str">
        <f t="shared" si="5"/>
        <v>6274</v>
      </c>
      <c r="N41" s="118">
        <v>6274001904</v>
      </c>
      <c r="O41" s="118"/>
      <c r="P41" s="131"/>
      <c r="Q41" s="131"/>
      <c r="R41" s="131">
        <v>211019000</v>
      </c>
      <c r="S41" s="133">
        <v>3516983.3333333335</v>
      </c>
      <c r="T41" s="126">
        <f t="shared" si="39"/>
        <v>3516983.3333333335</v>
      </c>
      <c r="U41" s="126">
        <f t="shared" si="39"/>
        <v>3516983.3333333335</v>
      </c>
      <c r="V41" s="126">
        <f t="shared" si="39"/>
        <v>3516983.3333333335</v>
      </c>
      <c r="W41" s="126">
        <f t="shared" si="39"/>
        <v>3516983.3333333335</v>
      </c>
      <c r="X41" s="126">
        <f t="shared" si="39"/>
        <v>3516983.3333333335</v>
      </c>
      <c r="Y41" s="126">
        <f t="shared" si="39"/>
        <v>3516983.3333333335</v>
      </c>
      <c r="Z41" s="126">
        <f t="shared" si="39"/>
        <v>3516983.3333333335</v>
      </c>
      <c r="AA41" s="126">
        <f t="shared" si="39"/>
        <v>3516983.3333333335</v>
      </c>
      <c r="AB41" s="126">
        <f t="shared" si="39"/>
        <v>3516983.3333333335</v>
      </c>
      <c r="AC41" s="126">
        <f t="shared" si="39"/>
        <v>3516983.3333333335</v>
      </c>
      <c r="AD41" s="126">
        <f t="shared" si="39"/>
        <v>3516983.3333333335</v>
      </c>
      <c r="AE41" s="126">
        <f t="shared" si="39"/>
        <v>3516983.3333333335</v>
      </c>
      <c r="AF41" s="126">
        <f t="shared" si="7"/>
        <v>42203800</v>
      </c>
      <c r="AG41" s="126">
        <v>0</v>
      </c>
      <c r="AH41" s="126">
        <f t="shared" si="41"/>
        <v>3516983.3333333335</v>
      </c>
      <c r="AI41" s="126">
        <f t="shared" si="41"/>
        <v>3516983.3333333335</v>
      </c>
      <c r="AJ41" s="126">
        <f t="shared" si="41"/>
        <v>3516983.3333333335</v>
      </c>
      <c r="AK41" s="126">
        <f t="shared" si="41"/>
        <v>3516983.3333333335</v>
      </c>
      <c r="AL41" s="126">
        <f t="shared" si="41"/>
        <v>3516983.3333333335</v>
      </c>
      <c r="AM41" s="126">
        <f t="shared" si="41"/>
        <v>3516983.3333333335</v>
      </c>
      <c r="AN41" s="126">
        <f t="shared" si="41"/>
        <v>3516983.3333333335</v>
      </c>
      <c r="AO41" s="126">
        <f t="shared" si="41"/>
        <v>3516983.3333333335</v>
      </c>
      <c r="AP41" s="126">
        <f t="shared" si="41"/>
        <v>3516983.3333333335</v>
      </c>
      <c r="AQ41" s="126">
        <f t="shared" si="41"/>
        <v>3516983.3333333335</v>
      </c>
      <c r="AR41" s="126">
        <f t="shared" si="41"/>
        <v>3516983.3333333335</v>
      </c>
      <c r="AS41" s="126">
        <f t="shared" si="41"/>
        <v>3516983.3333333335</v>
      </c>
      <c r="AT41" s="126">
        <f t="shared" si="9"/>
        <v>42203800</v>
      </c>
      <c r="AU41" s="126">
        <v>0</v>
      </c>
      <c r="AV41" s="126">
        <f t="shared" ca="1" si="33"/>
        <v>3516983.3333333335</v>
      </c>
      <c r="AW41" s="126">
        <f t="shared" ca="1" si="33"/>
        <v>3516983.3333333335</v>
      </c>
      <c r="AX41" s="126">
        <f t="shared" ca="1" si="33"/>
        <v>3516983.3333333335</v>
      </c>
      <c r="AY41" s="126">
        <f t="shared" ca="1" si="33"/>
        <v>3516983.3333333335</v>
      </c>
      <c r="AZ41" s="126">
        <f t="shared" ca="1" si="33"/>
        <v>3516983.3333333335</v>
      </c>
      <c r="BA41" s="126">
        <f t="shared" ca="1" si="33"/>
        <v>3516983.3333333335</v>
      </c>
      <c r="BB41" s="126">
        <f t="shared" ca="1" si="33"/>
        <v>3516983.3333333335</v>
      </c>
      <c r="BC41" s="126">
        <f t="shared" ca="1" si="33"/>
        <v>3516983.3333333335</v>
      </c>
      <c r="BD41" s="126">
        <f t="shared" ca="1" si="33"/>
        <v>3516983.3333333335</v>
      </c>
      <c r="BE41" s="126">
        <f t="shared" ca="1" si="33"/>
        <v>3516983.3333333335</v>
      </c>
      <c r="BF41" s="126">
        <f t="shared" ca="1" si="33"/>
        <v>3516983.3333333335</v>
      </c>
      <c r="BG41" s="126">
        <f t="shared" ca="1" si="33"/>
        <v>3516983.3333333335</v>
      </c>
      <c r="BH41" s="126">
        <f t="shared" ca="1" si="11"/>
        <v>42203800</v>
      </c>
      <c r="BI41" s="132">
        <f t="shared" ref="BI41:BI44" ca="1" si="46">+R41-BH41</f>
        <v>168815200</v>
      </c>
      <c r="BJ41" s="126">
        <f t="shared" ca="1" si="34"/>
        <v>3516983.3333333335</v>
      </c>
      <c r="BK41" s="126">
        <f t="shared" ca="1" si="34"/>
        <v>3516983.3333333335</v>
      </c>
      <c r="BL41" s="126">
        <f t="shared" ca="1" si="34"/>
        <v>3516983.3333333335</v>
      </c>
      <c r="BM41" s="126">
        <f t="shared" ca="1" si="34"/>
        <v>3516983.3333333335</v>
      </c>
      <c r="BN41" s="126">
        <f t="shared" ca="1" si="34"/>
        <v>3516983.3333333335</v>
      </c>
      <c r="BO41" s="126">
        <f t="shared" ca="1" si="34"/>
        <v>3516983.3333333335</v>
      </c>
      <c r="BP41" s="126">
        <f t="shared" ca="1" si="34"/>
        <v>3516983.3333333335</v>
      </c>
      <c r="BQ41" s="126">
        <f t="shared" ca="1" si="34"/>
        <v>3516983.3333333335</v>
      </c>
      <c r="BR41" s="126">
        <f t="shared" ca="1" si="34"/>
        <v>3516983.3333333335</v>
      </c>
      <c r="BS41" s="126">
        <f t="shared" ca="1" si="34"/>
        <v>3516983.3333333335</v>
      </c>
      <c r="BT41" s="126">
        <f t="shared" ca="1" si="34"/>
        <v>3516983.3333333335</v>
      </c>
      <c r="BU41" s="126">
        <f t="shared" ca="1" si="34"/>
        <v>3516983.3333333335</v>
      </c>
      <c r="BV41" s="126">
        <f t="shared" ca="1" si="13"/>
        <v>42203800</v>
      </c>
      <c r="BW41" s="126">
        <f t="shared" ref="BW41:BW44" ca="1" si="47">+BI41-BV41</f>
        <v>126611400</v>
      </c>
      <c r="BX41" s="132">
        <f t="shared" si="30"/>
        <v>3516983.3333333335</v>
      </c>
      <c r="BY41" s="132">
        <f t="shared" si="30"/>
        <v>3516983.3333333335</v>
      </c>
      <c r="BZ41" s="132">
        <f t="shared" si="30"/>
        <v>3516983.3333333335</v>
      </c>
      <c r="CA41" s="132">
        <f t="shared" si="30"/>
        <v>3516983.3333333335</v>
      </c>
      <c r="CB41" s="132">
        <f t="shared" si="30"/>
        <v>3516983.3333333335</v>
      </c>
      <c r="CC41" s="132">
        <f t="shared" si="30"/>
        <v>3516983.3333333335</v>
      </c>
      <c r="CD41" s="132">
        <f t="shared" si="30"/>
        <v>3516983.3333333335</v>
      </c>
      <c r="CE41" s="132">
        <f t="shared" si="30"/>
        <v>3516983.3333333335</v>
      </c>
      <c r="CF41" s="132">
        <f t="shared" si="30"/>
        <v>3516983.3333333335</v>
      </c>
      <c r="CG41" s="132">
        <f t="shared" si="30"/>
        <v>3516983.3333333335</v>
      </c>
      <c r="CH41" s="132">
        <f t="shared" si="30"/>
        <v>3516983.3333333335</v>
      </c>
      <c r="CI41" s="132">
        <f t="shared" si="30"/>
        <v>3516983.3333333335</v>
      </c>
      <c r="CJ41" s="126">
        <f t="shared" si="23"/>
        <v>42203800</v>
      </c>
      <c r="CK41" s="126">
        <f t="shared" ca="1" si="21"/>
        <v>84407600</v>
      </c>
      <c r="CM41" s="128" t="e">
        <f>VLOOKUP($E41,'Capex TT 2020'!$D$5:$F$35,3,0)</f>
        <v>#N/A</v>
      </c>
      <c r="CN41" s="251">
        <f>IFERROR(VLOOKUP($E41,'Capex TT 2021'!$D$5:$F$35,3,0),0)</f>
        <v>0</v>
      </c>
      <c r="CO41" s="251" t="e">
        <f>VLOOKUP($E41,'Capex TT 2022'!$D$5:$F$35,3,0)</f>
        <v>#N/A</v>
      </c>
      <c r="CP41" s="251" t="e">
        <f>VLOOKUP($E41,'Capex TT 2023'!$D$5:$F$35,3,0)</f>
        <v>#N/A</v>
      </c>
    </row>
    <row r="42" spans="1:94" s="128" customFormat="1" outlineLevel="1" x14ac:dyDescent="0.75">
      <c r="A42" s="118" t="s">
        <v>618</v>
      </c>
      <c r="B42" s="118" t="s">
        <v>619</v>
      </c>
      <c r="C42" s="147">
        <f t="shared" si="16"/>
        <v>2022</v>
      </c>
      <c r="D42" s="118" t="s">
        <v>204</v>
      </c>
      <c r="E42" s="118" t="s">
        <v>701</v>
      </c>
      <c r="F42" s="118" t="s">
        <v>702</v>
      </c>
      <c r="G42" s="120">
        <v>44774</v>
      </c>
      <c r="H42" s="120">
        <v>44779</v>
      </c>
      <c r="I42" s="118">
        <v>60</v>
      </c>
      <c r="J42" s="129">
        <v>1001202000</v>
      </c>
      <c r="K42" s="130" t="s">
        <v>663</v>
      </c>
      <c r="L42" s="118"/>
      <c r="M42" s="134" t="s">
        <v>703</v>
      </c>
      <c r="N42" s="118">
        <v>6424001904</v>
      </c>
      <c r="O42" s="118"/>
      <c r="P42" s="131"/>
      <c r="Q42" s="131"/>
      <c r="R42" s="131">
        <v>125173000</v>
      </c>
      <c r="S42" s="133">
        <v>2086216.6666666667</v>
      </c>
      <c r="T42" s="126">
        <f t="shared" si="39"/>
        <v>2086216.6666666667</v>
      </c>
      <c r="U42" s="126">
        <f t="shared" si="39"/>
        <v>2086216.6666666667</v>
      </c>
      <c r="V42" s="126">
        <f t="shared" si="39"/>
        <v>2086216.6666666667</v>
      </c>
      <c r="W42" s="126">
        <f t="shared" si="39"/>
        <v>2086216.6666666667</v>
      </c>
      <c r="X42" s="126">
        <f t="shared" si="39"/>
        <v>2086216.6666666667</v>
      </c>
      <c r="Y42" s="126">
        <f t="shared" si="39"/>
        <v>2086216.6666666667</v>
      </c>
      <c r="Z42" s="126">
        <f t="shared" si="39"/>
        <v>2086216.6666666667</v>
      </c>
      <c r="AA42" s="126">
        <f t="shared" si="39"/>
        <v>2086216.6666666667</v>
      </c>
      <c r="AB42" s="126">
        <f t="shared" si="39"/>
        <v>2086216.6666666667</v>
      </c>
      <c r="AC42" s="126">
        <f t="shared" si="39"/>
        <v>2086216.6666666667</v>
      </c>
      <c r="AD42" s="126">
        <f t="shared" si="39"/>
        <v>2086216.6666666667</v>
      </c>
      <c r="AE42" s="126">
        <f t="shared" si="39"/>
        <v>2086216.6666666667</v>
      </c>
      <c r="AF42" s="126">
        <f t="shared" si="7"/>
        <v>25034600.000000004</v>
      </c>
      <c r="AG42" s="126">
        <v>0</v>
      </c>
      <c r="AH42" s="126">
        <f t="shared" si="41"/>
        <v>2086216.6666666667</v>
      </c>
      <c r="AI42" s="126">
        <f t="shared" si="41"/>
        <v>2086216.6666666667</v>
      </c>
      <c r="AJ42" s="126">
        <f t="shared" si="41"/>
        <v>2086216.6666666667</v>
      </c>
      <c r="AK42" s="126">
        <f t="shared" si="41"/>
        <v>2086216.6666666667</v>
      </c>
      <c r="AL42" s="126">
        <f t="shared" si="41"/>
        <v>2086216.6666666667</v>
      </c>
      <c r="AM42" s="126">
        <f t="shared" si="41"/>
        <v>2086216.6666666667</v>
      </c>
      <c r="AN42" s="126">
        <f t="shared" si="41"/>
        <v>2086216.6666666667</v>
      </c>
      <c r="AO42" s="126">
        <f t="shared" si="41"/>
        <v>2086216.6666666667</v>
      </c>
      <c r="AP42" s="126">
        <f t="shared" si="41"/>
        <v>2086216.6666666667</v>
      </c>
      <c r="AQ42" s="126">
        <f t="shared" si="41"/>
        <v>2086216.6666666667</v>
      </c>
      <c r="AR42" s="126">
        <f t="shared" si="41"/>
        <v>2086216.6666666667</v>
      </c>
      <c r="AS42" s="126">
        <f t="shared" si="41"/>
        <v>2086216.6666666667</v>
      </c>
      <c r="AT42" s="126">
        <f t="shared" si="9"/>
        <v>25034600.000000004</v>
      </c>
      <c r="AU42" s="126">
        <v>0</v>
      </c>
      <c r="AV42" s="126">
        <f t="shared" ca="1" si="33"/>
        <v>2086216.6666666667</v>
      </c>
      <c r="AW42" s="126">
        <f t="shared" ca="1" si="33"/>
        <v>2086216.6666666667</v>
      </c>
      <c r="AX42" s="126">
        <f t="shared" ca="1" si="33"/>
        <v>2086216.6666666667</v>
      </c>
      <c r="AY42" s="126">
        <f t="shared" ca="1" si="33"/>
        <v>2086216.6666666667</v>
      </c>
      <c r="AZ42" s="126">
        <f t="shared" ca="1" si="33"/>
        <v>2086216.6666666667</v>
      </c>
      <c r="BA42" s="126">
        <f t="shared" ca="1" si="33"/>
        <v>2086216.6666666667</v>
      </c>
      <c r="BB42" s="126">
        <f t="shared" ca="1" si="33"/>
        <v>2086216.6666666667</v>
      </c>
      <c r="BC42" s="126">
        <f t="shared" ca="1" si="33"/>
        <v>2086216.6666666667</v>
      </c>
      <c r="BD42" s="126">
        <f t="shared" ca="1" si="33"/>
        <v>2086216.6666666667</v>
      </c>
      <c r="BE42" s="126">
        <f t="shared" ca="1" si="33"/>
        <v>2086216.6666666667</v>
      </c>
      <c r="BF42" s="126">
        <f t="shared" ca="1" si="33"/>
        <v>2086216.6666666667</v>
      </c>
      <c r="BG42" s="126">
        <f t="shared" ca="1" si="33"/>
        <v>2086216.6666666667</v>
      </c>
      <c r="BH42" s="126">
        <f t="shared" ca="1" si="11"/>
        <v>25034600.000000004</v>
      </c>
      <c r="BI42" s="132">
        <f t="shared" ca="1" si="46"/>
        <v>100138400</v>
      </c>
      <c r="BJ42" s="126">
        <f t="shared" ca="1" si="34"/>
        <v>2086216.6666666667</v>
      </c>
      <c r="BK42" s="126">
        <f t="shared" ca="1" si="34"/>
        <v>2086216.6666666667</v>
      </c>
      <c r="BL42" s="126">
        <f t="shared" ca="1" si="34"/>
        <v>2086216.6666666667</v>
      </c>
      <c r="BM42" s="126">
        <f t="shared" ca="1" si="34"/>
        <v>2086216.6666666667</v>
      </c>
      <c r="BN42" s="126">
        <f t="shared" ca="1" si="34"/>
        <v>2086216.6666666667</v>
      </c>
      <c r="BO42" s="126">
        <f t="shared" ca="1" si="34"/>
        <v>2086216.6666666667</v>
      </c>
      <c r="BP42" s="126">
        <f t="shared" ca="1" si="34"/>
        <v>2086216.6666666667</v>
      </c>
      <c r="BQ42" s="126">
        <f t="shared" ca="1" si="34"/>
        <v>2086216.6666666667</v>
      </c>
      <c r="BR42" s="126">
        <f t="shared" ca="1" si="34"/>
        <v>2086216.6666666667</v>
      </c>
      <c r="BS42" s="126">
        <f t="shared" ca="1" si="34"/>
        <v>2086216.6666666667</v>
      </c>
      <c r="BT42" s="126">
        <f t="shared" ca="1" si="34"/>
        <v>2086216.6666666667</v>
      </c>
      <c r="BU42" s="126">
        <f t="shared" ca="1" si="34"/>
        <v>2086216.6666666667</v>
      </c>
      <c r="BV42" s="126">
        <f t="shared" ca="1" si="13"/>
        <v>25034600.000000004</v>
      </c>
      <c r="BW42" s="126">
        <f t="shared" ca="1" si="47"/>
        <v>75103800</v>
      </c>
      <c r="BX42" s="132">
        <f t="shared" si="30"/>
        <v>2086216.6666666667</v>
      </c>
      <c r="BY42" s="132">
        <f t="shared" si="30"/>
        <v>2086216.6666666667</v>
      </c>
      <c r="BZ42" s="132">
        <f t="shared" si="30"/>
        <v>2086216.6666666667</v>
      </c>
      <c r="CA42" s="132">
        <f t="shared" si="30"/>
        <v>2086216.6666666667</v>
      </c>
      <c r="CB42" s="132">
        <f t="shared" si="30"/>
        <v>2086216.6666666667</v>
      </c>
      <c r="CC42" s="132">
        <f t="shared" si="30"/>
        <v>2086216.6666666667</v>
      </c>
      <c r="CD42" s="132">
        <f t="shared" si="30"/>
        <v>2086216.6666666667</v>
      </c>
      <c r="CE42" s="132">
        <f t="shared" si="30"/>
        <v>2086216.6666666667</v>
      </c>
      <c r="CF42" s="132">
        <f t="shared" si="30"/>
        <v>2086216.6666666667</v>
      </c>
      <c r="CG42" s="132">
        <f t="shared" si="30"/>
        <v>2086216.6666666667</v>
      </c>
      <c r="CH42" s="132">
        <f t="shared" si="30"/>
        <v>2086216.6666666667</v>
      </c>
      <c r="CI42" s="132">
        <f t="shared" si="30"/>
        <v>2086216.6666666667</v>
      </c>
      <c r="CJ42" s="126">
        <f t="shared" si="23"/>
        <v>25034600.000000004</v>
      </c>
      <c r="CK42" s="126">
        <f t="shared" ca="1" si="21"/>
        <v>50069200</v>
      </c>
      <c r="CM42" s="128" t="e">
        <f>VLOOKUP($E42,'Capex TT 2020'!$D$5:$F$35,3,0)</f>
        <v>#N/A</v>
      </c>
      <c r="CN42" s="251">
        <f>IFERROR(VLOOKUP($E42,'Capex TT 2021'!$D$5:$F$35,3,0),0)</f>
        <v>0</v>
      </c>
      <c r="CO42" s="251" t="e">
        <f>VLOOKUP($E42,'Capex TT 2022'!$D$5:$F$35,3,0)</f>
        <v>#N/A</v>
      </c>
      <c r="CP42" s="251" t="e">
        <f>VLOOKUP($E42,'Capex TT 2023'!$D$5:$F$35,3,0)</f>
        <v>#N/A</v>
      </c>
    </row>
    <row r="43" spans="1:94" s="128" customFormat="1" outlineLevel="1" x14ac:dyDescent="0.75">
      <c r="A43" s="118" t="s">
        <v>618</v>
      </c>
      <c r="B43" s="118" t="s">
        <v>619</v>
      </c>
      <c r="C43" s="147">
        <f t="shared" si="16"/>
        <v>2022</v>
      </c>
      <c r="D43" s="118" t="s">
        <v>204</v>
      </c>
      <c r="E43" s="118" t="s">
        <v>704</v>
      </c>
      <c r="F43" s="118" t="s">
        <v>705</v>
      </c>
      <c r="G43" s="120">
        <v>44775</v>
      </c>
      <c r="H43" s="120">
        <v>44788</v>
      </c>
      <c r="I43" s="118">
        <v>60</v>
      </c>
      <c r="J43" s="129">
        <v>1001202000</v>
      </c>
      <c r="K43" s="130" t="s">
        <v>663</v>
      </c>
      <c r="L43" s="118"/>
      <c r="M43" s="134" t="s">
        <v>703</v>
      </c>
      <c r="N43" s="118">
        <v>6424001904</v>
      </c>
      <c r="O43" s="118"/>
      <c r="P43" s="131"/>
      <c r="Q43" s="131"/>
      <c r="R43" s="131">
        <v>140765300</v>
      </c>
      <c r="S43" s="133">
        <v>2346088.3333333335</v>
      </c>
      <c r="T43" s="126">
        <f t="shared" si="39"/>
        <v>2346088.3333333335</v>
      </c>
      <c r="U43" s="126">
        <f t="shared" si="39"/>
        <v>2346088.3333333335</v>
      </c>
      <c r="V43" s="126">
        <f t="shared" si="39"/>
        <v>2346088.3333333335</v>
      </c>
      <c r="W43" s="126">
        <f t="shared" si="39"/>
        <v>2346088.3333333335</v>
      </c>
      <c r="X43" s="126">
        <f t="shared" si="39"/>
        <v>2346088.3333333335</v>
      </c>
      <c r="Y43" s="126">
        <f t="shared" si="39"/>
        <v>2346088.3333333335</v>
      </c>
      <c r="Z43" s="126">
        <f t="shared" si="39"/>
        <v>2346088.3333333335</v>
      </c>
      <c r="AA43" s="126">
        <f t="shared" si="39"/>
        <v>2346088.3333333335</v>
      </c>
      <c r="AB43" s="126">
        <f t="shared" si="39"/>
        <v>2346088.3333333335</v>
      </c>
      <c r="AC43" s="126">
        <f t="shared" si="39"/>
        <v>2346088.3333333335</v>
      </c>
      <c r="AD43" s="126">
        <f t="shared" si="39"/>
        <v>2346088.3333333335</v>
      </c>
      <c r="AE43" s="126">
        <f t="shared" si="39"/>
        <v>2346088.3333333335</v>
      </c>
      <c r="AF43" s="126">
        <f t="shared" si="7"/>
        <v>28153059.999999996</v>
      </c>
      <c r="AG43" s="126">
        <v>0</v>
      </c>
      <c r="AH43" s="126">
        <f t="shared" si="41"/>
        <v>2346088.3333333335</v>
      </c>
      <c r="AI43" s="126">
        <f t="shared" si="41"/>
        <v>2346088.3333333335</v>
      </c>
      <c r="AJ43" s="126">
        <f t="shared" si="41"/>
        <v>2346088.3333333335</v>
      </c>
      <c r="AK43" s="126">
        <f t="shared" si="41"/>
        <v>2346088.3333333335</v>
      </c>
      <c r="AL43" s="126">
        <f t="shared" si="41"/>
        <v>2346088.3333333335</v>
      </c>
      <c r="AM43" s="126">
        <f t="shared" si="41"/>
        <v>2346088.3333333335</v>
      </c>
      <c r="AN43" s="126">
        <f t="shared" si="41"/>
        <v>2346088.3333333335</v>
      </c>
      <c r="AO43" s="126">
        <f t="shared" si="41"/>
        <v>2346088.3333333335</v>
      </c>
      <c r="AP43" s="126">
        <f t="shared" si="41"/>
        <v>2346088.3333333335</v>
      </c>
      <c r="AQ43" s="126">
        <f t="shared" si="41"/>
        <v>2346088.3333333335</v>
      </c>
      <c r="AR43" s="126">
        <f t="shared" si="41"/>
        <v>2346088.3333333335</v>
      </c>
      <c r="AS43" s="126">
        <f t="shared" si="41"/>
        <v>2346088.3333333335</v>
      </c>
      <c r="AT43" s="126">
        <f t="shared" si="9"/>
        <v>28153059.999999996</v>
      </c>
      <c r="AU43" s="126">
        <v>0</v>
      </c>
      <c r="AV43" s="126">
        <f t="shared" ca="1" si="33"/>
        <v>2346088.3333333335</v>
      </c>
      <c r="AW43" s="126">
        <f t="shared" ca="1" si="33"/>
        <v>2346088.3333333335</v>
      </c>
      <c r="AX43" s="126">
        <f t="shared" ca="1" si="33"/>
        <v>2346088.3333333335</v>
      </c>
      <c r="AY43" s="126">
        <f t="shared" ca="1" si="33"/>
        <v>2346088.3333333335</v>
      </c>
      <c r="AZ43" s="126">
        <f t="shared" ca="1" si="33"/>
        <v>2346088.3333333335</v>
      </c>
      <c r="BA43" s="126">
        <f t="shared" ca="1" si="33"/>
        <v>2346088.3333333335</v>
      </c>
      <c r="BB43" s="126">
        <f t="shared" ca="1" si="33"/>
        <v>2346088.3333333335</v>
      </c>
      <c r="BC43" s="126">
        <f t="shared" ca="1" si="33"/>
        <v>2346088.3333333335</v>
      </c>
      <c r="BD43" s="126">
        <f t="shared" ca="1" si="33"/>
        <v>2346088.3333333335</v>
      </c>
      <c r="BE43" s="126">
        <f t="shared" ca="1" si="33"/>
        <v>2346088.3333333335</v>
      </c>
      <c r="BF43" s="126">
        <f t="shared" ca="1" si="33"/>
        <v>2346088.3333333335</v>
      </c>
      <c r="BG43" s="126">
        <f t="shared" ca="1" si="33"/>
        <v>2346088.3333333335</v>
      </c>
      <c r="BH43" s="126">
        <f t="shared" ca="1" si="11"/>
        <v>28153059.999999996</v>
      </c>
      <c r="BI43" s="132">
        <f t="shared" ca="1" si="46"/>
        <v>112612240</v>
      </c>
      <c r="BJ43" s="126">
        <f t="shared" ca="1" si="34"/>
        <v>2346088.3333333335</v>
      </c>
      <c r="BK43" s="126">
        <f t="shared" ca="1" si="34"/>
        <v>2346088.3333333335</v>
      </c>
      <c r="BL43" s="126">
        <f t="shared" ca="1" si="34"/>
        <v>2346088.3333333335</v>
      </c>
      <c r="BM43" s="126">
        <f t="shared" ca="1" si="34"/>
        <v>2346088.3333333335</v>
      </c>
      <c r="BN43" s="126">
        <f t="shared" ca="1" si="34"/>
        <v>2346088.3333333335</v>
      </c>
      <c r="BO43" s="126">
        <f t="shared" ca="1" si="34"/>
        <v>2346088.3333333335</v>
      </c>
      <c r="BP43" s="126">
        <f t="shared" ca="1" si="34"/>
        <v>2346088.3333333335</v>
      </c>
      <c r="BQ43" s="126">
        <f t="shared" ca="1" si="34"/>
        <v>2346088.3333333335</v>
      </c>
      <c r="BR43" s="126">
        <f t="shared" ca="1" si="34"/>
        <v>2346088.3333333335</v>
      </c>
      <c r="BS43" s="126">
        <f t="shared" ca="1" si="34"/>
        <v>2346088.3333333335</v>
      </c>
      <c r="BT43" s="126">
        <f t="shared" ca="1" si="34"/>
        <v>2346088.3333333335</v>
      </c>
      <c r="BU43" s="126">
        <f t="shared" ca="1" si="34"/>
        <v>2346088.3333333335</v>
      </c>
      <c r="BV43" s="126">
        <f t="shared" ca="1" si="13"/>
        <v>28153059.999999996</v>
      </c>
      <c r="BW43" s="126">
        <f t="shared" ca="1" si="47"/>
        <v>84459180</v>
      </c>
      <c r="BX43" s="132">
        <f t="shared" ref="BX43:CI48" si="48">+$S43</f>
        <v>2346088.3333333335</v>
      </c>
      <c r="BY43" s="132">
        <f t="shared" si="48"/>
        <v>2346088.3333333335</v>
      </c>
      <c r="BZ43" s="132">
        <f t="shared" si="48"/>
        <v>2346088.3333333335</v>
      </c>
      <c r="CA43" s="132">
        <f t="shared" si="48"/>
        <v>2346088.3333333335</v>
      </c>
      <c r="CB43" s="132">
        <f t="shared" si="48"/>
        <v>2346088.3333333335</v>
      </c>
      <c r="CC43" s="132">
        <f t="shared" si="48"/>
        <v>2346088.3333333335</v>
      </c>
      <c r="CD43" s="132">
        <f t="shared" si="48"/>
        <v>2346088.3333333335</v>
      </c>
      <c r="CE43" s="132">
        <f t="shared" si="48"/>
        <v>2346088.3333333335</v>
      </c>
      <c r="CF43" s="132">
        <f t="shared" si="48"/>
        <v>2346088.3333333335</v>
      </c>
      <c r="CG43" s="132">
        <f t="shared" si="48"/>
        <v>2346088.3333333335</v>
      </c>
      <c r="CH43" s="132">
        <f t="shared" si="48"/>
        <v>2346088.3333333335</v>
      </c>
      <c r="CI43" s="132">
        <f t="shared" si="48"/>
        <v>2346088.3333333335</v>
      </c>
      <c r="CJ43" s="126">
        <f t="shared" si="23"/>
        <v>28153059.999999996</v>
      </c>
      <c r="CK43" s="126">
        <f t="shared" ca="1" si="21"/>
        <v>56306120</v>
      </c>
      <c r="CM43" s="128" t="e">
        <f>VLOOKUP($E43,'Capex TT 2020'!$D$5:$F$35,3,0)</f>
        <v>#N/A</v>
      </c>
      <c r="CN43" s="251">
        <f>IFERROR(VLOOKUP($E43,'Capex TT 2021'!$D$5:$F$35,3,0),0)</f>
        <v>0</v>
      </c>
      <c r="CO43" s="251" t="e">
        <f>VLOOKUP($E43,'Capex TT 2022'!$D$5:$F$35,3,0)</f>
        <v>#N/A</v>
      </c>
      <c r="CP43" s="251" t="e">
        <f>VLOOKUP($E43,'Capex TT 2023'!$D$5:$F$35,3,0)</f>
        <v>#N/A</v>
      </c>
    </row>
    <row r="44" spans="1:94" s="128" customFormat="1" outlineLevel="1" x14ac:dyDescent="0.75">
      <c r="A44" s="118" t="s">
        <v>618</v>
      </c>
      <c r="B44" s="118" t="s">
        <v>619</v>
      </c>
      <c r="C44" s="147">
        <f t="shared" si="16"/>
        <v>2022</v>
      </c>
      <c r="D44" s="118" t="s">
        <v>204</v>
      </c>
      <c r="E44" s="118" t="s">
        <v>706</v>
      </c>
      <c r="F44" s="118" t="s">
        <v>707</v>
      </c>
      <c r="G44" s="120">
        <v>44823</v>
      </c>
      <c r="H44" s="120">
        <v>44835</v>
      </c>
      <c r="I44" s="118">
        <v>36</v>
      </c>
      <c r="J44" s="129">
        <v>1001202000</v>
      </c>
      <c r="K44" s="130" t="s">
        <v>663</v>
      </c>
      <c r="L44" s="118"/>
      <c r="M44" s="134" t="s">
        <v>703</v>
      </c>
      <c r="N44" s="118">
        <v>6424001904</v>
      </c>
      <c r="O44" s="118"/>
      <c r="P44" s="131"/>
      <c r="Q44" s="131"/>
      <c r="R44" s="131">
        <v>275570000</v>
      </c>
      <c r="S44" s="133">
        <v>7654722.222222222</v>
      </c>
      <c r="T44" s="126">
        <f t="shared" si="39"/>
        <v>7654722.222222222</v>
      </c>
      <c r="U44" s="126">
        <f t="shared" si="39"/>
        <v>7654722.222222222</v>
      </c>
      <c r="V44" s="126">
        <f t="shared" si="39"/>
        <v>7654722.222222222</v>
      </c>
      <c r="W44" s="126">
        <f t="shared" si="39"/>
        <v>7654722.222222222</v>
      </c>
      <c r="X44" s="126">
        <f t="shared" si="39"/>
        <v>7654722.222222222</v>
      </c>
      <c r="Y44" s="126">
        <f t="shared" si="39"/>
        <v>7654722.222222222</v>
      </c>
      <c r="Z44" s="126">
        <f t="shared" si="39"/>
        <v>7654722.222222222</v>
      </c>
      <c r="AA44" s="126">
        <f t="shared" si="39"/>
        <v>7654722.222222222</v>
      </c>
      <c r="AB44" s="126">
        <f t="shared" si="39"/>
        <v>7654722.222222222</v>
      </c>
      <c r="AC44" s="126">
        <f t="shared" si="39"/>
        <v>7654722.222222222</v>
      </c>
      <c r="AD44" s="126">
        <f t="shared" si="39"/>
        <v>7654722.222222222</v>
      </c>
      <c r="AE44" s="126">
        <f t="shared" si="39"/>
        <v>7654722.222222222</v>
      </c>
      <c r="AF44" s="126">
        <f t="shared" si="7"/>
        <v>91856666.666666672</v>
      </c>
      <c r="AG44" s="126">
        <v>0</v>
      </c>
      <c r="AH44" s="126">
        <f t="shared" si="41"/>
        <v>7654722.222222222</v>
      </c>
      <c r="AI44" s="126">
        <f t="shared" si="41"/>
        <v>7654722.222222222</v>
      </c>
      <c r="AJ44" s="126">
        <f t="shared" si="41"/>
        <v>7654722.222222222</v>
      </c>
      <c r="AK44" s="126">
        <f t="shared" si="41"/>
        <v>7654722.222222222</v>
      </c>
      <c r="AL44" s="126">
        <f t="shared" si="41"/>
        <v>7654722.222222222</v>
      </c>
      <c r="AM44" s="126">
        <f t="shared" si="41"/>
        <v>7654722.222222222</v>
      </c>
      <c r="AN44" s="126">
        <f t="shared" si="41"/>
        <v>7654722.222222222</v>
      </c>
      <c r="AO44" s="126">
        <f t="shared" si="41"/>
        <v>7654722.222222222</v>
      </c>
      <c r="AP44" s="126">
        <f t="shared" si="41"/>
        <v>7654722.222222222</v>
      </c>
      <c r="AQ44" s="126">
        <f t="shared" si="41"/>
        <v>7654722.222222222</v>
      </c>
      <c r="AR44" s="126">
        <f t="shared" si="41"/>
        <v>7654722.222222222</v>
      </c>
      <c r="AS44" s="126">
        <f t="shared" si="41"/>
        <v>7654722.222222222</v>
      </c>
      <c r="AT44" s="126">
        <f t="shared" si="9"/>
        <v>91856666.666666672</v>
      </c>
      <c r="AU44" s="126">
        <v>0</v>
      </c>
      <c r="AV44" s="126">
        <f t="shared" ca="1" si="33"/>
        <v>7654722.222222222</v>
      </c>
      <c r="AW44" s="126">
        <f t="shared" ca="1" si="33"/>
        <v>7654722.222222222</v>
      </c>
      <c r="AX44" s="126">
        <f t="shared" ca="1" si="33"/>
        <v>7654722.222222222</v>
      </c>
      <c r="AY44" s="126">
        <f t="shared" ca="1" si="33"/>
        <v>7654722.222222222</v>
      </c>
      <c r="AZ44" s="126">
        <f t="shared" ca="1" si="33"/>
        <v>7654722.222222222</v>
      </c>
      <c r="BA44" s="126">
        <f t="shared" ca="1" si="33"/>
        <v>7654722.222222222</v>
      </c>
      <c r="BB44" s="126">
        <f t="shared" ca="1" si="33"/>
        <v>7654722.222222222</v>
      </c>
      <c r="BC44" s="126">
        <f t="shared" ca="1" si="33"/>
        <v>7654722.222222222</v>
      </c>
      <c r="BD44" s="126">
        <f t="shared" ca="1" si="33"/>
        <v>7654722.222222222</v>
      </c>
      <c r="BE44" s="126">
        <f t="shared" ca="1" si="33"/>
        <v>7654722.222222222</v>
      </c>
      <c r="BF44" s="126">
        <f t="shared" ca="1" si="33"/>
        <v>7654722.222222222</v>
      </c>
      <c r="BG44" s="126">
        <f t="shared" ca="1" si="33"/>
        <v>7654722.222222222</v>
      </c>
      <c r="BH44" s="126">
        <f t="shared" ca="1" si="11"/>
        <v>91856666.666666672</v>
      </c>
      <c r="BI44" s="132">
        <f t="shared" ca="1" si="46"/>
        <v>183713333.33333331</v>
      </c>
      <c r="BJ44" s="126">
        <f t="shared" ca="1" si="34"/>
        <v>7654722.222222222</v>
      </c>
      <c r="BK44" s="126">
        <f t="shared" ca="1" si="34"/>
        <v>7654722.222222222</v>
      </c>
      <c r="BL44" s="126">
        <f t="shared" ca="1" si="34"/>
        <v>7654722.222222222</v>
      </c>
      <c r="BM44" s="126">
        <f t="shared" ca="1" si="34"/>
        <v>7654722.222222222</v>
      </c>
      <c r="BN44" s="126">
        <f t="shared" ca="1" si="34"/>
        <v>7654722.222222222</v>
      </c>
      <c r="BO44" s="126">
        <f t="shared" ca="1" si="34"/>
        <v>7654722.222222222</v>
      </c>
      <c r="BP44" s="126">
        <f t="shared" ca="1" si="34"/>
        <v>7654722.222222222</v>
      </c>
      <c r="BQ44" s="126">
        <f t="shared" ca="1" si="34"/>
        <v>7654722.222222222</v>
      </c>
      <c r="BR44" s="126">
        <f t="shared" ca="1" si="34"/>
        <v>7654722.222222222</v>
      </c>
      <c r="BS44" s="126">
        <f t="shared" ca="1" si="34"/>
        <v>7654722.222222222</v>
      </c>
      <c r="BT44" s="126">
        <f t="shared" ca="1" si="34"/>
        <v>7654722.222222222</v>
      </c>
      <c r="BU44" s="126">
        <f t="shared" ca="1" si="34"/>
        <v>7654722.222222222</v>
      </c>
      <c r="BV44" s="126">
        <f t="shared" ca="1" si="13"/>
        <v>91856666.666666672</v>
      </c>
      <c r="BW44" s="126">
        <f t="shared" ca="1" si="47"/>
        <v>91856666.666666642</v>
      </c>
      <c r="BX44" s="132">
        <f t="shared" si="48"/>
        <v>7654722.222222222</v>
      </c>
      <c r="BY44" s="132">
        <f t="shared" si="48"/>
        <v>7654722.222222222</v>
      </c>
      <c r="BZ44" s="132">
        <f t="shared" si="48"/>
        <v>7654722.222222222</v>
      </c>
      <c r="CA44" s="132">
        <f t="shared" si="48"/>
        <v>7654722.222222222</v>
      </c>
      <c r="CB44" s="132">
        <f t="shared" si="48"/>
        <v>7654722.222222222</v>
      </c>
      <c r="CC44" s="132">
        <f t="shared" si="48"/>
        <v>7654722.222222222</v>
      </c>
      <c r="CD44" s="132">
        <f t="shared" si="48"/>
        <v>7654722.222222222</v>
      </c>
      <c r="CE44" s="132">
        <f t="shared" si="48"/>
        <v>7654722.222222222</v>
      </c>
      <c r="CF44" s="132">
        <f t="shared" si="48"/>
        <v>7654722.222222222</v>
      </c>
      <c r="CG44" s="132">
        <f t="shared" si="48"/>
        <v>7654722.222222222</v>
      </c>
      <c r="CH44" s="132">
        <f t="shared" si="48"/>
        <v>7654722.222222222</v>
      </c>
      <c r="CI44" s="132">
        <f t="shared" si="48"/>
        <v>7654722.222222222</v>
      </c>
      <c r="CJ44" s="126">
        <f t="shared" si="23"/>
        <v>91856666.666666672</v>
      </c>
      <c r="CK44" s="126">
        <f t="shared" ca="1" si="21"/>
        <v>0</v>
      </c>
      <c r="CM44" s="128" t="e">
        <f>VLOOKUP($E44,'Capex TT 2020'!$D$5:$F$35,3,0)</f>
        <v>#N/A</v>
      </c>
      <c r="CN44" s="251">
        <f>IFERROR(VLOOKUP($E44,'Capex TT 2021'!$D$5:$F$35,3,0),0)</f>
        <v>0</v>
      </c>
      <c r="CO44" s="251" t="e">
        <f>VLOOKUP($E44,'Capex TT 2022'!$D$5:$F$35,3,0)</f>
        <v>#N/A</v>
      </c>
      <c r="CP44" s="251" t="e">
        <f>VLOOKUP($E44,'Capex TT 2023'!$D$5:$F$35,3,0)</f>
        <v>#N/A</v>
      </c>
    </row>
    <row r="45" spans="1:94" s="128" customFormat="1" outlineLevel="1" x14ac:dyDescent="0.75">
      <c r="A45" s="118" t="s">
        <v>618</v>
      </c>
      <c r="B45" s="118" t="s">
        <v>619</v>
      </c>
      <c r="C45" s="147">
        <f t="shared" si="16"/>
        <v>2022</v>
      </c>
      <c r="D45" s="118" t="s">
        <v>220</v>
      </c>
      <c r="E45" s="118" t="s">
        <v>708</v>
      </c>
      <c r="F45" s="118" t="s">
        <v>709</v>
      </c>
      <c r="G45" s="120">
        <v>44592</v>
      </c>
      <c r="H45" s="120">
        <v>44565</v>
      </c>
      <c r="I45" s="118">
        <v>12</v>
      </c>
      <c r="J45" s="129">
        <v>1001202000</v>
      </c>
      <c r="K45" s="130" t="s">
        <v>663</v>
      </c>
      <c r="L45" s="118"/>
      <c r="M45" s="134" t="s">
        <v>703</v>
      </c>
      <c r="N45" s="118">
        <v>6424001901</v>
      </c>
      <c r="O45" s="118"/>
      <c r="P45" s="131"/>
      <c r="Q45" s="131"/>
      <c r="R45" s="131">
        <v>121788182</v>
      </c>
      <c r="S45" s="133">
        <v>10149015.166666666</v>
      </c>
      <c r="T45" s="126">
        <f t="shared" si="39"/>
        <v>10149015.166666666</v>
      </c>
      <c r="U45" s="126">
        <f t="shared" si="39"/>
        <v>10149015.166666666</v>
      </c>
      <c r="V45" s="126">
        <f t="shared" si="39"/>
        <v>10149015.166666666</v>
      </c>
      <c r="W45" s="126">
        <f t="shared" si="39"/>
        <v>10149015.166666666</v>
      </c>
      <c r="X45" s="126">
        <f t="shared" si="39"/>
        <v>10149015.166666666</v>
      </c>
      <c r="Y45" s="126">
        <f t="shared" si="39"/>
        <v>10149015.166666666</v>
      </c>
      <c r="Z45" s="126">
        <f t="shared" si="39"/>
        <v>10149015.166666666</v>
      </c>
      <c r="AA45" s="126">
        <f t="shared" si="39"/>
        <v>10149015.166666666</v>
      </c>
      <c r="AB45" s="126">
        <f t="shared" si="39"/>
        <v>10149015.166666666</v>
      </c>
      <c r="AC45" s="126">
        <f t="shared" si="39"/>
        <v>10149015.166666666</v>
      </c>
      <c r="AD45" s="126">
        <f t="shared" si="39"/>
        <v>10149015.166666666</v>
      </c>
      <c r="AE45" s="126">
        <f t="shared" si="39"/>
        <v>10149015.166666666</v>
      </c>
      <c r="AF45" s="126">
        <f t="shared" si="7"/>
        <v>121788182.00000001</v>
      </c>
      <c r="AG45" s="126">
        <v>0</v>
      </c>
      <c r="AH45" s="126">
        <f t="shared" si="41"/>
        <v>10149015.166666666</v>
      </c>
      <c r="AI45" s="126">
        <f t="shared" si="41"/>
        <v>10149015.166666666</v>
      </c>
      <c r="AJ45" s="126">
        <f t="shared" si="41"/>
        <v>10149015.166666666</v>
      </c>
      <c r="AK45" s="126">
        <f t="shared" si="41"/>
        <v>10149015.166666666</v>
      </c>
      <c r="AL45" s="126">
        <f t="shared" si="41"/>
        <v>10149015.166666666</v>
      </c>
      <c r="AM45" s="126">
        <f t="shared" si="41"/>
        <v>10149015.166666666</v>
      </c>
      <c r="AN45" s="126">
        <f t="shared" si="41"/>
        <v>10149015.166666666</v>
      </c>
      <c r="AO45" s="126">
        <f t="shared" si="41"/>
        <v>10149015.166666666</v>
      </c>
      <c r="AP45" s="126">
        <f t="shared" si="41"/>
        <v>10149015.166666666</v>
      </c>
      <c r="AQ45" s="126">
        <f t="shared" si="41"/>
        <v>10149015.166666666</v>
      </c>
      <c r="AR45" s="126">
        <f t="shared" si="41"/>
        <v>10149015.166666666</v>
      </c>
      <c r="AS45" s="126">
        <f t="shared" si="41"/>
        <v>10149015.166666666</v>
      </c>
      <c r="AT45" s="126">
        <f t="shared" si="9"/>
        <v>121788182.00000001</v>
      </c>
      <c r="AU45" s="126">
        <v>0</v>
      </c>
      <c r="AV45" s="126">
        <f t="shared" ca="1" si="33"/>
        <v>10149015.166666666</v>
      </c>
      <c r="AW45" s="126">
        <f t="shared" ca="1" si="33"/>
        <v>10149015.166666666</v>
      </c>
      <c r="AX45" s="126">
        <f t="shared" ca="1" si="33"/>
        <v>10149015.166666666</v>
      </c>
      <c r="AY45" s="126">
        <f t="shared" ca="1" si="33"/>
        <v>10149015.166666666</v>
      </c>
      <c r="AZ45" s="126">
        <f t="shared" ca="1" si="33"/>
        <v>10149015.166666666</v>
      </c>
      <c r="BA45" s="126">
        <f t="shared" ca="1" si="33"/>
        <v>10149015.166666666</v>
      </c>
      <c r="BB45" s="126">
        <f t="shared" ca="1" si="33"/>
        <v>10149015.166666666</v>
      </c>
      <c r="BC45" s="126">
        <f t="shared" ca="1" si="33"/>
        <v>10149015.166666666</v>
      </c>
      <c r="BD45" s="126">
        <f t="shared" ca="1" si="33"/>
        <v>10149015.166666666</v>
      </c>
      <c r="BE45" s="126">
        <f t="shared" ca="1" si="33"/>
        <v>10149015.166666666</v>
      </c>
      <c r="BF45" s="126">
        <f t="shared" ca="1" si="33"/>
        <v>10149015.166666666</v>
      </c>
      <c r="BG45" s="126">
        <f t="shared" ca="1" si="33"/>
        <v>10149015.166666666</v>
      </c>
      <c r="BH45" s="126">
        <f t="shared" ca="1" si="11"/>
        <v>121788182.00000001</v>
      </c>
      <c r="BI45" s="135">
        <f ca="1">+R45-BH45</f>
        <v>0</v>
      </c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>
        <f t="shared" si="13"/>
        <v>0</v>
      </c>
      <c r="BW45" s="136">
        <f ca="1">+BI45-BV45</f>
        <v>0</v>
      </c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5"/>
      <c r="CK45" s="135">
        <f t="shared" ca="1" si="21"/>
        <v>0</v>
      </c>
      <c r="CM45" s="128" t="e">
        <f>VLOOKUP($E45,'Capex TT 2020'!$D$5:$F$35,3,0)</f>
        <v>#N/A</v>
      </c>
      <c r="CN45" s="251">
        <f>IFERROR(VLOOKUP($E45,'Capex TT 2021'!$D$5:$F$35,3,0),0)</f>
        <v>0</v>
      </c>
      <c r="CO45" s="251" t="e">
        <f>VLOOKUP($E45,'Capex TT 2022'!$D$5:$F$35,3,0)</f>
        <v>#N/A</v>
      </c>
      <c r="CP45" s="251" t="e">
        <f>VLOOKUP($E45,'Capex TT 2023'!$D$5:$F$35,3,0)</f>
        <v>#N/A</v>
      </c>
    </row>
    <row r="46" spans="1:94" s="128" customFormat="1" outlineLevel="1" x14ac:dyDescent="0.75">
      <c r="A46" s="118" t="s">
        <v>618</v>
      </c>
      <c r="B46" s="118" t="s">
        <v>619</v>
      </c>
      <c r="C46" s="147">
        <f t="shared" si="16"/>
        <v>2023</v>
      </c>
      <c r="D46" s="118" t="s">
        <v>220</v>
      </c>
      <c r="E46" s="118" t="s">
        <v>710</v>
      </c>
      <c r="F46" s="118" t="s">
        <v>711</v>
      </c>
      <c r="G46" s="120">
        <v>44896</v>
      </c>
      <c r="H46" s="120">
        <v>44927</v>
      </c>
      <c r="I46" s="118">
        <v>12</v>
      </c>
      <c r="J46" s="129">
        <v>1001202000</v>
      </c>
      <c r="K46" s="130" t="s">
        <v>663</v>
      </c>
      <c r="L46" s="118"/>
      <c r="M46" s="134" t="s">
        <v>703</v>
      </c>
      <c r="N46" s="118">
        <v>6424001901</v>
      </c>
      <c r="O46" s="118"/>
      <c r="P46" s="131"/>
      <c r="Q46" s="131"/>
      <c r="R46" s="131">
        <v>151000000</v>
      </c>
      <c r="S46" s="133">
        <v>12583333.333333334</v>
      </c>
      <c r="T46" s="126">
        <f t="shared" si="39"/>
        <v>12583333.333333334</v>
      </c>
      <c r="U46" s="126">
        <f t="shared" si="39"/>
        <v>12583333.333333334</v>
      </c>
      <c r="V46" s="126">
        <f t="shared" si="39"/>
        <v>12583333.333333334</v>
      </c>
      <c r="W46" s="126">
        <f t="shared" si="39"/>
        <v>12583333.333333334</v>
      </c>
      <c r="X46" s="126">
        <f t="shared" si="39"/>
        <v>12583333.333333334</v>
      </c>
      <c r="Y46" s="126">
        <f t="shared" si="39"/>
        <v>12583333.333333334</v>
      </c>
      <c r="Z46" s="126">
        <f t="shared" si="39"/>
        <v>12583333.333333334</v>
      </c>
      <c r="AA46" s="126">
        <f t="shared" si="39"/>
        <v>12583333.333333334</v>
      </c>
      <c r="AB46" s="126">
        <f t="shared" si="39"/>
        <v>12583333.333333334</v>
      </c>
      <c r="AC46" s="126">
        <f t="shared" si="39"/>
        <v>12583333.333333334</v>
      </c>
      <c r="AD46" s="126">
        <f t="shared" si="39"/>
        <v>12583333.333333334</v>
      </c>
      <c r="AE46" s="126">
        <f t="shared" si="39"/>
        <v>12583333.333333334</v>
      </c>
      <c r="AF46" s="126">
        <f t="shared" si="7"/>
        <v>151000000</v>
      </c>
      <c r="AG46" s="126">
        <v>0</v>
      </c>
      <c r="AH46" s="126">
        <f t="shared" si="41"/>
        <v>12583333.333333334</v>
      </c>
      <c r="AI46" s="126">
        <f t="shared" si="41"/>
        <v>12583333.333333334</v>
      </c>
      <c r="AJ46" s="126">
        <f t="shared" si="41"/>
        <v>12583333.333333334</v>
      </c>
      <c r="AK46" s="126">
        <f t="shared" si="41"/>
        <v>12583333.333333334</v>
      </c>
      <c r="AL46" s="126">
        <f t="shared" si="41"/>
        <v>12583333.333333334</v>
      </c>
      <c r="AM46" s="126">
        <f t="shared" si="41"/>
        <v>12583333.333333334</v>
      </c>
      <c r="AN46" s="126">
        <f t="shared" si="41"/>
        <v>12583333.333333334</v>
      </c>
      <c r="AO46" s="126">
        <f t="shared" si="41"/>
        <v>12583333.333333334</v>
      </c>
      <c r="AP46" s="126">
        <f t="shared" si="41"/>
        <v>12583333.333333334</v>
      </c>
      <c r="AQ46" s="126">
        <f t="shared" si="41"/>
        <v>12583333.333333334</v>
      </c>
      <c r="AR46" s="126">
        <f t="shared" si="41"/>
        <v>12583333.333333334</v>
      </c>
      <c r="AS46" s="126">
        <f t="shared" si="41"/>
        <v>12583333.333333334</v>
      </c>
      <c r="AT46" s="126">
        <f t="shared" si="9"/>
        <v>151000000</v>
      </c>
      <c r="AU46" s="126">
        <v>0</v>
      </c>
      <c r="AV46" s="126">
        <f t="shared" ca="1" si="33"/>
        <v>12583333.333333334</v>
      </c>
      <c r="AW46" s="126">
        <f t="shared" ca="1" si="33"/>
        <v>12583333.333333334</v>
      </c>
      <c r="AX46" s="126">
        <f t="shared" ca="1" si="33"/>
        <v>12583333.333333334</v>
      </c>
      <c r="AY46" s="126">
        <f t="shared" ca="1" si="33"/>
        <v>12583333.333333334</v>
      </c>
      <c r="AZ46" s="126">
        <f t="shared" ca="1" si="33"/>
        <v>12583333.333333334</v>
      </c>
      <c r="BA46" s="126">
        <f t="shared" ca="1" si="33"/>
        <v>12583333.333333334</v>
      </c>
      <c r="BB46" s="126">
        <f t="shared" ca="1" si="33"/>
        <v>12583333.333333334</v>
      </c>
      <c r="BC46" s="126">
        <f t="shared" ca="1" si="33"/>
        <v>12583333.333333334</v>
      </c>
      <c r="BD46" s="126">
        <f t="shared" ca="1" si="33"/>
        <v>12583333.333333334</v>
      </c>
      <c r="BE46" s="126">
        <f t="shared" ca="1" si="33"/>
        <v>12583333.333333334</v>
      </c>
      <c r="BF46" s="126">
        <f t="shared" ca="1" si="33"/>
        <v>12583333.333333334</v>
      </c>
      <c r="BG46" s="126">
        <f t="shared" ca="1" si="33"/>
        <v>12583333.333333334</v>
      </c>
      <c r="BH46" s="126">
        <f t="shared" ca="1" si="11"/>
        <v>151000000</v>
      </c>
      <c r="BI46" s="132">
        <v>0</v>
      </c>
      <c r="BJ46" s="126">
        <f t="shared" ca="1" si="34"/>
        <v>12583333.333333334</v>
      </c>
      <c r="BK46" s="126">
        <f t="shared" ca="1" si="34"/>
        <v>12583333.333333334</v>
      </c>
      <c r="BL46" s="126">
        <f t="shared" ca="1" si="34"/>
        <v>12583333.333333334</v>
      </c>
      <c r="BM46" s="126">
        <f t="shared" ca="1" si="34"/>
        <v>12583333.333333334</v>
      </c>
      <c r="BN46" s="126">
        <f t="shared" ca="1" si="34"/>
        <v>12583333.333333334</v>
      </c>
      <c r="BO46" s="126">
        <f t="shared" ca="1" si="34"/>
        <v>12583333.333333334</v>
      </c>
      <c r="BP46" s="126">
        <f t="shared" ca="1" si="34"/>
        <v>12583333.333333334</v>
      </c>
      <c r="BQ46" s="126">
        <f t="shared" ca="1" si="34"/>
        <v>12583333.333333334</v>
      </c>
      <c r="BR46" s="126">
        <f t="shared" ca="1" si="34"/>
        <v>12583333.333333334</v>
      </c>
      <c r="BS46" s="126">
        <f t="shared" ca="1" si="34"/>
        <v>12583333.333333334</v>
      </c>
      <c r="BT46" s="126">
        <f t="shared" ca="1" si="34"/>
        <v>12583333.333333334</v>
      </c>
      <c r="BU46" s="126">
        <f t="shared" ca="1" si="34"/>
        <v>12583333.333333334</v>
      </c>
      <c r="BV46" s="126">
        <f t="shared" ca="1" si="13"/>
        <v>151000000</v>
      </c>
      <c r="BW46" s="136">
        <f ca="1">+R46-BV46</f>
        <v>0</v>
      </c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5"/>
      <c r="CK46" s="135">
        <f t="shared" ca="1" si="21"/>
        <v>0</v>
      </c>
      <c r="CM46" s="128" t="e">
        <f>VLOOKUP($E46,'Capex TT 2020'!$D$5:$F$35,3,0)</f>
        <v>#N/A</v>
      </c>
      <c r="CN46" s="251">
        <f>IFERROR(VLOOKUP($E46,'Capex TT 2021'!$D$5:$F$35,3,0),0)</f>
        <v>0</v>
      </c>
      <c r="CO46" s="251" t="e">
        <f>VLOOKUP($E46,'Capex TT 2022'!$D$5:$F$35,3,0)</f>
        <v>#N/A</v>
      </c>
      <c r="CP46" s="251" t="e">
        <f>VLOOKUP($E46,'Capex TT 2023'!$D$5:$F$35,3,0)</f>
        <v>#N/A</v>
      </c>
    </row>
    <row r="47" spans="1:94" s="128" customFormat="1" outlineLevel="1" x14ac:dyDescent="0.75">
      <c r="A47" s="118" t="s">
        <v>618</v>
      </c>
      <c r="B47" s="118" t="s">
        <v>619</v>
      </c>
      <c r="C47" s="147">
        <f t="shared" si="16"/>
        <v>2021</v>
      </c>
      <c r="D47" s="118" t="s">
        <v>330</v>
      </c>
      <c r="E47" s="118" t="s">
        <v>712</v>
      </c>
      <c r="F47" s="118" t="s">
        <v>713</v>
      </c>
      <c r="G47" s="120">
        <v>44405</v>
      </c>
      <c r="H47" s="120">
        <v>44385</v>
      </c>
      <c r="I47" s="118">
        <v>24</v>
      </c>
      <c r="J47" s="129">
        <v>1001202000</v>
      </c>
      <c r="K47" s="130" t="s">
        <v>663</v>
      </c>
      <c r="L47" s="118"/>
      <c r="M47" s="134" t="s">
        <v>703</v>
      </c>
      <c r="N47" s="118">
        <v>6424001909</v>
      </c>
      <c r="O47" s="118"/>
      <c r="P47" s="131"/>
      <c r="Q47" s="131"/>
      <c r="R47" s="131">
        <v>28150860</v>
      </c>
      <c r="S47" s="133">
        <v>1172952.5</v>
      </c>
      <c r="T47" s="126">
        <f t="shared" si="39"/>
        <v>1172952.5</v>
      </c>
      <c r="U47" s="126">
        <f t="shared" si="39"/>
        <v>1172952.5</v>
      </c>
      <c r="V47" s="126">
        <f t="shared" si="39"/>
        <v>1172952.5</v>
      </c>
      <c r="W47" s="126">
        <f t="shared" si="39"/>
        <v>1172952.5</v>
      </c>
      <c r="X47" s="126">
        <f t="shared" si="39"/>
        <v>1172952.5</v>
      </c>
      <c r="Y47" s="126">
        <f t="shared" si="39"/>
        <v>1172952.5</v>
      </c>
      <c r="Z47" s="126">
        <f t="shared" si="39"/>
        <v>1172952.5</v>
      </c>
      <c r="AA47" s="126">
        <f t="shared" si="39"/>
        <v>1172952.5</v>
      </c>
      <c r="AB47" s="126">
        <f t="shared" si="39"/>
        <v>1172952.5</v>
      </c>
      <c r="AC47" s="126">
        <f t="shared" si="39"/>
        <v>1172952.5</v>
      </c>
      <c r="AD47" s="126">
        <f t="shared" si="39"/>
        <v>1172952.5</v>
      </c>
      <c r="AE47" s="126">
        <f t="shared" si="39"/>
        <v>1172952.5</v>
      </c>
      <c r="AF47" s="126">
        <f t="shared" si="7"/>
        <v>14075430</v>
      </c>
      <c r="AG47" s="126">
        <v>0</v>
      </c>
      <c r="AH47" s="126">
        <f t="shared" si="41"/>
        <v>1172952.5</v>
      </c>
      <c r="AI47" s="126">
        <f t="shared" si="41"/>
        <v>1172952.5</v>
      </c>
      <c r="AJ47" s="126">
        <f t="shared" si="41"/>
        <v>1172952.5</v>
      </c>
      <c r="AK47" s="126">
        <f t="shared" si="41"/>
        <v>1172952.5</v>
      </c>
      <c r="AL47" s="126">
        <f t="shared" si="41"/>
        <v>1172952.5</v>
      </c>
      <c r="AM47" s="126">
        <f t="shared" si="41"/>
        <v>1172952.5</v>
      </c>
      <c r="AN47" s="126">
        <f t="shared" si="41"/>
        <v>1172952.5</v>
      </c>
      <c r="AO47" s="126">
        <f t="shared" si="41"/>
        <v>1172952.5</v>
      </c>
      <c r="AP47" s="126">
        <f t="shared" si="41"/>
        <v>1172952.5</v>
      </c>
      <c r="AQ47" s="126">
        <f t="shared" si="41"/>
        <v>1172952.5</v>
      </c>
      <c r="AR47" s="126">
        <f t="shared" si="41"/>
        <v>1172952.5</v>
      </c>
      <c r="AS47" s="126">
        <f t="shared" si="41"/>
        <v>1172952.5</v>
      </c>
      <c r="AT47" s="126">
        <f t="shared" si="9"/>
        <v>14075430</v>
      </c>
      <c r="AU47" s="126">
        <f t="shared" ref="AU47" si="49">+R47-AT47</f>
        <v>14075430</v>
      </c>
      <c r="AV47" s="126">
        <f t="shared" ca="1" si="33"/>
        <v>1172952.5</v>
      </c>
      <c r="AW47" s="126">
        <f t="shared" ca="1" si="33"/>
        <v>1172952.5</v>
      </c>
      <c r="AX47" s="126">
        <f t="shared" ca="1" si="33"/>
        <v>1172952.5</v>
      </c>
      <c r="AY47" s="126">
        <f t="shared" ca="1" si="33"/>
        <v>1172952.5</v>
      </c>
      <c r="AZ47" s="126">
        <f t="shared" ca="1" si="33"/>
        <v>1172952.5</v>
      </c>
      <c r="BA47" s="126">
        <f t="shared" ca="1" si="33"/>
        <v>1172952.5</v>
      </c>
      <c r="BB47" s="126">
        <f t="shared" ca="1" si="33"/>
        <v>1172952.5</v>
      </c>
      <c r="BC47" s="126">
        <f t="shared" ca="1" si="33"/>
        <v>1172952.5</v>
      </c>
      <c r="BD47" s="126">
        <f t="shared" ca="1" si="33"/>
        <v>1172952.5</v>
      </c>
      <c r="BE47" s="126">
        <f t="shared" ca="1" si="33"/>
        <v>1172952.5</v>
      </c>
      <c r="BF47" s="126">
        <f t="shared" ca="1" si="33"/>
        <v>1172952.5</v>
      </c>
      <c r="BG47" s="126">
        <f t="shared" ca="1" si="33"/>
        <v>1172952.5</v>
      </c>
      <c r="BH47" s="126">
        <f t="shared" ca="1" si="11"/>
        <v>14075430</v>
      </c>
      <c r="BI47" s="126">
        <f t="shared" ref="BI47:BI48" ca="1" si="50">+AU47-BH47</f>
        <v>0</v>
      </c>
      <c r="BJ47" s="126">
        <f t="shared" ca="1" si="34"/>
        <v>1172952.5</v>
      </c>
      <c r="BK47" s="126">
        <f t="shared" ca="1" si="34"/>
        <v>1172952.5</v>
      </c>
      <c r="BL47" s="126">
        <f t="shared" ca="1" si="34"/>
        <v>1172952.5</v>
      </c>
      <c r="BM47" s="126">
        <f t="shared" ca="1" si="34"/>
        <v>1172952.5</v>
      </c>
      <c r="BN47" s="126">
        <f t="shared" ca="1" si="34"/>
        <v>1172952.5</v>
      </c>
      <c r="BO47" s="126">
        <f t="shared" ca="1" si="34"/>
        <v>1172952.5</v>
      </c>
      <c r="BP47" s="135"/>
      <c r="BQ47" s="135"/>
      <c r="BR47" s="135"/>
      <c r="BS47" s="135"/>
      <c r="BT47" s="135"/>
      <c r="BU47" s="135"/>
      <c r="BV47" s="135">
        <f t="shared" ca="1" si="13"/>
        <v>7037715</v>
      </c>
      <c r="BW47" s="135">
        <f t="shared" ref="BW47:BW48" ca="1" si="51">+BI47-BV47</f>
        <v>-7037715</v>
      </c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5"/>
      <c r="CK47" s="135">
        <f t="shared" ca="1" si="21"/>
        <v>-7037715</v>
      </c>
      <c r="CL47" s="124"/>
      <c r="CM47" s="128" t="e">
        <f>VLOOKUP($E47,'Capex TT 2020'!$D$5:$F$35,3,0)</f>
        <v>#N/A</v>
      </c>
      <c r="CN47" s="251">
        <f>IFERROR(VLOOKUP($E47,'Capex TT 2021'!$D$5:$F$35,3,0),0)</f>
        <v>28150860</v>
      </c>
      <c r="CO47" s="251" t="e">
        <f>VLOOKUP($E47,'Capex TT 2022'!$D$5:$F$35,3,0)</f>
        <v>#N/A</v>
      </c>
      <c r="CP47" s="251" t="e">
        <f>VLOOKUP($E47,'Capex TT 2023'!$D$5:$F$35,3,0)</f>
        <v>#N/A</v>
      </c>
    </row>
    <row r="48" spans="1:94" s="128" customFormat="1" outlineLevel="1" x14ac:dyDescent="0.75">
      <c r="A48" s="118" t="s">
        <v>618</v>
      </c>
      <c r="B48" s="118" t="s">
        <v>619</v>
      </c>
      <c r="C48" s="147">
        <f t="shared" si="16"/>
        <v>2010</v>
      </c>
      <c r="D48" s="118" t="s">
        <v>714</v>
      </c>
      <c r="E48" s="118" t="s">
        <v>715</v>
      </c>
      <c r="F48" s="118" t="s">
        <v>716</v>
      </c>
      <c r="G48" s="120">
        <v>40295</v>
      </c>
      <c r="H48" s="120">
        <v>40295</v>
      </c>
      <c r="I48" s="118">
        <v>576</v>
      </c>
      <c r="J48" s="129">
        <v>1001602000</v>
      </c>
      <c r="K48" s="130" t="s">
        <v>622</v>
      </c>
      <c r="L48" s="118"/>
      <c r="M48" s="123" t="str">
        <f t="shared" si="5"/>
        <v>6274</v>
      </c>
      <c r="N48" s="118">
        <v>6274001910</v>
      </c>
      <c r="O48" s="118"/>
      <c r="P48" s="131"/>
      <c r="Q48" s="131"/>
      <c r="R48" s="131">
        <v>23983817891</v>
      </c>
      <c r="S48" s="133">
        <v>41638572.727430552</v>
      </c>
      <c r="T48" s="126">
        <f t="shared" si="39"/>
        <v>41638572.727430552</v>
      </c>
      <c r="U48" s="126">
        <f t="shared" si="39"/>
        <v>41638572.727430552</v>
      </c>
      <c r="V48" s="126">
        <f t="shared" si="39"/>
        <v>41638572.727430552</v>
      </c>
      <c r="W48" s="126">
        <f t="shared" si="39"/>
        <v>41638572.727430552</v>
      </c>
      <c r="X48" s="126">
        <f t="shared" si="39"/>
        <v>41638572.727430552</v>
      </c>
      <c r="Y48" s="126">
        <f t="shared" si="39"/>
        <v>41638572.727430552</v>
      </c>
      <c r="Z48" s="126">
        <f t="shared" si="39"/>
        <v>41638572.727430552</v>
      </c>
      <c r="AA48" s="126">
        <f t="shared" si="39"/>
        <v>41638572.727430552</v>
      </c>
      <c r="AB48" s="126">
        <f t="shared" si="39"/>
        <v>41638572.727430552</v>
      </c>
      <c r="AC48" s="126">
        <f t="shared" si="39"/>
        <v>41638572.727430552</v>
      </c>
      <c r="AD48" s="126">
        <f t="shared" si="39"/>
        <v>41638572.727430552</v>
      </c>
      <c r="AE48" s="126">
        <f t="shared" si="39"/>
        <v>41638572.727430552</v>
      </c>
      <c r="AF48" s="126">
        <f t="shared" si="7"/>
        <v>499662872.72916675</v>
      </c>
      <c r="AG48" s="126">
        <f>+R48-AF48</f>
        <v>23484155018.270832</v>
      </c>
      <c r="AH48" s="126">
        <f t="shared" si="41"/>
        <v>41638572.727430552</v>
      </c>
      <c r="AI48" s="126">
        <f t="shared" si="41"/>
        <v>41638572.727430552</v>
      </c>
      <c r="AJ48" s="126">
        <f t="shared" si="41"/>
        <v>41638572.727430552</v>
      </c>
      <c r="AK48" s="126">
        <f t="shared" si="41"/>
        <v>41638572.727430552</v>
      </c>
      <c r="AL48" s="126">
        <f t="shared" si="41"/>
        <v>41638572.727430552</v>
      </c>
      <c r="AM48" s="126">
        <f t="shared" si="41"/>
        <v>41638572.727430552</v>
      </c>
      <c r="AN48" s="126">
        <f t="shared" si="41"/>
        <v>41638572.727430552</v>
      </c>
      <c r="AO48" s="126">
        <f t="shared" si="41"/>
        <v>41638572.727430552</v>
      </c>
      <c r="AP48" s="126">
        <f t="shared" si="41"/>
        <v>41638572.727430552</v>
      </c>
      <c r="AQ48" s="126">
        <f t="shared" si="41"/>
        <v>41638572.727430552</v>
      </c>
      <c r="AR48" s="126">
        <f t="shared" si="41"/>
        <v>41638572.727430552</v>
      </c>
      <c r="AS48" s="126">
        <f t="shared" si="41"/>
        <v>41638572.727430552</v>
      </c>
      <c r="AT48" s="126">
        <f t="shared" si="9"/>
        <v>499662872.72916675</v>
      </c>
      <c r="AU48" s="126">
        <f>+AG48-AT48</f>
        <v>22984492145.541664</v>
      </c>
      <c r="AV48" s="126">
        <f t="shared" ca="1" si="33"/>
        <v>41638572.727430552</v>
      </c>
      <c r="AW48" s="126">
        <f t="shared" ca="1" si="33"/>
        <v>41638572.727430552</v>
      </c>
      <c r="AX48" s="126">
        <f t="shared" ca="1" si="33"/>
        <v>41638572.727430552</v>
      </c>
      <c r="AY48" s="126">
        <f t="shared" ca="1" si="33"/>
        <v>41638572.727430552</v>
      </c>
      <c r="AZ48" s="126">
        <f t="shared" ca="1" si="33"/>
        <v>41638572.727430552</v>
      </c>
      <c r="BA48" s="126">
        <f t="shared" ca="1" si="33"/>
        <v>41638572.727430552</v>
      </c>
      <c r="BB48" s="126">
        <f t="shared" ref="BB48:BG48" ca="1" si="52">+IF(YEAR($H48)&lt;$AV$5,$S48,IF(AND(YEAR($H48)=$AV$5,MONTH($H48)&lt;=BB$6),$S48,0))</f>
        <v>41638572.727430552</v>
      </c>
      <c r="BC48" s="126">
        <f t="shared" ca="1" si="52"/>
        <v>41638572.727430552</v>
      </c>
      <c r="BD48" s="126">
        <f t="shared" ca="1" si="52"/>
        <v>41638572.727430552</v>
      </c>
      <c r="BE48" s="126">
        <f t="shared" ca="1" si="52"/>
        <v>41638572.727430552</v>
      </c>
      <c r="BF48" s="126">
        <f t="shared" ca="1" si="52"/>
        <v>41638572.727430552</v>
      </c>
      <c r="BG48" s="126">
        <f t="shared" ca="1" si="52"/>
        <v>41638572.727430552</v>
      </c>
      <c r="BH48" s="126">
        <f t="shared" ca="1" si="11"/>
        <v>499662872.72916675</v>
      </c>
      <c r="BI48" s="126">
        <f t="shared" ca="1" si="50"/>
        <v>22484829272.812496</v>
      </c>
      <c r="BJ48" s="126">
        <f t="shared" ca="1" si="34"/>
        <v>41638572.727430552</v>
      </c>
      <c r="BK48" s="126">
        <f t="shared" ca="1" si="34"/>
        <v>41638572.727430552</v>
      </c>
      <c r="BL48" s="126">
        <f t="shared" ca="1" si="34"/>
        <v>41638572.727430552</v>
      </c>
      <c r="BM48" s="126">
        <f t="shared" ca="1" si="34"/>
        <v>41638572.727430552</v>
      </c>
      <c r="BN48" s="126">
        <f t="shared" ca="1" si="34"/>
        <v>41638572.727430552</v>
      </c>
      <c r="BO48" s="126">
        <f t="shared" ca="1" si="34"/>
        <v>41638572.727430552</v>
      </c>
      <c r="BP48" s="126">
        <f t="shared" ca="1" si="34"/>
        <v>41638572.727430552</v>
      </c>
      <c r="BQ48" s="126">
        <f t="shared" ca="1" si="34"/>
        <v>41638572.727430552</v>
      </c>
      <c r="BR48" s="126">
        <f t="shared" ca="1" si="34"/>
        <v>41638572.727430552</v>
      </c>
      <c r="BS48" s="126">
        <f t="shared" ca="1" si="34"/>
        <v>41638572.727430552</v>
      </c>
      <c r="BT48" s="126">
        <f t="shared" ca="1" si="34"/>
        <v>41638572.727430552</v>
      </c>
      <c r="BU48" s="126">
        <f t="shared" ca="1" si="34"/>
        <v>41638572.727430552</v>
      </c>
      <c r="BV48" s="126">
        <f t="shared" ca="1" si="13"/>
        <v>499662872.72916675</v>
      </c>
      <c r="BW48" s="126">
        <f t="shared" ca="1" si="51"/>
        <v>21985166400.083328</v>
      </c>
      <c r="BX48" s="132">
        <f t="shared" si="48"/>
        <v>41638572.727430552</v>
      </c>
      <c r="BY48" s="132">
        <f t="shared" si="48"/>
        <v>41638572.727430552</v>
      </c>
      <c r="BZ48" s="132">
        <f t="shared" si="48"/>
        <v>41638572.727430552</v>
      </c>
      <c r="CA48" s="132">
        <f t="shared" si="48"/>
        <v>41638572.727430552</v>
      </c>
      <c r="CB48" s="132">
        <f t="shared" si="48"/>
        <v>41638572.727430552</v>
      </c>
      <c r="CC48" s="132">
        <f t="shared" si="48"/>
        <v>41638572.727430552</v>
      </c>
      <c r="CD48" s="132">
        <f t="shared" si="48"/>
        <v>41638572.727430552</v>
      </c>
      <c r="CE48" s="132">
        <f t="shared" si="48"/>
        <v>41638572.727430552</v>
      </c>
      <c r="CF48" s="132">
        <f t="shared" si="48"/>
        <v>41638572.727430552</v>
      </c>
      <c r="CG48" s="132">
        <f t="shared" si="48"/>
        <v>41638572.727430552</v>
      </c>
      <c r="CH48" s="132">
        <f t="shared" si="48"/>
        <v>41638572.727430552</v>
      </c>
      <c r="CI48" s="132">
        <f t="shared" si="48"/>
        <v>41638572.727430552</v>
      </c>
      <c r="CJ48" s="126">
        <f t="shared" si="23"/>
        <v>499662872.72916675</v>
      </c>
      <c r="CK48" s="126">
        <f t="shared" ca="1" si="21"/>
        <v>21485503527.35416</v>
      </c>
      <c r="CM48" s="128" t="e">
        <f>VLOOKUP($E48,'Capex TT 2020'!$D$5:$F$35,3,0)</f>
        <v>#N/A</v>
      </c>
      <c r="CN48" s="251">
        <f>IFERROR(VLOOKUP($E48,'Capex TT 2021'!$D$5:$F$35,3,0),0)</f>
        <v>0</v>
      </c>
      <c r="CO48" s="251" t="e">
        <f>VLOOKUP($E48,'Capex TT 2022'!$D$5:$F$35,3,0)</f>
        <v>#N/A</v>
      </c>
      <c r="CP48" s="251" t="e">
        <f>VLOOKUP($E48,'Capex TT 2023'!$D$5:$F$35,3,0)</f>
        <v>#N/A</v>
      </c>
    </row>
  </sheetData>
  <autoFilter ref="A4:CK48" xr:uid="{BE0F7F76-8341-46C8-BD82-B82E32A32729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262C-91B4-4DEE-9AC2-2F830854FC7A}">
  <sheetPr>
    <tabColor theme="5" tint="-0.249977111117893"/>
  </sheetPr>
  <dimension ref="A1:CM36"/>
  <sheetViews>
    <sheetView zoomScale="85" zoomScaleNormal="85" workbookViewId="0">
      <pane xSplit="8" ySplit="8" topLeftCell="K9" activePane="bottomRight" state="frozen"/>
      <selection activeCell="F32" sqref="F32"/>
      <selection pane="topRight" activeCell="F32" sqref="F32"/>
      <selection pane="bottomLeft" activeCell="F32" sqref="F32"/>
      <selection pane="bottomRight" activeCell="C7" sqref="C7"/>
    </sheetView>
  </sheetViews>
  <sheetFormatPr defaultRowHeight="15.5" outlineLevelRow="1" x14ac:dyDescent="0.35"/>
  <cols>
    <col min="1" max="1" width="16.69921875" style="137" hidden="1" customWidth="1"/>
    <col min="2" max="2" width="15.8984375" style="137" hidden="1" customWidth="1"/>
    <col min="3" max="3" width="8.796875" style="137"/>
    <col min="4" max="4" width="12.3984375" style="137" customWidth="1"/>
    <col min="5" max="5" width="10" style="137" customWidth="1"/>
    <col min="6" max="7" width="0" style="137" hidden="1" customWidth="1"/>
    <col min="8" max="8" width="63.19921875" style="137" bestFit="1" customWidth="1"/>
    <col min="9" max="10" width="8.59765625" style="137" hidden="1" customWidth="1"/>
    <col min="11" max="11" width="6" style="137" bestFit="1" customWidth="1"/>
    <col min="12" max="12" width="15.296875" style="137" bestFit="1" customWidth="1"/>
    <col min="13" max="13" width="25.3984375" style="137" bestFit="1" customWidth="1"/>
    <col min="14" max="14" width="13.09765625" style="137" bestFit="1" customWidth="1"/>
    <col min="15" max="15" width="6.3984375" style="137" bestFit="1" customWidth="1"/>
    <col min="16" max="16" width="15.296875" style="137" bestFit="1" customWidth="1"/>
    <col min="17" max="17" width="6.69921875" style="137" hidden="1" customWidth="1"/>
    <col min="18" max="18" width="11.796875" style="137" customWidth="1"/>
    <col min="19" max="19" width="10.5" style="137" customWidth="1"/>
    <col min="20" max="20" width="20.8984375" style="137" customWidth="1"/>
    <col min="21" max="21" width="20.296875" style="137" bestFit="1" customWidth="1"/>
    <col min="22" max="91" width="0" style="137" hidden="1" customWidth="1"/>
    <col min="92" max="16384" width="8.796875" style="137"/>
  </cols>
  <sheetData>
    <row r="1" spans="1:91" ht="17.5" x14ac:dyDescent="0.35">
      <c r="H1" s="168">
        <f>H3-H2</f>
        <v>389213203702.33337</v>
      </c>
      <c r="S1" s="209">
        <v>2021</v>
      </c>
      <c r="T1" s="210">
        <f>SUMIF($C$9:$C$36,S1,$T$9:$T$36)</f>
        <v>2116955968</v>
      </c>
    </row>
    <row r="2" spans="1:91" ht="17.5" x14ac:dyDescent="0.35">
      <c r="H2" s="168">
        <f>T9+T10</f>
        <v>3483552000</v>
      </c>
      <c r="S2" s="209">
        <v>2022</v>
      </c>
      <c r="T2" s="210">
        <f>SUMIF($C$9:$C$36,S2,$T$9:$T$36)</f>
        <v>140731708597</v>
      </c>
    </row>
    <row r="3" spans="1:91" ht="17.5" x14ac:dyDescent="0.35">
      <c r="H3" s="168">
        <f>SUBTOTAL(9,T9:T36)</f>
        <v>392696755702.33337</v>
      </c>
      <c r="S3" s="209">
        <v>2023</v>
      </c>
      <c r="T3" s="210">
        <f>SUMIF($C$9:$C$36,S3,$T$9:$T$36)</f>
        <v>249848091137.33334</v>
      </c>
    </row>
    <row r="4" spans="1:91" x14ac:dyDescent="0.35">
      <c r="S4" s="211"/>
      <c r="T4" s="212">
        <f>T9+T10</f>
        <v>3483552000</v>
      </c>
      <c r="U4" s="212" t="s">
        <v>12</v>
      </c>
    </row>
    <row r="5" spans="1:91" x14ac:dyDescent="0.35">
      <c r="S5" s="211"/>
      <c r="T5" s="212">
        <f>T3-T4</f>
        <v>246364539137.33334</v>
      </c>
      <c r="U5" s="212" t="s">
        <v>954</v>
      </c>
    </row>
    <row r="6" spans="1:91" ht="17.5" x14ac:dyDescent="0.35">
      <c r="T6" s="168"/>
    </row>
    <row r="7" spans="1:91" s="157" customFormat="1" ht="90" x14ac:dyDescent="0.75">
      <c r="A7" s="149" t="s">
        <v>717</v>
      </c>
      <c r="B7" s="149" t="s">
        <v>718</v>
      </c>
      <c r="C7" s="149"/>
      <c r="D7" s="149"/>
      <c r="E7" s="149" t="s">
        <v>736</v>
      </c>
      <c r="F7" s="150" t="s">
        <v>14</v>
      </c>
      <c r="G7" s="150" t="s">
        <v>16</v>
      </c>
      <c r="H7" s="150" t="s">
        <v>17</v>
      </c>
      <c r="I7" s="151" t="s">
        <v>18</v>
      </c>
      <c r="J7" s="151" t="s">
        <v>19</v>
      </c>
      <c r="K7" s="150" t="s">
        <v>20</v>
      </c>
      <c r="L7" s="150" t="s">
        <v>21</v>
      </c>
      <c r="M7" s="150"/>
      <c r="N7" s="150" t="s">
        <v>719</v>
      </c>
      <c r="O7" s="150" t="s">
        <v>720</v>
      </c>
      <c r="P7" s="150" t="s">
        <v>22</v>
      </c>
      <c r="Q7" s="150" t="s">
        <v>721</v>
      </c>
      <c r="R7" s="150" t="s">
        <v>722</v>
      </c>
      <c r="S7" s="150" t="s">
        <v>723</v>
      </c>
      <c r="T7" s="150" t="s">
        <v>724</v>
      </c>
      <c r="U7" s="150" t="s">
        <v>725</v>
      </c>
      <c r="V7" s="152">
        <v>1</v>
      </c>
      <c r="W7" s="152">
        <f>+V7+1</f>
        <v>2</v>
      </c>
      <c r="X7" s="152">
        <f t="shared" ref="X7:AG7" si="0">+W7+1</f>
        <v>3</v>
      </c>
      <c r="Y7" s="152">
        <f t="shared" si="0"/>
        <v>4</v>
      </c>
      <c r="Z7" s="152">
        <f t="shared" si="0"/>
        <v>5</v>
      </c>
      <c r="AA7" s="152">
        <f t="shared" si="0"/>
        <v>6</v>
      </c>
      <c r="AB7" s="152">
        <f t="shared" si="0"/>
        <v>7</v>
      </c>
      <c r="AC7" s="152">
        <f t="shared" si="0"/>
        <v>8</v>
      </c>
      <c r="AD7" s="152">
        <f t="shared" si="0"/>
        <v>9</v>
      </c>
      <c r="AE7" s="152">
        <f t="shared" si="0"/>
        <v>10</v>
      </c>
      <c r="AF7" s="152">
        <f t="shared" si="0"/>
        <v>11</v>
      </c>
      <c r="AG7" s="152">
        <f t="shared" si="0"/>
        <v>12</v>
      </c>
      <c r="AH7" s="152" t="s">
        <v>726</v>
      </c>
      <c r="AI7" s="152" t="s">
        <v>727</v>
      </c>
      <c r="AJ7" s="153">
        <v>1</v>
      </c>
      <c r="AK7" s="153">
        <v>2</v>
      </c>
      <c r="AL7" s="153">
        <v>3</v>
      </c>
      <c r="AM7" s="153">
        <v>4</v>
      </c>
      <c r="AN7" s="153">
        <v>5</v>
      </c>
      <c r="AO7" s="153">
        <v>6</v>
      </c>
      <c r="AP7" s="153">
        <v>7</v>
      </c>
      <c r="AQ7" s="153">
        <v>8</v>
      </c>
      <c r="AR7" s="153">
        <v>9</v>
      </c>
      <c r="AS7" s="153">
        <v>10</v>
      </c>
      <c r="AT7" s="153">
        <v>11</v>
      </c>
      <c r="AU7" s="153">
        <v>12</v>
      </c>
      <c r="AV7" s="153" t="s">
        <v>728</v>
      </c>
      <c r="AW7" s="153" t="s">
        <v>729</v>
      </c>
      <c r="AX7" s="154">
        <v>1</v>
      </c>
      <c r="AY7" s="154">
        <v>2</v>
      </c>
      <c r="AZ7" s="154">
        <v>3</v>
      </c>
      <c r="BA7" s="154">
        <v>4</v>
      </c>
      <c r="BB7" s="154">
        <v>5</v>
      </c>
      <c r="BC7" s="154">
        <v>6</v>
      </c>
      <c r="BD7" s="154">
        <v>7</v>
      </c>
      <c r="BE7" s="154">
        <v>8</v>
      </c>
      <c r="BF7" s="154">
        <v>9</v>
      </c>
      <c r="BG7" s="154">
        <v>10</v>
      </c>
      <c r="BH7" s="154">
        <v>11</v>
      </c>
      <c r="BI7" s="154">
        <v>12</v>
      </c>
      <c r="BJ7" s="154" t="s">
        <v>730</v>
      </c>
      <c r="BK7" s="154" t="s">
        <v>731</v>
      </c>
      <c r="BL7" s="155">
        <v>1</v>
      </c>
      <c r="BM7" s="155">
        <v>2</v>
      </c>
      <c r="BN7" s="155">
        <v>3</v>
      </c>
      <c r="BO7" s="155">
        <v>4</v>
      </c>
      <c r="BP7" s="155">
        <v>5</v>
      </c>
      <c r="BQ7" s="155">
        <v>6</v>
      </c>
      <c r="BR7" s="155">
        <v>7</v>
      </c>
      <c r="BS7" s="155">
        <v>8</v>
      </c>
      <c r="BT7" s="155">
        <v>9</v>
      </c>
      <c r="BU7" s="155">
        <v>10</v>
      </c>
      <c r="BV7" s="155">
        <v>11</v>
      </c>
      <c r="BW7" s="155">
        <v>12</v>
      </c>
      <c r="BX7" s="155" t="s">
        <v>732</v>
      </c>
      <c r="BY7" s="155" t="s">
        <v>733</v>
      </c>
      <c r="BZ7" s="156">
        <v>1</v>
      </c>
      <c r="CA7" s="156">
        <v>2</v>
      </c>
      <c r="CB7" s="156">
        <v>3</v>
      </c>
      <c r="CC7" s="156">
        <v>4</v>
      </c>
      <c r="CD7" s="156">
        <v>5</v>
      </c>
      <c r="CE7" s="156">
        <v>6</v>
      </c>
      <c r="CF7" s="156">
        <v>7</v>
      </c>
      <c r="CG7" s="156">
        <v>8</v>
      </c>
      <c r="CH7" s="156">
        <v>9</v>
      </c>
      <c r="CI7" s="156">
        <v>10</v>
      </c>
      <c r="CJ7" s="156">
        <v>11</v>
      </c>
      <c r="CK7" s="156">
        <v>12</v>
      </c>
      <c r="CL7" s="156" t="s">
        <v>734</v>
      </c>
      <c r="CM7" s="156" t="s">
        <v>735</v>
      </c>
    </row>
    <row r="8" spans="1:91" s="117" customFormat="1" x14ac:dyDescent="0.75">
      <c r="A8" s="111"/>
      <c r="B8" s="111"/>
      <c r="C8" s="111"/>
      <c r="D8" s="111"/>
      <c r="E8" s="112"/>
      <c r="F8" s="111"/>
      <c r="G8" s="113" t="s">
        <v>737</v>
      </c>
      <c r="H8" s="158" t="s">
        <v>738</v>
      </c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5">
        <f t="shared" ref="U8:BY8" si="1">+SUM(U9:U36)</f>
        <v>2727060803.3333335</v>
      </c>
      <c r="V8" s="116">
        <f>+SUM(V9:V36)</f>
        <v>0</v>
      </c>
      <c r="W8" s="116">
        <f t="shared" si="1"/>
        <v>0</v>
      </c>
      <c r="X8" s="116">
        <f t="shared" si="1"/>
        <v>0</v>
      </c>
      <c r="Y8" s="116">
        <f t="shared" si="1"/>
        <v>0</v>
      </c>
      <c r="Z8" s="116">
        <f t="shared" si="1"/>
        <v>0</v>
      </c>
      <c r="AA8" s="116">
        <f t="shared" si="1"/>
        <v>0</v>
      </c>
      <c r="AB8" s="116">
        <f t="shared" si="1"/>
        <v>0</v>
      </c>
      <c r="AC8" s="116">
        <f t="shared" si="1"/>
        <v>0</v>
      </c>
      <c r="AD8" s="116">
        <f t="shared" si="1"/>
        <v>0</v>
      </c>
      <c r="AE8" s="116">
        <f t="shared" si="1"/>
        <v>0</v>
      </c>
      <c r="AF8" s="116">
        <f t="shared" si="1"/>
        <v>0</v>
      </c>
      <c r="AG8" s="116">
        <f t="shared" si="1"/>
        <v>0</v>
      </c>
      <c r="AH8" s="116">
        <f t="shared" si="1"/>
        <v>0</v>
      </c>
      <c r="AI8" s="116">
        <f t="shared" si="1"/>
        <v>0</v>
      </c>
      <c r="AJ8" s="116">
        <f t="shared" si="1"/>
        <v>0</v>
      </c>
      <c r="AK8" s="116">
        <f t="shared" si="1"/>
        <v>0</v>
      </c>
      <c r="AL8" s="116">
        <f t="shared" si="1"/>
        <v>0</v>
      </c>
      <c r="AM8" s="116">
        <f t="shared" si="1"/>
        <v>0</v>
      </c>
      <c r="AN8" s="116">
        <f t="shared" si="1"/>
        <v>0</v>
      </c>
      <c r="AO8" s="116">
        <f t="shared" si="1"/>
        <v>0</v>
      </c>
      <c r="AP8" s="116">
        <f t="shared" si="1"/>
        <v>0</v>
      </c>
      <c r="AQ8" s="116">
        <f t="shared" si="1"/>
        <v>0</v>
      </c>
      <c r="AR8" s="116">
        <f t="shared" si="1"/>
        <v>0</v>
      </c>
      <c r="AS8" s="116">
        <f t="shared" si="1"/>
        <v>0</v>
      </c>
      <c r="AT8" s="116">
        <f t="shared" si="1"/>
        <v>0</v>
      </c>
      <c r="AU8" s="116">
        <f t="shared" si="1"/>
        <v>0</v>
      </c>
      <c r="AV8" s="116">
        <f t="shared" si="1"/>
        <v>0</v>
      </c>
      <c r="AW8" s="116">
        <f t="shared" si="1"/>
        <v>0</v>
      </c>
      <c r="AX8" s="116">
        <f t="shared" si="1"/>
        <v>0</v>
      </c>
      <c r="AY8" s="116">
        <f t="shared" si="1"/>
        <v>0</v>
      </c>
      <c r="AZ8" s="116">
        <f t="shared" si="1"/>
        <v>0</v>
      </c>
      <c r="BA8" s="116">
        <f t="shared" si="1"/>
        <v>0</v>
      </c>
      <c r="BB8" s="116">
        <f t="shared" si="1"/>
        <v>0</v>
      </c>
      <c r="BC8" s="116">
        <f t="shared" si="1"/>
        <v>0</v>
      </c>
      <c r="BD8" s="116">
        <f t="shared" si="1"/>
        <v>0</v>
      </c>
      <c r="BE8" s="116">
        <f t="shared" si="1"/>
        <v>0</v>
      </c>
      <c r="BF8" s="116">
        <f t="shared" si="1"/>
        <v>0</v>
      </c>
      <c r="BG8" s="116">
        <f t="shared" si="1"/>
        <v>0</v>
      </c>
      <c r="BH8" s="116">
        <f t="shared" si="1"/>
        <v>0</v>
      </c>
      <c r="BI8" s="116">
        <f t="shared" si="1"/>
        <v>0</v>
      </c>
      <c r="BJ8" s="116">
        <f t="shared" si="1"/>
        <v>0</v>
      </c>
      <c r="BK8" s="116">
        <f t="shared" si="1"/>
        <v>0</v>
      </c>
      <c r="BL8" s="116">
        <f t="shared" si="1"/>
        <v>0</v>
      </c>
      <c r="BM8" s="116">
        <f t="shared" si="1"/>
        <v>0</v>
      </c>
      <c r="BN8" s="116">
        <f t="shared" si="1"/>
        <v>0</v>
      </c>
      <c r="BO8" s="116">
        <f t="shared" si="1"/>
        <v>0</v>
      </c>
      <c r="BP8" s="116">
        <f t="shared" si="1"/>
        <v>0</v>
      </c>
      <c r="BQ8" s="116">
        <f t="shared" si="1"/>
        <v>0</v>
      </c>
      <c r="BR8" s="116">
        <f t="shared" si="1"/>
        <v>0</v>
      </c>
      <c r="BS8" s="116">
        <f t="shared" si="1"/>
        <v>0</v>
      </c>
      <c r="BT8" s="116">
        <f t="shared" si="1"/>
        <v>0</v>
      </c>
      <c r="BU8" s="116">
        <f t="shared" si="1"/>
        <v>0</v>
      </c>
      <c r="BV8" s="116">
        <f t="shared" si="1"/>
        <v>0</v>
      </c>
      <c r="BW8" s="116">
        <f t="shared" si="1"/>
        <v>0</v>
      </c>
      <c r="BX8" s="116">
        <f t="shared" si="1"/>
        <v>0</v>
      </c>
      <c r="BY8" s="116">
        <f t="shared" si="1"/>
        <v>0</v>
      </c>
      <c r="BZ8" s="115">
        <f>+SUM(BZ9:BZ36)</f>
        <v>2727060803.3333335</v>
      </c>
      <c r="CA8" s="115">
        <f t="shared" ref="CA8:CD8" si="2">+SUM(CA9:CA36)</f>
        <v>2727060803.3333335</v>
      </c>
      <c r="CB8" s="115">
        <f t="shared" si="2"/>
        <v>2727060803.3333335</v>
      </c>
      <c r="CC8" s="115">
        <f t="shared" si="2"/>
        <v>2727060803.3333335</v>
      </c>
      <c r="CD8" s="115">
        <f t="shared" si="2"/>
        <v>2727060803.3333335</v>
      </c>
      <c r="CE8" s="115">
        <f>+SUM(CE9:CE36)</f>
        <v>2727060803.3333335</v>
      </c>
      <c r="CF8" s="115">
        <f t="shared" ref="CF8:CH8" si="3">+SUM(CF9:CF36)</f>
        <v>2727060803.3333335</v>
      </c>
      <c r="CG8" s="115">
        <f t="shared" si="3"/>
        <v>2727060803.3333335</v>
      </c>
      <c r="CH8" s="115">
        <f t="shared" si="3"/>
        <v>2727060803.3333335</v>
      </c>
      <c r="CI8" s="115">
        <f>+SUM(CI9:CI36)</f>
        <v>2727060803.3333335</v>
      </c>
      <c r="CJ8" s="115">
        <f>+SUM(CJ9:CJ36)</f>
        <v>2727060803.3333335</v>
      </c>
      <c r="CK8" s="115">
        <f>+SUM(CK9:CK36)</f>
        <v>2727060803.3333335</v>
      </c>
      <c r="CL8" s="115">
        <f>+SUM(CL9:CL36)</f>
        <v>32724729640</v>
      </c>
      <c r="CM8" s="115">
        <f>+SUM(CM9:CM36)</f>
        <v>0</v>
      </c>
    </row>
    <row r="9" spans="1:91" s="128" customFormat="1" outlineLevel="1" x14ac:dyDescent="0.75">
      <c r="A9" s="159"/>
      <c r="B9" s="123"/>
      <c r="C9" s="170">
        <v>2023</v>
      </c>
      <c r="D9" s="169" t="s">
        <v>809</v>
      </c>
      <c r="E9" s="160"/>
      <c r="F9" s="123"/>
      <c r="G9" s="123"/>
      <c r="H9" s="123" t="s">
        <v>739</v>
      </c>
      <c r="I9" s="120"/>
      <c r="J9" s="120"/>
      <c r="K9" s="123">
        <v>144</v>
      </c>
      <c r="L9" s="161">
        <v>1001400000</v>
      </c>
      <c r="M9" s="162" t="s">
        <v>740</v>
      </c>
      <c r="N9" s="123"/>
      <c r="O9" s="123" t="s">
        <v>741</v>
      </c>
      <c r="P9" s="123">
        <v>6414001907</v>
      </c>
      <c r="Q9" s="123"/>
      <c r="R9" s="163">
        <v>0</v>
      </c>
      <c r="S9" s="131" t="s">
        <v>742</v>
      </c>
      <c r="T9" s="163">
        <v>1907712000</v>
      </c>
      <c r="U9" s="164">
        <v>13248000</v>
      </c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>
        <f>+$U9</f>
        <v>13248000</v>
      </c>
      <c r="CA9" s="165">
        <f t="shared" ref="CA9:CK9" si="4">+$U9</f>
        <v>13248000</v>
      </c>
      <c r="CB9" s="165">
        <f t="shared" si="4"/>
        <v>13248000</v>
      </c>
      <c r="CC9" s="165">
        <f t="shared" si="4"/>
        <v>13248000</v>
      </c>
      <c r="CD9" s="165">
        <f t="shared" si="4"/>
        <v>13248000</v>
      </c>
      <c r="CE9" s="165">
        <f t="shared" si="4"/>
        <v>13248000</v>
      </c>
      <c r="CF9" s="165">
        <f t="shared" si="4"/>
        <v>13248000</v>
      </c>
      <c r="CG9" s="165">
        <f t="shared" si="4"/>
        <v>13248000</v>
      </c>
      <c r="CH9" s="165">
        <f t="shared" si="4"/>
        <v>13248000</v>
      </c>
      <c r="CI9" s="165">
        <f t="shared" si="4"/>
        <v>13248000</v>
      </c>
      <c r="CJ9" s="165">
        <f t="shared" si="4"/>
        <v>13248000</v>
      </c>
      <c r="CK9" s="165">
        <f t="shared" si="4"/>
        <v>13248000</v>
      </c>
      <c r="CL9" s="166">
        <f>+SUM(BZ9:CK9)</f>
        <v>158976000</v>
      </c>
      <c r="CM9" s="165"/>
    </row>
    <row r="10" spans="1:91" s="128" customFormat="1" outlineLevel="1" x14ac:dyDescent="0.75">
      <c r="A10" s="159"/>
      <c r="B10" s="123"/>
      <c r="C10" s="170">
        <v>2023</v>
      </c>
      <c r="D10" s="169" t="s">
        <v>809</v>
      </c>
      <c r="E10" s="160"/>
      <c r="F10" s="123"/>
      <c r="G10" s="123"/>
      <c r="H10" s="123" t="s">
        <v>743</v>
      </c>
      <c r="I10" s="120"/>
      <c r="J10" s="120"/>
      <c r="K10" s="123">
        <v>144</v>
      </c>
      <c r="L10" s="161">
        <v>1001400000</v>
      </c>
      <c r="M10" s="162" t="s">
        <v>740</v>
      </c>
      <c r="N10" s="123"/>
      <c r="O10" s="123" t="s">
        <v>741</v>
      </c>
      <c r="P10" s="123">
        <v>6414001907</v>
      </c>
      <c r="Q10" s="123"/>
      <c r="R10" s="163">
        <v>0</v>
      </c>
      <c r="S10" s="131" t="s">
        <v>742</v>
      </c>
      <c r="T10" s="163">
        <v>1575840000</v>
      </c>
      <c r="U10" s="164">
        <v>10943333.333333334</v>
      </c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>
        <f t="shared" ref="BZ10:CK31" si="5">+$U10</f>
        <v>10943333.333333334</v>
      </c>
      <c r="CA10" s="165">
        <f t="shared" si="5"/>
        <v>10943333.333333334</v>
      </c>
      <c r="CB10" s="165">
        <f t="shared" si="5"/>
        <v>10943333.333333334</v>
      </c>
      <c r="CC10" s="165">
        <f t="shared" si="5"/>
        <v>10943333.333333334</v>
      </c>
      <c r="CD10" s="165">
        <f t="shared" si="5"/>
        <v>10943333.333333334</v>
      </c>
      <c r="CE10" s="165">
        <f t="shared" si="5"/>
        <v>10943333.333333334</v>
      </c>
      <c r="CF10" s="165">
        <f t="shared" si="5"/>
        <v>10943333.333333334</v>
      </c>
      <c r="CG10" s="165">
        <f t="shared" si="5"/>
        <v>10943333.333333334</v>
      </c>
      <c r="CH10" s="165">
        <f t="shared" si="5"/>
        <v>10943333.333333334</v>
      </c>
      <c r="CI10" s="165">
        <f t="shared" si="5"/>
        <v>10943333.333333334</v>
      </c>
      <c r="CJ10" s="165">
        <f t="shared" si="5"/>
        <v>10943333.333333334</v>
      </c>
      <c r="CK10" s="165">
        <f t="shared" si="5"/>
        <v>10943333.333333334</v>
      </c>
      <c r="CL10" s="166">
        <f t="shared" ref="CL10:CL36" si="6">+SUM(BZ10:CK10)</f>
        <v>131319999.99999999</v>
      </c>
      <c r="CM10" s="165"/>
    </row>
    <row r="11" spans="1:91" s="128" customFormat="1" outlineLevel="1" x14ac:dyDescent="0.75">
      <c r="A11" s="159" t="s">
        <v>744</v>
      </c>
      <c r="B11" s="123" t="s">
        <v>745</v>
      </c>
      <c r="C11" s="170">
        <v>2023</v>
      </c>
      <c r="D11" s="169" t="s">
        <v>810</v>
      </c>
      <c r="E11" s="160" t="s">
        <v>746</v>
      </c>
      <c r="F11" s="123"/>
      <c r="G11" s="123"/>
      <c r="H11" s="123" t="s">
        <v>747</v>
      </c>
      <c r="I11" s="120"/>
      <c r="J11" s="120"/>
      <c r="K11" s="123">
        <v>144</v>
      </c>
      <c r="L11" s="161">
        <v>1001602112</v>
      </c>
      <c r="M11" s="162" t="s">
        <v>748</v>
      </c>
      <c r="N11" s="123" t="s">
        <v>749</v>
      </c>
      <c r="O11" s="123" t="s">
        <v>703</v>
      </c>
      <c r="P11" s="123">
        <v>6274001903</v>
      </c>
      <c r="Q11" s="123"/>
      <c r="R11" s="163">
        <v>76000</v>
      </c>
      <c r="S11" s="131" t="s">
        <v>750</v>
      </c>
      <c r="T11" s="163">
        <v>1786000000</v>
      </c>
      <c r="U11" s="164">
        <v>12402778</v>
      </c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>
        <f t="shared" si="5"/>
        <v>12402778</v>
      </c>
      <c r="CA11" s="165">
        <f t="shared" si="5"/>
        <v>12402778</v>
      </c>
      <c r="CB11" s="165">
        <f t="shared" si="5"/>
        <v>12402778</v>
      </c>
      <c r="CC11" s="165">
        <f t="shared" si="5"/>
        <v>12402778</v>
      </c>
      <c r="CD11" s="165">
        <f t="shared" si="5"/>
        <v>12402778</v>
      </c>
      <c r="CE11" s="165">
        <f t="shared" si="5"/>
        <v>12402778</v>
      </c>
      <c r="CF11" s="165">
        <f t="shared" si="5"/>
        <v>12402778</v>
      </c>
      <c r="CG11" s="165">
        <f t="shared" si="5"/>
        <v>12402778</v>
      </c>
      <c r="CH11" s="165">
        <f t="shared" si="5"/>
        <v>12402778</v>
      </c>
      <c r="CI11" s="165">
        <f t="shared" si="5"/>
        <v>12402778</v>
      </c>
      <c r="CJ11" s="165">
        <f t="shared" si="5"/>
        <v>12402778</v>
      </c>
      <c r="CK11" s="165">
        <f t="shared" si="5"/>
        <v>12402778</v>
      </c>
      <c r="CL11" s="166">
        <f t="shared" si="6"/>
        <v>148833336</v>
      </c>
      <c r="CM11" s="165"/>
    </row>
    <row r="12" spans="1:91" s="128" customFormat="1" outlineLevel="1" x14ac:dyDescent="0.75">
      <c r="A12" s="159" t="s">
        <v>744</v>
      </c>
      <c r="B12" s="123" t="s">
        <v>751</v>
      </c>
      <c r="C12" s="170">
        <v>2023</v>
      </c>
      <c r="D12" s="169" t="s">
        <v>811</v>
      </c>
      <c r="E12" s="160" t="s">
        <v>752</v>
      </c>
      <c r="F12" s="123"/>
      <c r="G12" s="123"/>
      <c r="H12" s="123" t="s">
        <v>753</v>
      </c>
      <c r="I12" s="120"/>
      <c r="J12" s="120"/>
      <c r="K12" s="123">
        <v>144</v>
      </c>
      <c r="L12" s="161">
        <v>1001602122</v>
      </c>
      <c r="M12" s="162" t="s">
        <v>754</v>
      </c>
      <c r="N12" s="123" t="s">
        <v>755</v>
      </c>
      <c r="O12" s="123" t="s">
        <v>703</v>
      </c>
      <c r="P12" s="123">
        <v>6274001903</v>
      </c>
      <c r="Q12" s="123"/>
      <c r="R12" s="163">
        <v>87500</v>
      </c>
      <c r="S12" s="131" t="s">
        <v>750</v>
      </c>
      <c r="T12" s="163">
        <v>2056250000</v>
      </c>
      <c r="U12" s="164">
        <v>14279514</v>
      </c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>
        <f t="shared" si="5"/>
        <v>14279514</v>
      </c>
      <c r="CA12" s="165">
        <f t="shared" si="5"/>
        <v>14279514</v>
      </c>
      <c r="CB12" s="165">
        <f t="shared" si="5"/>
        <v>14279514</v>
      </c>
      <c r="CC12" s="165">
        <f t="shared" si="5"/>
        <v>14279514</v>
      </c>
      <c r="CD12" s="165">
        <f t="shared" si="5"/>
        <v>14279514</v>
      </c>
      <c r="CE12" s="165">
        <f t="shared" si="5"/>
        <v>14279514</v>
      </c>
      <c r="CF12" s="165">
        <f t="shared" si="5"/>
        <v>14279514</v>
      </c>
      <c r="CG12" s="165">
        <f t="shared" si="5"/>
        <v>14279514</v>
      </c>
      <c r="CH12" s="165">
        <f t="shared" si="5"/>
        <v>14279514</v>
      </c>
      <c r="CI12" s="165">
        <f t="shared" si="5"/>
        <v>14279514</v>
      </c>
      <c r="CJ12" s="165">
        <f t="shared" si="5"/>
        <v>14279514</v>
      </c>
      <c r="CK12" s="165">
        <f t="shared" si="5"/>
        <v>14279514</v>
      </c>
      <c r="CL12" s="166">
        <f t="shared" si="6"/>
        <v>171354168</v>
      </c>
      <c r="CM12" s="165"/>
    </row>
    <row r="13" spans="1:91" s="128" customFormat="1" outlineLevel="1" x14ac:dyDescent="0.75">
      <c r="A13" s="159" t="s">
        <v>744</v>
      </c>
      <c r="B13" s="123" t="s">
        <v>619</v>
      </c>
      <c r="C13" s="170">
        <v>2023</v>
      </c>
      <c r="D13" s="169" t="s">
        <v>812</v>
      </c>
      <c r="E13" s="160"/>
      <c r="F13" s="123"/>
      <c r="G13" s="123"/>
      <c r="H13" s="123" t="s">
        <v>756</v>
      </c>
      <c r="I13" s="120"/>
      <c r="J13" s="120"/>
      <c r="K13" s="123">
        <v>144</v>
      </c>
      <c r="L13" s="161">
        <v>1001602000</v>
      </c>
      <c r="M13" s="162" t="s">
        <v>622</v>
      </c>
      <c r="N13" s="123"/>
      <c r="O13" s="123" t="s">
        <v>703</v>
      </c>
      <c r="P13" s="123">
        <v>6274001903</v>
      </c>
      <c r="Q13" s="123"/>
      <c r="R13" s="163">
        <v>0</v>
      </c>
      <c r="S13" s="131" t="s">
        <v>742</v>
      </c>
      <c r="T13" s="163">
        <v>1782000000.0000002</v>
      </c>
      <c r="U13" s="164">
        <v>12375000</v>
      </c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>
        <f t="shared" si="5"/>
        <v>12375000</v>
      </c>
      <c r="CA13" s="165">
        <f t="shared" si="5"/>
        <v>12375000</v>
      </c>
      <c r="CB13" s="165">
        <f t="shared" si="5"/>
        <v>12375000</v>
      </c>
      <c r="CC13" s="165">
        <f t="shared" si="5"/>
        <v>12375000</v>
      </c>
      <c r="CD13" s="165">
        <f t="shared" si="5"/>
        <v>12375000</v>
      </c>
      <c r="CE13" s="165">
        <f t="shared" si="5"/>
        <v>12375000</v>
      </c>
      <c r="CF13" s="165">
        <f t="shared" si="5"/>
        <v>12375000</v>
      </c>
      <c r="CG13" s="165">
        <f t="shared" si="5"/>
        <v>12375000</v>
      </c>
      <c r="CH13" s="165">
        <f t="shared" si="5"/>
        <v>12375000</v>
      </c>
      <c r="CI13" s="165">
        <f t="shared" si="5"/>
        <v>12375000</v>
      </c>
      <c r="CJ13" s="165">
        <f t="shared" si="5"/>
        <v>12375000</v>
      </c>
      <c r="CK13" s="165">
        <f t="shared" si="5"/>
        <v>12375000</v>
      </c>
      <c r="CL13" s="166">
        <f t="shared" si="6"/>
        <v>148500000</v>
      </c>
      <c r="CM13" s="165"/>
    </row>
    <row r="14" spans="1:91" s="128" customFormat="1" outlineLevel="1" x14ac:dyDescent="0.75">
      <c r="A14" s="159" t="s">
        <v>744</v>
      </c>
      <c r="B14" s="123" t="s">
        <v>757</v>
      </c>
      <c r="C14" s="170">
        <v>2023</v>
      </c>
      <c r="D14" s="169" t="s">
        <v>813</v>
      </c>
      <c r="E14" s="160" t="s">
        <v>758</v>
      </c>
      <c r="F14" s="123"/>
      <c r="G14" s="123"/>
      <c r="H14" s="123" t="s">
        <v>759</v>
      </c>
      <c r="I14" s="120"/>
      <c r="J14" s="120"/>
      <c r="K14" s="123">
        <v>144</v>
      </c>
      <c r="L14" s="161">
        <v>1001602107</v>
      </c>
      <c r="M14" s="162" t="s">
        <v>760</v>
      </c>
      <c r="N14" s="123" t="s">
        <v>761</v>
      </c>
      <c r="O14" s="123" t="s">
        <v>703</v>
      </c>
      <c r="P14" s="123">
        <v>6274001903</v>
      </c>
      <c r="Q14" s="123"/>
      <c r="R14" s="163">
        <v>0</v>
      </c>
      <c r="S14" s="131" t="s">
        <v>742</v>
      </c>
      <c r="T14" s="163">
        <v>9117407200</v>
      </c>
      <c r="U14" s="164">
        <v>63315328</v>
      </c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>
        <f t="shared" si="5"/>
        <v>63315328</v>
      </c>
      <c r="CA14" s="165">
        <f t="shared" si="5"/>
        <v>63315328</v>
      </c>
      <c r="CB14" s="165">
        <f t="shared" si="5"/>
        <v>63315328</v>
      </c>
      <c r="CC14" s="165">
        <f t="shared" si="5"/>
        <v>63315328</v>
      </c>
      <c r="CD14" s="165">
        <f t="shared" si="5"/>
        <v>63315328</v>
      </c>
      <c r="CE14" s="165">
        <f t="shared" si="5"/>
        <v>63315328</v>
      </c>
      <c r="CF14" s="165">
        <f t="shared" si="5"/>
        <v>63315328</v>
      </c>
      <c r="CG14" s="165">
        <f t="shared" si="5"/>
        <v>63315328</v>
      </c>
      <c r="CH14" s="165">
        <f t="shared" si="5"/>
        <v>63315328</v>
      </c>
      <c r="CI14" s="165">
        <f t="shared" si="5"/>
        <v>63315328</v>
      </c>
      <c r="CJ14" s="165">
        <f t="shared" si="5"/>
        <v>63315328</v>
      </c>
      <c r="CK14" s="165">
        <f t="shared" si="5"/>
        <v>63315328</v>
      </c>
      <c r="CL14" s="166">
        <f t="shared" si="6"/>
        <v>759783936</v>
      </c>
      <c r="CM14" s="165"/>
    </row>
    <row r="15" spans="1:91" s="128" customFormat="1" outlineLevel="1" x14ac:dyDescent="0.75">
      <c r="A15" s="159" t="s">
        <v>744</v>
      </c>
      <c r="B15" s="123" t="s">
        <v>745</v>
      </c>
      <c r="C15" s="170">
        <v>2023</v>
      </c>
      <c r="D15" s="169">
        <v>44937</v>
      </c>
      <c r="E15" s="160" t="s">
        <v>762</v>
      </c>
      <c r="F15" s="123"/>
      <c r="G15" s="123"/>
      <c r="H15" s="123" t="s">
        <v>763</v>
      </c>
      <c r="I15" s="120"/>
      <c r="J15" s="120"/>
      <c r="K15" s="123">
        <v>144</v>
      </c>
      <c r="L15" s="161">
        <v>1001602106</v>
      </c>
      <c r="M15" s="162" t="s">
        <v>764</v>
      </c>
      <c r="N15" s="123" t="s">
        <v>765</v>
      </c>
      <c r="O15" s="123" t="s">
        <v>703</v>
      </c>
      <c r="P15" s="123">
        <v>6274001903</v>
      </c>
      <c r="Q15" s="123"/>
      <c r="R15" s="163">
        <v>0</v>
      </c>
      <c r="S15" s="131" t="s">
        <v>742</v>
      </c>
      <c r="T15" s="163">
        <v>1512500000</v>
      </c>
      <c r="U15" s="164">
        <v>10503472</v>
      </c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>
        <f t="shared" si="5"/>
        <v>10503472</v>
      </c>
      <c r="CA15" s="165">
        <f t="shared" si="5"/>
        <v>10503472</v>
      </c>
      <c r="CB15" s="165">
        <f t="shared" si="5"/>
        <v>10503472</v>
      </c>
      <c r="CC15" s="165">
        <f t="shared" si="5"/>
        <v>10503472</v>
      </c>
      <c r="CD15" s="165">
        <f t="shared" si="5"/>
        <v>10503472</v>
      </c>
      <c r="CE15" s="165">
        <f t="shared" si="5"/>
        <v>10503472</v>
      </c>
      <c r="CF15" s="165">
        <f t="shared" si="5"/>
        <v>10503472</v>
      </c>
      <c r="CG15" s="165">
        <f t="shared" si="5"/>
        <v>10503472</v>
      </c>
      <c r="CH15" s="165">
        <f t="shared" si="5"/>
        <v>10503472</v>
      </c>
      <c r="CI15" s="165">
        <f t="shared" si="5"/>
        <v>10503472</v>
      </c>
      <c r="CJ15" s="165">
        <f t="shared" si="5"/>
        <v>10503472</v>
      </c>
      <c r="CK15" s="165">
        <f t="shared" si="5"/>
        <v>10503472</v>
      </c>
      <c r="CL15" s="166">
        <f t="shared" si="6"/>
        <v>126041664</v>
      </c>
      <c r="CM15" s="165"/>
    </row>
    <row r="16" spans="1:91" s="128" customFormat="1" outlineLevel="1" x14ac:dyDescent="0.75">
      <c r="A16" s="159" t="s">
        <v>744</v>
      </c>
      <c r="B16" s="123" t="s">
        <v>766</v>
      </c>
      <c r="C16" s="170">
        <v>2023</v>
      </c>
      <c r="D16" s="169">
        <v>44931</v>
      </c>
      <c r="E16" s="160" t="s">
        <v>746</v>
      </c>
      <c r="F16" s="123"/>
      <c r="G16" s="123"/>
      <c r="H16" s="123" t="s">
        <v>767</v>
      </c>
      <c r="I16" s="120"/>
      <c r="J16" s="120"/>
      <c r="K16" s="123">
        <v>144</v>
      </c>
      <c r="L16" s="161">
        <v>1001602124</v>
      </c>
      <c r="M16" s="162" t="s">
        <v>768</v>
      </c>
      <c r="N16" s="123" t="s">
        <v>769</v>
      </c>
      <c r="O16" s="123" t="s">
        <v>703</v>
      </c>
      <c r="P16" s="123">
        <v>6274001903</v>
      </c>
      <c r="Q16" s="123"/>
      <c r="R16" s="163">
        <v>463000</v>
      </c>
      <c r="S16" s="131" t="s">
        <v>750</v>
      </c>
      <c r="T16" s="163">
        <v>11804231300</v>
      </c>
      <c r="U16" s="164">
        <v>81973828</v>
      </c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>
        <f t="shared" si="5"/>
        <v>81973828</v>
      </c>
      <c r="CA16" s="165">
        <f t="shared" si="5"/>
        <v>81973828</v>
      </c>
      <c r="CB16" s="165">
        <f t="shared" si="5"/>
        <v>81973828</v>
      </c>
      <c r="CC16" s="165">
        <f t="shared" si="5"/>
        <v>81973828</v>
      </c>
      <c r="CD16" s="165">
        <f t="shared" si="5"/>
        <v>81973828</v>
      </c>
      <c r="CE16" s="165">
        <f t="shared" si="5"/>
        <v>81973828</v>
      </c>
      <c r="CF16" s="165">
        <f t="shared" si="5"/>
        <v>81973828</v>
      </c>
      <c r="CG16" s="165">
        <f t="shared" si="5"/>
        <v>81973828</v>
      </c>
      <c r="CH16" s="165">
        <f t="shared" si="5"/>
        <v>81973828</v>
      </c>
      <c r="CI16" s="165">
        <f t="shared" si="5"/>
        <v>81973828</v>
      </c>
      <c r="CJ16" s="165">
        <f t="shared" si="5"/>
        <v>81973828</v>
      </c>
      <c r="CK16" s="165">
        <f t="shared" si="5"/>
        <v>81973828</v>
      </c>
      <c r="CL16" s="166">
        <f t="shared" si="6"/>
        <v>983685936</v>
      </c>
      <c r="CM16" s="165"/>
    </row>
    <row r="17" spans="1:91" s="128" customFormat="1" outlineLevel="1" x14ac:dyDescent="0.75">
      <c r="A17" s="159" t="s">
        <v>744</v>
      </c>
      <c r="B17" s="123" t="s">
        <v>751</v>
      </c>
      <c r="C17" s="171">
        <v>2023</v>
      </c>
      <c r="D17" s="169">
        <v>44917</v>
      </c>
      <c r="E17" s="160" t="s">
        <v>752</v>
      </c>
      <c r="F17" s="123"/>
      <c r="G17" s="123"/>
      <c r="H17" s="123" t="s">
        <v>770</v>
      </c>
      <c r="I17" s="120"/>
      <c r="J17" s="120"/>
      <c r="K17" s="123">
        <v>144</v>
      </c>
      <c r="L17" s="161">
        <v>1001602122</v>
      </c>
      <c r="M17" s="162" t="s">
        <v>754</v>
      </c>
      <c r="N17" s="123" t="s">
        <v>755</v>
      </c>
      <c r="O17" s="123" t="s">
        <v>703</v>
      </c>
      <c r="P17" s="123">
        <v>6274001903</v>
      </c>
      <c r="Q17" s="123"/>
      <c r="R17" s="163">
        <v>130055</v>
      </c>
      <c r="S17" s="131" t="s">
        <v>750</v>
      </c>
      <c r="T17" s="163">
        <v>3092738201</v>
      </c>
      <c r="U17" s="164">
        <v>21477349</v>
      </c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>
        <f t="shared" si="5"/>
        <v>21477349</v>
      </c>
      <c r="CA17" s="165">
        <f t="shared" si="5"/>
        <v>21477349</v>
      </c>
      <c r="CB17" s="165">
        <f t="shared" si="5"/>
        <v>21477349</v>
      </c>
      <c r="CC17" s="165">
        <f t="shared" si="5"/>
        <v>21477349</v>
      </c>
      <c r="CD17" s="165">
        <f t="shared" si="5"/>
        <v>21477349</v>
      </c>
      <c r="CE17" s="165">
        <f t="shared" si="5"/>
        <v>21477349</v>
      </c>
      <c r="CF17" s="165">
        <f t="shared" si="5"/>
        <v>21477349</v>
      </c>
      <c r="CG17" s="165">
        <f t="shared" si="5"/>
        <v>21477349</v>
      </c>
      <c r="CH17" s="165">
        <f t="shared" si="5"/>
        <v>21477349</v>
      </c>
      <c r="CI17" s="165">
        <f t="shared" si="5"/>
        <v>21477349</v>
      </c>
      <c r="CJ17" s="165">
        <f t="shared" si="5"/>
        <v>21477349</v>
      </c>
      <c r="CK17" s="165">
        <f t="shared" si="5"/>
        <v>21477349</v>
      </c>
      <c r="CL17" s="166">
        <f t="shared" si="6"/>
        <v>257728188</v>
      </c>
      <c r="CM17" s="165"/>
    </row>
    <row r="18" spans="1:91" s="128" customFormat="1" outlineLevel="1" x14ac:dyDescent="0.75">
      <c r="A18" s="159" t="s">
        <v>744</v>
      </c>
      <c r="B18" s="123" t="s">
        <v>745</v>
      </c>
      <c r="C18" s="171">
        <v>2023</v>
      </c>
      <c r="D18" s="169">
        <v>44915</v>
      </c>
      <c r="E18" s="160" t="s">
        <v>746</v>
      </c>
      <c r="F18" s="123"/>
      <c r="G18" s="123"/>
      <c r="H18" s="123" t="s">
        <v>771</v>
      </c>
      <c r="I18" s="120"/>
      <c r="J18" s="120"/>
      <c r="K18" s="123">
        <v>144</v>
      </c>
      <c r="L18" s="161">
        <v>1001602108</v>
      </c>
      <c r="M18" s="162" t="s">
        <v>772</v>
      </c>
      <c r="N18" s="123" t="s">
        <v>773</v>
      </c>
      <c r="O18" s="123" t="s">
        <v>703</v>
      </c>
      <c r="P18" s="123">
        <v>6274001903</v>
      </c>
      <c r="Q18" s="123"/>
      <c r="R18" s="163">
        <v>357300</v>
      </c>
      <c r="S18" s="131" t="s">
        <v>750</v>
      </c>
      <c r="T18" s="163">
        <v>8503660530</v>
      </c>
      <c r="U18" s="164">
        <v>59053198</v>
      </c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>
        <f t="shared" si="5"/>
        <v>59053198</v>
      </c>
      <c r="CA18" s="165">
        <f t="shared" si="5"/>
        <v>59053198</v>
      </c>
      <c r="CB18" s="165">
        <f t="shared" si="5"/>
        <v>59053198</v>
      </c>
      <c r="CC18" s="165">
        <f t="shared" si="5"/>
        <v>59053198</v>
      </c>
      <c r="CD18" s="165">
        <f t="shared" si="5"/>
        <v>59053198</v>
      </c>
      <c r="CE18" s="165">
        <f t="shared" si="5"/>
        <v>59053198</v>
      </c>
      <c r="CF18" s="165">
        <f t="shared" si="5"/>
        <v>59053198</v>
      </c>
      <c r="CG18" s="165">
        <f t="shared" si="5"/>
        <v>59053198</v>
      </c>
      <c r="CH18" s="165">
        <f t="shared" si="5"/>
        <v>59053198</v>
      </c>
      <c r="CI18" s="165">
        <f t="shared" si="5"/>
        <v>59053198</v>
      </c>
      <c r="CJ18" s="165">
        <f t="shared" si="5"/>
        <v>59053198</v>
      </c>
      <c r="CK18" s="165">
        <f t="shared" si="5"/>
        <v>59053198</v>
      </c>
      <c r="CL18" s="166">
        <f t="shared" si="6"/>
        <v>708638376</v>
      </c>
      <c r="CM18" s="165"/>
    </row>
    <row r="19" spans="1:91" s="128" customFormat="1" outlineLevel="1" x14ac:dyDescent="0.75">
      <c r="A19" s="159" t="s">
        <v>744</v>
      </c>
      <c r="B19" s="123" t="s">
        <v>751</v>
      </c>
      <c r="C19" s="171">
        <v>2023</v>
      </c>
      <c r="D19" s="169">
        <v>44909</v>
      </c>
      <c r="E19" s="160" t="s">
        <v>746</v>
      </c>
      <c r="F19" s="123"/>
      <c r="G19" s="123"/>
      <c r="H19" s="123" t="s">
        <v>774</v>
      </c>
      <c r="I19" s="120"/>
      <c r="J19" s="120"/>
      <c r="K19" s="123">
        <v>144</v>
      </c>
      <c r="L19" s="161">
        <v>1001602123</v>
      </c>
      <c r="M19" s="162" t="s">
        <v>775</v>
      </c>
      <c r="N19" s="123" t="s">
        <v>776</v>
      </c>
      <c r="O19" s="123" t="s">
        <v>703</v>
      </c>
      <c r="P19" s="123">
        <v>6274001903</v>
      </c>
      <c r="Q19" s="123"/>
      <c r="R19" s="163">
        <v>830000</v>
      </c>
      <c r="S19" s="131" t="s">
        <v>750</v>
      </c>
      <c r="T19" s="163">
        <v>19754000000</v>
      </c>
      <c r="U19" s="164">
        <v>137180556</v>
      </c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>
        <f t="shared" si="5"/>
        <v>137180556</v>
      </c>
      <c r="CA19" s="165">
        <f t="shared" si="5"/>
        <v>137180556</v>
      </c>
      <c r="CB19" s="165">
        <f t="shared" si="5"/>
        <v>137180556</v>
      </c>
      <c r="CC19" s="165">
        <f t="shared" si="5"/>
        <v>137180556</v>
      </c>
      <c r="CD19" s="165">
        <f t="shared" si="5"/>
        <v>137180556</v>
      </c>
      <c r="CE19" s="165">
        <f t="shared" si="5"/>
        <v>137180556</v>
      </c>
      <c r="CF19" s="165">
        <f t="shared" si="5"/>
        <v>137180556</v>
      </c>
      <c r="CG19" s="165">
        <f t="shared" si="5"/>
        <v>137180556</v>
      </c>
      <c r="CH19" s="165">
        <f t="shared" si="5"/>
        <v>137180556</v>
      </c>
      <c r="CI19" s="165">
        <f t="shared" si="5"/>
        <v>137180556</v>
      </c>
      <c r="CJ19" s="165">
        <f t="shared" si="5"/>
        <v>137180556</v>
      </c>
      <c r="CK19" s="165">
        <f t="shared" si="5"/>
        <v>137180556</v>
      </c>
      <c r="CL19" s="166">
        <f t="shared" si="6"/>
        <v>1646166672</v>
      </c>
      <c r="CM19" s="165"/>
    </row>
    <row r="20" spans="1:91" s="128" customFormat="1" outlineLevel="1" x14ac:dyDescent="0.75">
      <c r="A20" s="159" t="s">
        <v>744</v>
      </c>
      <c r="B20" s="123" t="s">
        <v>745</v>
      </c>
      <c r="C20" s="171">
        <v>2023</v>
      </c>
      <c r="D20" s="169">
        <v>44902</v>
      </c>
      <c r="E20" s="160" t="s">
        <v>746</v>
      </c>
      <c r="F20" s="123"/>
      <c r="G20" s="123"/>
      <c r="H20" s="123" t="s">
        <v>777</v>
      </c>
      <c r="I20" s="120"/>
      <c r="J20" s="120"/>
      <c r="K20" s="123">
        <v>144</v>
      </c>
      <c r="L20" s="161">
        <v>1001602104</v>
      </c>
      <c r="M20" s="162" t="s">
        <v>778</v>
      </c>
      <c r="N20" s="123" t="s">
        <v>779</v>
      </c>
      <c r="O20" s="123" t="s">
        <v>703</v>
      </c>
      <c r="P20" s="123">
        <v>6274001903</v>
      </c>
      <c r="Q20" s="123"/>
      <c r="R20" s="163">
        <v>147400</v>
      </c>
      <c r="S20" s="131" t="s">
        <v>780</v>
      </c>
      <c r="T20" s="163">
        <v>3801826647</v>
      </c>
      <c r="U20" s="164">
        <v>26401574</v>
      </c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>
        <f t="shared" si="5"/>
        <v>26401574</v>
      </c>
      <c r="CA20" s="165">
        <f t="shared" si="5"/>
        <v>26401574</v>
      </c>
      <c r="CB20" s="165">
        <f t="shared" si="5"/>
        <v>26401574</v>
      </c>
      <c r="CC20" s="165">
        <f t="shared" si="5"/>
        <v>26401574</v>
      </c>
      <c r="CD20" s="165">
        <f t="shared" si="5"/>
        <v>26401574</v>
      </c>
      <c r="CE20" s="165">
        <f t="shared" si="5"/>
        <v>26401574</v>
      </c>
      <c r="CF20" s="165">
        <f t="shared" si="5"/>
        <v>26401574</v>
      </c>
      <c r="CG20" s="165">
        <f t="shared" si="5"/>
        <v>26401574</v>
      </c>
      <c r="CH20" s="165">
        <f t="shared" si="5"/>
        <v>26401574</v>
      </c>
      <c r="CI20" s="165">
        <f t="shared" si="5"/>
        <v>26401574</v>
      </c>
      <c r="CJ20" s="165">
        <f t="shared" si="5"/>
        <v>26401574</v>
      </c>
      <c r="CK20" s="165">
        <f t="shared" si="5"/>
        <v>26401574</v>
      </c>
      <c r="CL20" s="166">
        <f t="shared" si="6"/>
        <v>316818888</v>
      </c>
      <c r="CM20" s="165"/>
    </row>
    <row r="21" spans="1:91" s="128" customFormat="1" outlineLevel="1" x14ac:dyDescent="0.75">
      <c r="A21" s="159" t="s">
        <v>744</v>
      </c>
      <c r="B21" s="123" t="s">
        <v>757</v>
      </c>
      <c r="C21" s="171">
        <v>2023</v>
      </c>
      <c r="D21" s="169">
        <v>44900</v>
      </c>
      <c r="E21" s="160" t="s">
        <v>746</v>
      </c>
      <c r="F21" s="123"/>
      <c r="G21" s="123"/>
      <c r="H21" s="123" t="s">
        <v>781</v>
      </c>
      <c r="I21" s="120"/>
      <c r="J21" s="120"/>
      <c r="K21" s="123">
        <v>144</v>
      </c>
      <c r="L21" s="161">
        <v>1001602109</v>
      </c>
      <c r="M21" s="162" t="s">
        <v>782</v>
      </c>
      <c r="N21" s="123" t="s">
        <v>783</v>
      </c>
      <c r="O21" s="123" t="s">
        <v>703</v>
      </c>
      <c r="P21" s="123">
        <v>6274001903</v>
      </c>
      <c r="Q21" s="123"/>
      <c r="R21" s="163">
        <v>271320</v>
      </c>
      <c r="S21" s="131" t="s">
        <v>780</v>
      </c>
      <c r="T21" s="163">
        <v>6991023506</v>
      </c>
      <c r="U21" s="164">
        <v>48548774</v>
      </c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>
        <f t="shared" si="5"/>
        <v>48548774</v>
      </c>
      <c r="CA21" s="165">
        <f t="shared" si="5"/>
        <v>48548774</v>
      </c>
      <c r="CB21" s="165">
        <f t="shared" si="5"/>
        <v>48548774</v>
      </c>
      <c r="CC21" s="165">
        <f t="shared" si="5"/>
        <v>48548774</v>
      </c>
      <c r="CD21" s="165">
        <f t="shared" si="5"/>
        <v>48548774</v>
      </c>
      <c r="CE21" s="165">
        <f t="shared" si="5"/>
        <v>48548774</v>
      </c>
      <c r="CF21" s="165">
        <f t="shared" si="5"/>
        <v>48548774</v>
      </c>
      <c r="CG21" s="165">
        <f t="shared" si="5"/>
        <v>48548774</v>
      </c>
      <c r="CH21" s="165">
        <f t="shared" si="5"/>
        <v>48548774</v>
      </c>
      <c r="CI21" s="165">
        <f t="shared" si="5"/>
        <v>48548774</v>
      </c>
      <c r="CJ21" s="165">
        <f t="shared" si="5"/>
        <v>48548774</v>
      </c>
      <c r="CK21" s="165">
        <f t="shared" si="5"/>
        <v>48548774</v>
      </c>
      <c r="CL21" s="166">
        <f t="shared" si="6"/>
        <v>582585288</v>
      </c>
      <c r="CM21" s="165"/>
    </row>
    <row r="22" spans="1:91" s="128" customFormat="1" outlineLevel="1" x14ac:dyDescent="0.75">
      <c r="A22" s="159" t="s">
        <v>744</v>
      </c>
      <c r="B22" s="123" t="s">
        <v>745</v>
      </c>
      <c r="C22" s="171">
        <v>2023</v>
      </c>
      <c r="D22" s="169">
        <v>44886</v>
      </c>
      <c r="E22" s="160" t="s">
        <v>746</v>
      </c>
      <c r="F22" s="123"/>
      <c r="G22" s="123"/>
      <c r="H22" s="123" t="s">
        <v>784</v>
      </c>
      <c r="I22" s="120"/>
      <c r="J22" s="120"/>
      <c r="K22" s="123">
        <v>144</v>
      </c>
      <c r="L22" s="161">
        <v>1001602104</v>
      </c>
      <c r="M22" s="162" t="s">
        <v>778</v>
      </c>
      <c r="N22" s="123" t="s">
        <v>779</v>
      </c>
      <c r="O22" s="123" t="s">
        <v>703</v>
      </c>
      <c r="P22" s="123">
        <v>6274001903</v>
      </c>
      <c r="Q22" s="123"/>
      <c r="R22" s="163">
        <v>112500</v>
      </c>
      <c r="S22" s="131" t="s">
        <v>750</v>
      </c>
      <c r="T22" s="163">
        <v>2663677222</v>
      </c>
      <c r="U22" s="164">
        <v>18497758</v>
      </c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>
        <f t="shared" si="5"/>
        <v>18497758</v>
      </c>
      <c r="CA22" s="165">
        <f t="shared" si="5"/>
        <v>18497758</v>
      </c>
      <c r="CB22" s="165">
        <f t="shared" si="5"/>
        <v>18497758</v>
      </c>
      <c r="CC22" s="165">
        <f t="shared" si="5"/>
        <v>18497758</v>
      </c>
      <c r="CD22" s="165">
        <f t="shared" si="5"/>
        <v>18497758</v>
      </c>
      <c r="CE22" s="165">
        <f t="shared" si="5"/>
        <v>18497758</v>
      </c>
      <c r="CF22" s="165">
        <f t="shared" si="5"/>
        <v>18497758</v>
      </c>
      <c r="CG22" s="165">
        <f t="shared" si="5"/>
        <v>18497758</v>
      </c>
      <c r="CH22" s="165">
        <f t="shared" si="5"/>
        <v>18497758</v>
      </c>
      <c r="CI22" s="165">
        <f t="shared" si="5"/>
        <v>18497758</v>
      </c>
      <c r="CJ22" s="165">
        <f t="shared" si="5"/>
        <v>18497758</v>
      </c>
      <c r="CK22" s="165">
        <f t="shared" si="5"/>
        <v>18497758</v>
      </c>
      <c r="CL22" s="166">
        <f t="shared" si="6"/>
        <v>221973096</v>
      </c>
      <c r="CM22" s="165"/>
    </row>
    <row r="23" spans="1:91" s="128" customFormat="1" ht="31" outlineLevel="1" x14ac:dyDescent="0.75">
      <c r="A23" s="159" t="s">
        <v>744</v>
      </c>
      <c r="B23" s="123" t="s">
        <v>619</v>
      </c>
      <c r="C23" s="171">
        <v>2023</v>
      </c>
      <c r="D23" s="169">
        <v>44872</v>
      </c>
      <c r="E23" s="160"/>
      <c r="F23" s="123"/>
      <c r="G23" s="123"/>
      <c r="H23" s="167" t="s">
        <v>785</v>
      </c>
      <c r="I23" s="120"/>
      <c r="J23" s="120"/>
      <c r="K23" s="123">
        <v>144</v>
      </c>
      <c r="L23" s="161">
        <v>1001601400</v>
      </c>
      <c r="M23" s="162" t="s">
        <v>632</v>
      </c>
      <c r="N23" s="123"/>
      <c r="O23" s="123" t="s">
        <v>703</v>
      </c>
      <c r="P23" s="123">
        <v>6274001903</v>
      </c>
      <c r="Q23" s="123"/>
      <c r="R23" s="163">
        <v>73400</v>
      </c>
      <c r="S23" s="131" t="s">
        <v>750</v>
      </c>
      <c r="T23" s="163">
        <v>1768206142</v>
      </c>
      <c r="U23" s="164">
        <v>12279209</v>
      </c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>
        <f t="shared" si="5"/>
        <v>12279209</v>
      </c>
      <c r="CA23" s="165">
        <f t="shared" si="5"/>
        <v>12279209</v>
      </c>
      <c r="CB23" s="165">
        <f t="shared" si="5"/>
        <v>12279209</v>
      </c>
      <c r="CC23" s="165">
        <f t="shared" si="5"/>
        <v>12279209</v>
      </c>
      <c r="CD23" s="165">
        <f t="shared" si="5"/>
        <v>12279209</v>
      </c>
      <c r="CE23" s="165">
        <f t="shared" si="5"/>
        <v>12279209</v>
      </c>
      <c r="CF23" s="165">
        <f t="shared" si="5"/>
        <v>12279209</v>
      </c>
      <c r="CG23" s="165">
        <f t="shared" si="5"/>
        <v>12279209</v>
      </c>
      <c r="CH23" s="165">
        <f t="shared" si="5"/>
        <v>12279209</v>
      </c>
      <c r="CI23" s="165">
        <f t="shared" si="5"/>
        <v>12279209</v>
      </c>
      <c r="CJ23" s="165">
        <f t="shared" si="5"/>
        <v>12279209</v>
      </c>
      <c r="CK23" s="165">
        <f t="shared" si="5"/>
        <v>12279209</v>
      </c>
      <c r="CL23" s="166">
        <f t="shared" si="6"/>
        <v>147350508</v>
      </c>
      <c r="CM23" s="165"/>
    </row>
    <row r="24" spans="1:91" s="128" customFormat="1" outlineLevel="1" x14ac:dyDescent="0.75">
      <c r="A24" s="159" t="s">
        <v>744</v>
      </c>
      <c r="B24" s="123" t="s">
        <v>619</v>
      </c>
      <c r="C24" s="171">
        <v>2023</v>
      </c>
      <c r="D24" s="169">
        <v>44854</v>
      </c>
      <c r="E24" s="160"/>
      <c r="F24" s="123"/>
      <c r="G24" s="123"/>
      <c r="H24" s="123" t="s">
        <v>786</v>
      </c>
      <c r="I24" s="120"/>
      <c r="J24" s="120"/>
      <c r="K24" s="123">
        <v>144</v>
      </c>
      <c r="L24" s="161">
        <v>1001601400</v>
      </c>
      <c r="M24" s="162" t="s">
        <v>632</v>
      </c>
      <c r="N24" s="123"/>
      <c r="O24" s="123" t="s">
        <v>703</v>
      </c>
      <c r="P24" s="123">
        <v>6274001903</v>
      </c>
      <c r="Q24" s="123"/>
      <c r="R24" s="163">
        <v>100000</v>
      </c>
      <c r="S24" s="131" t="s">
        <v>750</v>
      </c>
      <c r="T24" s="163">
        <v>2431582982</v>
      </c>
      <c r="U24" s="164">
        <v>16885993</v>
      </c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>
        <f t="shared" si="5"/>
        <v>16885993</v>
      </c>
      <c r="CA24" s="165">
        <f t="shared" si="5"/>
        <v>16885993</v>
      </c>
      <c r="CB24" s="165">
        <f t="shared" si="5"/>
        <v>16885993</v>
      </c>
      <c r="CC24" s="165">
        <f t="shared" si="5"/>
        <v>16885993</v>
      </c>
      <c r="CD24" s="165">
        <f t="shared" si="5"/>
        <v>16885993</v>
      </c>
      <c r="CE24" s="165">
        <f t="shared" si="5"/>
        <v>16885993</v>
      </c>
      <c r="CF24" s="165">
        <f t="shared" si="5"/>
        <v>16885993</v>
      </c>
      <c r="CG24" s="165">
        <f t="shared" si="5"/>
        <v>16885993</v>
      </c>
      <c r="CH24" s="165">
        <f t="shared" si="5"/>
        <v>16885993</v>
      </c>
      <c r="CI24" s="165">
        <f t="shared" si="5"/>
        <v>16885993</v>
      </c>
      <c r="CJ24" s="165">
        <f t="shared" si="5"/>
        <v>16885993</v>
      </c>
      <c r="CK24" s="165">
        <f t="shared" si="5"/>
        <v>16885993</v>
      </c>
      <c r="CL24" s="166">
        <f t="shared" si="6"/>
        <v>202631916</v>
      </c>
      <c r="CM24" s="165"/>
    </row>
    <row r="25" spans="1:91" s="128" customFormat="1" outlineLevel="1" x14ac:dyDescent="0.75">
      <c r="A25" s="159" t="s">
        <v>744</v>
      </c>
      <c r="B25" s="123" t="s">
        <v>745</v>
      </c>
      <c r="C25" s="170">
        <v>2023</v>
      </c>
      <c r="D25" s="169">
        <v>44819</v>
      </c>
      <c r="E25" s="160" t="s">
        <v>787</v>
      </c>
      <c r="F25" s="123"/>
      <c r="G25" s="123"/>
      <c r="H25" s="123" t="s">
        <v>788</v>
      </c>
      <c r="I25" s="120"/>
      <c r="J25" s="120"/>
      <c r="K25" s="123">
        <v>144</v>
      </c>
      <c r="L25" s="161">
        <v>1001602114</v>
      </c>
      <c r="M25" s="162" t="s">
        <v>789</v>
      </c>
      <c r="N25" s="123" t="s">
        <v>790</v>
      </c>
      <c r="O25" s="123" t="s">
        <v>703</v>
      </c>
      <c r="P25" s="123">
        <v>6274001903</v>
      </c>
      <c r="Q25" s="123"/>
      <c r="R25" s="163">
        <v>284000</v>
      </c>
      <c r="S25" s="131" t="s">
        <v>780</v>
      </c>
      <c r="T25" s="163">
        <v>7262207074</v>
      </c>
      <c r="U25" s="164">
        <v>50431994</v>
      </c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>
        <f t="shared" si="5"/>
        <v>50431994</v>
      </c>
      <c r="CA25" s="165">
        <f t="shared" si="5"/>
        <v>50431994</v>
      </c>
      <c r="CB25" s="165">
        <f t="shared" si="5"/>
        <v>50431994</v>
      </c>
      <c r="CC25" s="165">
        <f t="shared" si="5"/>
        <v>50431994</v>
      </c>
      <c r="CD25" s="165">
        <f t="shared" si="5"/>
        <v>50431994</v>
      </c>
      <c r="CE25" s="165">
        <f t="shared" si="5"/>
        <v>50431994</v>
      </c>
      <c r="CF25" s="165">
        <f t="shared" si="5"/>
        <v>50431994</v>
      </c>
      <c r="CG25" s="165">
        <f t="shared" si="5"/>
        <v>50431994</v>
      </c>
      <c r="CH25" s="165">
        <f t="shared" si="5"/>
        <v>50431994</v>
      </c>
      <c r="CI25" s="165">
        <f t="shared" si="5"/>
        <v>50431994</v>
      </c>
      <c r="CJ25" s="165">
        <f t="shared" si="5"/>
        <v>50431994</v>
      </c>
      <c r="CK25" s="165">
        <f t="shared" si="5"/>
        <v>50431994</v>
      </c>
      <c r="CL25" s="166">
        <f t="shared" si="6"/>
        <v>605183928</v>
      </c>
      <c r="CM25" s="165"/>
    </row>
    <row r="26" spans="1:91" s="128" customFormat="1" outlineLevel="1" x14ac:dyDescent="0.75">
      <c r="A26" s="159" t="s">
        <v>744</v>
      </c>
      <c r="B26" s="123" t="s">
        <v>745</v>
      </c>
      <c r="C26" s="171">
        <v>2023</v>
      </c>
      <c r="D26" s="169" t="e">
        <v>#N/A</v>
      </c>
      <c r="E26" s="160" t="s">
        <v>787</v>
      </c>
      <c r="F26" s="123"/>
      <c r="G26" s="123"/>
      <c r="H26" s="123">
        <v>0</v>
      </c>
      <c r="I26" s="120"/>
      <c r="J26" s="120"/>
      <c r="K26" s="123">
        <v>0</v>
      </c>
      <c r="L26" s="161">
        <v>1001602121</v>
      </c>
      <c r="M26" s="162" t="s">
        <v>791</v>
      </c>
      <c r="N26" s="123" t="s">
        <v>792</v>
      </c>
      <c r="O26" s="123" t="s">
        <v>703</v>
      </c>
      <c r="P26" s="123">
        <v>6274001903</v>
      </c>
      <c r="Q26" s="123"/>
      <c r="R26" s="163">
        <v>0</v>
      </c>
      <c r="S26" s="131">
        <v>0</v>
      </c>
      <c r="T26" s="163">
        <v>0</v>
      </c>
      <c r="U26" s="164">
        <v>205121953</v>
      </c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>
        <f t="shared" si="5"/>
        <v>205121953</v>
      </c>
      <c r="CA26" s="165">
        <f t="shared" si="5"/>
        <v>205121953</v>
      </c>
      <c r="CB26" s="165">
        <f t="shared" si="5"/>
        <v>205121953</v>
      </c>
      <c r="CC26" s="165">
        <f t="shared" si="5"/>
        <v>205121953</v>
      </c>
      <c r="CD26" s="165">
        <f t="shared" si="5"/>
        <v>205121953</v>
      </c>
      <c r="CE26" s="165">
        <f t="shared" si="5"/>
        <v>205121953</v>
      </c>
      <c r="CF26" s="165">
        <f t="shared" si="5"/>
        <v>205121953</v>
      </c>
      <c r="CG26" s="165">
        <f t="shared" si="5"/>
        <v>205121953</v>
      </c>
      <c r="CH26" s="165">
        <f t="shared" si="5"/>
        <v>205121953</v>
      </c>
      <c r="CI26" s="165">
        <f t="shared" si="5"/>
        <v>205121953</v>
      </c>
      <c r="CJ26" s="165">
        <f t="shared" si="5"/>
        <v>205121953</v>
      </c>
      <c r="CK26" s="165">
        <f t="shared" si="5"/>
        <v>205121953</v>
      </c>
      <c r="CL26" s="166">
        <f t="shared" si="6"/>
        <v>2461463436</v>
      </c>
      <c r="CM26" s="165"/>
    </row>
    <row r="27" spans="1:91" s="128" customFormat="1" outlineLevel="1" x14ac:dyDescent="0.75">
      <c r="A27" s="159" t="s">
        <v>744</v>
      </c>
      <c r="B27" s="123" t="s">
        <v>745</v>
      </c>
      <c r="C27" s="170">
        <v>2022</v>
      </c>
      <c r="D27" s="169">
        <v>44697</v>
      </c>
      <c r="E27" s="160" t="s">
        <v>762</v>
      </c>
      <c r="F27" s="123"/>
      <c r="G27" s="123"/>
      <c r="H27" s="123" t="s">
        <v>793</v>
      </c>
      <c r="I27" s="120"/>
      <c r="J27" s="120"/>
      <c r="K27" s="123">
        <v>144</v>
      </c>
      <c r="L27" s="161">
        <v>1001602120</v>
      </c>
      <c r="M27" s="162" t="s">
        <v>794</v>
      </c>
      <c r="N27" s="123" t="s">
        <v>795</v>
      </c>
      <c r="O27" s="123" t="s">
        <v>703</v>
      </c>
      <c r="P27" s="123">
        <v>6274001903</v>
      </c>
      <c r="Q27" s="123"/>
      <c r="R27" s="163">
        <v>2485500</v>
      </c>
      <c r="S27" s="131" t="s">
        <v>750</v>
      </c>
      <c r="T27" s="163">
        <v>59075122555</v>
      </c>
      <c r="U27" s="164">
        <v>205121953</v>
      </c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>
        <f t="shared" si="5"/>
        <v>205121953</v>
      </c>
      <c r="CA27" s="165">
        <f t="shared" si="5"/>
        <v>205121953</v>
      </c>
      <c r="CB27" s="165">
        <f t="shared" si="5"/>
        <v>205121953</v>
      </c>
      <c r="CC27" s="165">
        <f t="shared" si="5"/>
        <v>205121953</v>
      </c>
      <c r="CD27" s="165">
        <f t="shared" si="5"/>
        <v>205121953</v>
      </c>
      <c r="CE27" s="165">
        <f t="shared" si="5"/>
        <v>205121953</v>
      </c>
      <c r="CF27" s="165">
        <f t="shared" si="5"/>
        <v>205121953</v>
      </c>
      <c r="CG27" s="165">
        <f t="shared" si="5"/>
        <v>205121953</v>
      </c>
      <c r="CH27" s="165">
        <f t="shared" si="5"/>
        <v>205121953</v>
      </c>
      <c r="CI27" s="165">
        <f t="shared" si="5"/>
        <v>205121953</v>
      </c>
      <c r="CJ27" s="165">
        <f t="shared" si="5"/>
        <v>205121953</v>
      </c>
      <c r="CK27" s="165">
        <f t="shared" si="5"/>
        <v>205121953</v>
      </c>
      <c r="CL27" s="166">
        <f t="shared" si="6"/>
        <v>2461463436</v>
      </c>
      <c r="CM27" s="165"/>
    </row>
    <row r="28" spans="1:91" s="128" customFormat="1" outlineLevel="1" x14ac:dyDescent="0.75">
      <c r="A28" s="159" t="s">
        <v>744</v>
      </c>
      <c r="B28" s="123" t="s">
        <v>619</v>
      </c>
      <c r="C28" s="170">
        <v>2022</v>
      </c>
      <c r="D28" s="169">
        <v>44631</v>
      </c>
      <c r="E28" s="160"/>
      <c r="F28" s="123"/>
      <c r="G28" s="123"/>
      <c r="H28" s="123" t="s">
        <v>796</v>
      </c>
      <c r="I28" s="120"/>
      <c r="J28" s="120"/>
      <c r="K28" s="123">
        <v>144</v>
      </c>
      <c r="L28" s="161">
        <v>1001601400</v>
      </c>
      <c r="M28" s="162" t="s">
        <v>632</v>
      </c>
      <c r="N28" s="123"/>
      <c r="O28" s="123" t="s">
        <v>703</v>
      </c>
      <c r="P28" s="123">
        <v>6274001903</v>
      </c>
      <c r="Q28" s="123"/>
      <c r="R28" s="163">
        <v>6550000</v>
      </c>
      <c r="S28" s="131" t="s">
        <v>797</v>
      </c>
      <c r="T28" s="163">
        <v>1202421880</v>
      </c>
      <c r="U28" s="164">
        <v>8350152</v>
      </c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>
        <f t="shared" si="5"/>
        <v>8350152</v>
      </c>
      <c r="CA28" s="165">
        <f t="shared" si="5"/>
        <v>8350152</v>
      </c>
      <c r="CB28" s="165">
        <f t="shared" si="5"/>
        <v>8350152</v>
      </c>
      <c r="CC28" s="165">
        <f t="shared" si="5"/>
        <v>8350152</v>
      </c>
      <c r="CD28" s="165">
        <f t="shared" si="5"/>
        <v>8350152</v>
      </c>
      <c r="CE28" s="165">
        <f t="shared" si="5"/>
        <v>8350152</v>
      </c>
      <c r="CF28" s="165">
        <f t="shared" si="5"/>
        <v>8350152</v>
      </c>
      <c r="CG28" s="165">
        <f t="shared" si="5"/>
        <v>8350152</v>
      </c>
      <c r="CH28" s="165">
        <f t="shared" si="5"/>
        <v>8350152</v>
      </c>
      <c r="CI28" s="165">
        <f t="shared" si="5"/>
        <v>8350152</v>
      </c>
      <c r="CJ28" s="165">
        <f t="shared" si="5"/>
        <v>8350152</v>
      </c>
      <c r="CK28" s="165">
        <f t="shared" si="5"/>
        <v>8350152</v>
      </c>
      <c r="CL28" s="166">
        <f t="shared" si="6"/>
        <v>100201824</v>
      </c>
      <c r="CM28" s="165"/>
    </row>
    <row r="29" spans="1:91" s="128" customFormat="1" outlineLevel="1" x14ac:dyDescent="0.75">
      <c r="A29" s="159" t="s">
        <v>744</v>
      </c>
      <c r="B29" s="123" t="s">
        <v>745</v>
      </c>
      <c r="C29" s="170">
        <v>2023</v>
      </c>
      <c r="D29" s="169" t="e">
        <v>#N/A</v>
      </c>
      <c r="E29" s="160" t="s">
        <v>787</v>
      </c>
      <c r="F29" s="123"/>
      <c r="G29" s="123"/>
      <c r="H29" s="123">
        <v>0</v>
      </c>
      <c r="I29" s="120"/>
      <c r="J29" s="120"/>
      <c r="K29" s="123">
        <v>0</v>
      </c>
      <c r="L29" s="161">
        <v>1001602114</v>
      </c>
      <c r="M29" s="162" t="s">
        <v>789</v>
      </c>
      <c r="N29" s="123" t="s">
        <v>790</v>
      </c>
      <c r="O29" s="123" t="s">
        <v>703</v>
      </c>
      <c r="P29" s="123">
        <v>6274001903</v>
      </c>
      <c r="Q29" s="123"/>
      <c r="R29" s="163">
        <v>0</v>
      </c>
      <c r="S29" s="131">
        <v>0</v>
      </c>
      <c r="T29" s="163">
        <v>0</v>
      </c>
      <c r="U29" s="164">
        <v>91557055</v>
      </c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>
        <f t="shared" si="5"/>
        <v>91557055</v>
      </c>
      <c r="CA29" s="165">
        <f t="shared" si="5"/>
        <v>91557055</v>
      </c>
      <c r="CB29" s="165">
        <f t="shared" si="5"/>
        <v>91557055</v>
      </c>
      <c r="CC29" s="165">
        <f t="shared" si="5"/>
        <v>91557055</v>
      </c>
      <c r="CD29" s="165">
        <f t="shared" si="5"/>
        <v>91557055</v>
      </c>
      <c r="CE29" s="165">
        <f t="shared" si="5"/>
        <v>91557055</v>
      </c>
      <c r="CF29" s="165">
        <f t="shared" si="5"/>
        <v>91557055</v>
      </c>
      <c r="CG29" s="165">
        <f t="shared" si="5"/>
        <v>91557055</v>
      </c>
      <c r="CH29" s="165">
        <f t="shared" si="5"/>
        <v>91557055</v>
      </c>
      <c r="CI29" s="165">
        <f t="shared" si="5"/>
        <v>91557055</v>
      </c>
      <c r="CJ29" s="165">
        <f t="shared" si="5"/>
        <v>91557055</v>
      </c>
      <c r="CK29" s="165">
        <f t="shared" si="5"/>
        <v>91557055</v>
      </c>
      <c r="CL29" s="166">
        <f t="shared" si="6"/>
        <v>1098684660</v>
      </c>
      <c r="CM29" s="165"/>
    </row>
    <row r="30" spans="1:91" s="128" customFormat="1" outlineLevel="1" x14ac:dyDescent="0.75">
      <c r="A30" s="159" t="s">
        <v>744</v>
      </c>
      <c r="B30" s="123" t="s">
        <v>745</v>
      </c>
      <c r="C30" s="170">
        <v>2022</v>
      </c>
      <c r="D30" s="169">
        <v>44587</v>
      </c>
      <c r="E30" s="160" t="s">
        <v>762</v>
      </c>
      <c r="F30" s="123"/>
      <c r="G30" s="123"/>
      <c r="H30" s="123" t="s">
        <v>798</v>
      </c>
      <c r="I30" s="120"/>
      <c r="J30" s="120"/>
      <c r="K30" s="123">
        <v>144</v>
      </c>
      <c r="L30" s="161">
        <v>1001602115</v>
      </c>
      <c r="M30" s="162" t="s">
        <v>794</v>
      </c>
      <c r="N30" s="123" t="s">
        <v>799</v>
      </c>
      <c r="O30" s="123" t="s">
        <v>703</v>
      </c>
      <c r="P30" s="123">
        <v>6274001903</v>
      </c>
      <c r="Q30" s="123"/>
      <c r="R30" s="163">
        <v>1100000</v>
      </c>
      <c r="S30" s="131" t="s">
        <v>750</v>
      </c>
      <c r="T30" s="163">
        <v>26368431787</v>
      </c>
      <c r="U30" s="164">
        <v>91557055</v>
      </c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>
        <f t="shared" si="5"/>
        <v>91557055</v>
      </c>
      <c r="CA30" s="165">
        <f t="shared" si="5"/>
        <v>91557055</v>
      </c>
      <c r="CB30" s="165">
        <f t="shared" si="5"/>
        <v>91557055</v>
      </c>
      <c r="CC30" s="165">
        <f t="shared" si="5"/>
        <v>91557055</v>
      </c>
      <c r="CD30" s="165">
        <f t="shared" si="5"/>
        <v>91557055</v>
      </c>
      <c r="CE30" s="165">
        <f t="shared" si="5"/>
        <v>91557055</v>
      </c>
      <c r="CF30" s="165">
        <f t="shared" si="5"/>
        <v>91557055</v>
      </c>
      <c r="CG30" s="165">
        <f t="shared" si="5"/>
        <v>91557055</v>
      </c>
      <c r="CH30" s="165">
        <f t="shared" si="5"/>
        <v>91557055</v>
      </c>
      <c r="CI30" s="165">
        <f t="shared" si="5"/>
        <v>91557055</v>
      </c>
      <c r="CJ30" s="165">
        <f t="shared" si="5"/>
        <v>91557055</v>
      </c>
      <c r="CK30" s="165">
        <f t="shared" si="5"/>
        <v>91557055</v>
      </c>
      <c r="CL30" s="166">
        <f t="shared" si="6"/>
        <v>1098684660</v>
      </c>
      <c r="CM30" s="165"/>
    </row>
    <row r="31" spans="1:91" s="128" customFormat="1" outlineLevel="1" x14ac:dyDescent="0.75">
      <c r="A31" s="159" t="s">
        <v>744</v>
      </c>
      <c r="B31" s="123" t="s">
        <v>745</v>
      </c>
      <c r="C31" s="170">
        <v>2022</v>
      </c>
      <c r="D31" s="169">
        <v>44704</v>
      </c>
      <c r="E31" s="160" t="s">
        <v>787</v>
      </c>
      <c r="F31" s="123"/>
      <c r="G31" s="123"/>
      <c r="H31" s="123" t="s">
        <v>800</v>
      </c>
      <c r="I31" s="120"/>
      <c r="J31" s="120"/>
      <c r="K31" s="123">
        <v>144</v>
      </c>
      <c r="L31" s="161">
        <v>1001602101</v>
      </c>
      <c r="M31" s="162" t="s">
        <v>674</v>
      </c>
      <c r="N31" s="123" t="s">
        <v>801</v>
      </c>
      <c r="O31" s="123" t="s">
        <v>703</v>
      </c>
      <c r="P31" s="123">
        <v>6274001903</v>
      </c>
      <c r="Q31" s="123"/>
      <c r="R31" s="163">
        <v>284000</v>
      </c>
      <c r="S31" s="131" t="s">
        <v>780</v>
      </c>
      <c r="T31" s="163">
        <v>7095832589</v>
      </c>
      <c r="U31" s="164">
        <v>49276615</v>
      </c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>
        <f t="shared" si="5"/>
        <v>49276615</v>
      </c>
      <c r="CA31" s="165">
        <f t="shared" si="5"/>
        <v>49276615</v>
      </c>
      <c r="CB31" s="165">
        <f t="shared" si="5"/>
        <v>49276615</v>
      </c>
      <c r="CC31" s="165">
        <f t="shared" ref="CA31:CK36" si="7">+$U31</f>
        <v>49276615</v>
      </c>
      <c r="CD31" s="165">
        <f t="shared" si="7"/>
        <v>49276615</v>
      </c>
      <c r="CE31" s="165">
        <f t="shared" si="7"/>
        <v>49276615</v>
      </c>
      <c r="CF31" s="165">
        <f t="shared" si="7"/>
        <v>49276615</v>
      </c>
      <c r="CG31" s="165">
        <f t="shared" si="7"/>
        <v>49276615</v>
      </c>
      <c r="CH31" s="165">
        <f t="shared" si="7"/>
        <v>49276615</v>
      </c>
      <c r="CI31" s="165">
        <f t="shared" si="7"/>
        <v>49276615</v>
      </c>
      <c r="CJ31" s="165">
        <f t="shared" si="7"/>
        <v>49276615</v>
      </c>
      <c r="CK31" s="165">
        <f t="shared" si="7"/>
        <v>49276615</v>
      </c>
      <c r="CL31" s="166">
        <f t="shared" si="6"/>
        <v>591319380</v>
      </c>
      <c r="CM31" s="165"/>
    </row>
    <row r="32" spans="1:91" s="128" customFormat="1" outlineLevel="1" x14ac:dyDescent="0.75">
      <c r="A32" s="159" t="s">
        <v>744</v>
      </c>
      <c r="B32" s="123" t="s">
        <v>745</v>
      </c>
      <c r="C32" s="171">
        <v>2023</v>
      </c>
      <c r="D32" s="169">
        <v>44602</v>
      </c>
      <c r="E32" s="160" t="s">
        <v>746</v>
      </c>
      <c r="F32" s="123"/>
      <c r="G32" s="123"/>
      <c r="H32" s="123" t="s">
        <v>802</v>
      </c>
      <c r="I32" s="120"/>
      <c r="J32" s="120"/>
      <c r="K32" s="123">
        <v>144</v>
      </c>
      <c r="L32" s="161">
        <v>1001602129</v>
      </c>
      <c r="M32" s="162" t="s">
        <v>803</v>
      </c>
      <c r="N32" s="123" t="s">
        <v>804</v>
      </c>
      <c r="O32" s="123" t="s">
        <v>703</v>
      </c>
      <c r="P32" s="123">
        <v>6274001903</v>
      </c>
      <c r="Q32" s="123"/>
      <c r="R32" s="163">
        <v>6239000</v>
      </c>
      <c r="S32" s="131" t="s">
        <v>780</v>
      </c>
      <c r="T32" s="163">
        <v>162037228333.33334</v>
      </c>
      <c r="U32" s="164">
        <v>1125258530</v>
      </c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>
        <f t="shared" ref="BZ32:BZ36" si="8">+$U32</f>
        <v>1125258530</v>
      </c>
      <c r="CA32" s="165">
        <f t="shared" si="7"/>
        <v>1125258530</v>
      </c>
      <c r="CB32" s="165">
        <f t="shared" si="7"/>
        <v>1125258530</v>
      </c>
      <c r="CC32" s="165">
        <f t="shared" si="7"/>
        <v>1125258530</v>
      </c>
      <c r="CD32" s="165">
        <f t="shared" si="7"/>
        <v>1125258530</v>
      </c>
      <c r="CE32" s="165">
        <f t="shared" si="7"/>
        <v>1125258530</v>
      </c>
      <c r="CF32" s="165">
        <f t="shared" si="7"/>
        <v>1125258530</v>
      </c>
      <c r="CG32" s="165">
        <f t="shared" si="7"/>
        <v>1125258530</v>
      </c>
      <c r="CH32" s="165">
        <f t="shared" si="7"/>
        <v>1125258530</v>
      </c>
      <c r="CI32" s="165">
        <f t="shared" si="7"/>
        <v>1125258530</v>
      </c>
      <c r="CJ32" s="165">
        <f t="shared" si="7"/>
        <v>1125258530</v>
      </c>
      <c r="CK32" s="165">
        <f t="shared" si="7"/>
        <v>1125258530</v>
      </c>
      <c r="CL32" s="166">
        <f t="shared" si="6"/>
        <v>13503102360</v>
      </c>
      <c r="CM32" s="165"/>
    </row>
    <row r="33" spans="1:91" s="128" customFormat="1" outlineLevel="1" x14ac:dyDescent="0.75">
      <c r="A33" s="159" t="s">
        <v>744</v>
      </c>
      <c r="B33" s="123" t="s">
        <v>745</v>
      </c>
      <c r="C33" s="171">
        <v>2022</v>
      </c>
      <c r="D33" s="169">
        <v>44301</v>
      </c>
      <c r="E33" s="160" t="s">
        <v>746</v>
      </c>
      <c r="F33" s="123"/>
      <c r="G33" s="123"/>
      <c r="H33" s="123" t="s">
        <v>805</v>
      </c>
      <c r="I33" s="120"/>
      <c r="J33" s="120"/>
      <c r="K33" s="123">
        <v>144</v>
      </c>
      <c r="L33" s="161">
        <v>1001602104</v>
      </c>
      <c r="M33" s="162" t="s">
        <v>778</v>
      </c>
      <c r="N33" s="123" t="s">
        <v>779</v>
      </c>
      <c r="O33" s="123" t="s">
        <v>703</v>
      </c>
      <c r="P33" s="123">
        <v>6274001903</v>
      </c>
      <c r="Q33" s="123"/>
      <c r="R33" s="163">
        <v>60200</v>
      </c>
      <c r="S33" s="131" t="s">
        <v>780</v>
      </c>
      <c r="T33" s="163">
        <v>1664725199</v>
      </c>
      <c r="U33" s="164">
        <v>11560592</v>
      </c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>
        <f t="shared" si="8"/>
        <v>11560592</v>
      </c>
      <c r="CA33" s="165">
        <f t="shared" si="7"/>
        <v>11560592</v>
      </c>
      <c r="CB33" s="165">
        <f t="shared" si="7"/>
        <v>11560592</v>
      </c>
      <c r="CC33" s="165">
        <f t="shared" si="7"/>
        <v>11560592</v>
      </c>
      <c r="CD33" s="165">
        <f t="shared" si="7"/>
        <v>11560592</v>
      </c>
      <c r="CE33" s="165">
        <f t="shared" si="7"/>
        <v>11560592</v>
      </c>
      <c r="CF33" s="165">
        <f t="shared" si="7"/>
        <v>11560592</v>
      </c>
      <c r="CG33" s="165">
        <f t="shared" si="7"/>
        <v>11560592</v>
      </c>
      <c r="CH33" s="165">
        <f t="shared" si="7"/>
        <v>11560592</v>
      </c>
      <c r="CI33" s="165">
        <f t="shared" si="7"/>
        <v>11560592</v>
      </c>
      <c r="CJ33" s="165">
        <f t="shared" si="7"/>
        <v>11560592</v>
      </c>
      <c r="CK33" s="165">
        <f t="shared" si="7"/>
        <v>11560592</v>
      </c>
      <c r="CL33" s="166">
        <f t="shared" si="6"/>
        <v>138727104</v>
      </c>
      <c r="CM33" s="165"/>
    </row>
    <row r="34" spans="1:91" s="128" customFormat="1" outlineLevel="1" x14ac:dyDescent="0.75">
      <c r="A34" s="159" t="s">
        <v>744</v>
      </c>
      <c r="B34" s="123" t="s">
        <v>745</v>
      </c>
      <c r="C34" s="171">
        <v>2022</v>
      </c>
      <c r="D34" s="169">
        <v>44301</v>
      </c>
      <c r="E34" s="160" t="s">
        <v>746</v>
      </c>
      <c r="F34" s="123"/>
      <c r="G34" s="123"/>
      <c r="H34" s="123" t="s">
        <v>806</v>
      </c>
      <c r="I34" s="120"/>
      <c r="J34" s="120"/>
      <c r="K34" s="123">
        <v>144</v>
      </c>
      <c r="L34" s="161">
        <v>1001602104</v>
      </c>
      <c r="M34" s="162" t="s">
        <v>778</v>
      </c>
      <c r="N34" s="123" t="s">
        <v>779</v>
      </c>
      <c r="O34" s="123" t="s">
        <v>703</v>
      </c>
      <c r="P34" s="123">
        <v>6274001903</v>
      </c>
      <c r="Q34" s="123"/>
      <c r="R34" s="163">
        <v>1685000</v>
      </c>
      <c r="S34" s="131" t="s">
        <v>780</v>
      </c>
      <c r="T34" s="163">
        <v>45325174587</v>
      </c>
      <c r="U34" s="164">
        <v>314758157</v>
      </c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>
        <f t="shared" si="8"/>
        <v>314758157</v>
      </c>
      <c r="CA34" s="165">
        <f t="shared" si="7"/>
        <v>314758157</v>
      </c>
      <c r="CB34" s="165">
        <f t="shared" si="7"/>
        <v>314758157</v>
      </c>
      <c r="CC34" s="165">
        <f t="shared" si="7"/>
        <v>314758157</v>
      </c>
      <c r="CD34" s="165">
        <f t="shared" si="7"/>
        <v>314758157</v>
      </c>
      <c r="CE34" s="165">
        <f t="shared" si="7"/>
        <v>314758157</v>
      </c>
      <c r="CF34" s="165">
        <f t="shared" si="7"/>
        <v>314758157</v>
      </c>
      <c r="CG34" s="165">
        <f t="shared" si="7"/>
        <v>314758157</v>
      </c>
      <c r="CH34" s="165">
        <f t="shared" si="7"/>
        <v>314758157</v>
      </c>
      <c r="CI34" s="165">
        <f t="shared" si="7"/>
        <v>314758157</v>
      </c>
      <c r="CJ34" s="165">
        <f t="shared" si="7"/>
        <v>314758157</v>
      </c>
      <c r="CK34" s="165">
        <f t="shared" si="7"/>
        <v>314758157</v>
      </c>
      <c r="CL34" s="166">
        <f t="shared" si="6"/>
        <v>3777097884</v>
      </c>
      <c r="CM34" s="165"/>
    </row>
    <row r="35" spans="1:91" s="128" customFormat="1" outlineLevel="1" x14ac:dyDescent="0.75">
      <c r="A35" s="159" t="s">
        <v>744</v>
      </c>
      <c r="B35" s="123" t="s">
        <v>745</v>
      </c>
      <c r="C35" s="123">
        <v>2021</v>
      </c>
      <c r="D35" s="169">
        <v>44287</v>
      </c>
      <c r="E35" s="160" t="s">
        <v>787</v>
      </c>
      <c r="F35" s="123"/>
      <c r="G35" s="123"/>
      <c r="H35" s="123" t="s">
        <v>807</v>
      </c>
      <c r="I35" s="120"/>
      <c r="J35" s="120"/>
      <c r="K35" s="123">
        <v>144</v>
      </c>
      <c r="L35" s="161">
        <v>1001602101</v>
      </c>
      <c r="M35" s="162" t="s">
        <v>674</v>
      </c>
      <c r="N35" s="123" t="s">
        <v>801</v>
      </c>
      <c r="O35" s="123" t="s">
        <v>703</v>
      </c>
      <c r="P35" s="123">
        <v>6274001903</v>
      </c>
      <c r="Q35" s="123"/>
      <c r="R35" s="163">
        <v>67860</v>
      </c>
      <c r="S35" s="131" t="s">
        <v>750</v>
      </c>
      <c r="T35" s="163">
        <v>1583235968</v>
      </c>
      <c r="U35" s="164">
        <v>10994694</v>
      </c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>
        <f t="shared" si="8"/>
        <v>10994694</v>
      </c>
      <c r="CA35" s="165">
        <f t="shared" si="7"/>
        <v>10994694</v>
      </c>
      <c r="CB35" s="165">
        <f t="shared" si="7"/>
        <v>10994694</v>
      </c>
      <c r="CC35" s="165">
        <f t="shared" si="7"/>
        <v>10994694</v>
      </c>
      <c r="CD35" s="165">
        <f t="shared" si="7"/>
        <v>10994694</v>
      </c>
      <c r="CE35" s="165">
        <f t="shared" si="7"/>
        <v>10994694</v>
      </c>
      <c r="CF35" s="165">
        <f t="shared" si="7"/>
        <v>10994694</v>
      </c>
      <c r="CG35" s="165">
        <f t="shared" si="7"/>
        <v>10994694</v>
      </c>
      <c r="CH35" s="165">
        <f t="shared" si="7"/>
        <v>10994694</v>
      </c>
      <c r="CI35" s="165">
        <f t="shared" si="7"/>
        <v>10994694</v>
      </c>
      <c r="CJ35" s="165">
        <f t="shared" si="7"/>
        <v>10994694</v>
      </c>
      <c r="CK35" s="165">
        <f t="shared" si="7"/>
        <v>10994694</v>
      </c>
      <c r="CL35" s="166">
        <f t="shared" si="6"/>
        <v>131936328</v>
      </c>
      <c r="CM35" s="165"/>
    </row>
    <row r="36" spans="1:91" s="128" customFormat="1" outlineLevel="1" x14ac:dyDescent="0.75">
      <c r="A36" s="159" t="s">
        <v>744</v>
      </c>
      <c r="B36" s="123" t="s">
        <v>619</v>
      </c>
      <c r="C36" s="123">
        <v>2021</v>
      </c>
      <c r="D36" s="169" t="s">
        <v>814</v>
      </c>
      <c r="E36" s="160"/>
      <c r="F36" s="123"/>
      <c r="G36" s="123"/>
      <c r="H36" s="123" t="s">
        <v>808</v>
      </c>
      <c r="I36" s="120"/>
      <c r="J36" s="120"/>
      <c r="K36" s="123">
        <v>144</v>
      </c>
      <c r="L36" s="161">
        <v>1001602000</v>
      </c>
      <c r="M36" s="162" t="s">
        <v>622</v>
      </c>
      <c r="N36" s="123"/>
      <c r="O36" s="123" t="s">
        <v>703</v>
      </c>
      <c r="P36" s="123">
        <v>6274001903</v>
      </c>
      <c r="Q36" s="123"/>
      <c r="R36" s="163"/>
      <c r="S36" s="131" t="s">
        <v>742</v>
      </c>
      <c r="T36" s="163">
        <v>533720000.00000006</v>
      </c>
      <c r="U36" s="164">
        <v>3706389</v>
      </c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>
        <f t="shared" si="8"/>
        <v>3706389</v>
      </c>
      <c r="CA36" s="165">
        <f t="shared" si="7"/>
        <v>3706389</v>
      </c>
      <c r="CB36" s="165">
        <f t="shared" si="7"/>
        <v>3706389</v>
      </c>
      <c r="CC36" s="165">
        <f t="shared" si="7"/>
        <v>3706389</v>
      </c>
      <c r="CD36" s="165">
        <f t="shared" si="7"/>
        <v>3706389</v>
      </c>
      <c r="CE36" s="165">
        <f t="shared" si="7"/>
        <v>3706389</v>
      </c>
      <c r="CF36" s="165">
        <f t="shared" si="7"/>
        <v>3706389</v>
      </c>
      <c r="CG36" s="165">
        <f t="shared" si="7"/>
        <v>3706389</v>
      </c>
      <c r="CH36" s="165">
        <f t="shared" si="7"/>
        <v>3706389</v>
      </c>
      <c r="CI36" s="165">
        <f t="shared" si="7"/>
        <v>3706389</v>
      </c>
      <c r="CJ36" s="165">
        <f t="shared" si="7"/>
        <v>3706389</v>
      </c>
      <c r="CK36" s="165">
        <f t="shared" si="7"/>
        <v>3706389</v>
      </c>
      <c r="CL36" s="166">
        <f t="shared" si="6"/>
        <v>44476668</v>
      </c>
      <c r="CM36" s="165"/>
    </row>
  </sheetData>
  <autoFilter ref="A7:CM36" xr:uid="{C5E8262C-91B4-4DEE-9AC2-2F830854FC7A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914B-0B9A-4962-8891-22125A4D7D1B}">
  <sheetPr>
    <tabColor theme="5" tint="0.79998168889431442"/>
  </sheetPr>
  <dimension ref="A1:W101"/>
  <sheetViews>
    <sheetView workbookViewId="0">
      <pane ySplit="1" topLeftCell="A62" activePane="bottomLeft" state="frozen"/>
      <selection activeCell="C1" sqref="C1"/>
      <selection pane="bottomLeft" activeCell="C1" sqref="C1"/>
    </sheetView>
  </sheetViews>
  <sheetFormatPr defaultColWidth="9" defaultRowHeight="14" x14ac:dyDescent="0.75"/>
  <cols>
    <col min="1" max="1" width="15.69921875" style="31" bestFit="1" customWidth="1"/>
    <col min="2" max="2" width="52.8984375" style="31" bestFit="1" customWidth="1"/>
    <col min="3" max="3" width="13.5" style="31" customWidth="1"/>
    <col min="4" max="4" width="20.19921875" style="31" customWidth="1"/>
    <col min="5" max="5" width="58.5" style="31" customWidth="1"/>
    <col min="6" max="6" width="12.3984375" style="31" customWidth="1"/>
    <col min="7" max="7" width="20.3984375" style="31" customWidth="1"/>
    <col min="8" max="8" width="19.19921875" style="31" customWidth="1"/>
    <col min="9" max="9" width="15.69921875" style="31" customWidth="1"/>
    <col min="10" max="10" width="14.59765625" style="31" customWidth="1"/>
    <col min="11" max="11" width="15.69921875" style="31" customWidth="1"/>
    <col min="12" max="12" width="21.5" style="31" hidden="1" customWidth="1"/>
    <col min="13" max="13" width="10.19921875" style="31" hidden="1" customWidth="1"/>
    <col min="14" max="14" width="12.5" style="31" hidden="1" customWidth="1"/>
    <col min="15" max="15" width="11.3984375" style="31" hidden="1" customWidth="1"/>
    <col min="16" max="16" width="22.59765625" style="44" bestFit="1" customWidth="1"/>
    <col min="17" max="17" width="20.3984375" style="31" bestFit="1" customWidth="1"/>
    <col min="18" max="18" width="9.09765625" style="31" bestFit="1" customWidth="1"/>
    <col min="19" max="19" width="17.5" style="31" bestFit="1" customWidth="1"/>
    <col min="20" max="20" width="18.09765625" style="31" bestFit="1" customWidth="1"/>
    <col min="21" max="21" width="21.3984375" style="31" bestFit="1" customWidth="1"/>
    <col min="22" max="22" width="11.3984375" style="31" bestFit="1" customWidth="1"/>
    <col min="23" max="23" width="17" style="31" bestFit="1" customWidth="1"/>
    <col min="24" max="16384" width="9" style="31"/>
  </cols>
  <sheetData>
    <row r="1" spans="1:23" ht="19.25" customHeight="1" x14ac:dyDescent="0.75">
      <c r="A1" s="29" t="s">
        <v>14</v>
      </c>
      <c r="B1" s="29" t="s">
        <v>15</v>
      </c>
      <c r="C1" s="29" t="s">
        <v>16</v>
      </c>
      <c r="D1" s="29" t="s">
        <v>397</v>
      </c>
      <c r="E1" s="29" t="s">
        <v>17</v>
      </c>
      <c r="F1" s="29" t="s">
        <v>398</v>
      </c>
      <c r="G1" s="29" t="s">
        <v>18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399</v>
      </c>
      <c r="O1" s="29" t="s">
        <v>25</v>
      </c>
      <c r="P1" s="40" t="s">
        <v>26</v>
      </c>
      <c r="Q1" s="29" t="s">
        <v>27</v>
      </c>
      <c r="R1" s="30" t="s">
        <v>28</v>
      </c>
      <c r="S1" s="29" t="s">
        <v>29</v>
      </c>
      <c r="T1" s="29" t="s">
        <v>30</v>
      </c>
      <c r="U1" s="29" t="s">
        <v>400</v>
      </c>
      <c r="V1" s="30" t="s">
        <v>401</v>
      </c>
      <c r="W1" s="29" t="s">
        <v>402</v>
      </c>
    </row>
    <row r="2" spans="1:23" s="37" customFormat="1" x14ac:dyDescent="0.75">
      <c r="A2" s="37" t="s">
        <v>33</v>
      </c>
      <c r="B2" s="37" t="s">
        <v>34</v>
      </c>
      <c r="C2" s="37" t="s">
        <v>406</v>
      </c>
      <c r="D2" s="37" t="s">
        <v>259</v>
      </c>
      <c r="E2" s="37" t="s">
        <v>407</v>
      </c>
      <c r="F2" s="37" t="s">
        <v>403</v>
      </c>
      <c r="G2" s="38">
        <v>45291</v>
      </c>
      <c r="H2" s="38">
        <v>45261</v>
      </c>
      <c r="I2" s="37" t="s">
        <v>35</v>
      </c>
      <c r="J2" s="37" t="s">
        <v>40</v>
      </c>
      <c r="K2" s="37" t="s">
        <v>37</v>
      </c>
      <c r="L2" s="39">
        <v>304857717</v>
      </c>
      <c r="M2" s="39">
        <v>0</v>
      </c>
      <c r="N2" s="39">
        <v>0</v>
      </c>
      <c r="O2" s="39">
        <v>0</v>
      </c>
      <c r="P2" s="41">
        <v>304857717</v>
      </c>
      <c r="Q2" s="39">
        <v>-5072306</v>
      </c>
      <c r="R2" s="39">
        <v>0</v>
      </c>
      <c r="S2" s="39">
        <v>-45706400</v>
      </c>
      <c r="T2" s="39">
        <v>254079011</v>
      </c>
      <c r="U2" s="37" t="s">
        <v>404</v>
      </c>
      <c r="V2" s="39">
        <v>0</v>
      </c>
      <c r="W2" s="38"/>
    </row>
    <row r="3" spans="1:23" s="37" customFormat="1" x14ac:dyDescent="0.75">
      <c r="A3" s="37" t="s">
        <v>33</v>
      </c>
      <c r="B3" s="37" t="s">
        <v>34</v>
      </c>
      <c r="C3" s="37" t="s">
        <v>408</v>
      </c>
      <c r="D3" s="37" t="s">
        <v>259</v>
      </c>
      <c r="E3" s="37" t="s">
        <v>7</v>
      </c>
      <c r="F3" s="37" t="s">
        <v>403</v>
      </c>
      <c r="G3" s="38">
        <v>45291</v>
      </c>
      <c r="H3" s="38">
        <v>45261</v>
      </c>
      <c r="I3" s="37" t="s">
        <v>41</v>
      </c>
      <c r="J3" s="37" t="s">
        <v>36</v>
      </c>
      <c r="K3" s="37" t="s">
        <v>37</v>
      </c>
      <c r="L3" s="39">
        <v>958076791</v>
      </c>
      <c r="M3" s="39">
        <v>0</v>
      </c>
      <c r="N3" s="39">
        <v>0</v>
      </c>
      <c r="O3" s="39">
        <v>0</v>
      </c>
      <c r="P3" s="41">
        <v>958076791</v>
      </c>
      <c r="Q3" s="39">
        <v>-13306622</v>
      </c>
      <c r="R3" s="39">
        <v>0</v>
      </c>
      <c r="S3" s="39">
        <v>-119759599</v>
      </c>
      <c r="T3" s="39">
        <v>825010570</v>
      </c>
      <c r="U3" s="37" t="s">
        <v>404</v>
      </c>
      <c r="V3" s="39">
        <v>0</v>
      </c>
      <c r="W3" s="38"/>
    </row>
    <row r="4" spans="1:23" s="37" customFormat="1" x14ac:dyDescent="0.75">
      <c r="A4" s="37" t="s">
        <v>47</v>
      </c>
      <c r="B4" s="37" t="s">
        <v>48</v>
      </c>
      <c r="C4" s="37" t="s">
        <v>409</v>
      </c>
      <c r="D4" s="37" t="s">
        <v>259</v>
      </c>
      <c r="E4" s="37" t="s">
        <v>410</v>
      </c>
      <c r="F4" s="37" t="s">
        <v>403</v>
      </c>
      <c r="G4" s="38">
        <v>44985</v>
      </c>
      <c r="H4" s="38">
        <v>44986</v>
      </c>
      <c r="I4" s="37" t="s">
        <v>43</v>
      </c>
      <c r="J4" s="37" t="s">
        <v>49</v>
      </c>
      <c r="K4" s="37" t="s">
        <v>50</v>
      </c>
      <c r="L4" s="39">
        <v>184508875</v>
      </c>
      <c r="M4" s="39">
        <v>0</v>
      </c>
      <c r="N4" s="39">
        <v>0</v>
      </c>
      <c r="O4" s="39">
        <v>0</v>
      </c>
      <c r="P4" s="41">
        <v>184508875</v>
      </c>
      <c r="Q4" s="39">
        <v>-51252465</v>
      </c>
      <c r="R4" s="39">
        <v>0</v>
      </c>
      <c r="S4" s="39">
        <v>-46127219</v>
      </c>
      <c r="T4" s="39">
        <v>87129191</v>
      </c>
      <c r="U4" s="37" t="s">
        <v>404</v>
      </c>
      <c r="V4" s="39">
        <v>0</v>
      </c>
      <c r="W4" s="38"/>
    </row>
    <row r="5" spans="1:23" s="37" customFormat="1" x14ac:dyDescent="0.75">
      <c r="A5" s="37" t="s">
        <v>47</v>
      </c>
      <c r="B5" s="37" t="s">
        <v>48</v>
      </c>
      <c r="C5" s="37" t="s">
        <v>411</v>
      </c>
      <c r="D5" s="37" t="s">
        <v>259</v>
      </c>
      <c r="E5" s="37" t="s">
        <v>412</v>
      </c>
      <c r="F5" s="37" t="s">
        <v>403</v>
      </c>
      <c r="G5" s="38">
        <v>45239</v>
      </c>
      <c r="H5" s="38">
        <v>45231</v>
      </c>
      <c r="I5" s="37" t="s">
        <v>43</v>
      </c>
      <c r="J5" s="37" t="s">
        <v>36</v>
      </c>
      <c r="K5" s="37" t="s">
        <v>50</v>
      </c>
      <c r="L5" s="39">
        <v>174699000</v>
      </c>
      <c r="M5" s="39">
        <v>0</v>
      </c>
      <c r="N5" s="39">
        <v>0</v>
      </c>
      <c r="O5" s="39">
        <v>0</v>
      </c>
      <c r="P5" s="41">
        <v>174699000</v>
      </c>
      <c r="Q5" s="39">
        <v>-9705500</v>
      </c>
      <c r="R5" s="39">
        <v>0</v>
      </c>
      <c r="S5" s="39">
        <v>-43674750</v>
      </c>
      <c r="T5" s="39">
        <v>121318750</v>
      </c>
      <c r="U5" s="37" t="s">
        <v>404</v>
      </c>
      <c r="V5" s="39">
        <v>0</v>
      </c>
      <c r="W5" s="38"/>
    </row>
    <row r="6" spans="1:23" s="37" customFormat="1" x14ac:dyDescent="0.75">
      <c r="A6" s="37" t="s">
        <v>47</v>
      </c>
      <c r="B6" s="37" t="s">
        <v>48</v>
      </c>
      <c r="C6" s="37" t="s">
        <v>413</v>
      </c>
      <c r="D6" s="37" t="s">
        <v>259</v>
      </c>
      <c r="E6" s="37" t="s">
        <v>414</v>
      </c>
      <c r="F6" s="37" t="s">
        <v>403</v>
      </c>
      <c r="G6" s="38">
        <v>45231</v>
      </c>
      <c r="H6" s="38">
        <v>45261</v>
      </c>
      <c r="I6" s="37" t="s">
        <v>41</v>
      </c>
      <c r="J6" s="37" t="s">
        <v>49</v>
      </c>
      <c r="K6" s="37" t="s">
        <v>50</v>
      </c>
      <c r="L6" s="39">
        <v>267942150</v>
      </c>
      <c r="M6" s="39">
        <v>0</v>
      </c>
      <c r="N6" s="39">
        <v>0</v>
      </c>
      <c r="O6" s="39">
        <v>0</v>
      </c>
      <c r="P6" s="41">
        <v>267942150</v>
      </c>
      <c r="Q6" s="39">
        <v>-3721419</v>
      </c>
      <c r="R6" s="39">
        <v>0</v>
      </c>
      <c r="S6" s="39">
        <v>-33492769</v>
      </c>
      <c r="T6" s="39">
        <v>230727962</v>
      </c>
      <c r="U6" s="37" t="s">
        <v>404</v>
      </c>
      <c r="V6" s="39">
        <v>0</v>
      </c>
      <c r="W6" s="38"/>
    </row>
    <row r="7" spans="1:23" s="37" customFormat="1" x14ac:dyDescent="0.75">
      <c r="A7" s="37" t="s">
        <v>47</v>
      </c>
      <c r="B7" s="37" t="s">
        <v>48</v>
      </c>
      <c r="C7" s="37" t="s">
        <v>415</v>
      </c>
      <c r="D7" s="37" t="s">
        <v>259</v>
      </c>
      <c r="E7" s="37" t="s">
        <v>416</v>
      </c>
      <c r="F7" s="37" t="s">
        <v>403</v>
      </c>
      <c r="G7" s="38">
        <v>45291</v>
      </c>
      <c r="H7" s="38">
        <v>45261</v>
      </c>
      <c r="I7" s="37" t="s">
        <v>43</v>
      </c>
      <c r="J7" s="37" t="s">
        <v>162</v>
      </c>
      <c r="K7" s="37" t="s">
        <v>50</v>
      </c>
      <c r="L7" s="39">
        <v>309657600</v>
      </c>
      <c r="M7" s="39">
        <v>0</v>
      </c>
      <c r="N7" s="39">
        <v>0</v>
      </c>
      <c r="O7" s="39">
        <v>0</v>
      </c>
      <c r="P7" s="41">
        <v>309657600</v>
      </c>
      <c r="Q7" s="39">
        <v>-8601600</v>
      </c>
      <c r="R7" s="39">
        <v>0</v>
      </c>
      <c r="S7" s="39">
        <v>-77414400</v>
      </c>
      <c r="T7" s="39">
        <v>223641600</v>
      </c>
      <c r="U7" s="37" t="s">
        <v>404</v>
      </c>
      <c r="V7" s="39">
        <v>0</v>
      </c>
      <c r="W7" s="38"/>
    </row>
    <row r="8" spans="1:23" s="37" customFormat="1" x14ac:dyDescent="0.75">
      <c r="A8" s="37" t="s">
        <v>47</v>
      </c>
      <c r="B8" s="37" t="s">
        <v>48</v>
      </c>
      <c r="C8" s="37" t="s">
        <v>417</v>
      </c>
      <c r="D8" s="37" t="s">
        <v>259</v>
      </c>
      <c r="E8" s="37" t="s">
        <v>418</v>
      </c>
      <c r="F8" s="37" t="s">
        <v>403</v>
      </c>
      <c r="G8" s="38">
        <v>45291</v>
      </c>
      <c r="H8" s="38">
        <v>45261</v>
      </c>
      <c r="I8" s="37" t="s">
        <v>41</v>
      </c>
      <c r="J8" s="37" t="s">
        <v>49</v>
      </c>
      <c r="K8" s="37" t="s">
        <v>50</v>
      </c>
      <c r="L8" s="39">
        <v>278150000</v>
      </c>
      <c r="M8" s="39">
        <v>0</v>
      </c>
      <c r="N8" s="39">
        <v>0</v>
      </c>
      <c r="O8" s="39">
        <v>0</v>
      </c>
      <c r="P8" s="41">
        <v>278150000</v>
      </c>
      <c r="Q8" s="39">
        <v>-3863194</v>
      </c>
      <c r="R8" s="39">
        <v>0</v>
      </c>
      <c r="S8" s="39">
        <v>-34768750</v>
      </c>
      <c r="T8" s="39">
        <v>239518056</v>
      </c>
      <c r="U8" s="37" t="s">
        <v>404</v>
      </c>
      <c r="V8" s="39">
        <v>0</v>
      </c>
      <c r="W8" s="38"/>
    </row>
    <row r="9" spans="1:23" s="37" customFormat="1" x14ac:dyDescent="0.75">
      <c r="A9" s="37" t="s">
        <v>47</v>
      </c>
      <c r="B9" s="37" t="s">
        <v>48</v>
      </c>
      <c r="C9" s="37" t="s">
        <v>419</v>
      </c>
      <c r="D9" s="37" t="s">
        <v>259</v>
      </c>
      <c r="E9" s="37" t="s">
        <v>420</v>
      </c>
      <c r="F9" s="37" t="s">
        <v>403</v>
      </c>
      <c r="G9" s="38">
        <v>45291</v>
      </c>
      <c r="H9" s="38">
        <v>45261</v>
      </c>
      <c r="I9" s="37" t="s">
        <v>42</v>
      </c>
      <c r="J9" s="37" t="s">
        <v>49</v>
      </c>
      <c r="K9" s="37" t="s">
        <v>50</v>
      </c>
      <c r="L9" s="39">
        <v>118791283</v>
      </c>
      <c r="M9" s="39">
        <v>0</v>
      </c>
      <c r="N9" s="39">
        <v>0</v>
      </c>
      <c r="O9" s="39">
        <v>0</v>
      </c>
      <c r="P9" s="41">
        <v>118791283</v>
      </c>
      <c r="Q9" s="39">
        <v>-1237409</v>
      </c>
      <c r="R9" s="39">
        <v>0</v>
      </c>
      <c r="S9" s="39">
        <v>-11136683</v>
      </c>
      <c r="T9" s="39">
        <v>106417191</v>
      </c>
      <c r="U9" s="37" t="s">
        <v>404</v>
      </c>
      <c r="V9" s="39">
        <v>0</v>
      </c>
      <c r="W9" s="38"/>
    </row>
    <row r="10" spans="1:23" s="37" customFormat="1" x14ac:dyDescent="0.75">
      <c r="A10" s="37" t="s">
        <v>47</v>
      </c>
      <c r="B10" s="37" t="s">
        <v>48</v>
      </c>
      <c r="C10" s="37" t="s">
        <v>421</v>
      </c>
      <c r="D10" s="37" t="s">
        <v>259</v>
      </c>
      <c r="E10" s="37" t="s">
        <v>422</v>
      </c>
      <c r="F10" s="37" t="s">
        <v>403</v>
      </c>
      <c r="G10" s="38">
        <v>45291</v>
      </c>
      <c r="H10" s="38">
        <v>45261</v>
      </c>
      <c r="I10" s="37" t="s">
        <v>41</v>
      </c>
      <c r="J10" s="37" t="s">
        <v>49</v>
      </c>
      <c r="K10" s="37" t="s">
        <v>50</v>
      </c>
      <c r="L10" s="39">
        <v>117700000</v>
      </c>
      <c r="M10" s="39">
        <v>0</v>
      </c>
      <c r="N10" s="39">
        <v>0</v>
      </c>
      <c r="O10" s="39">
        <v>0</v>
      </c>
      <c r="P10" s="41">
        <v>117700000</v>
      </c>
      <c r="Q10" s="39">
        <v>-1634722</v>
      </c>
      <c r="R10" s="39">
        <v>0</v>
      </c>
      <c r="S10" s="39">
        <v>-14712500</v>
      </c>
      <c r="T10" s="39">
        <v>101352778</v>
      </c>
      <c r="U10" s="37" t="s">
        <v>404</v>
      </c>
      <c r="V10" s="39">
        <v>0</v>
      </c>
      <c r="W10" s="38"/>
    </row>
    <row r="11" spans="1:23" s="37" customFormat="1" x14ac:dyDescent="0.75">
      <c r="A11" s="37" t="s">
        <v>47</v>
      </c>
      <c r="B11" s="37" t="s">
        <v>48</v>
      </c>
      <c r="C11" s="37" t="s">
        <v>423</v>
      </c>
      <c r="D11" s="37" t="s">
        <v>259</v>
      </c>
      <c r="E11" s="37" t="s">
        <v>424</v>
      </c>
      <c r="F11" s="37" t="s">
        <v>403</v>
      </c>
      <c r="G11" s="38">
        <v>45291</v>
      </c>
      <c r="H11" s="38">
        <v>45261</v>
      </c>
      <c r="I11" s="37" t="s">
        <v>43</v>
      </c>
      <c r="J11" s="37" t="s">
        <v>49</v>
      </c>
      <c r="K11" s="37" t="s">
        <v>50</v>
      </c>
      <c r="L11" s="39">
        <v>53458500</v>
      </c>
      <c r="M11" s="39">
        <v>0</v>
      </c>
      <c r="N11" s="39">
        <v>0</v>
      </c>
      <c r="O11" s="39">
        <v>0</v>
      </c>
      <c r="P11" s="41">
        <v>53458500</v>
      </c>
      <c r="Q11" s="39">
        <v>-1484958</v>
      </c>
      <c r="R11" s="39">
        <v>0</v>
      </c>
      <c r="S11" s="39">
        <v>-13364625</v>
      </c>
      <c r="T11" s="39">
        <v>38608917</v>
      </c>
      <c r="U11" s="37" t="s">
        <v>404</v>
      </c>
      <c r="V11" s="39">
        <v>0</v>
      </c>
      <c r="W11" s="38"/>
    </row>
    <row r="12" spans="1:23" s="45" customFormat="1" x14ac:dyDescent="0.75">
      <c r="A12" s="45" t="s">
        <v>51</v>
      </c>
      <c r="B12" s="45" t="s">
        <v>52</v>
      </c>
      <c r="C12" s="45" t="s">
        <v>426</v>
      </c>
      <c r="D12" s="45" t="s">
        <v>259</v>
      </c>
      <c r="E12" s="45" t="s">
        <v>427</v>
      </c>
      <c r="F12" s="45" t="s">
        <v>403</v>
      </c>
      <c r="G12" s="46">
        <v>44978</v>
      </c>
      <c r="H12" s="46">
        <v>44835</v>
      </c>
      <c r="I12" s="45" t="s">
        <v>35</v>
      </c>
      <c r="J12" s="45" t="s">
        <v>38</v>
      </c>
      <c r="K12" s="45" t="s">
        <v>57</v>
      </c>
      <c r="L12" s="47">
        <v>255000000</v>
      </c>
      <c r="M12" s="47">
        <v>0</v>
      </c>
      <c r="N12" s="47">
        <v>0</v>
      </c>
      <c r="O12" s="47">
        <v>0</v>
      </c>
      <c r="P12" s="48">
        <v>255000000</v>
      </c>
      <c r="Q12" s="47">
        <v>-46363636</v>
      </c>
      <c r="R12" s="47">
        <v>0</v>
      </c>
      <c r="S12" s="47">
        <v>-41727273</v>
      </c>
      <c r="T12" s="47">
        <v>166909091</v>
      </c>
      <c r="U12" s="45" t="s">
        <v>404</v>
      </c>
      <c r="V12" s="47">
        <v>0</v>
      </c>
      <c r="W12" s="46"/>
    </row>
    <row r="13" spans="1:23" s="45" customFormat="1" x14ac:dyDescent="0.75">
      <c r="A13" s="45" t="s">
        <v>51</v>
      </c>
      <c r="B13" s="45" t="s">
        <v>52</v>
      </c>
      <c r="C13" s="45" t="s">
        <v>428</v>
      </c>
      <c r="D13" s="45" t="s">
        <v>259</v>
      </c>
      <c r="E13" s="45" t="s">
        <v>429</v>
      </c>
      <c r="F13" s="45" t="s">
        <v>403</v>
      </c>
      <c r="G13" s="46">
        <v>45139</v>
      </c>
      <c r="H13" s="46">
        <v>44835</v>
      </c>
      <c r="I13" s="45" t="s">
        <v>35</v>
      </c>
      <c r="J13" s="45" t="s">
        <v>38</v>
      </c>
      <c r="K13" s="45" t="s">
        <v>57</v>
      </c>
      <c r="L13" s="47">
        <v>34600000</v>
      </c>
      <c r="M13" s="47">
        <v>0</v>
      </c>
      <c r="N13" s="47">
        <v>0</v>
      </c>
      <c r="O13" s="47">
        <v>0</v>
      </c>
      <c r="P13" s="48">
        <v>34600000</v>
      </c>
      <c r="Q13" s="47">
        <v>-2824490</v>
      </c>
      <c r="R13" s="47">
        <v>0</v>
      </c>
      <c r="S13" s="47">
        <v>-6355102</v>
      </c>
      <c r="T13" s="47">
        <v>25420408</v>
      </c>
      <c r="U13" s="45" t="s">
        <v>404</v>
      </c>
      <c r="V13" s="47">
        <v>0</v>
      </c>
      <c r="W13" s="46"/>
    </row>
    <row r="14" spans="1:23" s="45" customFormat="1" x14ac:dyDescent="0.75">
      <c r="A14" s="45" t="s">
        <v>51</v>
      </c>
      <c r="B14" s="45" t="s">
        <v>52</v>
      </c>
      <c r="C14" s="45" t="s">
        <v>430</v>
      </c>
      <c r="D14" s="45" t="s">
        <v>259</v>
      </c>
      <c r="E14" s="45" t="s">
        <v>431</v>
      </c>
      <c r="F14" s="45" t="s">
        <v>403</v>
      </c>
      <c r="G14" s="46">
        <v>44970</v>
      </c>
      <c r="H14" s="46">
        <v>44958</v>
      </c>
      <c r="I14" s="45" t="s">
        <v>35</v>
      </c>
      <c r="J14" s="45" t="s">
        <v>145</v>
      </c>
      <c r="K14" s="45" t="s">
        <v>57</v>
      </c>
      <c r="L14" s="47">
        <v>4460334770</v>
      </c>
      <c r="M14" s="47">
        <v>0</v>
      </c>
      <c r="N14" s="47">
        <v>0</v>
      </c>
      <c r="O14" s="47">
        <v>0</v>
      </c>
      <c r="P14" s="48">
        <v>4460334770</v>
      </c>
      <c r="Q14" s="47">
        <v>-817728041</v>
      </c>
      <c r="R14" s="47">
        <v>0</v>
      </c>
      <c r="S14" s="47">
        <v>-669050216</v>
      </c>
      <c r="T14" s="47">
        <v>2973556513</v>
      </c>
      <c r="U14" s="45" t="s">
        <v>404</v>
      </c>
      <c r="V14" s="47">
        <v>0</v>
      </c>
      <c r="W14" s="46"/>
    </row>
    <row r="15" spans="1:23" s="45" customFormat="1" x14ac:dyDescent="0.75">
      <c r="A15" s="45" t="s">
        <v>51</v>
      </c>
      <c r="B15" s="45" t="s">
        <v>52</v>
      </c>
      <c r="C15" s="45" t="s">
        <v>432</v>
      </c>
      <c r="D15" s="45" t="s">
        <v>259</v>
      </c>
      <c r="E15" s="45" t="s">
        <v>433</v>
      </c>
      <c r="F15" s="45" t="s">
        <v>403</v>
      </c>
      <c r="G15" s="46">
        <v>45016</v>
      </c>
      <c r="H15" s="46">
        <v>44986</v>
      </c>
      <c r="I15" s="45" t="s">
        <v>35</v>
      </c>
      <c r="J15" s="45" t="s">
        <v>99</v>
      </c>
      <c r="K15" s="45" t="s">
        <v>57</v>
      </c>
      <c r="L15" s="47">
        <v>1856733952</v>
      </c>
      <c r="M15" s="47">
        <v>0</v>
      </c>
      <c r="N15" s="47">
        <v>0</v>
      </c>
      <c r="O15" s="47">
        <v>0</v>
      </c>
      <c r="P15" s="48">
        <v>1856733952</v>
      </c>
      <c r="Q15" s="47">
        <v>-309455659</v>
      </c>
      <c r="R15" s="47">
        <v>0</v>
      </c>
      <c r="S15" s="47">
        <v>-278510093</v>
      </c>
      <c r="T15" s="47">
        <v>1268768200</v>
      </c>
      <c r="U15" s="45" t="s">
        <v>404</v>
      </c>
      <c r="V15" s="47">
        <v>0</v>
      </c>
      <c r="W15" s="46"/>
    </row>
    <row r="16" spans="1:23" s="45" customFormat="1" x14ac:dyDescent="0.75">
      <c r="A16" s="45" t="s">
        <v>51</v>
      </c>
      <c r="B16" s="45" t="s">
        <v>52</v>
      </c>
      <c r="C16" s="45" t="s">
        <v>434</v>
      </c>
      <c r="D16" s="45" t="s">
        <v>259</v>
      </c>
      <c r="E16" s="45" t="s">
        <v>3</v>
      </c>
      <c r="F16" s="45" t="s">
        <v>403</v>
      </c>
      <c r="G16" s="46">
        <v>45003</v>
      </c>
      <c r="H16" s="46">
        <v>45017</v>
      </c>
      <c r="I16" s="45" t="s">
        <v>208</v>
      </c>
      <c r="J16" s="45" t="s">
        <v>40</v>
      </c>
      <c r="K16" s="45" t="s">
        <v>57</v>
      </c>
      <c r="L16" s="47">
        <v>904588000</v>
      </c>
      <c r="M16" s="47">
        <v>0</v>
      </c>
      <c r="N16" s="47">
        <v>0</v>
      </c>
      <c r="O16" s="47">
        <v>0</v>
      </c>
      <c r="P16" s="48">
        <v>904588000</v>
      </c>
      <c r="Q16" s="47">
        <v>-678441000</v>
      </c>
      <c r="R16" s="47">
        <v>0</v>
      </c>
      <c r="S16" s="47">
        <v>-226147000</v>
      </c>
      <c r="T16" s="47">
        <v>0</v>
      </c>
      <c r="U16" s="45" t="s">
        <v>404</v>
      </c>
      <c r="V16" s="47">
        <v>0</v>
      </c>
      <c r="W16" s="46"/>
    </row>
    <row r="17" spans="1:23" s="45" customFormat="1" x14ac:dyDescent="0.75">
      <c r="A17" s="45" t="s">
        <v>51</v>
      </c>
      <c r="B17" s="45" t="s">
        <v>52</v>
      </c>
      <c r="C17" s="45" t="s">
        <v>435</v>
      </c>
      <c r="D17" s="45" t="s">
        <v>259</v>
      </c>
      <c r="E17" s="45" t="s">
        <v>436</v>
      </c>
      <c r="F17" s="45" t="s">
        <v>403</v>
      </c>
      <c r="G17" s="46">
        <v>45002</v>
      </c>
      <c r="H17" s="46">
        <v>45017</v>
      </c>
      <c r="I17" s="45" t="s">
        <v>35</v>
      </c>
      <c r="J17" s="45" t="s">
        <v>82</v>
      </c>
      <c r="K17" s="45" t="s">
        <v>57</v>
      </c>
      <c r="L17" s="47">
        <v>99797292</v>
      </c>
      <c r="M17" s="47">
        <v>0</v>
      </c>
      <c r="N17" s="47">
        <v>0</v>
      </c>
      <c r="O17" s="47">
        <v>0</v>
      </c>
      <c r="P17" s="48">
        <v>99797292</v>
      </c>
      <c r="Q17" s="47">
        <v>-14969594</v>
      </c>
      <c r="R17" s="47">
        <v>0</v>
      </c>
      <c r="S17" s="47">
        <v>-14969594</v>
      </c>
      <c r="T17" s="47">
        <v>69858104</v>
      </c>
      <c r="U17" s="45" t="s">
        <v>404</v>
      </c>
      <c r="V17" s="47">
        <v>0</v>
      </c>
      <c r="W17" s="46"/>
    </row>
    <row r="18" spans="1:23" s="45" customFormat="1" x14ac:dyDescent="0.75">
      <c r="A18" s="45" t="s">
        <v>51</v>
      </c>
      <c r="B18" s="45" t="s">
        <v>52</v>
      </c>
      <c r="C18" s="45" t="s">
        <v>437</v>
      </c>
      <c r="D18" s="45" t="s">
        <v>259</v>
      </c>
      <c r="E18" s="45" t="s">
        <v>438</v>
      </c>
      <c r="F18" s="45" t="s">
        <v>403</v>
      </c>
      <c r="G18" s="46">
        <v>45029</v>
      </c>
      <c r="H18" s="46">
        <v>45026</v>
      </c>
      <c r="I18" s="45" t="s">
        <v>42</v>
      </c>
      <c r="J18" s="45" t="s">
        <v>99</v>
      </c>
      <c r="K18" s="45" t="s">
        <v>57</v>
      </c>
      <c r="L18" s="47">
        <v>1885681729</v>
      </c>
      <c r="M18" s="47">
        <v>0</v>
      </c>
      <c r="N18" s="47">
        <v>0</v>
      </c>
      <c r="O18" s="47">
        <v>0</v>
      </c>
      <c r="P18" s="48">
        <v>1885681729</v>
      </c>
      <c r="Q18" s="47">
        <v>-176782662</v>
      </c>
      <c r="R18" s="47">
        <v>0</v>
      </c>
      <c r="S18" s="47">
        <v>-176782662</v>
      </c>
      <c r="T18" s="47">
        <v>1532116405</v>
      </c>
      <c r="U18" s="45" t="s">
        <v>404</v>
      </c>
      <c r="V18" s="47">
        <v>0</v>
      </c>
      <c r="W18" s="46"/>
    </row>
    <row r="19" spans="1:23" s="45" customFormat="1" x14ac:dyDescent="0.75">
      <c r="A19" s="45" t="s">
        <v>51</v>
      </c>
      <c r="B19" s="45" t="s">
        <v>52</v>
      </c>
      <c r="C19" s="45" t="s">
        <v>439</v>
      </c>
      <c r="D19" s="45" t="s">
        <v>259</v>
      </c>
      <c r="E19" s="45" t="s">
        <v>440</v>
      </c>
      <c r="F19" s="45" t="s">
        <v>403</v>
      </c>
      <c r="G19" s="46">
        <v>45108</v>
      </c>
      <c r="H19" s="46">
        <v>45139</v>
      </c>
      <c r="I19" s="45" t="s">
        <v>35</v>
      </c>
      <c r="J19" s="45" t="s">
        <v>38</v>
      </c>
      <c r="K19" s="45" t="s">
        <v>57</v>
      </c>
      <c r="L19" s="47">
        <v>76300000</v>
      </c>
      <c r="M19" s="47">
        <v>0</v>
      </c>
      <c r="N19" s="47">
        <v>0</v>
      </c>
      <c r="O19" s="47">
        <v>0</v>
      </c>
      <c r="P19" s="48">
        <v>76300000</v>
      </c>
      <c r="Q19" s="47">
        <v>-6358333</v>
      </c>
      <c r="R19" s="47">
        <v>0</v>
      </c>
      <c r="S19" s="47">
        <v>-11445000</v>
      </c>
      <c r="T19" s="47">
        <v>58496667</v>
      </c>
      <c r="U19" s="45" t="s">
        <v>404</v>
      </c>
      <c r="V19" s="47">
        <v>0</v>
      </c>
      <c r="W19" s="46"/>
    </row>
    <row r="20" spans="1:23" s="45" customFormat="1" x14ac:dyDescent="0.75">
      <c r="A20" s="45" t="s">
        <v>51</v>
      </c>
      <c r="B20" s="45" t="s">
        <v>52</v>
      </c>
      <c r="C20" s="45" t="s">
        <v>441</v>
      </c>
      <c r="D20" s="45" t="s">
        <v>259</v>
      </c>
      <c r="E20" s="45" t="s">
        <v>427</v>
      </c>
      <c r="F20" s="45" t="s">
        <v>403</v>
      </c>
      <c r="G20" s="46">
        <v>45153</v>
      </c>
      <c r="H20" s="46">
        <v>45170</v>
      </c>
      <c r="I20" s="45" t="s">
        <v>35</v>
      </c>
      <c r="J20" s="45" t="s">
        <v>38</v>
      </c>
      <c r="K20" s="45" t="s">
        <v>57</v>
      </c>
      <c r="L20" s="47">
        <v>107919600</v>
      </c>
      <c r="M20" s="47">
        <v>0</v>
      </c>
      <c r="N20" s="47">
        <v>0</v>
      </c>
      <c r="O20" s="47">
        <v>0</v>
      </c>
      <c r="P20" s="48">
        <v>107919600</v>
      </c>
      <c r="Q20" s="47">
        <v>-7194640</v>
      </c>
      <c r="R20" s="47">
        <v>0</v>
      </c>
      <c r="S20" s="47">
        <v>-16187940</v>
      </c>
      <c r="T20" s="47">
        <v>84537020</v>
      </c>
      <c r="U20" s="45" t="s">
        <v>404</v>
      </c>
      <c r="V20" s="47">
        <v>0</v>
      </c>
      <c r="W20" s="46"/>
    </row>
    <row r="21" spans="1:23" s="45" customFormat="1" x14ac:dyDescent="0.75">
      <c r="A21" s="45" t="s">
        <v>51</v>
      </c>
      <c r="B21" s="45" t="s">
        <v>52</v>
      </c>
      <c r="C21" s="45" t="s">
        <v>442</v>
      </c>
      <c r="D21" s="45" t="s">
        <v>259</v>
      </c>
      <c r="E21" s="45" t="s">
        <v>443</v>
      </c>
      <c r="F21" s="45" t="s">
        <v>403</v>
      </c>
      <c r="G21" s="46">
        <v>45108</v>
      </c>
      <c r="H21" s="46">
        <v>45139</v>
      </c>
      <c r="I21" s="45" t="s">
        <v>444</v>
      </c>
      <c r="J21" s="45" t="s">
        <v>38</v>
      </c>
      <c r="K21" s="45" t="s">
        <v>57</v>
      </c>
      <c r="L21" s="47">
        <v>8144000</v>
      </c>
      <c r="M21" s="47">
        <v>0</v>
      </c>
      <c r="N21" s="47">
        <v>0</v>
      </c>
      <c r="O21" s="47">
        <v>0</v>
      </c>
      <c r="P21" s="48">
        <v>8144000</v>
      </c>
      <c r="Q21" s="47">
        <v>-1696667</v>
      </c>
      <c r="R21" s="47">
        <v>0</v>
      </c>
      <c r="S21" s="47">
        <v>-3054000</v>
      </c>
      <c r="T21" s="47">
        <v>3393333</v>
      </c>
      <c r="U21" s="45" t="s">
        <v>404</v>
      </c>
      <c r="V21" s="47">
        <v>0</v>
      </c>
      <c r="W21" s="46"/>
    </row>
    <row r="22" spans="1:23" s="45" customFormat="1" x14ac:dyDescent="0.75">
      <c r="A22" s="45" t="s">
        <v>51</v>
      </c>
      <c r="B22" s="45" t="s">
        <v>52</v>
      </c>
      <c r="C22" s="45" t="s">
        <v>445</v>
      </c>
      <c r="D22" s="45" t="s">
        <v>259</v>
      </c>
      <c r="E22" s="45" t="s">
        <v>446</v>
      </c>
      <c r="F22" s="45" t="s">
        <v>403</v>
      </c>
      <c r="G22" s="46">
        <v>45047</v>
      </c>
      <c r="H22" s="46">
        <v>45017</v>
      </c>
      <c r="I22" s="45" t="s">
        <v>35</v>
      </c>
      <c r="J22" s="45" t="s">
        <v>36</v>
      </c>
      <c r="K22" s="45" t="s">
        <v>57</v>
      </c>
      <c r="L22" s="47">
        <v>219500000</v>
      </c>
      <c r="M22" s="47">
        <v>0</v>
      </c>
      <c r="N22" s="47">
        <v>0</v>
      </c>
      <c r="O22" s="47">
        <v>0</v>
      </c>
      <c r="P22" s="48">
        <v>219500000</v>
      </c>
      <c r="Q22" s="47">
        <v>-32925000</v>
      </c>
      <c r="R22" s="47">
        <v>0</v>
      </c>
      <c r="S22" s="47">
        <v>-32925000</v>
      </c>
      <c r="T22" s="47">
        <v>153650000</v>
      </c>
      <c r="U22" s="45" t="s">
        <v>404</v>
      </c>
      <c r="V22" s="47">
        <v>0</v>
      </c>
      <c r="W22" s="46"/>
    </row>
    <row r="23" spans="1:23" s="45" customFormat="1" x14ac:dyDescent="0.75">
      <c r="A23" s="45" t="s">
        <v>51</v>
      </c>
      <c r="B23" s="45" t="s">
        <v>52</v>
      </c>
      <c r="C23" s="45" t="s">
        <v>447</v>
      </c>
      <c r="D23" s="45" t="s">
        <v>259</v>
      </c>
      <c r="E23" s="45" t="s">
        <v>4</v>
      </c>
      <c r="F23" s="45" t="s">
        <v>403</v>
      </c>
      <c r="G23" s="46">
        <v>45058</v>
      </c>
      <c r="H23" s="46">
        <v>45047</v>
      </c>
      <c r="I23" s="45" t="s">
        <v>35</v>
      </c>
      <c r="J23" s="45" t="s">
        <v>36</v>
      </c>
      <c r="K23" s="45" t="s">
        <v>57</v>
      </c>
      <c r="L23" s="47">
        <v>140000000</v>
      </c>
      <c r="M23" s="47">
        <v>0</v>
      </c>
      <c r="N23" s="47">
        <v>0</v>
      </c>
      <c r="O23" s="47">
        <v>0</v>
      </c>
      <c r="P23" s="48">
        <v>140000000</v>
      </c>
      <c r="Q23" s="47">
        <v>-18666667</v>
      </c>
      <c r="R23" s="47">
        <v>0</v>
      </c>
      <c r="S23" s="47">
        <v>-21000000</v>
      </c>
      <c r="T23" s="47">
        <v>100333333</v>
      </c>
      <c r="U23" s="45" t="s">
        <v>404</v>
      </c>
      <c r="V23" s="47">
        <v>0</v>
      </c>
      <c r="W23" s="46"/>
    </row>
    <row r="24" spans="1:23" s="45" customFormat="1" x14ac:dyDescent="0.75">
      <c r="A24" s="45" t="s">
        <v>51</v>
      </c>
      <c r="B24" s="45" t="s">
        <v>52</v>
      </c>
      <c r="C24" s="45" t="s">
        <v>448</v>
      </c>
      <c r="D24" s="45" t="s">
        <v>259</v>
      </c>
      <c r="E24" s="45" t="s">
        <v>449</v>
      </c>
      <c r="F24" s="45" t="s">
        <v>259</v>
      </c>
      <c r="G24" s="46">
        <v>45110</v>
      </c>
      <c r="H24" s="46">
        <v>45110</v>
      </c>
      <c r="I24" s="45" t="s">
        <v>35</v>
      </c>
      <c r="J24" s="45" t="s">
        <v>36</v>
      </c>
      <c r="K24" s="45" t="s">
        <v>57</v>
      </c>
      <c r="L24" s="47">
        <v>1849055197</v>
      </c>
      <c r="M24" s="47">
        <v>0</v>
      </c>
      <c r="N24" s="47">
        <v>0</v>
      </c>
      <c r="O24" s="47">
        <v>0</v>
      </c>
      <c r="P24" s="48">
        <v>1849055197</v>
      </c>
      <c r="Q24" s="47">
        <v>-184905520</v>
      </c>
      <c r="R24" s="47">
        <v>0</v>
      </c>
      <c r="S24" s="47">
        <v>-277358280</v>
      </c>
      <c r="T24" s="47">
        <v>1386791397</v>
      </c>
      <c r="U24" s="45" t="s">
        <v>259</v>
      </c>
      <c r="V24" s="47">
        <v>0</v>
      </c>
      <c r="W24" s="46"/>
    </row>
    <row r="25" spans="1:23" s="45" customFormat="1" x14ac:dyDescent="0.75">
      <c r="A25" s="45" t="s">
        <v>51</v>
      </c>
      <c r="B25" s="45" t="s">
        <v>52</v>
      </c>
      <c r="C25" s="45" t="s">
        <v>450</v>
      </c>
      <c r="D25" s="45" t="s">
        <v>259</v>
      </c>
      <c r="E25" s="45" t="s">
        <v>451</v>
      </c>
      <c r="F25" s="45" t="s">
        <v>259</v>
      </c>
      <c r="G25" s="46">
        <v>45110</v>
      </c>
      <c r="H25" s="46">
        <v>45110</v>
      </c>
      <c r="I25" s="45" t="s">
        <v>43</v>
      </c>
      <c r="J25" s="45" t="s">
        <v>40</v>
      </c>
      <c r="K25" s="45" t="s">
        <v>57</v>
      </c>
      <c r="L25" s="47">
        <v>175949315</v>
      </c>
      <c r="M25" s="47">
        <v>0</v>
      </c>
      <c r="N25" s="47">
        <v>0</v>
      </c>
      <c r="O25" s="47">
        <v>0</v>
      </c>
      <c r="P25" s="48">
        <v>175949315</v>
      </c>
      <c r="Q25" s="47">
        <v>-29324886</v>
      </c>
      <c r="R25" s="47">
        <v>0</v>
      </c>
      <c r="S25" s="47">
        <v>-43987329</v>
      </c>
      <c r="T25" s="47">
        <v>102637100</v>
      </c>
      <c r="U25" s="45" t="s">
        <v>259</v>
      </c>
      <c r="V25" s="47">
        <v>0</v>
      </c>
      <c r="W25" s="46"/>
    </row>
    <row r="26" spans="1:23" s="45" customFormat="1" x14ac:dyDescent="0.75">
      <c r="A26" s="45" t="s">
        <v>51</v>
      </c>
      <c r="B26" s="45" t="s">
        <v>52</v>
      </c>
      <c r="C26" s="45" t="s">
        <v>452</v>
      </c>
      <c r="D26" s="45" t="s">
        <v>259</v>
      </c>
      <c r="E26" s="45" t="s">
        <v>453</v>
      </c>
      <c r="F26" s="45" t="s">
        <v>259</v>
      </c>
      <c r="G26" s="46">
        <v>45110</v>
      </c>
      <c r="H26" s="46">
        <v>45110</v>
      </c>
      <c r="I26" s="45" t="s">
        <v>43</v>
      </c>
      <c r="J26" s="45" t="s">
        <v>40</v>
      </c>
      <c r="K26" s="45" t="s">
        <v>57</v>
      </c>
      <c r="L26" s="47">
        <v>203784525</v>
      </c>
      <c r="M26" s="47">
        <v>0</v>
      </c>
      <c r="N26" s="47">
        <v>0</v>
      </c>
      <c r="O26" s="47">
        <v>0</v>
      </c>
      <c r="P26" s="48">
        <v>203784525</v>
      </c>
      <c r="Q26" s="47">
        <v>-33964088</v>
      </c>
      <c r="R26" s="47">
        <v>0</v>
      </c>
      <c r="S26" s="47">
        <v>-50946131</v>
      </c>
      <c r="T26" s="47">
        <v>118874306</v>
      </c>
      <c r="U26" s="45" t="s">
        <v>259</v>
      </c>
      <c r="V26" s="47">
        <v>0</v>
      </c>
      <c r="W26" s="46"/>
    </row>
    <row r="27" spans="1:23" s="45" customFormat="1" x14ac:dyDescent="0.75">
      <c r="A27" s="45" t="s">
        <v>51</v>
      </c>
      <c r="B27" s="45" t="s">
        <v>52</v>
      </c>
      <c r="C27" s="45" t="s">
        <v>454</v>
      </c>
      <c r="D27" s="45" t="s">
        <v>259</v>
      </c>
      <c r="E27" s="45" t="s">
        <v>455</v>
      </c>
      <c r="F27" s="45" t="s">
        <v>259</v>
      </c>
      <c r="G27" s="46">
        <v>45141</v>
      </c>
      <c r="H27" s="46">
        <v>45078</v>
      </c>
      <c r="I27" s="45" t="s">
        <v>43</v>
      </c>
      <c r="J27" s="45" t="s">
        <v>40</v>
      </c>
      <c r="K27" s="45" t="s">
        <v>57</v>
      </c>
      <c r="L27" s="47">
        <v>380542065</v>
      </c>
      <c r="M27" s="47">
        <v>0</v>
      </c>
      <c r="N27" s="47">
        <v>0</v>
      </c>
      <c r="O27" s="47">
        <v>0</v>
      </c>
      <c r="P27" s="48">
        <v>380542065</v>
      </c>
      <c r="Q27" s="47">
        <v>-73994290</v>
      </c>
      <c r="R27" s="47">
        <v>0</v>
      </c>
      <c r="S27" s="47">
        <v>-95135516</v>
      </c>
      <c r="T27" s="47">
        <v>211412259</v>
      </c>
      <c r="U27" s="45" t="s">
        <v>259</v>
      </c>
      <c r="V27" s="47">
        <v>0</v>
      </c>
      <c r="W27" s="46"/>
    </row>
    <row r="28" spans="1:23" s="45" customFormat="1" x14ac:dyDescent="0.75">
      <c r="A28" s="45" t="s">
        <v>51</v>
      </c>
      <c r="B28" s="45" t="s">
        <v>52</v>
      </c>
      <c r="C28" s="45" t="s">
        <v>456</v>
      </c>
      <c r="D28" s="45" t="s">
        <v>259</v>
      </c>
      <c r="E28" s="45" t="s">
        <v>457</v>
      </c>
      <c r="F28" s="45" t="s">
        <v>259</v>
      </c>
      <c r="G28" s="46">
        <v>45110</v>
      </c>
      <c r="H28" s="46">
        <v>45110</v>
      </c>
      <c r="I28" s="45" t="s">
        <v>35</v>
      </c>
      <c r="J28" s="45" t="s">
        <v>40</v>
      </c>
      <c r="K28" s="45" t="s">
        <v>57</v>
      </c>
      <c r="L28" s="47">
        <v>2135314321</v>
      </c>
      <c r="M28" s="47">
        <v>0</v>
      </c>
      <c r="N28" s="47">
        <v>0</v>
      </c>
      <c r="O28" s="47">
        <v>0</v>
      </c>
      <c r="P28" s="48">
        <v>2135314321</v>
      </c>
      <c r="Q28" s="47">
        <v>-213531432</v>
      </c>
      <c r="R28" s="47">
        <v>0</v>
      </c>
      <c r="S28" s="47">
        <v>-320297148</v>
      </c>
      <c r="T28" s="47">
        <v>1601485741</v>
      </c>
      <c r="U28" s="45" t="s">
        <v>259</v>
      </c>
      <c r="V28" s="47">
        <v>0</v>
      </c>
      <c r="W28" s="46"/>
    </row>
    <row r="29" spans="1:23" s="45" customFormat="1" x14ac:dyDescent="0.75">
      <c r="A29" s="45" t="s">
        <v>51</v>
      </c>
      <c r="B29" s="45" t="s">
        <v>52</v>
      </c>
      <c r="C29" s="45" t="s">
        <v>458</v>
      </c>
      <c r="D29" s="45" t="s">
        <v>259</v>
      </c>
      <c r="E29" s="45" t="s">
        <v>459</v>
      </c>
      <c r="F29" s="45" t="s">
        <v>259</v>
      </c>
      <c r="G29" s="46">
        <v>45110</v>
      </c>
      <c r="H29" s="46">
        <v>45110</v>
      </c>
      <c r="I29" s="45" t="s">
        <v>43</v>
      </c>
      <c r="J29" s="45" t="s">
        <v>44</v>
      </c>
      <c r="K29" s="45" t="s">
        <v>57</v>
      </c>
      <c r="L29" s="47">
        <v>321444214</v>
      </c>
      <c r="M29" s="47">
        <v>0</v>
      </c>
      <c r="N29" s="47">
        <v>0</v>
      </c>
      <c r="O29" s="47">
        <v>0</v>
      </c>
      <c r="P29" s="48">
        <v>321444214</v>
      </c>
      <c r="Q29" s="47">
        <v>-53574036</v>
      </c>
      <c r="R29" s="47">
        <v>0</v>
      </c>
      <c r="S29" s="47">
        <v>-80361053</v>
      </c>
      <c r="T29" s="47">
        <v>187509125</v>
      </c>
      <c r="U29" s="45" t="s">
        <v>259</v>
      </c>
      <c r="V29" s="47">
        <v>0</v>
      </c>
      <c r="W29" s="46"/>
    </row>
    <row r="30" spans="1:23" s="45" customFormat="1" x14ac:dyDescent="0.75">
      <c r="A30" s="45" t="s">
        <v>51</v>
      </c>
      <c r="B30" s="45" t="s">
        <v>52</v>
      </c>
      <c r="C30" s="45" t="s">
        <v>460</v>
      </c>
      <c r="D30" s="45" t="s">
        <v>259</v>
      </c>
      <c r="E30" s="45" t="s">
        <v>405</v>
      </c>
      <c r="F30" s="45" t="s">
        <v>259</v>
      </c>
      <c r="G30" s="46">
        <v>45141</v>
      </c>
      <c r="H30" s="46">
        <v>45108</v>
      </c>
      <c r="I30" s="45" t="s">
        <v>43</v>
      </c>
      <c r="J30" s="45" t="s">
        <v>40</v>
      </c>
      <c r="K30" s="45" t="s">
        <v>57</v>
      </c>
      <c r="L30" s="47">
        <v>365416370</v>
      </c>
      <c r="M30" s="47">
        <v>0</v>
      </c>
      <c r="N30" s="47">
        <v>0</v>
      </c>
      <c r="O30" s="47">
        <v>0</v>
      </c>
      <c r="P30" s="48">
        <v>365416370</v>
      </c>
      <c r="Q30" s="47">
        <v>-60902728</v>
      </c>
      <c r="R30" s="47">
        <v>0</v>
      </c>
      <c r="S30" s="47">
        <v>-91354093</v>
      </c>
      <c r="T30" s="47">
        <v>213159549</v>
      </c>
      <c r="U30" s="45" t="s">
        <v>259</v>
      </c>
      <c r="V30" s="47">
        <v>0</v>
      </c>
      <c r="W30" s="46"/>
    </row>
    <row r="31" spans="1:23" s="45" customFormat="1" x14ac:dyDescent="0.75">
      <c r="A31" s="45" t="s">
        <v>51</v>
      </c>
      <c r="B31" s="45" t="s">
        <v>52</v>
      </c>
      <c r="C31" s="45" t="s">
        <v>461</v>
      </c>
      <c r="D31" s="45" t="s">
        <v>259</v>
      </c>
      <c r="E31" s="45" t="s">
        <v>462</v>
      </c>
      <c r="F31" s="45" t="s">
        <v>259</v>
      </c>
      <c r="G31" s="46">
        <v>45141</v>
      </c>
      <c r="H31" s="46">
        <v>45108</v>
      </c>
      <c r="I31" s="45" t="s">
        <v>43</v>
      </c>
      <c r="J31" s="45" t="s">
        <v>40</v>
      </c>
      <c r="K31" s="45" t="s">
        <v>57</v>
      </c>
      <c r="L31" s="47">
        <v>190093298</v>
      </c>
      <c r="M31" s="47">
        <v>0</v>
      </c>
      <c r="N31" s="47">
        <v>0</v>
      </c>
      <c r="O31" s="47">
        <v>0</v>
      </c>
      <c r="P31" s="48">
        <v>190093298</v>
      </c>
      <c r="Q31" s="47">
        <v>-31682216</v>
      </c>
      <c r="R31" s="47">
        <v>0</v>
      </c>
      <c r="S31" s="47">
        <v>-47523325</v>
      </c>
      <c r="T31" s="47">
        <v>110887757</v>
      </c>
      <c r="U31" s="45" t="s">
        <v>259</v>
      </c>
      <c r="V31" s="47">
        <v>0</v>
      </c>
      <c r="W31" s="46"/>
    </row>
    <row r="32" spans="1:23" s="45" customFormat="1" x14ac:dyDescent="0.75">
      <c r="A32" s="45" t="s">
        <v>51</v>
      </c>
      <c r="B32" s="45" t="s">
        <v>52</v>
      </c>
      <c r="C32" s="45" t="s">
        <v>463</v>
      </c>
      <c r="D32" s="45" t="s">
        <v>259</v>
      </c>
      <c r="E32" s="45" t="s">
        <v>464</v>
      </c>
      <c r="F32" s="45" t="s">
        <v>259</v>
      </c>
      <c r="G32" s="46">
        <v>45141</v>
      </c>
      <c r="H32" s="46">
        <v>45108</v>
      </c>
      <c r="I32" s="45" t="s">
        <v>43</v>
      </c>
      <c r="J32" s="45" t="s">
        <v>40</v>
      </c>
      <c r="K32" s="45" t="s">
        <v>57</v>
      </c>
      <c r="L32" s="47">
        <v>196041828</v>
      </c>
      <c r="M32" s="47">
        <v>0</v>
      </c>
      <c r="N32" s="47">
        <v>0</v>
      </c>
      <c r="O32" s="47">
        <v>0</v>
      </c>
      <c r="P32" s="48">
        <v>196041828</v>
      </c>
      <c r="Q32" s="47">
        <v>-32673638</v>
      </c>
      <c r="R32" s="47">
        <v>0</v>
      </c>
      <c r="S32" s="47">
        <v>-49010457</v>
      </c>
      <c r="T32" s="47">
        <v>114357733</v>
      </c>
      <c r="U32" s="45" t="s">
        <v>259</v>
      </c>
      <c r="V32" s="47">
        <v>0</v>
      </c>
      <c r="W32" s="46"/>
    </row>
    <row r="33" spans="1:23" s="45" customFormat="1" x14ac:dyDescent="0.75">
      <c r="A33" s="45" t="s">
        <v>51</v>
      </c>
      <c r="B33" s="45" t="s">
        <v>52</v>
      </c>
      <c r="C33" s="45" t="s">
        <v>465</v>
      </c>
      <c r="D33" s="45" t="s">
        <v>259</v>
      </c>
      <c r="E33" s="45" t="s">
        <v>466</v>
      </c>
      <c r="F33" s="45" t="s">
        <v>259</v>
      </c>
      <c r="G33" s="46">
        <v>45139</v>
      </c>
      <c r="H33" s="46">
        <v>45139</v>
      </c>
      <c r="I33" s="45" t="s">
        <v>43</v>
      </c>
      <c r="J33" s="45" t="s">
        <v>40</v>
      </c>
      <c r="K33" s="45" t="s">
        <v>57</v>
      </c>
      <c r="L33" s="47">
        <v>63755169</v>
      </c>
      <c r="M33" s="47">
        <v>0</v>
      </c>
      <c r="N33" s="47">
        <v>0</v>
      </c>
      <c r="O33" s="47">
        <v>0</v>
      </c>
      <c r="P33" s="48">
        <v>63755169</v>
      </c>
      <c r="Q33" s="47">
        <v>-8854885</v>
      </c>
      <c r="R33" s="47">
        <v>0</v>
      </c>
      <c r="S33" s="47">
        <v>-15938792</v>
      </c>
      <c r="T33" s="47">
        <v>38961492</v>
      </c>
      <c r="U33" s="45" t="s">
        <v>259</v>
      </c>
      <c r="V33" s="47">
        <v>0</v>
      </c>
      <c r="W33" s="46"/>
    </row>
    <row r="34" spans="1:23" s="45" customFormat="1" x14ac:dyDescent="0.75">
      <c r="A34" s="45" t="s">
        <v>51</v>
      </c>
      <c r="B34" s="45" t="s">
        <v>52</v>
      </c>
      <c r="C34" s="45" t="s">
        <v>467</v>
      </c>
      <c r="D34" s="45" t="s">
        <v>259</v>
      </c>
      <c r="E34" s="45" t="s">
        <v>468</v>
      </c>
      <c r="F34" s="45" t="s">
        <v>259</v>
      </c>
      <c r="G34" s="46">
        <v>45146</v>
      </c>
      <c r="H34" s="46">
        <v>45146</v>
      </c>
      <c r="I34" s="45" t="s">
        <v>43</v>
      </c>
      <c r="J34" s="45" t="s">
        <v>40</v>
      </c>
      <c r="K34" s="45" t="s">
        <v>57</v>
      </c>
      <c r="L34" s="47">
        <v>360577908</v>
      </c>
      <c r="M34" s="47">
        <v>0</v>
      </c>
      <c r="N34" s="47">
        <v>0</v>
      </c>
      <c r="O34" s="47">
        <v>0</v>
      </c>
      <c r="P34" s="48">
        <v>360577908</v>
      </c>
      <c r="Q34" s="47">
        <v>-50080265</v>
      </c>
      <c r="R34" s="47">
        <v>0</v>
      </c>
      <c r="S34" s="47">
        <v>-90144477</v>
      </c>
      <c r="T34" s="47">
        <v>220353166</v>
      </c>
      <c r="U34" s="45" t="s">
        <v>259</v>
      </c>
      <c r="V34" s="47">
        <v>0</v>
      </c>
      <c r="W34" s="46"/>
    </row>
    <row r="35" spans="1:23" s="45" customFormat="1" x14ac:dyDescent="0.75">
      <c r="A35" s="45" t="s">
        <v>51</v>
      </c>
      <c r="B35" s="45" t="s">
        <v>52</v>
      </c>
      <c r="C35" s="45" t="s">
        <v>469</v>
      </c>
      <c r="D35" s="45" t="s">
        <v>259</v>
      </c>
      <c r="E35" s="45" t="s">
        <v>470</v>
      </c>
      <c r="F35" s="45" t="s">
        <v>259</v>
      </c>
      <c r="G35" s="46">
        <v>45169</v>
      </c>
      <c r="H35" s="46">
        <v>45139</v>
      </c>
      <c r="I35" s="45" t="s">
        <v>43</v>
      </c>
      <c r="J35" s="45" t="s">
        <v>40</v>
      </c>
      <c r="K35" s="45" t="s">
        <v>57</v>
      </c>
      <c r="L35" s="47">
        <v>729100000</v>
      </c>
      <c r="M35" s="47">
        <v>0</v>
      </c>
      <c r="N35" s="47">
        <v>0</v>
      </c>
      <c r="O35" s="47">
        <v>0</v>
      </c>
      <c r="P35" s="48">
        <v>729100000</v>
      </c>
      <c r="Q35" s="47">
        <v>-101263889</v>
      </c>
      <c r="R35" s="47">
        <v>0</v>
      </c>
      <c r="S35" s="47">
        <v>-182275000</v>
      </c>
      <c r="T35" s="47">
        <v>445561111</v>
      </c>
      <c r="U35" s="45" t="s">
        <v>259</v>
      </c>
      <c r="V35" s="47">
        <v>0</v>
      </c>
      <c r="W35" s="46"/>
    </row>
    <row r="36" spans="1:23" s="45" customFormat="1" x14ac:dyDescent="0.75">
      <c r="A36" s="45" t="s">
        <v>51</v>
      </c>
      <c r="B36" s="45" t="s">
        <v>52</v>
      </c>
      <c r="C36" s="45" t="s">
        <v>471</v>
      </c>
      <c r="D36" s="45" t="s">
        <v>259</v>
      </c>
      <c r="E36" s="45" t="s">
        <v>472</v>
      </c>
      <c r="F36" s="45" t="s">
        <v>259</v>
      </c>
      <c r="G36" s="46">
        <v>45139</v>
      </c>
      <c r="H36" s="46">
        <v>45139</v>
      </c>
      <c r="I36" s="45" t="s">
        <v>43</v>
      </c>
      <c r="J36" s="45" t="s">
        <v>40</v>
      </c>
      <c r="K36" s="45" t="s">
        <v>57</v>
      </c>
      <c r="L36" s="47">
        <v>460772000</v>
      </c>
      <c r="M36" s="47">
        <v>0</v>
      </c>
      <c r="N36" s="47">
        <v>0</v>
      </c>
      <c r="O36" s="47">
        <v>0</v>
      </c>
      <c r="P36" s="48">
        <v>460772000</v>
      </c>
      <c r="Q36" s="47">
        <v>-63996111</v>
      </c>
      <c r="R36" s="47">
        <v>0</v>
      </c>
      <c r="S36" s="47">
        <v>-115193000</v>
      </c>
      <c r="T36" s="47">
        <v>281582889</v>
      </c>
      <c r="U36" s="45" t="s">
        <v>259</v>
      </c>
      <c r="V36" s="47">
        <v>0</v>
      </c>
      <c r="W36" s="46"/>
    </row>
    <row r="37" spans="1:23" s="45" customFormat="1" x14ac:dyDescent="0.75">
      <c r="A37" s="45" t="s">
        <v>51</v>
      </c>
      <c r="B37" s="45" t="s">
        <v>52</v>
      </c>
      <c r="C37" s="45" t="s">
        <v>473</v>
      </c>
      <c r="D37" s="45" t="s">
        <v>259</v>
      </c>
      <c r="E37" s="45" t="s">
        <v>474</v>
      </c>
      <c r="F37" s="45" t="s">
        <v>259</v>
      </c>
      <c r="G37" s="46">
        <v>45170</v>
      </c>
      <c r="H37" s="46">
        <v>45170</v>
      </c>
      <c r="I37" s="45" t="s">
        <v>35</v>
      </c>
      <c r="J37" s="45" t="s">
        <v>36</v>
      </c>
      <c r="K37" s="45" t="s">
        <v>57</v>
      </c>
      <c r="L37" s="47">
        <v>98000000</v>
      </c>
      <c r="M37" s="47">
        <v>0</v>
      </c>
      <c r="N37" s="47">
        <v>0</v>
      </c>
      <c r="O37" s="47">
        <v>0</v>
      </c>
      <c r="P37" s="48">
        <v>98000000</v>
      </c>
      <c r="Q37" s="47">
        <v>-6533333</v>
      </c>
      <c r="R37" s="47">
        <v>0</v>
      </c>
      <c r="S37" s="47">
        <v>-14700000</v>
      </c>
      <c r="T37" s="47">
        <v>76766667</v>
      </c>
      <c r="U37" s="45" t="s">
        <v>259</v>
      </c>
      <c r="V37" s="47">
        <v>0</v>
      </c>
      <c r="W37" s="46"/>
    </row>
    <row r="38" spans="1:23" s="45" customFormat="1" x14ac:dyDescent="0.75">
      <c r="A38" s="45" t="s">
        <v>51</v>
      </c>
      <c r="B38" s="45" t="s">
        <v>52</v>
      </c>
      <c r="C38" s="45" t="s">
        <v>475</v>
      </c>
      <c r="D38" s="45" t="s">
        <v>259</v>
      </c>
      <c r="E38" s="45" t="s">
        <v>476</v>
      </c>
      <c r="F38" s="45" t="s">
        <v>259</v>
      </c>
      <c r="G38" s="46">
        <v>45170</v>
      </c>
      <c r="H38" s="46">
        <v>45170</v>
      </c>
      <c r="I38" s="45" t="s">
        <v>35</v>
      </c>
      <c r="J38" s="45" t="s">
        <v>36</v>
      </c>
      <c r="K38" s="45" t="s">
        <v>57</v>
      </c>
      <c r="L38" s="47">
        <v>91000000</v>
      </c>
      <c r="M38" s="47">
        <v>0</v>
      </c>
      <c r="N38" s="47">
        <v>0</v>
      </c>
      <c r="O38" s="47">
        <v>0</v>
      </c>
      <c r="P38" s="48">
        <v>91000000</v>
      </c>
      <c r="Q38" s="47">
        <v>-6066667</v>
      </c>
      <c r="R38" s="47">
        <v>0</v>
      </c>
      <c r="S38" s="47">
        <v>-13650000</v>
      </c>
      <c r="T38" s="47">
        <v>71283333</v>
      </c>
      <c r="U38" s="45" t="s">
        <v>259</v>
      </c>
      <c r="V38" s="47">
        <v>0</v>
      </c>
      <c r="W38" s="46"/>
    </row>
    <row r="39" spans="1:23" s="45" customFormat="1" x14ac:dyDescent="0.75">
      <c r="A39" s="45" t="s">
        <v>51</v>
      </c>
      <c r="B39" s="45" t="s">
        <v>52</v>
      </c>
      <c r="C39" s="45" t="s">
        <v>477</v>
      </c>
      <c r="D39" s="45" t="s">
        <v>259</v>
      </c>
      <c r="E39" s="45" t="s">
        <v>478</v>
      </c>
      <c r="F39" s="45" t="s">
        <v>259</v>
      </c>
      <c r="G39" s="46">
        <v>45170</v>
      </c>
      <c r="H39" s="46">
        <v>45170</v>
      </c>
      <c r="I39" s="45" t="s">
        <v>35</v>
      </c>
      <c r="J39" s="45" t="s">
        <v>40</v>
      </c>
      <c r="K39" s="45" t="s">
        <v>57</v>
      </c>
      <c r="L39" s="47">
        <v>2396767041</v>
      </c>
      <c r="M39" s="47">
        <v>0</v>
      </c>
      <c r="N39" s="47">
        <v>0</v>
      </c>
      <c r="O39" s="47">
        <v>0</v>
      </c>
      <c r="P39" s="48">
        <v>2396767041</v>
      </c>
      <c r="Q39" s="47">
        <v>-159784469</v>
      </c>
      <c r="R39" s="47">
        <v>0</v>
      </c>
      <c r="S39" s="47">
        <v>-359515056</v>
      </c>
      <c r="T39" s="47">
        <v>1877467516</v>
      </c>
      <c r="U39" s="45" t="s">
        <v>259</v>
      </c>
      <c r="V39" s="47">
        <v>0</v>
      </c>
      <c r="W39" s="46"/>
    </row>
    <row r="40" spans="1:23" s="45" customFormat="1" x14ac:dyDescent="0.75">
      <c r="A40" s="45" t="s">
        <v>51</v>
      </c>
      <c r="B40" s="45" t="s">
        <v>52</v>
      </c>
      <c r="C40" s="45" t="s">
        <v>479</v>
      </c>
      <c r="D40" s="45" t="s">
        <v>259</v>
      </c>
      <c r="E40" s="45" t="s">
        <v>480</v>
      </c>
      <c r="F40" s="45" t="s">
        <v>259</v>
      </c>
      <c r="G40" s="46">
        <v>45170</v>
      </c>
      <c r="H40" s="46">
        <v>45170</v>
      </c>
      <c r="I40" s="45" t="s">
        <v>35</v>
      </c>
      <c r="J40" s="45" t="s">
        <v>40</v>
      </c>
      <c r="K40" s="45" t="s">
        <v>57</v>
      </c>
      <c r="L40" s="47">
        <v>3033103521</v>
      </c>
      <c r="M40" s="47">
        <v>0</v>
      </c>
      <c r="N40" s="47">
        <v>0</v>
      </c>
      <c r="O40" s="47">
        <v>0</v>
      </c>
      <c r="P40" s="48">
        <v>3033103521</v>
      </c>
      <c r="Q40" s="47">
        <v>-202137877</v>
      </c>
      <c r="R40" s="47">
        <v>0</v>
      </c>
      <c r="S40" s="47">
        <v>-454960822</v>
      </c>
      <c r="T40" s="47">
        <v>2376004822</v>
      </c>
      <c r="U40" s="45" t="s">
        <v>259</v>
      </c>
      <c r="V40" s="47">
        <v>0</v>
      </c>
      <c r="W40" s="46"/>
    </row>
    <row r="41" spans="1:23" s="45" customFormat="1" x14ac:dyDescent="0.75">
      <c r="A41" s="45" t="s">
        <v>51</v>
      </c>
      <c r="B41" s="45" t="s">
        <v>52</v>
      </c>
      <c r="C41" s="45" t="s">
        <v>481</v>
      </c>
      <c r="D41" s="45" t="s">
        <v>259</v>
      </c>
      <c r="E41" s="45" t="s">
        <v>482</v>
      </c>
      <c r="F41" s="45" t="s">
        <v>259</v>
      </c>
      <c r="G41" s="46">
        <v>45170</v>
      </c>
      <c r="H41" s="46">
        <v>45170</v>
      </c>
      <c r="I41" s="45" t="s">
        <v>35</v>
      </c>
      <c r="J41" s="45" t="s">
        <v>40</v>
      </c>
      <c r="K41" s="45" t="s">
        <v>57</v>
      </c>
      <c r="L41" s="47">
        <v>2381394958</v>
      </c>
      <c r="M41" s="47">
        <v>0</v>
      </c>
      <c r="N41" s="47">
        <v>0</v>
      </c>
      <c r="O41" s="47">
        <v>0</v>
      </c>
      <c r="P41" s="48">
        <v>2381394958</v>
      </c>
      <c r="Q41" s="47">
        <v>-158759664</v>
      </c>
      <c r="R41" s="47">
        <v>0</v>
      </c>
      <c r="S41" s="47">
        <v>-357209244</v>
      </c>
      <c r="T41" s="47">
        <v>1865426050</v>
      </c>
      <c r="U41" s="45" t="s">
        <v>259</v>
      </c>
      <c r="V41" s="47">
        <v>0</v>
      </c>
      <c r="W41" s="46"/>
    </row>
    <row r="42" spans="1:23" s="45" customFormat="1" x14ac:dyDescent="0.75">
      <c r="A42" s="45" t="s">
        <v>51</v>
      </c>
      <c r="B42" s="45" t="s">
        <v>52</v>
      </c>
      <c r="C42" s="45" t="s">
        <v>483</v>
      </c>
      <c r="D42" s="45" t="s">
        <v>259</v>
      </c>
      <c r="E42" s="45" t="s">
        <v>484</v>
      </c>
      <c r="F42" s="45" t="s">
        <v>259</v>
      </c>
      <c r="G42" s="46">
        <v>45170</v>
      </c>
      <c r="H42" s="46">
        <v>45170</v>
      </c>
      <c r="I42" s="45" t="s">
        <v>35</v>
      </c>
      <c r="J42" s="45" t="s">
        <v>40</v>
      </c>
      <c r="K42" s="45" t="s">
        <v>57</v>
      </c>
      <c r="L42" s="47">
        <v>1272618024</v>
      </c>
      <c r="M42" s="47">
        <v>0</v>
      </c>
      <c r="N42" s="47">
        <v>0</v>
      </c>
      <c r="O42" s="47">
        <v>0</v>
      </c>
      <c r="P42" s="48">
        <v>1272618024</v>
      </c>
      <c r="Q42" s="47">
        <v>-84841202</v>
      </c>
      <c r="R42" s="47">
        <v>0</v>
      </c>
      <c r="S42" s="47">
        <v>-190892704</v>
      </c>
      <c r="T42" s="47">
        <v>996884118</v>
      </c>
      <c r="U42" s="45" t="s">
        <v>259</v>
      </c>
      <c r="V42" s="47">
        <v>0</v>
      </c>
      <c r="W42" s="46"/>
    </row>
    <row r="43" spans="1:23" s="45" customFormat="1" x14ac:dyDescent="0.75">
      <c r="A43" s="45" t="s">
        <v>51</v>
      </c>
      <c r="B43" s="45" t="s">
        <v>52</v>
      </c>
      <c r="C43" s="45" t="s">
        <v>485</v>
      </c>
      <c r="D43" s="45" t="s">
        <v>259</v>
      </c>
      <c r="E43" s="45" t="s">
        <v>486</v>
      </c>
      <c r="F43" s="45" t="s">
        <v>403</v>
      </c>
      <c r="G43" s="46">
        <v>45200</v>
      </c>
      <c r="H43" s="46">
        <v>45200</v>
      </c>
      <c r="I43" s="45" t="s">
        <v>35</v>
      </c>
      <c r="J43" s="45" t="s">
        <v>40</v>
      </c>
      <c r="K43" s="45" t="s">
        <v>57</v>
      </c>
      <c r="L43" s="47">
        <v>343273414</v>
      </c>
      <c r="M43" s="47">
        <v>0</v>
      </c>
      <c r="N43" s="47">
        <v>0</v>
      </c>
      <c r="O43" s="47">
        <v>0</v>
      </c>
      <c r="P43" s="48">
        <v>343273414</v>
      </c>
      <c r="Q43" s="47">
        <v>-17163671</v>
      </c>
      <c r="R43" s="47">
        <v>0</v>
      </c>
      <c r="S43" s="47">
        <v>-51491012</v>
      </c>
      <c r="T43" s="47">
        <v>274618731</v>
      </c>
      <c r="U43" s="45" t="s">
        <v>404</v>
      </c>
      <c r="V43" s="47">
        <v>0</v>
      </c>
      <c r="W43" s="46"/>
    </row>
    <row r="44" spans="1:23" s="45" customFormat="1" x14ac:dyDescent="0.75">
      <c r="A44" s="45" t="s">
        <v>51</v>
      </c>
      <c r="B44" s="45" t="s">
        <v>52</v>
      </c>
      <c r="C44" s="45" t="s">
        <v>487</v>
      </c>
      <c r="D44" s="45" t="s">
        <v>259</v>
      </c>
      <c r="E44" s="45" t="s">
        <v>488</v>
      </c>
      <c r="F44" s="45" t="s">
        <v>403</v>
      </c>
      <c r="G44" s="46">
        <v>45291</v>
      </c>
      <c r="H44" s="46">
        <v>45200</v>
      </c>
      <c r="I44" s="45" t="s">
        <v>35</v>
      </c>
      <c r="J44" s="45" t="s">
        <v>40</v>
      </c>
      <c r="K44" s="45" t="s">
        <v>57</v>
      </c>
      <c r="L44" s="47">
        <v>46757482</v>
      </c>
      <c r="M44" s="47">
        <v>0</v>
      </c>
      <c r="N44" s="47">
        <v>0</v>
      </c>
      <c r="O44" s="47">
        <v>0</v>
      </c>
      <c r="P44" s="48">
        <v>46757482</v>
      </c>
      <c r="Q44" s="47">
        <v>-2337874</v>
      </c>
      <c r="R44" s="47">
        <v>0</v>
      </c>
      <c r="S44" s="47">
        <v>-7013622</v>
      </c>
      <c r="T44" s="47">
        <v>37405986</v>
      </c>
      <c r="U44" s="45" t="s">
        <v>404</v>
      </c>
      <c r="V44" s="47">
        <v>0</v>
      </c>
      <c r="W44" s="46"/>
    </row>
    <row r="45" spans="1:23" s="45" customFormat="1" x14ac:dyDescent="0.75">
      <c r="A45" s="45" t="s">
        <v>51</v>
      </c>
      <c r="B45" s="45" t="s">
        <v>52</v>
      </c>
      <c r="C45" s="45" t="s">
        <v>489</v>
      </c>
      <c r="D45" s="45" t="s">
        <v>259</v>
      </c>
      <c r="E45" s="45" t="s">
        <v>490</v>
      </c>
      <c r="F45" s="45" t="s">
        <v>403</v>
      </c>
      <c r="G45" s="46">
        <v>45200</v>
      </c>
      <c r="H45" s="46">
        <v>45200</v>
      </c>
      <c r="I45" s="45" t="s">
        <v>35</v>
      </c>
      <c r="J45" s="45" t="s">
        <v>40</v>
      </c>
      <c r="K45" s="45" t="s">
        <v>57</v>
      </c>
      <c r="L45" s="47">
        <v>409250000</v>
      </c>
      <c r="M45" s="47">
        <v>0</v>
      </c>
      <c r="N45" s="47">
        <v>0</v>
      </c>
      <c r="O45" s="47">
        <v>0</v>
      </c>
      <c r="P45" s="48">
        <v>409250000</v>
      </c>
      <c r="Q45" s="47">
        <v>-20462500</v>
      </c>
      <c r="R45" s="47">
        <v>0</v>
      </c>
      <c r="S45" s="47">
        <v>-61387500</v>
      </c>
      <c r="T45" s="47">
        <v>327400000</v>
      </c>
      <c r="U45" s="45" t="s">
        <v>404</v>
      </c>
      <c r="V45" s="47">
        <v>0</v>
      </c>
      <c r="W45" s="46"/>
    </row>
    <row r="46" spans="1:23" s="45" customFormat="1" x14ac:dyDescent="0.75">
      <c r="A46" s="45" t="s">
        <v>51</v>
      </c>
      <c r="B46" s="45" t="s">
        <v>52</v>
      </c>
      <c r="C46" s="45" t="s">
        <v>492</v>
      </c>
      <c r="D46" s="45" t="s">
        <v>259</v>
      </c>
      <c r="E46" s="45" t="s">
        <v>491</v>
      </c>
      <c r="F46" s="45" t="s">
        <v>403</v>
      </c>
      <c r="G46" s="46">
        <v>45200</v>
      </c>
      <c r="H46" s="46">
        <v>45200</v>
      </c>
      <c r="I46" s="45" t="s">
        <v>35</v>
      </c>
      <c r="J46" s="45" t="s">
        <v>38</v>
      </c>
      <c r="K46" s="45" t="s">
        <v>57</v>
      </c>
      <c r="L46" s="47">
        <v>366850000</v>
      </c>
      <c r="M46" s="47">
        <v>0</v>
      </c>
      <c r="N46" s="47">
        <v>0</v>
      </c>
      <c r="O46" s="47">
        <v>0</v>
      </c>
      <c r="P46" s="48">
        <v>366850000</v>
      </c>
      <c r="Q46" s="47">
        <v>-18342500</v>
      </c>
      <c r="R46" s="47">
        <v>0</v>
      </c>
      <c r="S46" s="47">
        <v>-55027500</v>
      </c>
      <c r="T46" s="47">
        <v>293480000</v>
      </c>
      <c r="U46" s="45" t="s">
        <v>404</v>
      </c>
      <c r="V46" s="47">
        <v>0</v>
      </c>
      <c r="W46" s="46"/>
    </row>
    <row r="47" spans="1:23" s="45" customFormat="1" x14ac:dyDescent="0.75">
      <c r="A47" s="45" t="s">
        <v>51</v>
      </c>
      <c r="B47" s="45" t="s">
        <v>52</v>
      </c>
      <c r="C47" s="45" t="s">
        <v>493</v>
      </c>
      <c r="D47" s="45" t="s">
        <v>259</v>
      </c>
      <c r="E47" s="45" t="s">
        <v>494</v>
      </c>
      <c r="F47" s="45" t="s">
        <v>403</v>
      </c>
      <c r="G47" s="46">
        <v>45232</v>
      </c>
      <c r="H47" s="46">
        <v>45231</v>
      </c>
      <c r="I47" s="45" t="s">
        <v>74</v>
      </c>
      <c r="J47" s="45" t="s">
        <v>36</v>
      </c>
      <c r="K47" s="45" t="s">
        <v>57</v>
      </c>
      <c r="L47" s="47">
        <v>1782611000</v>
      </c>
      <c r="M47" s="47">
        <v>0</v>
      </c>
      <c r="N47" s="47">
        <v>0</v>
      </c>
      <c r="O47" s="47">
        <v>0</v>
      </c>
      <c r="P47" s="48">
        <v>1782611000</v>
      </c>
      <c r="Q47" s="47">
        <v>-29710183</v>
      </c>
      <c r="R47" s="47">
        <v>0</v>
      </c>
      <c r="S47" s="47">
        <v>-133695825</v>
      </c>
      <c r="T47" s="47">
        <v>1619204992</v>
      </c>
      <c r="U47" s="45" t="s">
        <v>404</v>
      </c>
      <c r="V47" s="47">
        <v>0</v>
      </c>
      <c r="W47" s="46"/>
    </row>
    <row r="48" spans="1:23" s="45" customFormat="1" x14ac:dyDescent="0.75">
      <c r="A48" s="45" t="s">
        <v>51</v>
      </c>
      <c r="B48" s="45" t="s">
        <v>52</v>
      </c>
      <c r="C48" s="45" t="s">
        <v>495</v>
      </c>
      <c r="D48" s="45" t="s">
        <v>259</v>
      </c>
      <c r="E48" s="45" t="s">
        <v>496</v>
      </c>
      <c r="F48" s="45" t="s">
        <v>403</v>
      </c>
      <c r="G48" s="46">
        <v>45260</v>
      </c>
      <c r="H48" s="46">
        <v>45231</v>
      </c>
      <c r="I48" s="45" t="s">
        <v>35</v>
      </c>
      <c r="J48" s="45" t="s">
        <v>36</v>
      </c>
      <c r="K48" s="45" t="s">
        <v>57</v>
      </c>
      <c r="L48" s="47">
        <v>596514760</v>
      </c>
      <c r="M48" s="47">
        <v>0</v>
      </c>
      <c r="N48" s="47">
        <v>0</v>
      </c>
      <c r="O48" s="47">
        <v>0</v>
      </c>
      <c r="P48" s="48">
        <v>596514760</v>
      </c>
      <c r="Q48" s="47">
        <v>-19883825</v>
      </c>
      <c r="R48" s="47">
        <v>0</v>
      </c>
      <c r="S48" s="47">
        <v>-89477214</v>
      </c>
      <c r="T48" s="47">
        <v>487153721</v>
      </c>
      <c r="U48" s="45" t="s">
        <v>404</v>
      </c>
      <c r="V48" s="47">
        <v>0</v>
      </c>
      <c r="W48" s="46"/>
    </row>
    <row r="49" spans="1:23" s="45" customFormat="1" x14ac:dyDescent="0.75">
      <c r="A49" s="45" t="s">
        <v>51</v>
      </c>
      <c r="B49" s="45" t="s">
        <v>52</v>
      </c>
      <c r="C49" s="45" t="s">
        <v>497</v>
      </c>
      <c r="D49" s="45" t="s">
        <v>259</v>
      </c>
      <c r="E49" s="45" t="s">
        <v>498</v>
      </c>
      <c r="F49" s="45" t="s">
        <v>403</v>
      </c>
      <c r="G49" s="46">
        <v>45260</v>
      </c>
      <c r="H49" s="46">
        <v>45231</v>
      </c>
      <c r="I49" s="45" t="s">
        <v>42</v>
      </c>
      <c r="J49" s="45" t="s">
        <v>36</v>
      </c>
      <c r="K49" s="45" t="s">
        <v>57</v>
      </c>
      <c r="L49" s="47">
        <v>208093649</v>
      </c>
      <c r="M49" s="47">
        <v>0</v>
      </c>
      <c r="N49" s="47">
        <v>0</v>
      </c>
      <c r="O49" s="47">
        <v>0</v>
      </c>
      <c r="P49" s="48">
        <v>208093649</v>
      </c>
      <c r="Q49" s="47">
        <v>-4335284</v>
      </c>
      <c r="R49" s="47">
        <v>0</v>
      </c>
      <c r="S49" s="47">
        <v>-19508780</v>
      </c>
      <c r="T49" s="47">
        <v>184249585</v>
      </c>
      <c r="U49" s="45" t="s">
        <v>404</v>
      </c>
      <c r="V49" s="47">
        <v>0</v>
      </c>
      <c r="W49" s="46"/>
    </row>
    <row r="50" spans="1:23" s="45" customFormat="1" x14ac:dyDescent="0.75">
      <c r="A50" s="45" t="s">
        <v>51</v>
      </c>
      <c r="B50" s="45" t="s">
        <v>52</v>
      </c>
      <c r="C50" s="45" t="s">
        <v>499</v>
      </c>
      <c r="D50" s="45" t="s">
        <v>259</v>
      </c>
      <c r="E50" s="45" t="s">
        <v>500</v>
      </c>
      <c r="F50" s="45" t="s">
        <v>403</v>
      </c>
      <c r="G50" s="46">
        <v>45260</v>
      </c>
      <c r="H50" s="46">
        <v>45231</v>
      </c>
      <c r="I50" s="45" t="s">
        <v>42</v>
      </c>
      <c r="J50" s="45" t="s">
        <v>44</v>
      </c>
      <c r="K50" s="45" t="s">
        <v>57</v>
      </c>
      <c r="L50" s="47">
        <v>673291026</v>
      </c>
      <c r="M50" s="47">
        <v>0</v>
      </c>
      <c r="N50" s="47">
        <v>0</v>
      </c>
      <c r="O50" s="47">
        <v>0</v>
      </c>
      <c r="P50" s="48">
        <v>673291026</v>
      </c>
      <c r="Q50" s="47">
        <v>-14026896</v>
      </c>
      <c r="R50" s="47">
        <v>0</v>
      </c>
      <c r="S50" s="47">
        <v>-63121034</v>
      </c>
      <c r="T50" s="47">
        <v>596143096</v>
      </c>
      <c r="U50" s="45" t="s">
        <v>404</v>
      </c>
      <c r="V50" s="47">
        <v>0</v>
      </c>
      <c r="W50" s="46"/>
    </row>
    <row r="51" spans="1:23" s="45" customFormat="1" x14ac:dyDescent="0.75">
      <c r="A51" s="45" t="s">
        <v>51</v>
      </c>
      <c r="B51" s="45" t="s">
        <v>52</v>
      </c>
      <c r="C51" s="45" t="s">
        <v>501</v>
      </c>
      <c r="D51" s="45" t="s">
        <v>259</v>
      </c>
      <c r="E51" s="45" t="s">
        <v>502</v>
      </c>
      <c r="F51" s="45" t="s">
        <v>403</v>
      </c>
      <c r="G51" s="46">
        <v>45260</v>
      </c>
      <c r="H51" s="46">
        <v>45231</v>
      </c>
      <c r="I51" s="45" t="s">
        <v>42</v>
      </c>
      <c r="J51" s="45" t="s">
        <v>40</v>
      </c>
      <c r="K51" s="45" t="s">
        <v>57</v>
      </c>
      <c r="L51" s="47">
        <v>374180000</v>
      </c>
      <c r="M51" s="47">
        <v>0</v>
      </c>
      <c r="N51" s="47">
        <v>0</v>
      </c>
      <c r="O51" s="47">
        <v>0</v>
      </c>
      <c r="P51" s="48">
        <v>374180000</v>
      </c>
      <c r="Q51" s="47">
        <v>-7795417</v>
      </c>
      <c r="R51" s="47">
        <v>0</v>
      </c>
      <c r="S51" s="47">
        <v>-35079375</v>
      </c>
      <c r="T51" s="47">
        <v>331305208</v>
      </c>
      <c r="U51" s="45" t="s">
        <v>404</v>
      </c>
      <c r="V51" s="47">
        <v>0</v>
      </c>
      <c r="W51" s="46"/>
    </row>
    <row r="52" spans="1:23" s="45" customFormat="1" x14ac:dyDescent="0.75">
      <c r="A52" s="45" t="s">
        <v>51</v>
      </c>
      <c r="B52" s="45" t="s">
        <v>52</v>
      </c>
      <c r="C52" s="45" t="s">
        <v>503</v>
      </c>
      <c r="D52" s="45" t="s">
        <v>259</v>
      </c>
      <c r="E52" s="45" t="s">
        <v>504</v>
      </c>
      <c r="F52" s="45" t="s">
        <v>403</v>
      </c>
      <c r="G52" s="46">
        <v>45260</v>
      </c>
      <c r="H52" s="46">
        <v>45261</v>
      </c>
      <c r="I52" s="45" t="s">
        <v>35</v>
      </c>
      <c r="J52" s="45" t="s">
        <v>36</v>
      </c>
      <c r="K52" s="45" t="s">
        <v>57</v>
      </c>
      <c r="L52" s="47">
        <v>1798575168</v>
      </c>
      <c r="M52" s="47">
        <v>0</v>
      </c>
      <c r="N52" s="47">
        <v>0</v>
      </c>
      <c r="O52" s="47">
        <v>0</v>
      </c>
      <c r="P52" s="48">
        <v>1798575168</v>
      </c>
      <c r="Q52" s="47">
        <v>-29976253</v>
      </c>
      <c r="R52" s="47">
        <v>0</v>
      </c>
      <c r="S52" s="47">
        <v>-269786275</v>
      </c>
      <c r="T52" s="47">
        <v>1498812640</v>
      </c>
      <c r="U52" s="45" t="s">
        <v>404</v>
      </c>
      <c r="V52" s="47">
        <v>0</v>
      </c>
      <c r="W52" s="46"/>
    </row>
    <row r="53" spans="1:23" s="45" customFormat="1" x14ac:dyDescent="0.75">
      <c r="A53" s="45" t="s">
        <v>51</v>
      </c>
      <c r="B53" s="45" t="s">
        <v>52</v>
      </c>
      <c r="C53" s="45" t="s">
        <v>505</v>
      </c>
      <c r="D53" s="45" t="s">
        <v>259</v>
      </c>
      <c r="E53" s="45" t="s">
        <v>506</v>
      </c>
      <c r="F53" s="45" t="s">
        <v>403</v>
      </c>
      <c r="G53" s="46">
        <v>45291</v>
      </c>
      <c r="H53" s="46">
        <v>45261</v>
      </c>
      <c r="I53" s="45" t="s">
        <v>35</v>
      </c>
      <c r="J53" s="45" t="s">
        <v>40</v>
      </c>
      <c r="K53" s="45" t="s">
        <v>57</v>
      </c>
      <c r="L53" s="47">
        <v>411877593</v>
      </c>
      <c r="M53" s="47">
        <v>0</v>
      </c>
      <c r="N53" s="47">
        <v>0</v>
      </c>
      <c r="O53" s="47">
        <v>0</v>
      </c>
      <c r="P53" s="48">
        <v>411877593</v>
      </c>
      <c r="Q53" s="47">
        <v>-6771507</v>
      </c>
      <c r="R53" s="47">
        <v>0</v>
      </c>
      <c r="S53" s="47">
        <v>-61586448</v>
      </c>
      <c r="T53" s="47">
        <v>343519638</v>
      </c>
      <c r="U53" s="45" t="s">
        <v>404</v>
      </c>
      <c r="V53" s="47">
        <v>0</v>
      </c>
      <c r="W53" s="46"/>
    </row>
    <row r="54" spans="1:23" s="45" customFormat="1" x14ac:dyDescent="0.75">
      <c r="A54" s="45" t="s">
        <v>51</v>
      </c>
      <c r="B54" s="45" t="s">
        <v>52</v>
      </c>
      <c r="C54" s="45" t="s">
        <v>507</v>
      </c>
      <c r="D54" s="45" t="s">
        <v>259</v>
      </c>
      <c r="E54" s="45" t="s">
        <v>508</v>
      </c>
      <c r="F54" s="45" t="s">
        <v>403</v>
      </c>
      <c r="G54" s="46">
        <v>45291</v>
      </c>
      <c r="H54" s="46">
        <v>45261</v>
      </c>
      <c r="I54" s="45" t="s">
        <v>42</v>
      </c>
      <c r="J54" s="45" t="s">
        <v>40</v>
      </c>
      <c r="K54" s="45" t="s">
        <v>57</v>
      </c>
      <c r="L54" s="47">
        <v>187287621</v>
      </c>
      <c r="M54" s="47">
        <v>0</v>
      </c>
      <c r="N54" s="47">
        <v>0</v>
      </c>
      <c r="O54" s="47">
        <v>0</v>
      </c>
      <c r="P54" s="48">
        <v>187287621</v>
      </c>
      <c r="Q54" s="47">
        <v>-1940485</v>
      </c>
      <c r="R54" s="47">
        <v>0</v>
      </c>
      <c r="S54" s="47">
        <v>-17549562</v>
      </c>
      <c r="T54" s="47">
        <v>167797574</v>
      </c>
      <c r="U54" s="45" t="s">
        <v>404</v>
      </c>
      <c r="V54" s="47">
        <v>0</v>
      </c>
      <c r="W54" s="46"/>
    </row>
    <row r="55" spans="1:23" s="45" customFormat="1" x14ac:dyDescent="0.75">
      <c r="A55" s="45" t="s">
        <v>100</v>
      </c>
      <c r="B55" s="45" t="s">
        <v>101</v>
      </c>
      <c r="C55" s="45" t="s">
        <v>509</v>
      </c>
      <c r="D55" s="45" t="s">
        <v>259</v>
      </c>
      <c r="E55" s="45" t="s">
        <v>510</v>
      </c>
      <c r="F55" s="45" t="s">
        <v>403</v>
      </c>
      <c r="G55" s="46">
        <v>44986</v>
      </c>
      <c r="H55" s="46">
        <v>44835</v>
      </c>
      <c r="I55" s="45" t="s">
        <v>43</v>
      </c>
      <c r="J55" s="45" t="s">
        <v>38</v>
      </c>
      <c r="K55" s="45" t="s">
        <v>104</v>
      </c>
      <c r="L55" s="47">
        <v>49000000</v>
      </c>
      <c r="M55" s="47">
        <v>0</v>
      </c>
      <c r="N55" s="47">
        <v>0</v>
      </c>
      <c r="O55" s="47">
        <v>0</v>
      </c>
      <c r="P55" s="48">
        <v>49000000</v>
      </c>
      <c r="Q55" s="47">
        <v>-14700000</v>
      </c>
      <c r="R55" s="47">
        <v>0</v>
      </c>
      <c r="S55" s="47">
        <v>-14700000</v>
      </c>
      <c r="T55" s="47">
        <v>19600000</v>
      </c>
      <c r="U55" s="45" t="s">
        <v>404</v>
      </c>
      <c r="V55" s="47">
        <v>0</v>
      </c>
      <c r="W55" s="46"/>
    </row>
    <row r="56" spans="1:23" s="45" customFormat="1" x14ac:dyDescent="0.75">
      <c r="A56" s="45" t="s">
        <v>100</v>
      </c>
      <c r="B56" s="45" t="s">
        <v>101</v>
      </c>
      <c r="C56" s="45" t="s">
        <v>511</v>
      </c>
      <c r="D56" s="45" t="s">
        <v>259</v>
      </c>
      <c r="E56" s="45" t="s">
        <v>512</v>
      </c>
      <c r="F56" s="45" t="s">
        <v>259</v>
      </c>
      <c r="G56" s="46">
        <v>44958</v>
      </c>
      <c r="H56" s="46">
        <v>44927</v>
      </c>
      <c r="I56" s="45" t="s">
        <v>35</v>
      </c>
      <c r="J56" s="45" t="s">
        <v>38</v>
      </c>
      <c r="K56" s="45" t="s">
        <v>104</v>
      </c>
      <c r="L56" s="47">
        <v>201371940</v>
      </c>
      <c r="M56" s="47">
        <v>0</v>
      </c>
      <c r="N56" s="47">
        <v>0</v>
      </c>
      <c r="O56" s="47">
        <v>0</v>
      </c>
      <c r="P56" s="48">
        <v>201371940</v>
      </c>
      <c r="Q56" s="47">
        <v>-40274388</v>
      </c>
      <c r="R56" s="47">
        <v>0</v>
      </c>
      <c r="S56" s="47">
        <v>-30205791</v>
      </c>
      <c r="T56" s="47">
        <v>130891761</v>
      </c>
      <c r="U56" s="45" t="s">
        <v>259</v>
      </c>
      <c r="V56" s="47">
        <v>0</v>
      </c>
      <c r="W56" s="46"/>
    </row>
    <row r="57" spans="1:23" s="45" customFormat="1" x14ac:dyDescent="0.75">
      <c r="A57" s="45" t="s">
        <v>100</v>
      </c>
      <c r="B57" s="45" t="s">
        <v>101</v>
      </c>
      <c r="C57" s="45" t="s">
        <v>513</v>
      </c>
      <c r="D57" s="45" t="s">
        <v>259</v>
      </c>
      <c r="E57" s="45" t="s">
        <v>514</v>
      </c>
      <c r="F57" s="45" t="s">
        <v>403</v>
      </c>
      <c r="G57" s="46">
        <v>45082</v>
      </c>
      <c r="H57" s="46">
        <v>44958</v>
      </c>
      <c r="I57" s="45" t="s">
        <v>35</v>
      </c>
      <c r="J57" s="45" t="s">
        <v>38</v>
      </c>
      <c r="K57" s="45" t="s">
        <v>104</v>
      </c>
      <c r="L57" s="47">
        <v>333889440</v>
      </c>
      <c r="M57" s="47">
        <v>0</v>
      </c>
      <c r="N57" s="47">
        <v>0</v>
      </c>
      <c r="O57" s="47">
        <v>0</v>
      </c>
      <c r="P57" s="48">
        <v>333889440</v>
      </c>
      <c r="Q57" s="47">
        <v>-61213064</v>
      </c>
      <c r="R57" s="47">
        <v>0</v>
      </c>
      <c r="S57" s="47">
        <v>-50083416</v>
      </c>
      <c r="T57" s="47">
        <v>222592960</v>
      </c>
      <c r="U57" s="45" t="s">
        <v>404</v>
      </c>
      <c r="V57" s="47">
        <v>0</v>
      </c>
      <c r="W57" s="46"/>
    </row>
    <row r="58" spans="1:23" s="45" customFormat="1" x14ac:dyDescent="0.75">
      <c r="A58" s="45" t="s">
        <v>100</v>
      </c>
      <c r="B58" s="45" t="s">
        <v>101</v>
      </c>
      <c r="C58" s="45" t="s">
        <v>515</v>
      </c>
      <c r="D58" s="45" t="s">
        <v>259</v>
      </c>
      <c r="E58" s="45" t="s">
        <v>516</v>
      </c>
      <c r="F58" s="45" t="s">
        <v>259</v>
      </c>
      <c r="G58" s="46">
        <v>44927</v>
      </c>
      <c r="H58" s="46">
        <v>44958</v>
      </c>
      <c r="I58" s="45" t="s">
        <v>43</v>
      </c>
      <c r="J58" s="45" t="s">
        <v>82</v>
      </c>
      <c r="K58" s="45" t="s">
        <v>104</v>
      </c>
      <c r="L58" s="47">
        <v>101385900</v>
      </c>
      <c r="M58" s="47">
        <v>0</v>
      </c>
      <c r="N58" s="47">
        <v>0</v>
      </c>
      <c r="O58" s="47">
        <v>0</v>
      </c>
      <c r="P58" s="48">
        <v>101385900</v>
      </c>
      <c r="Q58" s="47">
        <v>-30979025</v>
      </c>
      <c r="R58" s="47">
        <v>0</v>
      </c>
      <c r="S58" s="47">
        <v>-25346475</v>
      </c>
      <c r="T58" s="47">
        <v>45060400</v>
      </c>
      <c r="U58" s="45" t="s">
        <v>259</v>
      </c>
      <c r="V58" s="47">
        <v>0</v>
      </c>
      <c r="W58" s="46"/>
    </row>
    <row r="59" spans="1:23" s="45" customFormat="1" x14ac:dyDescent="0.75">
      <c r="A59" s="45" t="s">
        <v>100</v>
      </c>
      <c r="B59" s="45" t="s">
        <v>101</v>
      </c>
      <c r="C59" s="45" t="s">
        <v>517</v>
      </c>
      <c r="D59" s="45" t="s">
        <v>259</v>
      </c>
      <c r="E59" s="45" t="s">
        <v>518</v>
      </c>
      <c r="F59" s="45" t="s">
        <v>403</v>
      </c>
      <c r="G59" s="46">
        <v>44970</v>
      </c>
      <c r="H59" s="46">
        <v>44958</v>
      </c>
      <c r="I59" s="45" t="s">
        <v>43</v>
      </c>
      <c r="J59" s="45" t="s">
        <v>77</v>
      </c>
      <c r="K59" s="45" t="s">
        <v>104</v>
      </c>
      <c r="L59" s="47">
        <v>80735343</v>
      </c>
      <c r="M59" s="47">
        <v>0</v>
      </c>
      <c r="N59" s="47">
        <v>0</v>
      </c>
      <c r="O59" s="47">
        <v>0</v>
      </c>
      <c r="P59" s="48">
        <v>80735343</v>
      </c>
      <c r="Q59" s="47">
        <v>-24669133</v>
      </c>
      <c r="R59" s="47">
        <v>0</v>
      </c>
      <c r="S59" s="47">
        <v>-20183836</v>
      </c>
      <c r="T59" s="47">
        <v>35882374</v>
      </c>
      <c r="U59" s="45" t="s">
        <v>404</v>
      </c>
      <c r="V59" s="47">
        <v>0</v>
      </c>
      <c r="W59" s="46"/>
    </row>
    <row r="60" spans="1:23" s="45" customFormat="1" x14ac:dyDescent="0.75">
      <c r="A60" s="45" t="s">
        <v>100</v>
      </c>
      <c r="B60" s="45" t="s">
        <v>101</v>
      </c>
      <c r="C60" s="45" t="s">
        <v>519</v>
      </c>
      <c r="D60" s="45" t="s">
        <v>259</v>
      </c>
      <c r="E60" s="45" t="s">
        <v>520</v>
      </c>
      <c r="F60" s="45" t="s">
        <v>403</v>
      </c>
      <c r="G60" s="46">
        <v>44970</v>
      </c>
      <c r="H60" s="46">
        <v>44958</v>
      </c>
      <c r="I60" s="45" t="s">
        <v>35</v>
      </c>
      <c r="J60" s="45" t="s">
        <v>38</v>
      </c>
      <c r="K60" s="45" t="s">
        <v>104</v>
      </c>
      <c r="L60" s="47">
        <v>481950726</v>
      </c>
      <c r="M60" s="47">
        <v>0</v>
      </c>
      <c r="N60" s="47">
        <v>0</v>
      </c>
      <c r="O60" s="47">
        <v>0</v>
      </c>
      <c r="P60" s="48">
        <v>481950726</v>
      </c>
      <c r="Q60" s="47">
        <v>-88357633</v>
      </c>
      <c r="R60" s="47">
        <v>0</v>
      </c>
      <c r="S60" s="47">
        <v>-72292609</v>
      </c>
      <c r="T60" s="47">
        <v>321300484</v>
      </c>
      <c r="U60" s="45" t="s">
        <v>404</v>
      </c>
      <c r="V60" s="47">
        <v>0</v>
      </c>
      <c r="W60" s="46"/>
    </row>
    <row r="61" spans="1:23" s="45" customFormat="1" x14ac:dyDescent="0.75">
      <c r="A61" s="45" t="s">
        <v>100</v>
      </c>
      <c r="B61" s="45" t="s">
        <v>101</v>
      </c>
      <c r="C61" s="45" t="s">
        <v>521</v>
      </c>
      <c r="D61" s="45" t="s">
        <v>259</v>
      </c>
      <c r="E61" s="45" t="s">
        <v>522</v>
      </c>
      <c r="F61" s="45" t="s">
        <v>403</v>
      </c>
      <c r="G61" s="46">
        <v>44970</v>
      </c>
      <c r="H61" s="46">
        <v>44958</v>
      </c>
      <c r="I61" s="45" t="s">
        <v>35</v>
      </c>
      <c r="J61" s="45" t="s">
        <v>425</v>
      </c>
      <c r="K61" s="45" t="s">
        <v>104</v>
      </c>
      <c r="L61" s="47">
        <v>1495635731</v>
      </c>
      <c r="M61" s="47">
        <v>0</v>
      </c>
      <c r="N61" s="47">
        <v>0</v>
      </c>
      <c r="O61" s="47">
        <v>0</v>
      </c>
      <c r="P61" s="48">
        <v>1495635731</v>
      </c>
      <c r="Q61" s="47">
        <v>-274199884</v>
      </c>
      <c r="R61" s="47">
        <v>0</v>
      </c>
      <c r="S61" s="47">
        <v>-224345360</v>
      </c>
      <c r="T61" s="47">
        <v>997090487</v>
      </c>
      <c r="U61" s="45" t="s">
        <v>404</v>
      </c>
      <c r="V61" s="47">
        <v>0</v>
      </c>
      <c r="W61" s="46"/>
    </row>
    <row r="62" spans="1:23" s="45" customFormat="1" x14ac:dyDescent="0.75">
      <c r="A62" s="45" t="s">
        <v>100</v>
      </c>
      <c r="B62" s="45" t="s">
        <v>101</v>
      </c>
      <c r="C62" s="45" t="s">
        <v>523</v>
      </c>
      <c r="D62" s="45" t="s">
        <v>259</v>
      </c>
      <c r="E62" s="45" t="s">
        <v>524</v>
      </c>
      <c r="F62" s="45" t="s">
        <v>403</v>
      </c>
      <c r="G62" s="46">
        <v>44970</v>
      </c>
      <c r="H62" s="46">
        <v>44958</v>
      </c>
      <c r="I62" s="45" t="s">
        <v>35</v>
      </c>
      <c r="J62" s="45" t="s">
        <v>425</v>
      </c>
      <c r="K62" s="45" t="s">
        <v>104</v>
      </c>
      <c r="L62" s="47">
        <v>1495635731</v>
      </c>
      <c r="M62" s="47">
        <v>0</v>
      </c>
      <c r="N62" s="47">
        <v>0</v>
      </c>
      <c r="O62" s="47">
        <v>0</v>
      </c>
      <c r="P62" s="48">
        <v>1495635731</v>
      </c>
      <c r="Q62" s="47">
        <v>-274199884</v>
      </c>
      <c r="R62" s="47">
        <v>0</v>
      </c>
      <c r="S62" s="47">
        <v>-224345360</v>
      </c>
      <c r="T62" s="47">
        <v>997090487</v>
      </c>
      <c r="U62" s="45" t="s">
        <v>404</v>
      </c>
      <c r="V62" s="47">
        <v>0</v>
      </c>
      <c r="W62" s="46"/>
    </row>
    <row r="63" spans="1:23" s="45" customFormat="1" x14ac:dyDescent="0.75">
      <c r="A63" s="45" t="s">
        <v>100</v>
      </c>
      <c r="B63" s="45" t="s">
        <v>101</v>
      </c>
      <c r="C63" s="45" t="s">
        <v>525</v>
      </c>
      <c r="D63" s="45" t="s">
        <v>259</v>
      </c>
      <c r="E63" s="45" t="s">
        <v>526</v>
      </c>
      <c r="F63" s="45" t="s">
        <v>403</v>
      </c>
      <c r="G63" s="46">
        <v>44958</v>
      </c>
      <c r="H63" s="46">
        <v>44986</v>
      </c>
      <c r="I63" s="45" t="s">
        <v>43</v>
      </c>
      <c r="J63" s="45" t="s">
        <v>36</v>
      </c>
      <c r="K63" s="45" t="s">
        <v>104</v>
      </c>
      <c r="L63" s="47">
        <v>90310000</v>
      </c>
      <c r="M63" s="47">
        <v>0</v>
      </c>
      <c r="N63" s="47">
        <v>0</v>
      </c>
      <c r="O63" s="47">
        <v>0</v>
      </c>
      <c r="P63" s="48">
        <v>90310000</v>
      </c>
      <c r="Q63" s="47">
        <v>-25086111</v>
      </c>
      <c r="R63" s="47">
        <v>0</v>
      </c>
      <c r="S63" s="47">
        <v>-22577500</v>
      </c>
      <c r="T63" s="47">
        <v>42646389</v>
      </c>
      <c r="U63" s="45" t="s">
        <v>404</v>
      </c>
      <c r="V63" s="47">
        <v>0</v>
      </c>
      <c r="W63" s="46"/>
    </row>
    <row r="64" spans="1:23" s="45" customFormat="1" x14ac:dyDescent="0.75">
      <c r="A64" s="45" t="s">
        <v>100</v>
      </c>
      <c r="B64" s="45" t="s">
        <v>101</v>
      </c>
      <c r="C64" s="45" t="s">
        <v>527</v>
      </c>
      <c r="D64" s="45" t="s">
        <v>259</v>
      </c>
      <c r="E64" s="45" t="s">
        <v>528</v>
      </c>
      <c r="F64" s="45" t="s">
        <v>403</v>
      </c>
      <c r="G64" s="46">
        <v>44985</v>
      </c>
      <c r="H64" s="46">
        <v>44986</v>
      </c>
      <c r="I64" s="45" t="s">
        <v>444</v>
      </c>
      <c r="J64" s="45" t="s">
        <v>40</v>
      </c>
      <c r="K64" s="45" t="s">
        <v>104</v>
      </c>
      <c r="L64" s="47">
        <v>422500000</v>
      </c>
      <c r="M64" s="47">
        <v>0</v>
      </c>
      <c r="N64" s="47">
        <v>0</v>
      </c>
      <c r="O64" s="47">
        <v>0</v>
      </c>
      <c r="P64" s="48">
        <v>422500000</v>
      </c>
      <c r="Q64" s="47">
        <v>-176041667</v>
      </c>
      <c r="R64" s="47">
        <v>0</v>
      </c>
      <c r="S64" s="47">
        <v>-158437500</v>
      </c>
      <c r="T64" s="47">
        <v>88020833</v>
      </c>
      <c r="U64" s="45" t="s">
        <v>404</v>
      </c>
      <c r="V64" s="47">
        <v>0</v>
      </c>
      <c r="W64" s="46"/>
    </row>
    <row r="65" spans="1:23" s="45" customFormat="1" x14ac:dyDescent="0.75">
      <c r="A65" s="45" t="s">
        <v>100</v>
      </c>
      <c r="B65" s="45" t="s">
        <v>101</v>
      </c>
      <c r="C65" s="45" t="s">
        <v>529</v>
      </c>
      <c r="D65" s="45" t="s">
        <v>259</v>
      </c>
      <c r="E65" s="45" t="s">
        <v>530</v>
      </c>
      <c r="F65" s="45" t="s">
        <v>403</v>
      </c>
      <c r="G65" s="46">
        <v>44985</v>
      </c>
      <c r="H65" s="46">
        <v>44986</v>
      </c>
      <c r="I65" s="45" t="s">
        <v>43</v>
      </c>
      <c r="J65" s="45" t="s">
        <v>38</v>
      </c>
      <c r="K65" s="45" t="s">
        <v>104</v>
      </c>
      <c r="L65" s="47">
        <v>107872588</v>
      </c>
      <c r="M65" s="47">
        <v>0</v>
      </c>
      <c r="N65" s="47">
        <v>0</v>
      </c>
      <c r="O65" s="47">
        <v>0</v>
      </c>
      <c r="P65" s="48">
        <v>107872588</v>
      </c>
      <c r="Q65" s="47">
        <v>-29964608</v>
      </c>
      <c r="R65" s="47">
        <v>0</v>
      </c>
      <c r="S65" s="47">
        <v>-26968147</v>
      </c>
      <c r="T65" s="47">
        <v>50939833</v>
      </c>
      <c r="U65" s="45" t="s">
        <v>404</v>
      </c>
      <c r="V65" s="47">
        <v>0</v>
      </c>
      <c r="W65" s="46"/>
    </row>
    <row r="66" spans="1:23" s="45" customFormat="1" x14ac:dyDescent="0.75">
      <c r="A66" s="45" t="s">
        <v>100</v>
      </c>
      <c r="B66" s="45" t="s">
        <v>101</v>
      </c>
      <c r="C66" s="45" t="s">
        <v>531</v>
      </c>
      <c r="D66" s="45" t="s">
        <v>259</v>
      </c>
      <c r="E66" s="45" t="s">
        <v>532</v>
      </c>
      <c r="F66" s="45" t="s">
        <v>403</v>
      </c>
      <c r="G66" s="46">
        <v>44985</v>
      </c>
      <c r="H66" s="46">
        <v>44986</v>
      </c>
      <c r="I66" s="45" t="s">
        <v>35</v>
      </c>
      <c r="J66" s="45" t="s">
        <v>40</v>
      </c>
      <c r="K66" s="45" t="s">
        <v>104</v>
      </c>
      <c r="L66" s="47">
        <v>1168004580</v>
      </c>
      <c r="M66" s="47">
        <v>0</v>
      </c>
      <c r="N66" s="47">
        <v>0</v>
      </c>
      <c r="O66" s="47">
        <v>0</v>
      </c>
      <c r="P66" s="48">
        <v>1168004580</v>
      </c>
      <c r="Q66" s="47">
        <v>-194667430</v>
      </c>
      <c r="R66" s="47">
        <v>0</v>
      </c>
      <c r="S66" s="47">
        <v>-175200687</v>
      </c>
      <c r="T66" s="47">
        <v>798136463</v>
      </c>
      <c r="U66" s="45" t="s">
        <v>404</v>
      </c>
      <c r="V66" s="47">
        <v>0</v>
      </c>
      <c r="W66" s="46"/>
    </row>
    <row r="67" spans="1:23" s="45" customFormat="1" x14ac:dyDescent="0.75">
      <c r="A67" s="45" t="s">
        <v>100</v>
      </c>
      <c r="B67" s="45" t="s">
        <v>101</v>
      </c>
      <c r="C67" s="45" t="s">
        <v>533</v>
      </c>
      <c r="D67" s="45" t="s">
        <v>259</v>
      </c>
      <c r="E67" s="45" t="s">
        <v>534</v>
      </c>
      <c r="F67" s="45" t="s">
        <v>403</v>
      </c>
      <c r="G67" s="46">
        <v>45008</v>
      </c>
      <c r="H67" s="46">
        <v>44986</v>
      </c>
      <c r="I67" s="45" t="s">
        <v>43</v>
      </c>
      <c r="J67" s="45" t="s">
        <v>36</v>
      </c>
      <c r="K67" s="45" t="s">
        <v>104</v>
      </c>
      <c r="L67" s="47">
        <v>79900000</v>
      </c>
      <c r="M67" s="47">
        <v>0</v>
      </c>
      <c r="N67" s="47">
        <v>0</v>
      </c>
      <c r="O67" s="47">
        <v>0</v>
      </c>
      <c r="P67" s="48">
        <v>79900000</v>
      </c>
      <c r="Q67" s="47">
        <v>-22194444</v>
      </c>
      <c r="R67" s="47">
        <v>0</v>
      </c>
      <c r="S67" s="47">
        <v>-19975000</v>
      </c>
      <c r="T67" s="47">
        <v>37730556</v>
      </c>
      <c r="U67" s="45" t="s">
        <v>404</v>
      </c>
      <c r="V67" s="47">
        <v>0</v>
      </c>
      <c r="W67" s="46"/>
    </row>
    <row r="68" spans="1:23" s="45" customFormat="1" x14ac:dyDescent="0.75">
      <c r="A68" s="45" t="s">
        <v>100</v>
      </c>
      <c r="B68" s="45" t="s">
        <v>101</v>
      </c>
      <c r="C68" s="45" t="s">
        <v>535</v>
      </c>
      <c r="D68" s="45" t="s">
        <v>259</v>
      </c>
      <c r="E68" s="45" t="s">
        <v>6</v>
      </c>
      <c r="F68" s="45" t="s">
        <v>403</v>
      </c>
      <c r="G68" s="46">
        <v>44986</v>
      </c>
      <c r="H68" s="46">
        <v>44986</v>
      </c>
      <c r="I68" s="45" t="s">
        <v>43</v>
      </c>
      <c r="J68" s="45" t="s">
        <v>40</v>
      </c>
      <c r="K68" s="45" t="s">
        <v>104</v>
      </c>
      <c r="L68" s="47">
        <v>217500000</v>
      </c>
      <c r="M68" s="47">
        <v>0</v>
      </c>
      <c r="N68" s="47">
        <v>0</v>
      </c>
      <c r="O68" s="47">
        <v>0</v>
      </c>
      <c r="P68" s="48">
        <v>217500000</v>
      </c>
      <c r="Q68" s="47">
        <v>-60416667</v>
      </c>
      <c r="R68" s="47">
        <v>0</v>
      </c>
      <c r="S68" s="47">
        <v>-54375000</v>
      </c>
      <c r="T68" s="47">
        <v>102708333</v>
      </c>
      <c r="U68" s="45" t="s">
        <v>404</v>
      </c>
      <c r="V68" s="47">
        <v>0</v>
      </c>
      <c r="W68" s="46"/>
    </row>
    <row r="69" spans="1:23" s="49" customFormat="1" x14ac:dyDescent="0.75">
      <c r="A69" s="49" t="s">
        <v>158</v>
      </c>
      <c r="B69" s="49" t="s">
        <v>159</v>
      </c>
      <c r="C69" s="49" t="s">
        <v>536</v>
      </c>
      <c r="D69" s="49" t="s">
        <v>259</v>
      </c>
      <c r="E69" s="49" t="s">
        <v>537</v>
      </c>
      <c r="F69" s="49" t="s">
        <v>403</v>
      </c>
      <c r="G69" s="50">
        <v>44985</v>
      </c>
      <c r="H69" s="50">
        <v>44986</v>
      </c>
      <c r="I69" s="49" t="s">
        <v>43</v>
      </c>
      <c r="J69" s="49" t="s">
        <v>49</v>
      </c>
      <c r="K69" s="49" t="s">
        <v>163</v>
      </c>
      <c r="L69" s="51">
        <v>296505989</v>
      </c>
      <c r="M69" s="51">
        <v>0</v>
      </c>
      <c r="N69" s="51">
        <v>0</v>
      </c>
      <c r="O69" s="51">
        <v>0</v>
      </c>
      <c r="P69" s="52">
        <v>296505989</v>
      </c>
      <c r="Q69" s="51">
        <v>-82362775</v>
      </c>
      <c r="R69" s="51">
        <v>0</v>
      </c>
      <c r="S69" s="51">
        <v>-74126497</v>
      </c>
      <c r="T69" s="51">
        <v>140016717</v>
      </c>
      <c r="U69" s="49" t="s">
        <v>404</v>
      </c>
      <c r="V69" s="51">
        <v>0</v>
      </c>
      <c r="W69" s="50"/>
    </row>
    <row r="70" spans="1:23" s="49" customFormat="1" x14ac:dyDescent="0.75">
      <c r="A70" s="49" t="s">
        <v>158</v>
      </c>
      <c r="B70" s="49" t="s">
        <v>159</v>
      </c>
      <c r="C70" s="49" t="s">
        <v>538</v>
      </c>
      <c r="D70" s="49" t="s">
        <v>259</v>
      </c>
      <c r="E70" s="49" t="s">
        <v>539</v>
      </c>
      <c r="F70" s="49" t="s">
        <v>403</v>
      </c>
      <c r="G70" s="50">
        <v>45153</v>
      </c>
      <c r="H70" s="50">
        <v>45078</v>
      </c>
      <c r="I70" s="49" t="s">
        <v>540</v>
      </c>
      <c r="J70" s="49" t="s">
        <v>49</v>
      </c>
      <c r="K70" s="49" t="s">
        <v>163</v>
      </c>
      <c r="L70" s="51">
        <v>85559000</v>
      </c>
      <c r="M70" s="51">
        <v>0</v>
      </c>
      <c r="N70" s="51">
        <v>0</v>
      </c>
      <c r="O70" s="51">
        <v>0</v>
      </c>
      <c r="P70" s="52">
        <v>85559000</v>
      </c>
      <c r="Q70" s="51">
        <v>-12477354</v>
      </c>
      <c r="R70" s="51">
        <v>0</v>
      </c>
      <c r="S70" s="51">
        <v>-16042313</v>
      </c>
      <c r="T70" s="51">
        <v>57039333</v>
      </c>
      <c r="U70" s="49" t="s">
        <v>404</v>
      </c>
      <c r="V70" s="51">
        <v>0</v>
      </c>
      <c r="W70" s="50"/>
    </row>
    <row r="71" spans="1:23" s="49" customFormat="1" x14ac:dyDescent="0.75">
      <c r="A71" s="49" t="s">
        <v>158</v>
      </c>
      <c r="B71" s="49" t="s">
        <v>159</v>
      </c>
      <c r="C71" s="49" t="s">
        <v>541</v>
      </c>
      <c r="D71" s="49" t="s">
        <v>259</v>
      </c>
      <c r="E71" s="49" t="s">
        <v>542</v>
      </c>
      <c r="F71" s="49" t="s">
        <v>403</v>
      </c>
      <c r="G71" s="50">
        <v>45153</v>
      </c>
      <c r="H71" s="50">
        <v>45078</v>
      </c>
      <c r="I71" s="49" t="s">
        <v>540</v>
      </c>
      <c r="J71" s="49" t="s">
        <v>49</v>
      </c>
      <c r="K71" s="49" t="s">
        <v>163</v>
      </c>
      <c r="L71" s="51">
        <v>85559000</v>
      </c>
      <c r="M71" s="51">
        <v>0</v>
      </c>
      <c r="N71" s="51">
        <v>0</v>
      </c>
      <c r="O71" s="51">
        <v>0</v>
      </c>
      <c r="P71" s="52">
        <v>85559000</v>
      </c>
      <c r="Q71" s="51">
        <v>-12477354</v>
      </c>
      <c r="R71" s="51">
        <v>0</v>
      </c>
      <c r="S71" s="51">
        <v>-16042313</v>
      </c>
      <c r="T71" s="51">
        <v>57039333</v>
      </c>
      <c r="U71" s="49" t="s">
        <v>404</v>
      </c>
      <c r="V71" s="51">
        <v>0</v>
      </c>
      <c r="W71" s="50"/>
    </row>
    <row r="72" spans="1:23" s="49" customFormat="1" x14ac:dyDescent="0.75">
      <c r="A72" s="49" t="s">
        <v>158</v>
      </c>
      <c r="B72" s="49" t="s">
        <v>159</v>
      </c>
      <c r="C72" s="49" t="s">
        <v>543</v>
      </c>
      <c r="D72" s="49" t="s">
        <v>259</v>
      </c>
      <c r="E72" s="49" t="s">
        <v>544</v>
      </c>
      <c r="F72" s="49" t="s">
        <v>259</v>
      </c>
      <c r="G72" s="50">
        <v>45170</v>
      </c>
      <c r="H72" s="50">
        <v>45170</v>
      </c>
      <c r="I72" s="49" t="s">
        <v>35</v>
      </c>
      <c r="J72" s="49" t="s">
        <v>49</v>
      </c>
      <c r="K72" s="49" t="s">
        <v>163</v>
      </c>
      <c r="L72" s="51">
        <v>267417833</v>
      </c>
      <c r="M72" s="51">
        <v>0</v>
      </c>
      <c r="N72" s="51">
        <v>0</v>
      </c>
      <c r="O72" s="51">
        <v>0</v>
      </c>
      <c r="P72" s="52">
        <v>267417833</v>
      </c>
      <c r="Q72" s="51">
        <v>-17827856</v>
      </c>
      <c r="R72" s="51">
        <v>0</v>
      </c>
      <c r="S72" s="51">
        <v>-40112675</v>
      </c>
      <c r="T72" s="51">
        <v>209477302</v>
      </c>
      <c r="U72" s="49" t="s">
        <v>259</v>
      </c>
      <c r="V72" s="51">
        <v>0</v>
      </c>
      <c r="W72" s="50"/>
    </row>
    <row r="73" spans="1:23" s="53" customFormat="1" x14ac:dyDescent="0.75">
      <c r="A73" s="53" t="s">
        <v>164</v>
      </c>
      <c r="B73" s="53" t="s">
        <v>165</v>
      </c>
      <c r="C73" s="53" t="s">
        <v>545</v>
      </c>
      <c r="D73" s="53" t="s">
        <v>259</v>
      </c>
      <c r="E73" s="53" t="s">
        <v>546</v>
      </c>
      <c r="F73" s="53" t="s">
        <v>403</v>
      </c>
      <c r="G73" s="54">
        <v>44986</v>
      </c>
      <c r="H73" s="54">
        <v>44593</v>
      </c>
      <c r="I73" s="53" t="s">
        <v>35</v>
      </c>
      <c r="J73" s="53" t="s">
        <v>82</v>
      </c>
      <c r="K73" s="53" t="s">
        <v>168</v>
      </c>
      <c r="L73" s="55">
        <v>122500000</v>
      </c>
      <c r="M73" s="55">
        <v>0</v>
      </c>
      <c r="N73" s="55">
        <v>0</v>
      </c>
      <c r="O73" s="55">
        <v>0</v>
      </c>
      <c r="P73" s="56">
        <v>122500000</v>
      </c>
      <c r="Q73" s="55">
        <v>-23967391</v>
      </c>
      <c r="R73" s="55">
        <v>0</v>
      </c>
      <c r="S73" s="55">
        <v>-23967391</v>
      </c>
      <c r="T73" s="55">
        <v>74565218</v>
      </c>
      <c r="U73" s="53" t="s">
        <v>404</v>
      </c>
      <c r="V73" s="55">
        <v>0</v>
      </c>
      <c r="W73" s="54"/>
    </row>
    <row r="74" spans="1:23" s="53" customFormat="1" x14ac:dyDescent="0.75">
      <c r="A74" s="53" t="s">
        <v>164</v>
      </c>
      <c r="B74" s="53" t="s">
        <v>165</v>
      </c>
      <c r="C74" s="53" t="s">
        <v>547</v>
      </c>
      <c r="D74" s="53" t="s">
        <v>259</v>
      </c>
      <c r="E74" s="53" t="s">
        <v>548</v>
      </c>
      <c r="F74" s="53" t="s">
        <v>403</v>
      </c>
      <c r="G74" s="54">
        <v>44986</v>
      </c>
      <c r="H74" s="54">
        <v>44986</v>
      </c>
      <c r="I74" s="53" t="s">
        <v>35</v>
      </c>
      <c r="J74" s="53" t="s">
        <v>40</v>
      </c>
      <c r="K74" s="53" t="s">
        <v>168</v>
      </c>
      <c r="L74" s="55">
        <v>430000000</v>
      </c>
      <c r="M74" s="55">
        <v>0</v>
      </c>
      <c r="N74" s="55">
        <v>0</v>
      </c>
      <c r="O74" s="55">
        <v>0</v>
      </c>
      <c r="P74" s="56">
        <v>430000000</v>
      </c>
      <c r="Q74" s="55">
        <v>-71666667</v>
      </c>
      <c r="R74" s="55">
        <v>0</v>
      </c>
      <c r="S74" s="55">
        <v>-64500000</v>
      </c>
      <c r="T74" s="55">
        <v>293833333</v>
      </c>
      <c r="U74" s="53" t="s">
        <v>404</v>
      </c>
      <c r="V74" s="55">
        <v>0</v>
      </c>
      <c r="W74" s="54"/>
    </row>
    <row r="75" spans="1:23" s="53" customFormat="1" x14ac:dyDescent="0.75">
      <c r="A75" s="53" t="s">
        <v>164</v>
      </c>
      <c r="B75" s="53" t="s">
        <v>165</v>
      </c>
      <c r="C75" s="53" t="s">
        <v>549</v>
      </c>
      <c r="D75" s="53" t="s">
        <v>259</v>
      </c>
      <c r="E75" s="53" t="s">
        <v>550</v>
      </c>
      <c r="F75" s="53" t="s">
        <v>403</v>
      </c>
      <c r="G75" s="54">
        <v>44927</v>
      </c>
      <c r="H75" s="54">
        <v>44866</v>
      </c>
      <c r="I75" s="53" t="s">
        <v>35</v>
      </c>
      <c r="J75" s="53" t="s">
        <v>40</v>
      </c>
      <c r="K75" s="53" t="s">
        <v>168</v>
      </c>
      <c r="L75" s="55">
        <v>450000000</v>
      </c>
      <c r="M75" s="55">
        <v>0</v>
      </c>
      <c r="N75" s="55">
        <v>0</v>
      </c>
      <c r="O75" s="55">
        <v>0</v>
      </c>
      <c r="P75" s="56">
        <v>450000000</v>
      </c>
      <c r="Q75" s="55">
        <v>-86842105</v>
      </c>
      <c r="R75" s="55">
        <v>0</v>
      </c>
      <c r="S75" s="55">
        <v>-71052632</v>
      </c>
      <c r="T75" s="55">
        <v>292105263</v>
      </c>
      <c r="U75" s="53" t="s">
        <v>404</v>
      </c>
      <c r="V75" s="55">
        <v>0</v>
      </c>
      <c r="W75" s="54"/>
    </row>
    <row r="76" spans="1:23" s="53" customFormat="1" x14ac:dyDescent="0.75">
      <c r="A76" s="53" t="s">
        <v>164</v>
      </c>
      <c r="B76" s="53" t="s">
        <v>165</v>
      </c>
      <c r="C76" s="53" t="s">
        <v>551</v>
      </c>
      <c r="D76" s="53" t="s">
        <v>259</v>
      </c>
      <c r="E76" s="53" t="s">
        <v>552</v>
      </c>
      <c r="F76" s="53" t="s">
        <v>403</v>
      </c>
      <c r="G76" s="54">
        <v>44986</v>
      </c>
      <c r="H76" s="54">
        <v>44896</v>
      </c>
      <c r="I76" s="53" t="s">
        <v>35</v>
      </c>
      <c r="J76" s="53" t="s">
        <v>40</v>
      </c>
      <c r="K76" s="53" t="s">
        <v>168</v>
      </c>
      <c r="L76" s="55">
        <v>490110000</v>
      </c>
      <c r="M76" s="55">
        <v>0</v>
      </c>
      <c r="N76" s="55">
        <v>0</v>
      </c>
      <c r="O76" s="55">
        <v>0</v>
      </c>
      <c r="P76" s="56">
        <v>490110000</v>
      </c>
      <c r="Q76" s="55">
        <v>-78767679</v>
      </c>
      <c r="R76" s="55">
        <v>0</v>
      </c>
      <c r="S76" s="55">
        <v>-78767678</v>
      </c>
      <c r="T76" s="55">
        <v>332574643</v>
      </c>
      <c r="U76" s="53" t="s">
        <v>404</v>
      </c>
      <c r="V76" s="55">
        <v>0</v>
      </c>
      <c r="W76" s="54"/>
    </row>
    <row r="77" spans="1:23" s="53" customFormat="1" x14ac:dyDescent="0.75">
      <c r="A77" s="53" t="s">
        <v>164</v>
      </c>
      <c r="B77" s="53" t="s">
        <v>165</v>
      </c>
      <c r="C77" s="53" t="s">
        <v>553</v>
      </c>
      <c r="D77" s="53" t="s">
        <v>259</v>
      </c>
      <c r="E77" s="53" t="s">
        <v>554</v>
      </c>
      <c r="F77" s="53" t="s">
        <v>403</v>
      </c>
      <c r="G77" s="54">
        <v>44927</v>
      </c>
      <c r="H77" s="54">
        <v>44896</v>
      </c>
      <c r="I77" s="53" t="s">
        <v>35</v>
      </c>
      <c r="J77" s="53" t="s">
        <v>40</v>
      </c>
      <c r="K77" s="53" t="s">
        <v>168</v>
      </c>
      <c r="L77" s="55">
        <v>450000000</v>
      </c>
      <c r="M77" s="55">
        <v>0</v>
      </c>
      <c r="N77" s="55">
        <v>0</v>
      </c>
      <c r="O77" s="55">
        <v>0</v>
      </c>
      <c r="P77" s="56">
        <v>450000000</v>
      </c>
      <c r="Q77" s="55">
        <v>-85344828</v>
      </c>
      <c r="R77" s="55">
        <v>0</v>
      </c>
      <c r="S77" s="55">
        <v>-69827586</v>
      </c>
      <c r="T77" s="55">
        <v>294827586</v>
      </c>
      <c r="U77" s="53" t="s">
        <v>404</v>
      </c>
      <c r="V77" s="55">
        <v>0</v>
      </c>
      <c r="W77" s="54"/>
    </row>
    <row r="78" spans="1:23" s="53" customFormat="1" x14ac:dyDescent="0.75">
      <c r="A78" s="53" t="s">
        <v>164</v>
      </c>
      <c r="B78" s="53" t="s">
        <v>165</v>
      </c>
      <c r="C78" s="53" t="s">
        <v>555</v>
      </c>
      <c r="D78" s="53" t="s">
        <v>259</v>
      </c>
      <c r="E78" s="53" t="s">
        <v>556</v>
      </c>
      <c r="F78" s="53" t="s">
        <v>403</v>
      </c>
      <c r="G78" s="54">
        <v>44986</v>
      </c>
      <c r="H78" s="54">
        <v>44896</v>
      </c>
      <c r="I78" s="53" t="s">
        <v>35</v>
      </c>
      <c r="J78" s="53" t="s">
        <v>40</v>
      </c>
      <c r="K78" s="53" t="s">
        <v>168</v>
      </c>
      <c r="L78" s="55">
        <v>480000000</v>
      </c>
      <c r="M78" s="55">
        <v>0</v>
      </c>
      <c r="N78" s="55">
        <v>0</v>
      </c>
      <c r="O78" s="55">
        <v>0</v>
      </c>
      <c r="P78" s="56">
        <v>480000000</v>
      </c>
      <c r="Q78" s="55">
        <v>-77142857</v>
      </c>
      <c r="R78" s="55">
        <v>0</v>
      </c>
      <c r="S78" s="55">
        <v>-77142857</v>
      </c>
      <c r="T78" s="55">
        <v>325714286</v>
      </c>
      <c r="U78" s="53" t="s">
        <v>404</v>
      </c>
      <c r="V78" s="55">
        <v>0</v>
      </c>
      <c r="W78" s="54"/>
    </row>
    <row r="79" spans="1:23" s="53" customFormat="1" x14ac:dyDescent="0.75">
      <c r="A79" s="53" t="s">
        <v>164</v>
      </c>
      <c r="B79" s="53" t="s">
        <v>165</v>
      </c>
      <c r="C79" s="53" t="s">
        <v>557</v>
      </c>
      <c r="D79" s="53" t="s">
        <v>259</v>
      </c>
      <c r="E79" s="53" t="s">
        <v>558</v>
      </c>
      <c r="F79" s="53" t="s">
        <v>403</v>
      </c>
      <c r="G79" s="54">
        <v>45064</v>
      </c>
      <c r="H79" s="54">
        <v>45028</v>
      </c>
      <c r="I79" s="53" t="s">
        <v>74</v>
      </c>
      <c r="J79" s="53" t="s">
        <v>40</v>
      </c>
      <c r="K79" s="53" t="s">
        <v>168</v>
      </c>
      <c r="L79" s="55">
        <v>515000000</v>
      </c>
      <c r="M79" s="55">
        <v>0</v>
      </c>
      <c r="N79" s="55">
        <v>0</v>
      </c>
      <c r="O79" s="55">
        <v>0</v>
      </c>
      <c r="P79" s="56">
        <v>515000000</v>
      </c>
      <c r="Q79" s="55">
        <v>-38625000</v>
      </c>
      <c r="R79" s="55">
        <v>0</v>
      </c>
      <c r="S79" s="55">
        <v>-38625000</v>
      </c>
      <c r="T79" s="55">
        <v>437750000</v>
      </c>
      <c r="U79" s="53" t="s">
        <v>404</v>
      </c>
      <c r="V79" s="55">
        <v>0</v>
      </c>
      <c r="W79" s="54"/>
    </row>
    <row r="80" spans="1:23" s="53" customFormat="1" x14ac:dyDescent="0.75">
      <c r="A80" s="53" t="s">
        <v>164</v>
      </c>
      <c r="B80" s="53" t="s">
        <v>165</v>
      </c>
      <c r="C80" s="53" t="s">
        <v>559</v>
      </c>
      <c r="D80" s="53" t="s">
        <v>259</v>
      </c>
      <c r="E80" s="53" t="s">
        <v>560</v>
      </c>
      <c r="F80" s="53" t="s">
        <v>403</v>
      </c>
      <c r="G80" s="54">
        <v>45082</v>
      </c>
      <c r="H80" s="54">
        <v>45028</v>
      </c>
      <c r="I80" s="53" t="s">
        <v>74</v>
      </c>
      <c r="J80" s="53" t="s">
        <v>40</v>
      </c>
      <c r="K80" s="53" t="s">
        <v>168</v>
      </c>
      <c r="L80" s="55">
        <v>465000000</v>
      </c>
      <c r="M80" s="55">
        <v>0</v>
      </c>
      <c r="N80" s="55">
        <v>0</v>
      </c>
      <c r="O80" s="55">
        <v>0</v>
      </c>
      <c r="P80" s="56">
        <v>465000000</v>
      </c>
      <c r="Q80" s="55">
        <v>-34875000</v>
      </c>
      <c r="R80" s="55">
        <v>0</v>
      </c>
      <c r="S80" s="55">
        <v>-34875000</v>
      </c>
      <c r="T80" s="55">
        <v>395250000</v>
      </c>
      <c r="U80" s="53" t="s">
        <v>404</v>
      </c>
      <c r="V80" s="55">
        <v>0</v>
      </c>
      <c r="W80" s="54"/>
    </row>
    <row r="81" spans="1:23" s="53" customFormat="1" x14ac:dyDescent="0.75">
      <c r="A81" s="53" t="s">
        <v>164</v>
      </c>
      <c r="B81" s="53" t="s">
        <v>165</v>
      </c>
      <c r="C81" s="53" t="s">
        <v>561</v>
      </c>
      <c r="D81" s="53" t="s">
        <v>259</v>
      </c>
      <c r="E81" s="53" t="s">
        <v>562</v>
      </c>
      <c r="F81" s="53" t="s">
        <v>403</v>
      </c>
      <c r="G81" s="54">
        <v>45108</v>
      </c>
      <c r="H81" s="54">
        <v>45028</v>
      </c>
      <c r="I81" s="53" t="s">
        <v>41</v>
      </c>
      <c r="J81" s="53" t="s">
        <v>40</v>
      </c>
      <c r="K81" s="53" t="s">
        <v>168</v>
      </c>
      <c r="L81" s="55">
        <v>465000000</v>
      </c>
      <c r="M81" s="55">
        <v>0</v>
      </c>
      <c r="N81" s="55">
        <v>0</v>
      </c>
      <c r="O81" s="55">
        <v>0</v>
      </c>
      <c r="P81" s="56">
        <v>465000000</v>
      </c>
      <c r="Q81" s="55">
        <v>-58125000</v>
      </c>
      <c r="R81" s="55">
        <v>0</v>
      </c>
      <c r="S81" s="55">
        <v>-58125000</v>
      </c>
      <c r="T81" s="55">
        <v>348750000</v>
      </c>
      <c r="U81" s="53" t="s">
        <v>404</v>
      </c>
      <c r="V81" s="55">
        <v>0</v>
      </c>
      <c r="W81" s="54"/>
    </row>
    <row r="82" spans="1:23" s="53" customFormat="1" x14ac:dyDescent="0.75">
      <c r="A82" s="53" t="s">
        <v>164</v>
      </c>
      <c r="B82" s="53" t="s">
        <v>165</v>
      </c>
      <c r="C82" s="53" t="s">
        <v>563</v>
      </c>
      <c r="D82" s="53" t="s">
        <v>259</v>
      </c>
      <c r="E82" s="53" t="s">
        <v>564</v>
      </c>
      <c r="F82" s="53" t="s">
        <v>403</v>
      </c>
      <c r="G82" s="54">
        <v>45108</v>
      </c>
      <c r="H82" s="54">
        <v>45028</v>
      </c>
      <c r="I82" s="53" t="s">
        <v>41</v>
      </c>
      <c r="J82" s="53" t="s">
        <v>40</v>
      </c>
      <c r="K82" s="53" t="s">
        <v>168</v>
      </c>
      <c r="L82" s="55">
        <v>515000000</v>
      </c>
      <c r="M82" s="55">
        <v>0</v>
      </c>
      <c r="N82" s="55">
        <v>0</v>
      </c>
      <c r="O82" s="55">
        <v>0</v>
      </c>
      <c r="P82" s="56">
        <v>515000000</v>
      </c>
      <c r="Q82" s="55">
        <v>-64375000</v>
      </c>
      <c r="R82" s="55">
        <v>0</v>
      </c>
      <c r="S82" s="55">
        <v>-64375000</v>
      </c>
      <c r="T82" s="55">
        <v>386250000</v>
      </c>
      <c r="U82" s="53" t="s">
        <v>404</v>
      </c>
      <c r="V82" s="55">
        <v>0</v>
      </c>
      <c r="W82" s="54"/>
    </row>
    <row r="83" spans="1:23" s="53" customFormat="1" x14ac:dyDescent="0.75">
      <c r="A83" s="53" t="s">
        <v>164</v>
      </c>
      <c r="B83" s="53" t="s">
        <v>165</v>
      </c>
      <c r="C83" s="53" t="s">
        <v>565</v>
      </c>
      <c r="D83" s="53" t="s">
        <v>259</v>
      </c>
      <c r="E83" s="53" t="s">
        <v>566</v>
      </c>
      <c r="F83" s="53" t="s">
        <v>403</v>
      </c>
      <c r="G83" s="54">
        <v>45022</v>
      </c>
      <c r="H83" s="54">
        <v>45022</v>
      </c>
      <c r="I83" s="53" t="s">
        <v>74</v>
      </c>
      <c r="J83" s="53" t="s">
        <v>40</v>
      </c>
      <c r="K83" s="53" t="s">
        <v>168</v>
      </c>
      <c r="L83" s="55">
        <v>465000000</v>
      </c>
      <c r="M83" s="55">
        <v>0</v>
      </c>
      <c r="N83" s="55">
        <v>0</v>
      </c>
      <c r="O83" s="55">
        <v>0</v>
      </c>
      <c r="P83" s="56">
        <v>465000000</v>
      </c>
      <c r="Q83" s="55">
        <v>-34875000</v>
      </c>
      <c r="R83" s="55">
        <v>0</v>
      </c>
      <c r="S83" s="55">
        <v>-34875000</v>
      </c>
      <c r="T83" s="55">
        <v>395250000</v>
      </c>
      <c r="U83" s="53" t="s">
        <v>404</v>
      </c>
      <c r="V83" s="55">
        <v>0</v>
      </c>
      <c r="W83" s="54"/>
    </row>
    <row r="84" spans="1:23" s="53" customFormat="1" x14ac:dyDescent="0.75">
      <c r="A84" s="53" t="s">
        <v>164</v>
      </c>
      <c r="B84" s="53" t="s">
        <v>165</v>
      </c>
      <c r="C84" s="53" t="s">
        <v>567</v>
      </c>
      <c r="D84" s="53" t="s">
        <v>259</v>
      </c>
      <c r="E84" s="53" t="s">
        <v>568</v>
      </c>
      <c r="F84" s="53" t="s">
        <v>403</v>
      </c>
      <c r="G84" s="54">
        <v>45280</v>
      </c>
      <c r="H84" s="54">
        <v>45261</v>
      </c>
      <c r="I84" s="53" t="s">
        <v>35</v>
      </c>
      <c r="J84" s="53" t="s">
        <v>40</v>
      </c>
      <c r="K84" s="53" t="s">
        <v>168</v>
      </c>
      <c r="L84" s="55">
        <v>81300000</v>
      </c>
      <c r="M84" s="55">
        <v>0</v>
      </c>
      <c r="N84" s="55">
        <v>0</v>
      </c>
      <c r="O84" s="55">
        <v>0</v>
      </c>
      <c r="P84" s="56">
        <v>81300000</v>
      </c>
      <c r="Q84" s="55">
        <v>-1355000</v>
      </c>
      <c r="R84" s="55">
        <v>0</v>
      </c>
      <c r="S84" s="55">
        <v>-12195000</v>
      </c>
      <c r="T84" s="55">
        <v>67750000</v>
      </c>
      <c r="U84" s="53" t="s">
        <v>404</v>
      </c>
      <c r="V84" s="55">
        <v>0</v>
      </c>
      <c r="W84" s="54"/>
    </row>
    <row r="85" spans="1:23" s="53" customFormat="1" x14ac:dyDescent="0.75">
      <c r="A85" s="53" t="s">
        <v>569</v>
      </c>
      <c r="B85" s="53" t="s">
        <v>570</v>
      </c>
      <c r="C85" s="53" t="s">
        <v>572</v>
      </c>
      <c r="D85" s="53" t="s">
        <v>259</v>
      </c>
      <c r="E85" s="53" t="s">
        <v>573</v>
      </c>
      <c r="F85" s="53" t="s">
        <v>403</v>
      </c>
      <c r="G85" s="54">
        <v>44986</v>
      </c>
      <c r="H85" s="54">
        <v>44986</v>
      </c>
      <c r="I85" s="53" t="s">
        <v>43</v>
      </c>
      <c r="J85" s="53" t="s">
        <v>49</v>
      </c>
      <c r="K85" s="53" t="s">
        <v>571</v>
      </c>
      <c r="L85" s="55">
        <v>280000000</v>
      </c>
      <c r="M85" s="55">
        <v>0</v>
      </c>
      <c r="N85" s="55">
        <v>0</v>
      </c>
      <c r="O85" s="55">
        <v>0</v>
      </c>
      <c r="P85" s="56">
        <v>280000000</v>
      </c>
      <c r="Q85" s="55">
        <v>-77777778</v>
      </c>
      <c r="R85" s="55">
        <v>0</v>
      </c>
      <c r="S85" s="55">
        <v>-70000000</v>
      </c>
      <c r="T85" s="55">
        <v>132222222</v>
      </c>
      <c r="U85" s="53" t="s">
        <v>404</v>
      </c>
      <c r="V85" s="55">
        <v>0</v>
      </c>
      <c r="W85" s="54"/>
    </row>
    <row r="86" spans="1:23" s="53" customFormat="1" x14ac:dyDescent="0.75">
      <c r="A86" s="53" t="s">
        <v>569</v>
      </c>
      <c r="B86" s="53" t="s">
        <v>570</v>
      </c>
      <c r="C86" s="53" t="s">
        <v>574</v>
      </c>
      <c r="D86" s="53" t="s">
        <v>259</v>
      </c>
      <c r="E86" s="53" t="s">
        <v>575</v>
      </c>
      <c r="F86" s="53" t="s">
        <v>403</v>
      </c>
      <c r="G86" s="54">
        <v>44986</v>
      </c>
      <c r="H86" s="54">
        <v>44986</v>
      </c>
      <c r="I86" s="53" t="s">
        <v>43</v>
      </c>
      <c r="J86" s="53" t="s">
        <v>49</v>
      </c>
      <c r="K86" s="53" t="s">
        <v>571</v>
      </c>
      <c r="L86" s="55">
        <v>210000000</v>
      </c>
      <c r="M86" s="55">
        <v>0</v>
      </c>
      <c r="N86" s="55">
        <v>0</v>
      </c>
      <c r="O86" s="55">
        <v>0</v>
      </c>
      <c r="P86" s="56">
        <v>210000000</v>
      </c>
      <c r="Q86" s="55">
        <v>-58333333</v>
      </c>
      <c r="R86" s="55">
        <v>0</v>
      </c>
      <c r="S86" s="55">
        <v>-52500000</v>
      </c>
      <c r="T86" s="55">
        <v>99166667</v>
      </c>
      <c r="U86" s="53" t="s">
        <v>404</v>
      </c>
      <c r="V86" s="55">
        <v>0</v>
      </c>
      <c r="W86" s="54"/>
    </row>
    <row r="87" spans="1:23" s="49" customFormat="1" x14ac:dyDescent="0.75">
      <c r="A87" s="49" t="s">
        <v>199</v>
      </c>
      <c r="B87" s="49" t="s">
        <v>200</v>
      </c>
      <c r="C87" s="49" t="s">
        <v>576</v>
      </c>
      <c r="D87" s="49" t="s">
        <v>259</v>
      </c>
      <c r="E87" s="49" t="s">
        <v>577</v>
      </c>
      <c r="F87" s="49" t="s">
        <v>403</v>
      </c>
      <c r="G87" s="50">
        <v>45260</v>
      </c>
      <c r="H87" s="50">
        <v>45231</v>
      </c>
      <c r="I87" s="49" t="s">
        <v>35</v>
      </c>
      <c r="J87" s="49" t="s">
        <v>38</v>
      </c>
      <c r="K87" s="49" t="s">
        <v>203</v>
      </c>
      <c r="L87" s="51">
        <v>110912800</v>
      </c>
      <c r="M87" s="51">
        <v>0</v>
      </c>
      <c r="N87" s="51">
        <v>0</v>
      </c>
      <c r="O87" s="51">
        <v>0</v>
      </c>
      <c r="P87" s="52">
        <v>110912800</v>
      </c>
      <c r="Q87" s="51">
        <v>-3697093</v>
      </c>
      <c r="R87" s="51">
        <v>0</v>
      </c>
      <c r="S87" s="51">
        <v>-16636920</v>
      </c>
      <c r="T87" s="51">
        <v>90578787</v>
      </c>
      <c r="U87" s="49" t="s">
        <v>404</v>
      </c>
      <c r="V87" s="51">
        <v>0</v>
      </c>
      <c r="W87" s="50"/>
    </row>
    <row r="88" spans="1:23" s="49" customFormat="1" x14ac:dyDescent="0.75">
      <c r="A88" s="49" t="s">
        <v>204</v>
      </c>
      <c r="B88" s="49" t="s">
        <v>205</v>
      </c>
      <c r="C88" s="49" t="s">
        <v>578</v>
      </c>
      <c r="D88" s="49" t="s">
        <v>259</v>
      </c>
      <c r="E88" s="49" t="s">
        <v>579</v>
      </c>
      <c r="F88" s="49" t="s">
        <v>403</v>
      </c>
      <c r="G88" s="50">
        <v>44986</v>
      </c>
      <c r="H88" s="50">
        <v>44986</v>
      </c>
      <c r="I88" s="49" t="s">
        <v>208</v>
      </c>
      <c r="J88" s="49" t="s">
        <v>49</v>
      </c>
      <c r="K88" s="49" t="s">
        <v>210</v>
      </c>
      <c r="L88" s="51">
        <v>53420000</v>
      </c>
      <c r="M88" s="51">
        <v>0</v>
      </c>
      <c r="N88" s="51">
        <v>0</v>
      </c>
      <c r="O88" s="51">
        <v>0</v>
      </c>
      <c r="P88" s="52">
        <v>53420000</v>
      </c>
      <c r="Q88" s="51">
        <v>-44516667</v>
      </c>
      <c r="R88" s="51">
        <v>0</v>
      </c>
      <c r="S88" s="51">
        <v>-8903333</v>
      </c>
      <c r="T88" s="51">
        <v>0</v>
      </c>
      <c r="U88" s="49" t="s">
        <v>404</v>
      </c>
      <c r="V88" s="51">
        <v>0</v>
      </c>
      <c r="W88" s="50"/>
    </row>
    <row r="89" spans="1:23" s="49" customFormat="1" x14ac:dyDescent="0.75">
      <c r="A89" s="49" t="s">
        <v>204</v>
      </c>
      <c r="B89" s="49" t="s">
        <v>205</v>
      </c>
      <c r="C89" s="49" t="s">
        <v>580</v>
      </c>
      <c r="D89" s="49" t="s">
        <v>259</v>
      </c>
      <c r="E89" s="49" t="s">
        <v>581</v>
      </c>
      <c r="F89" s="49" t="s">
        <v>403</v>
      </c>
      <c r="G89" s="50">
        <v>44986</v>
      </c>
      <c r="H89" s="50">
        <v>45017</v>
      </c>
      <c r="I89" s="49" t="s">
        <v>43</v>
      </c>
      <c r="J89" s="49" t="s">
        <v>49</v>
      </c>
      <c r="K89" s="49" t="s">
        <v>210</v>
      </c>
      <c r="L89" s="51">
        <v>110306000</v>
      </c>
      <c r="M89" s="51">
        <v>0</v>
      </c>
      <c r="N89" s="51">
        <v>0</v>
      </c>
      <c r="O89" s="51">
        <v>0</v>
      </c>
      <c r="P89" s="52">
        <v>110306000</v>
      </c>
      <c r="Q89" s="51">
        <v>-27576500</v>
      </c>
      <c r="R89" s="51">
        <v>0</v>
      </c>
      <c r="S89" s="51">
        <v>-27576500</v>
      </c>
      <c r="T89" s="51">
        <v>55153000</v>
      </c>
      <c r="U89" s="49" t="s">
        <v>404</v>
      </c>
      <c r="V89" s="51">
        <v>0</v>
      </c>
      <c r="W89" s="50"/>
    </row>
    <row r="90" spans="1:23" s="49" customFormat="1" x14ac:dyDescent="0.75">
      <c r="A90" s="49" t="s">
        <v>204</v>
      </c>
      <c r="B90" s="49" t="s">
        <v>205</v>
      </c>
      <c r="C90" s="49" t="s">
        <v>582</v>
      </c>
      <c r="D90" s="49" t="s">
        <v>259</v>
      </c>
      <c r="E90" s="49" t="s">
        <v>583</v>
      </c>
      <c r="F90" s="49" t="s">
        <v>403</v>
      </c>
      <c r="G90" s="50">
        <v>45139</v>
      </c>
      <c r="H90" s="50">
        <v>45078</v>
      </c>
      <c r="I90" s="49" t="s">
        <v>540</v>
      </c>
      <c r="J90" s="49" t="s">
        <v>44</v>
      </c>
      <c r="K90" s="49" t="s">
        <v>210</v>
      </c>
      <c r="L90" s="51">
        <v>34221000</v>
      </c>
      <c r="M90" s="51">
        <v>0</v>
      </c>
      <c r="N90" s="51">
        <v>0</v>
      </c>
      <c r="O90" s="51">
        <v>0</v>
      </c>
      <c r="P90" s="52">
        <v>34221000</v>
      </c>
      <c r="Q90" s="51">
        <v>-4990563</v>
      </c>
      <c r="R90" s="51">
        <v>0</v>
      </c>
      <c r="S90" s="51">
        <v>-6416437</v>
      </c>
      <c r="T90" s="51">
        <v>22814000</v>
      </c>
      <c r="U90" s="49" t="s">
        <v>404</v>
      </c>
      <c r="V90" s="51">
        <v>0</v>
      </c>
      <c r="W90" s="50"/>
    </row>
    <row r="91" spans="1:23" x14ac:dyDescent="0.75">
      <c r="A91" s="31" t="s">
        <v>224</v>
      </c>
      <c r="B91" s="31" t="s">
        <v>225</v>
      </c>
      <c r="C91" s="31" t="s">
        <v>584</v>
      </c>
      <c r="D91" s="31" t="s">
        <v>259</v>
      </c>
      <c r="E91" s="31" t="s">
        <v>585</v>
      </c>
      <c r="F91" s="31" t="s">
        <v>259</v>
      </c>
      <c r="G91" s="32">
        <v>45141</v>
      </c>
      <c r="H91" s="32">
        <v>45108</v>
      </c>
      <c r="I91" s="31" t="s">
        <v>43</v>
      </c>
      <c r="J91" s="31" t="s">
        <v>40</v>
      </c>
      <c r="K91" s="31" t="s">
        <v>229</v>
      </c>
      <c r="L91" s="33">
        <v>102096978</v>
      </c>
      <c r="M91" s="33">
        <v>0</v>
      </c>
      <c r="N91" s="33">
        <v>0</v>
      </c>
      <c r="O91" s="33">
        <v>0</v>
      </c>
      <c r="P91" s="42">
        <v>102096978</v>
      </c>
      <c r="Q91" s="33">
        <v>-17016163</v>
      </c>
      <c r="R91" s="33">
        <v>0</v>
      </c>
      <c r="S91" s="33">
        <v>-25524245</v>
      </c>
      <c r="T91" s="33">
        <v>59556570</v>
      </c>
      <c r="U91" s="31" t="s">
        <v>259</v>
      </c>
      <c r="V91" s="33">
        <v>0</v>
      </c>
      <c r="W91" s="32"/>
    </row>
    <row r="92" spans="1:23" x14ac:dyDescent="0.75">
      <c r="A92" s="31" t="s">
        <v>224</v>
      </c>
      <c r="B92" s="31" t="s">
        <v>225</v>
      </c>
      <c r="C92" s="31" t="s">
        <v>586</v>
      </c>
      <c r="D92" s="31" t="s">
        <v>259</v>
      </c>
      <c r="E92" s="31" t="s">
        <v>587</v>
      </c>
      <c r="F92" s="31" t="s">
        <v>259</v>
      </c>
      <c r="G92" s="32">
        <v>45141</v>
      </c>
      <c r="H92" s="32">
        <v>45108</v>
      </c>
      <c r="I92" s="31" t="s">
        <v>43</v>
      </c>
      <c r="J92" s="31" t="s">
        <v>40</v>
      </c>
      <c r="K92" s="31" t="s">
        <v>229</v>
      </c>
      <c r="L92" s="33">
        <v>195672934</v>
      </c>
      <c r="M92" s="33">
        <v>0</v>
      </c>
      <c r="N92" s="33">
        <v>0</v>
      </c>
      <c r="O92" s="33">
        <v>0</v>
      </c>
      <c r="P92" s="42">
        <v>195672934</v>
      </c>
      <c r="Q92" s="33">
        <v>-32612156</v>
      </c>
      <c r="R92" s="33">
        <v>0</v>
      </c>
      <c r="S92" s="33">
        <v>-48918233</v>
      </c>
      <c r="T92" s="33">
        <v>114142545</v>
      </c>
      <c r="U92" s="31" t="s">
        <v>259</v>
      </c>
      <c r="V92" s="33">
        <v>0</v>
      </c>
      <c r="W92" s="32"/>
    </row>
    <row r="93" spans="1:23" x14ac:dyDescent="0.75">
      <c r="A93" s="31" t="s">
        <v>224</v>
      </c>
      <c r="B93" s="31" t="s">
        <v>225</v>
      </c>
      <c r="C93" s="31" t="s">
        <v>588</v>
      </c>
      <c r="D93" s="31" t="s">
        <v>259</v>
      </c>
      <c r="E93" s="31" t="s">
        <v>589</v>
      </c>
      <c r="F93" s="31" t="s">
        <v>259</v>
      </c>
      <c r="G93" s="32">
        <v>45141</v>
      </c>
      <c r="H93" s="32">
        <v>45108</v>
      </c>
      <c r="I93" s="31" t="s">
        <v>43</v>
      </c>
      <c r="J93" s="31" t="s">
        <v>40</v>
      </c>
      <c r="K93" s="31" t="s">
        <v>229</v>
      </c>
      <c r="L93" s="33">
        <v>53030000</v>
      </c>
      <c r="M93" s="33">
        <v>0</v>
      </c>
      <c r="N93" s="33">
        <v>0</v>
      </c>
      <c r="O93" s="33">
        <v>0</v>
      </c>
      <c r="P93" s="42">
        <v>53030000</v>
      </c>
      <c r="Q93" s="33">
        <v>-8838333</v>
      </c>
      <c r="R93" s="33">
        <v>0</v>
      </c>
      <c r="S93" s="33">
        <v>-13257500</v>
      </c>
      <c r="T93" s="33">
        <v>30934167</v>
      </c>
      <c r="U93" s="31" t="s">
        <v>259</v>
      </c>
      <c r="V93" s="33">
        <v>0</v>
      </c>
      <c r="W93" s="32"/>
    </row>
    <row r="94" spans="1:23" x14ac:dyDescent="0.75">
      <c r="A94" s="31" t="s">
        <v>224</v>
      </c>
      <c r="B94" s="31" t="s">
        <v>225</v>
      </c>
      <c r="C94" s="31" t="s">
        <v>590</v>
      </c>
      <c r="D94" s="31" t="s">
        <v>259</v>
      </c>
      <c r="E94" s="31" t="s">
        <v>591</v>
      </c>
      <c r="F94" s="31" t="s">
        <v>259</v>
      </c>
      <c r="G94" s="32">
        <v>45141</v>
      </c>
      <c r="H94" s="32">
        <v>45141</v>
      </c>
      <c r="I94" s="31" t="s">
        <v>43</v>
      </c>
      <c r="J94" s="31" t="s">
        <v>40</v>
      </c>
      <c r="K94" s="31" t="s">
        <v>229</v>
      </c>
      <c r="L94" s="33">
        <v>81154545</v>
      </c>
      <c r="M94" s="33">
        <v>0</v>
      </c>
      <c r="N94" s="33">
        <v>0</v>
      </c>
      <c r="O94" s="33">
        <v>0</v>
      </c>
      <c r="P94" s="42">
        <v>81154545</v>
      </c>
      <c r="Q94" s="33">
        <v>-11271465</v>
      </c>
      <c r="R94" s="33">
        <v>0</v>
      </c>
      <c r="S94" s="33">
        <v>-20288636</v>
      </c>
      <c r="T94" s="33">
        <v>49594444</v>
      </c>
      <c r="U94" s="31" t="s">
        <v>259</v>
      </c>
      <c r="V94" s="33">
        <v>0</v>
      </c>
      <c r="W94" s="32"/>
    </row>
    <row r="95" spans="1:23" x14ac:dyDescent="0.75">
      <c r="A95" s="31" t="s">
        <v>224</v>
      </c>
      <c r="B95" s="31" t="s">
        <v>225</v>
      </c>
      <c r="C95" s="31" t="s">
        <v>592</v>
      </c>
      <c r="D95" s="31" t="s">
        <v>259</v>
      </c>
      <c r="E95" s="31" t="s">
        <v>593</v>
      </c>
      <c r="F95" s="31" t="s">
        <v>259</v>
      </c>
      <c r="G95" s="32">
        <v>45170</v>
      </c>
      <c r="H95" s="32">
        <v>45170</v>
      </c>
      <c r="I95" s="31" t="s">
        <v>267</v>
      </c>
      <c r="J95" s="31" t="s">
        <v>40</v>
      </c>
      <c r="K95" s="31" t="s">
        <v>229</v>
      </c>
      <c r="L95" s="33">
        <v>6445602086</v>
      </c>
      <c r="M95" s="33">
        <v>0</v>
      </c>
      <c r="N95" s="33">
        <v>0</v>
      </c>
      <c r="O95" s="33">
        <v>0</v>
      </c>
      <c r="P95" s="42">
        <v>6445602086</v>
      </c>
      <c r="Q95" s="33">
        <v>-143235602</v>
      </c>
      <c r="R95" s="33">
        <v>0</v>
      </c>
      <c r="S95" s="33">
        <v>-322280104</v>
      </c>
      <c r="T95" s="33">
        <v>5980086380</v>
      </c>
      <c r="U95" s="31" t="s">
        <v>259</v>
      </c>
      <c r="V95" s="33">
        <v>0</v>
      </c>
      <c r="W95" s="32"/>
    </row>
    <row r="96" spans="1:23" x14ac:dyDescent="0.75">
      <c r="A96" s="31" t="s">
        <v>330</v>
      </c>
      <c r="B96" s="31" t="s">
        <v>331</v>
      </c>
      <c r="C96" s="31" t="s">
        <v>594</v>
      </c>
      <c r="D96" s="31" t="s">
        <v>259</v>
      </c>
      <c r="E96" s="31" t="s">
        <v>595</v>
      </c>
      <c r="F96" s="31" t="s">
        <v>403</v>
      </c>
      <c r="G96" s="32">
        <v>44985</v>
      </c>
      <c r="H96" s="32">
        <v>44986</v>
      </c>
      <c r="I96" s="31" t="s">
        <v>43</v>
      </c>
      <c r="J96" s="31" t="s">
        <v>49</v>
      </c>
      <c r="K96" s="31" t="s">
        <v>332</v>
      </c>
      <c r="L96" s="33">
        <v>308593906</v>
      </c>
      <c r="M96" s="33">
        <v>0</v>
      </c>
      <c r="N96" s="33">
        <v>0</v>
      </c>
      <c r="O96" s="33">
        <v>0</v>
      </c>
      <c r="P96" s="42">
        <v>308593906</v>
      </c>
      <c r="Q96" s="33">
        <v>-85720529</v>
      </c>
      <c r="R96" s="33">
        <v>0</v>
      </c>
      <c r="S96" s="33">
        <v>-77148477</v>
      </c>
      <c r="T96" s="33">
        <v>145724900</v>
      </c>
      <c r="U96" s="31" t="s">
        <v>404</v>
      </c>
      <c r="V96" s="33">
        <v>0</v>
      </c>
      <c r="W96" s="32"/>
    </row>
    <row r="97" spans="1:23" x14ac:dyDescent="0.75">
      <c r="A97" s="31" t="s">
        <v>330</v>
      </c>
      <c r="B97" s="31" t="s">
        <v>331</v>
      </c>
      <c r="C97" s="31" t="s">
        <v>596</v>
      </c>
      <c r="D97" s="31" t="s">
        <v>259</v>
      </c>
      <c r="E97" s="31" t="s">
        <v>597</v>
      </c>
      <c r="F97" s="31" t="s">
        <v>403</v>
      </c>
      <c r="G97" s="32">
        <v>45016</v>
      </c>
      <c r="H97" s="32">
        <v>45017</v>
      </c>
      <c r="I97" s="31" t="s">
        <v>43</v>
      </c>
      <c r="J97" s="31" t="s">
        <v>49</v>
      </c>
      <c r="K97" s="31" t="s">
        <v>332</v>
      </c>
      <c r="L97" s="33">
        <v>807761229</v>
      </c>
      <c r="M97" s="33">
        <v>0</v>
      </c>
      <c r="N97" s="33">
        <v>0</v>
      </c>
      <c r="O97" s="33">
        <v>0</v>
      </c>
      <c r="P97" s="42">
        <v>807761229</v>
      </c>
      <c r="Q97" s="33">
        <v>-201940307</v>
      </c>
      <c r="R97" s="33">
        <v>0</v>
      </c>
      <c r="S97" s="33">
        <v>-201940307</v>
      </c>
      <c r="T97" s="33">
        <v>403880615</v>
      </c>
      <c r="U97" s="31" t="s">
        <v>404</v>
      </c>
      <c r="V97" s="33">
        <v>0</v>
      </c>
      <c r="W97" s="32"/>
    </row>
    <row r="98" spans="1:23" x14ac:dyDescent="0.75">
      <c r="A98" s="31" t="s">
        <v>330</v>
      </c>
      <c r="B98" s="31" t="s">
        <v>331</v>
      </c>
      <c r="C98" s="31" t="s">
        <v>599</v>
      </c>
      <c r="D98" s="31" t="s">
        <v>259</v>
      </c>
      <c r="E98" s="31" t="s">
        <v>598</v>
      </c>
      <c r="F98" s="31" t="s">
        <v>259</v>
      </c>
      <c r="G98" s="32">
        <v>45086</v>
      </c>
      <c r="H98" s="32">
        <v>45108</v>
      </c>
      <c r="I98" s="31" t="s">
        <v>43</v>
      </c>
      <c r="J98" s="31" t="s">
        <v>49</v>
      </c>
      <c r="K98" s="31" t="s">
        <v>332</v>
      </c>
      <c r="L98" s="33">
        <v>59068700</v>
      </c>
      <c r="M98" s="33">
        <v>0</v>
      </c>
      <c r="N98" s="33">
        <v>0</v>
      </c>
      <c r="O98" s="33">
        <v>0</v>
      </c>
      <c r="P98" s="42">
        <v>59068700</v>
      </c>
      <c r="Q98" s="33">
        <v>-9844783</v>
      </c>
      <c r="R98" s="33">
        <v>0</v>
      </c>
      <c r="S98" s="33">
        <v>-14767175</v>
      </c>
      <c r="T98" s="33">
        <v>34456742</v>
      </c>
      <c r="U98" s="31" t="s">
        <v>259</v>
      </c>
      <c r="V98" s="33">
        <v>0</v>
      </c>
      <c r="W98" s="32"/>
    </row>
    <row r="99" spans="1:23" x14ac:dyDescent="0.75">
      <c r="A99" s="31" t="s">
        <v>330</v>
      </c>
      <c r="B99" s="31" t="s">
        <v>331</v>
      </c>
      <c r="C99" s="31" t="s">
        <v>600</v>
      </c>
      <c r="D99" s="31" t="s">
        <v>259</v>
      </c>
      <c r="E99" s="31" t="s">
        <v>601</v>
      </c>
      <c r="F99" s="31" t="s">
        <v>259</v>
      </c>
      <c r="G99" s="32">
        <v>45110</v>
      </c>
      <c r="H99" s="32">
        <v>45110</v>
      </c>
      <c r="I99" s="31" t="s">
        <v>43</v>
      </c>
      <c r="J99" s="31" t="s">
        <v>49</v>
      </c>
      <c r="K99" s="31" t="s">
        <v>332</v>
      </c>
      <c r="L99" s="33">
        <v>69288347</v>
      </c>
      <c r="M99" s="33">
        <v>0</v>
      </c>
      <c r="N99" s="33">
        <v>0</v>
      </c>
      <c r="O99" s="33">
        <v>0</v>
      </c>
      <c r="P99" s="42">
        <v>69288347</v>
      </c>
      <c r="Q99" s="33">
        <v>-11548058</v>
      </c>
      <c r="R99" s="33">
        <v>0</v>
      </c>
      <c r="S99" s="33">
        <v>-17322087</v>
      </c>
      <c r="T99" s="33">
        <v>40418202</v>
      </c>
      <c r="U99" s="31" t="s">
        <v>259</v>
      </c>
      <c r="V99" s="33">
        <v>0</v>
      </c>
      <c r="W99" s="32"/>
    </row>
    <row r="100" spans="1:23" x14ac:dyDescent="0.75">
      <c r="A100" s="31" t="s">
        <v>330</v>
      </c>
      <c r="B100" s="31" t="s">
        <v>331</v>
      </c>
      <c r="C100" s="31" t="s">
        <v>602</v>
      </c>
      <c r="D100" s="31" t="s">
        <v>259</v>
      </c>
      <c r="E100" s="31" t="s">
        <v>5</v>
      </c>
      <c r="F100" s="31" t="s">
        <v>259</v>
      </c>
      <c r="G100" s="32">
        <v>45170</v>
      </c>
      <c r="H100" s="32">
        <v>45170</v>
      </c>
      <c r="I100" s="31" t="s">
        <v>35</v>
      </c>
      <c r="J100" s="31" t="s">
        <v>49</v>
      </c>
      <c r="K100" s="31" t="s">
        <v>332</v>
      </c>
      <c r="L100" s="33">
        <v>261991507</v>
      </c>
      <c r="M100" s="33">
        <v>0</v>
      </c>
      <c r="N100" s="33">
        <v>0</v>
      </c>
      <c r="O100" s="33">
        <v>0</v>
      </c>
      <c r="P100" s="42">
        <v>261991507</v>
      </c>
      <c r="Q100" s="33">
        <v>-17466100</v>
      </c>
      <c r="R100" s="33">
        <v>0</v>
      </c>
      <c r="S100" s="33">
        <v>-39298726</v>
      </c>
      <c r="T100" s="33">
        <v>205226681</v>
      </c>
      <c r="U100" s="31" t="s">
        <v>259</v>
      </c>
      <c r="V100" s="33">
        <v>0</v>
      </c>
      <c r="W100" s="32"/>
    </row>
    <row r="101" spans="1:23" x14ac:dyDescent="0.75">
      <c r="A101" s="34" t="s">
        <v>259</v>
      </c>
      <c r="B101" s="34" t="s">
        <v>259</v>
      </c>
      <c r="C101" s="34" t="s">
        <v>259</v>
      </c>
      <c r="D101" s="34" t="s">
        <v>259</v>
      </c>
      <c r="E101" s="34" t="s">
        <v>259</v>
      </c>
      <c r="F101" s="34" t="s">
        <v>259</v>
      </c>
      <c r="G101" s="35"/>
      <c r="H101" s="35"/>
      <c r="I101" s="34" t="s">
        <v>259</v>
      </c>
      <c r="J101" s="34" t="s">
        <v>259</v>
      </c>
      <c r="K101" s="34" t="s">
        <v>259</v>
      </c>
      <c r="L101" s="36">
        <v>359194715969</v>
      </c>
      <c r="M101" s="36">
        <v>0</v>
      </c>
      <c r="N101" s="36">
        <v>0</v>
      </c>
      <c r="O101" s="36">
        <v>0</v>
      </c>
      <c r="P101" s="43">
        <v>359194715969</v>
      </c>
      <c r="Q101" s="36">
        <v>-61805441555</v>
      </c>
      <c r="R101" s="36">
        <v>0</v>
      </c>
      <c r="S101" s="36">
        <v>-29646546391</v>
      </c>
      <c r="T101" s="36">
        <v>267920454955</v>
      </c>
      <c r="U101" s="34" t="s">
        <v>259</v>
      </c>
      <c r="V101" s="36">
        <v>0</v>
      </c>
      <c r="W101" s="35"/>
    </row>
  </sheetData>
  <autoFilter ref="A1:W101" xr:uid="{ACE1914B-0B9A-4962-8891-22125A4D7D1B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5BC3-DE6F-43B9-9909-B410AF3A95DD}">
  <sheetPr>
    <tabColor theme="5" tint="0.79998168889431442"/>
  </sheetPr>
  <dimension ref="A1:V77"/>
  <sheetViews>
    <sheetView workbookViewId="0">
      <pane ySplit="1" topLeftCell="A57" activePane="bottomLeft" state="frozen"/>
      <selection activeCell="C1" sqref="C1"/>
      <selection pane="bottomLeft" activeCell="C1" sqref="C1"/>
    </sheetView>
  </sheetViews>
  <sheetFormatPr defaultColWidth="9" defaultRowHeight="15.5" x14ac:dyDescent="0.75"/>
  <cols>
    <col min="1" max="1" width="11.5" style="8" customWidth="1"/>
    <col min="2" max="2" width="37" style="8" customWidth="1"/>
    <col min="3" max="3" width="13.5" style="8" bestFit="1" customWidth="1"/>
    <col min="4" max="4" width="35.3984375" style="8" customWidth="1"/>
    <col min="5" max="5" width="13.5" style="8" bestFit="1" customWidth="1"/>
    <col min="6" max="6" width="37" style="8" customWidth="1"/>
    <col min="7" max="7" width="11.5" style="8" customWidth="1"/>
    <col min="8" max="8" width="20.19921875" style="8" bestFit="1" customWidth="1"/>
    <col min="9" max="9" width="19.09765625" style="8" bestFit="1" customWidth="1"/>
    <col min="10" max="10" width="15.69921875" style="8" bestFit="1" customWidth="1"/>
    <col min="11" max="11" width="14.59765625" style="8" bestFit="1" customWidth="1"/>
    <col min="12" max="12" width="15.69921875" style="8" bestFit="1" customWidth="1"/>
    <col min="13" max="13" width="16.69921875" style="8" customWidth="1"/>
    <col min="14" max="14" width="10.09765625" style="8" bestFit="1" customWidth="1"/>
    <col min="15" max="15" width="11.19921875" style="8" bestFit="1" customWidth="1"/>
    <col min="16" max="16" width="22.5" style="8" bestFit="1" customWidth="1"/>
    <col min="17" max="17" width="20.19921875" style="8" bestFit="1" customWidth="1"/>
    <col min="18" max="18" width="9" style="8" bestFit="1"/>
    <col min="19" max="19" width="16.8984375" style="8" bestFit="1" customWidth="1"/>
    <col min="20" max="20" width="18" style="8" bestFit="1" customWidth="1"/>
    <col min="21" max="21" width="13.5" style="8" bestFit="1" customWidth="1"/>
    <col min="22" max="22" width="18" style="8" bestFit="1" customWidth="1"/>
    <col min="23" max="16384" width="9" style="8"/>
  </cols>
  <sheetData>
    <row r="1" spans="1:22" ht="39.65" customHeight="1" x14ac:dyDescent="0.75">
      <c r="A1" s="5" t="s">
        <v>14</v>
      </c>
      <c r="B1" s="5" t="s">
        <v>15</v>
      </c>
      <c r="C1" s="5" t="s">
        <v>16</v>
      </c>
      <c r="D1" s="5" t="s">
        <v>17</v>
      </c>
      <c r="E1" s="5" t="s">
        <v>16</v>
      </c>
      <c r="F1" s="5" t="s">
        <v>15</v>
      </c>
      <c r="G1" s="5" t="s">
        <v>14</v>
      </c>
      <c r="H1" s="6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6" t="s">
        <v>23</v>
      </c>
      <c r="N1" s="5" t="s">
        <v>24</v>
      </c>
      <c r="O1" s="5" t="s">
        <v>25</v>
      </c>
      <c r="P1" s="6" t="s">
        <v>26</v>
      </c>
      <c r="Q1" s="5" t="s">
        <v>27</v>
      </c>
      <c r="R1" s="7" t="s">
        <v>28</v>
      </c>
      <c r="S1" s="5" t="s">
        <v>29</v>
      </c>
      <c r="T1" s="5" t="s">
        <v>30</v>
      </c>
      <c r="U1" s="7" t="s">
        <v>31</v>
      </c>
      <c r="V1" s="5" t="s">
        <v>32</v>
      </c>
    </row>
    <row r="2" spans="1:22" s="9" customFormat="1" x14ac:dyDescent="0.75">
      <c r="A2" s="9" t="s">
        <v>51</v>
      </c>
      <c r="B2" s="9" t="s">
        <v>52</v>
      </c>
      <c r="C2" s="9" t="s">
        <v>53</v>
      </c>
      <c r="D2" s="9" t="s">
        <v>54</v>
      </c>
      <c r="E2" s="9" t="s">
        <v>53</v>
      </c>
      <c r="F2" s="9" t="s">
        <v>52</v>
      </c>
      <c r="G2" s="9" t="s">
        <v>51</v>
      </c>
      <c r="H2" s="10">
        <v>44564</v>
      </c>
      <c r="I2" s="10">
        <v>44589</v>
      </c>
      <c r="J2" s="9" t="s">
        <v>55</v>
      </c>
      <c r="K2" s="9" t="s">
        <v>56</v>
      </c>
      <c r="L2" s="9" t="s">
        <v>57</v>
      </c>
      <c r="M2" s="11">
        <v>265000000</v>
      </c>
      <c r="N2" s="11">
        <v>0</v>
      </c>
      <c r="O2" s="11">
        <v>0</v>
      </c>
      <c r="P2" s="11">
        <v>265000000</v>
      </c>
      <c r="Q2" s="11">
        <v>-70666666</v>
      </c>
      <c r="R2" s="11">
        <v>0</v>
      </c>
      <c r="S2" s="11">
        <v>-26500000</v>
      </c>
      <c r="T2" s="11">
        <v>167833334</v>
      </c>
      <c r="U2" s="11">
        <v>0</v>
      </c>
      <c r="V2" s="11">
        <v>0</v>
      </c>
    </row>
    <row r="3" spans="1:22" s="9" customFormat="1" x14ac:dyDescent="0.75">
      <c r="A3" s="9" t="s">
        <v>51</v>
      </c>
      <c r="B3" s="9" t="s">
        <v>52</v>
      </c>
      <c r="C3" s="9" t="s">
        <v>58</v>
      </c>
      <c r="D3" s="9" t="s">
        <v>59</v>
      </c>
      <c r="E3" s="9" t="s">
        <v>58</v>
      </c>
      <c r="F3" s="9" t="s">
        <v>52</v>
      </c>
      <c r="G3" s="9" t="s">
        <v>51</v>
      </c>
      <c r="H3" s="10">
        <v>44651</v>
      </c>
      <c r="I3" s="10">
        <v>44651</v>
      </c>
      <c r="J3" s="9" t="s">
        <v>41</v>
      </c>
      <c r="K3" s="9" t="s">
        <v>40</v>
      </c>
      <c r="L3" s="9" t="s">
        <v>57</v>
      </c>
      <c r="M3" s="11">
        <v>265000000</v>
      </c>
      <c r="N3" s="11">
        <v>0</v>
      </c>
      <c r="O3" s="11">
        <v>0</v>
      </c>
      <c r="P3" s="11">
        <v>265000000</v>
      </c>
      <c r="Q3" s="11">
        <v>-80972223</v>
      </c>
      <c r="R3" s="11">
        <v>0</v>
      </c>
      <c r="S3" s="11">
        <v>-33125000</v>
      </c>
      <c r="T3" s="11">
        <v>150902777</v>
      </c>
      <c r="U3" s="11">
        <v>0</v>
      </c>
      <c r="V3" s="11">
        <v>0</v>
      </c>
    </row>
    <row r="4" spans="1:22" s="9" customFormat="1" x14ac:dyDescent="0.75">
      <c r="A4" s="9" t="s">
        <v>51</v>
      </c>
      <c r="B4" s="9" t="s">
        <v>52</v>
      </c>
      <c r="C4" s="9" t="s">
        <v>60</v>
      </c>
      <c r="D4" s="9" t="s">
        <v>61</v>
      </c>
      <c r="E4" s="9" t="s">
        <v>60</v>
      </c>
      <c r="F4" s="9" t="s">
        <v>52</v>
      </c>
      <c r="G4" s="9" t="s">
        <v>51</v>
      </c>
      <c r="H4" s="10">
        <v>44701</v>
      </c>
      <c r="I4" s="10">
        <v>44683</v>
      </c>
      <c r="J4" s="9" t="s">
        <v>43</v>
      </c>
      <c r="K4" s="9" t="s">
        <v>38</v>
      </c>
      <c r="L4" s="9" t="s">
        <v>57</v>
      </c>
      <c r="M4" s="11">
        <v>33250000</v>
      </c>
      <c r="N4" s="11">
        <v>0</v>
      </c>
      <c r="O4" s="11">
        <v>0</v>
      </c>
      <c r="P4" s="11">
        <v>33250000</v>
      </c>
      <c r="Q4" s="11">
        <v>-18472222</v>
      </c>
      <c r="R4" s="11">
        <v>0</v>
      </c>
      <c r="S4" s="11">
        <v>-8312500</v>
      </c>
      <c r="T4" s="11">
        <v>6465278</v>
      </c>
      <c r="U4" s="11">
        <v>0</v>
      </c>
      <c r="V4" s="11">
        <v>0</v>
      </c>
    </row>
    <row r="5" spans="1:22" s="9" customFormat="1" x14ac:dyDescent="0.75">
      <c r="A5" s="9" t="s">
        <v>51</v>
      </c>
      <c r="B5" s="9" t="s">
        <v>52</v>
      </c>
      <c r="C5" s="9" t="s">
        <v>62</v>
      </c>
      <c r="D5" s="9" t="s">
        <v>63</v>
      </c>
      <c r="E5" s="9" t="s">
        <v>62</v>
      </c>
      <c r="F5" s="9" t="s">
        <v>52</v>
      </c>
      <c r="G5" s="9" t="s">
        <v>51</v>
      </c>
      <c r="H5" s="10">
        <v>44896</v>
      </c>
      <c r="I5" s="10">
        <v>44683</v>
      </c>
      <c r="J5" s="9" t="s">
        <v>35</v>
      </c>
      <c r="K5" s="9" t="s">
        <v>38</v>
      </c>
      <c r="L5" s="9" t="s">
        <v>57</v>
      </c>
      <c r="M5" s="11">
        <v>169034165</v>
      </c>
      <c r="N5" s="11">
        <v>0</v>
      </c>
      <c r="O5" s="11">
        <v>0</v>
      </c>
      <c r="P5" s="11">
        <v>169034165</v>
      </c>
      <c r="Q5" s="11">
        <v>-55791500</v>
      </c>
      <c r="R5" s="11">
        <v>0</v>
      </c>
      <c r="S5" s="11">
        <v>-25479600</v>
      </c>
      <c r="T5" s="11">
        <v>87763065</v>
      </c>
      <c r="U5" s="11">
        <v>0</v>
      </c>
      <c r="V5" s="11">
        <v>0</v>
      </c>
    </row>
    <row r="6" spans="1:22" s="9" customFormat="1" x14ac:dyDescent="0.75">
      <c r="A6" s="9" t="s">
        <v>51</v>
      </c>
      <c r="B6" s="9" t="s">
        <v>52</v>
      </c>
      <c r="C6" s="9" t="s">
        <v>64</v>
      </c>
      <c r="D6" s="9" t="s">
        <v>65</v>
      </c>
      <c r="E6" s="9" t="s">
        <v>64</v>
      </c>
      <c r="F6" s="9" t="s">
        <v>52</v>
      </c>
      <c r="G6" s="9" t="s">
        <v>51</v>
      </c>
      <c r="H6" s="10">
        <v>44896</v>
      </c>
      <c r="I6" s="10">
        <v>44683</v>
      </c>
      <c r="J6" s="9" t="s">
        <v>35</v>
      </c>
      <c r="K6" s="9" t="s">
        <v>38</v>
      </c>
      <c r="L6" s="9" t="s">
        <v>57</v>
      </c>
      <c r="M6" s="11">
        <v>322725000</v>
      </c>
      <c r="N6" s="11">
        <v>0</v>
      </c>
      <c r="O6" s="11">
        <v>0</v>
      </c>
      <c r="P6" s="11">
        <v>322725000</v>
      </c>
      <c r="Q6" s="11">
        <v>-107575000</v>
      </c>
      <c r="R6" s="11">
        <v>0</v>
      </c>
      <c r="S6" s="11">
        <v>-48408750</v>
      </c>
      <c r="T6" s="11">
        <v>166741250</v>
      </c>
      <c r="U6" s="11">
        <v>0</v>
      </c>
      <c r="V6" s="11">
        <v>0</v>
      </c>
    </row>
    <row r="7" spans="1:22" s="9" customFormat="1" x14ac:dyDescent="0.75">
      <c r="A7" s="9" t="s">
        <v>51</v>
      </c>
      <c r="B7" s="9" t="s">
        <v>52</v>
      </c>
      <c r="C7" s="9" t="s">
        <v>66</v>
      </c>
      <c r="D7" s="9" t="s">
        <v>67</v>
      </c>
      <c r="E7" s="9" t="s">
        <v>66</v>
      </c>
      <c r="F7" s="9" t="s">
        <v>52</v>
      </c>
      <c r="G7" s="9" t="s">
        <v>51</v>
      </c>
      <c r="H7" s="10">
        <v>44768</v>
      </c>
      <c r="I7" s="10">
        <v>44694</v>
      </c>
      <c r="J7" s="9" t="s">
        <v>35</v>
      </c>
      <c r="K7" s="9" t="s">
        <v>40</v>
      </c>
      <c r="L7" s="9" t="s">
        <v>57</v>
      </c>
      <c r="M7" s="11">
        <v>172165000</v>
      </c>
      <c r="N7" s="11">
        <v>0</v>
      </c>
      <c r="O7" s="11">
        <v>0</v>
      </c>
      <c r="P7" s="11">
        <v>172165000</v>
      </c>
      <c r="Q7" s="11">
        <v>-57388333</v>
      </c>
      <c r="R7" s="11">
        <v>0</v>
      </c>
      <c r="S7" s="11">
        <v>-25824750</v>
      </c>
      <c r="T7" s="11">
        <v>88951917</v>
      </c>
      <c r="U7" s="11">
        <v>0</v>
      </c>
      <c r="V7" s="11">
        <v>0</v>
      </c>
    </row>
    <row r="8" spans="1:22" s="9" customFormat="1" x14ac:dyDescent="0.75">
      <c r="A8" s="9" t="s">
        <v>51</v>
      </c>
      <c r="B8" s="9" t="s">
        <v>52</v>
      </c>
      <c r="C8" s="9" t="s">
        <v>68</v>
      </c>
      <c r="D8" s="9" t="s">
        <v>69</v>
      </c>
      <c r="E8" s="9" t="s">
        <v>68</v>
      </c>
      <c r="F8" s="9" t="s">
        <v>52</v>
      </c>
      <c r="G8" s="9" t="s">
        <v>51</v>
      </c>
      <c r="H8" s="10">
        <v>44722</v>
      </c>
      <c r="I8" s="10">
        <v>44722</v>
      </c>
      <c r="J8" s="9" t="s">
        <v>43</v>
      </c>
      <c r="K8" s="9" t="s">
        <v>40</v>
      </c>
      <c r="L8" s="9" t="s">
        <v>57</v>
      </c>
      <c r="M8" s="11">
        <v>65500000</v>
      </c>
      <c r="N8" s="11">
        <v>0</v>
      </c>
      <c r="O8" s="11">
        <v>0</v>
      </c>
      <c r="P8" s="11">
        <v>65500000</v>
      </c>
      <c r="Q8" s="11">
        <v>-34569444</v>
      </c>
      <c r="R8" s="11">
        <v>0</v>
      </c>
      <c r="S8" s="11">
        <v>-16375000</v>
      </c>
      <c r="T8" s="11">
        <v>14555556</v>
      </c>
      <c r="U8" s="11">
        <v>0</v>
      </c>
      <c r="V8" s="11">
        <v>0</v>
      </c>
    </row>
    <row r="9" spans="1:22" s="9" customFormat="1" x14ac:dyDescent="0.75">
      <c r="A9" s="9" t="s">
        <v>51</v>
      </c>
      <c r="B9" s="9" t="s">
        <v>52</v>
      </c>
      <c r="C9" s="9" t="s">
        <v>70</v>
      </c>
      <c r="D9" s="9" t="s">
        <v>71</v>
      </c>
      <c r="E9" s="9" t="s">
        <v>70</v>
      </c>
      <c r="F9" s="9" t="s">
        <v>52</v>
      </c>
      <c r="G9" s="9" t="s">
        <v>51</v>
      </c>
      <c r="H9" s="10">
        <v>44682</v>
      </c>
      <c r="I9" s="10">
        <v>44708</v>
      </c>
      <c r="J9" s="9" t="s">
        <v>35</v>
      </c>
      <c r="K9" s="9" t="s">
        <v>38</v>
      </c>
      <c r="L9" s="9" t="s">
        <v>57</v>
      </c>
      <c r="M9" s="11">
        <v>250840000</v>
      </c>
      <c r="N9" s="11">
        <v>0</v>
      </c>
      <c r="O9" s="11">
        <v>0</v>
      </c>
      <c r="P9" s="11">
        <v>250840000</v>
      </c>
      <c r="Q9" s="11">
        <v>-83613333</v>
      </c>
      <c r="R9" s="11">
        <v>0</v>
      </c>
      <c r="S9" s="11">
        <v>-37626000</v>
      </c>
      <c r="T9" s="11">
        <v>129600667</v>
      </c>
      <c r="U9" s="11">
        <v>0</v>
      </c>
      <c r="V9" s="11">
        <v>0</v>
      </c>
    </row>
    <row r="10" spans="1:22" s="9" customFormat="1" x14ac:dyDescent="0.75">
      <c r="A10" s="9" t="s">
        <v>51</v>
      </c>
      <c r="B10" s="9" t="s">
        <v>52</v>
      </c>
      <c r="C10" s="9" t="s">
        <v>72</v>
      </c>
      <c r="D10" s="9" t="s">
        <v>73</v>
      </c>
      <c r="E10" s="9" t="s">
        <v>72</v>
      </c>
      <c r="F10" s="9" t="s">
        <v>52</v>
      </c>
      <c r="G10" s="9" t="s">
        <v>51</v>
      </c>
      <c r="H10" s="10">
        <v>44682</v>
      </c>
      <c r="I10" s="10">
        <v>44698</v>
      </c>
      <c r="J10" s="9" t="s">
        <v>74</v>
      </c>
      <c r="K10" s="9" t="s">
        <v>38</v>
      </c>
      <c r="L10" s="9" t="s">
        <v>57</v>
      </c>
      <c r="M10" s="11">
        <v>1062500000</v>
      </c>
      <c r="N10" s="11">
        <v>0</v>
      </c>
      <c r="O10" s="11">
        <v>0</v>
      </c>
      <c r="P10" s="11">
        <v>1062500000</v>
      </c>
      <c r="Q10" s="11">
        <v>-177083333</v>
      </c>
      <c r="R10" s="11">
        <v>0</v>
      </c>
      <c r="S10" s="11">
        <v>-79687500</v>
      </c>
      <c r="T10" s="11">
        <v>805729167</v>
      </c>
      <c r="U10" s="11">
        <v>0</v>
      </c>
      <c r="V10" s="11">
        <v>0</v>
      </c>
    </row>
    <row r="11" spans="1:22" s="9" customFormat="1" x14ac:dyDescent="0.75">
      <c r="A11" s="9" t="s">
        <v>51</v>
      </c>
      <c r="B11" s="9" t="s">
        <v>52</v>
      </c>
      <c r="C11" s="9" t="s">
        <v>75</v>
      </c>
      <c r="D11" s="9" t="s">
        <v>76</v>
      </c>
      <c r="E11" s="9" t="s">
        <v>75</v>
      </c>
      <c r="F11" s="9" t="s">
        <v>52</v>
      </c>
      <c r="G11" s="9" t="s">
        <v>51</v>
      </c>
      <c r="H11" s="10">
        <v>44736</v>
      </c>
      <c r="I11" s="10">
        <v>44736</v>
      </c>
      <c r="J11" s="9" t="s">
        <v>35</v>
      </c>
      <c r="K11" s="9" t="s">
        <v>77</v>
      </c>
      <c r="L11" s="9" t="s">
        <v>57</v>
      </c>
      <c r="M11" s="11">
        <v>551292212</v>
      </c>
      <c r="N11" s="11">
        <v>0</v>
      </c>
      <c r="O11" s="11">
        <v>0</v>
      </c>
      <c r="P11" s="11">
        <v>551292212</v>
      </c>
      <c r="Q11" s="11">
        <v>-174575867</v>
      </c>
      <c r="R11" s="11">
        <v>0</v>
      </c>
      <c r="S11" s="11">
        <v>-82693832</v>
      </c>
      <c r="T11" s="11">
        <v>294022513</v>
      </c>
      <c r="U11" s="11">
        <v>0</v>
      </c>
      <c r="V11" s="11">
        <v>0</v>
      </c>
    </row>
    <row r="12" spans="1:22" s="9" customFormat="1" x14ac:dyDescent="0.75">
      <c r="A12" s="9" t="s">
        <v>51</v>
      </c>
      <c r="B12" s="9" t="s">
        <v>52</v>
      </c>
      <c r="C12" s="9" t="s">
        <v>78</v>
      </c>
      <c r="D12" s="9" t="s">
        <v>79</v>
      </c>
      <c r="E12" s="9" t="s">
        <v>78</v>
      </c>
      <c r="F12" s="9" t="s">
        <v>52</v>
      </c>
      <c r="G12" s="9" t="s">
        <v>51</v>
      </c>
      <c r="H12" s="10">
        <v>44755</v>
      </c>
      <c r="I12" s="10">
        <v>44757</v>
      </c>
      <c r="J12" s="9" t="s">
        <v>43</v>
      </c>
      <c r="K12" s="9" t="s">
        <v>40</v>
      </c>
      <c r="L12" s="9" t="s">
        <v>57</v>
      </c>
      <c r="M12" s="11">
        <v>76000000</v>
      </c>
      <c r="N12" s="11">
        <v>0</v>
      </c>
      <c r="O12" s="11">
        <v>0</v>
      </c>
      <c r="P12" s="11">
        <v>76000000</v>
      </c>
      <c r="Q12" s="11">
        <v>-38000000</v>
      </c>
      <c r="R12" s="11">
        <v>0</v>
      </c>
      <c r="S12" s="11">
        <v>-19000000</v>
      </c>
      <c r="T12" s="11">
        <v>19000000</v>
      </c>
      <c r="U12" s="11">
        <v>0</v>
      </c>
      <c r="V12" s="11">
        <v>0</v>
      </c>
    </row>
    <row r="13" spans="1:22" s="9" customFormat="1" x14ac:dyDescent="0.75">
      <c r="A13" s="9" t="s">
        <v>51</v>
      </c>
      <c r="B13" s="9" t="s">
        <v>52</v>
      </c>
      <c r="C13" s="9" t="s">
        <v>80</v>
      </c>
      <c r="D13" s="9" t="s">
        <v>81</v>
      </c>
      <c r="E13" s="9" t="s">
        <v>80</v>
      </c>
      <c r="F13" s="9" t="s">
        <v>52</v>
      </c>
      <c r="G13" s="9" t="s">
        <v>51</v>
      </c>
      <c r="H13" s="10">
        <v>44770</v>
      </c>
      <c r="I13" s="10">
        <v>44757</v>
      </c>
      <c r="J13" s="9" t="s">
        <v>42</v>
      </c>
      <c r="K13" s="9" t="s">
        <v>82</v>
      </c>
      <c r="L13" s="9" t="s">
        <v>57</v>
      </c>
      <c r="M13" s="11">
        <v>123198632</v>
      </c>
      <c r="N13" s="11">
        <v>0</v>
      </c>
      <c r="O13" s="11">
        <v>0</v>
      </c>
      <c r="P13" s="11">
        <v>123198632</v>
      </c>
      <c r="Q13" s="11">
        <v>-23099744</v>
      </c>
      <c r="R13" s="11">
        <v>0</v>
      </c>
      <c r="S13" s="11">
        <v>-11549872</v>
      </c>
      <c r="T13" s="11">
        <v>88549016</v>
      </c>
      <c r="U13" s="11">
        <v>0</v>
      </c>
      <c r="V13" s="11">
        <v>0</v>
      </c>
    </row>
    <row r="14" spans="1:22" s="9" customFormat="1" x14ac:dyDescent="0.75">
      <c r="A14" s="9" t="s">
        <v>51</v>
      </c>
      <c r="B14" s="9" t="s">
        <v>52</v>
      </c>
      <c r="C14" s="9" t="s">
        <v>83</v>
      </c>
      <c r="D14" s="9" t="s">
        <v>84</v>
      </c>
      <c r="E14" s="9" t="s">
        <v>83</v>
      </c>
      <c r="F14" s="9" t="s">
        <v>52</v>
      </c>
      <c r="G14" s="9" t="s">
        <v>51</v>
      </c>
      <c r="H14" s="10">
        <v>44775</v>
      </c>
      <c r="I14" s="10">
        <v>44757</v>
      </c>
      <c r="J14" s="9" t="s">
        <v>74</v>
      </c>
      <c r="K14" s="9" t="s">
        <v>85</v>
      </c>
      <c r="L14" s="9" t="s">
        <v>57</v>
      </c>
      <c r="M14" s="11">
        <v>1414330740</v>
      </c>
      <c r="N14" s="11">
        <v>0</v>
      </c>
      <c r="O14" s="11">
        <v>0</v>
      </c>
      <c r="P14" s="11">
        <v>1414330740</v>
      </c>
      <c r="Q14" s="11">
        <v>-212149611</v>
      </c>
      <c r="R14" s="11">
        <v>0</v>
      </c>
      <c r="S14" s="11">
        <v>-106074806</v>
      </c>
      <c r="T14" s="11">
        <v>1096106323</v>
      </c>
      <c r="U14" s="11">
        <v>0</v>
      </c>
      <c r="V14" s="11">
        <v>0</v>
      </c>
    </row>
    <row r="15" spans="1:22" s="9" customFormat="1" x14ac:dyDescent="0.75">
      <c r="A15" s="9" t="s">
        <v>51</v>
      </c>
      <c r="B15" s="9" t="s">
        <v>52</v>
      </c>
      <c r="C15" s="9" t="s">
        <v>86</v>
      </c>
      <c r="D15" s="9" t="s">
        <v>87</v>
      </c>
      <c r="E15" s="9" t="s">
        <v>86</v>
      </c>
      <c r="F15" s="9" t="s">
        <v>52</v>
      </c>
      <c r="G15" s="9" t="s">
        <v>51</v>
      </c>
      <c r="H15" s="10">
        <v>44866</v>
      </c>
      <c r="I15" s="10">
        <v>44835</v>
      </c>
      <c r="J15" s="9" t="s">
        <v>35</v>
      </c>
      <c r="K15" s="9" t="s">
        <v>38</v>
      </c>
      <c r="L15" s="9" t="s">
        <v>57</v>
      </c>
      <c r="M15" s="11">
        <v>34920000</v>
      </c>
      <c r="N15" s="11">
        <v>0</v>
      </c>
      <c r="O15" s="11">
        <v>0</v>
      </c>
      <c r="P15" s="11">
        <v>34920000</v>
      </c>
      <c r="Q15" s="11">
        <v>-8730000</v>
      </c>
      <c r="R15" s="11">
        <v>0</v>
      </c>
      <c r="S15" s="11">
        <v>-5238000</v>
      </c>
      <c r="T15" s="11">
        <v>20952000</v>
      </c>
      <c r="U15" s="11">
        <v>0</v>
      </c>
      <c r="V15" s="11">
        <v>0</v>
      </c>
    </row>
    <row r="16" spans="1:22" s="9" customFormat="1" x14ac:dyDescent="0.75">
      <c r="A16" s="9" t="s">
        <v>51</v>
      </c>
      <c r="B16" s="9" t="s">
        <v>52</v>
      </c>
      <c r="C16" s="9" t="s">
        <v>90</v>
      </c>
      <c r="D16" s="9" t="s">
        <v>91</v>
      </c>
      <c r="E16" s="9" t="s">
        <v>90</v>
      </c>
      <c r="F16" s="9" t="s">
        <v>52</v>
      </c>
      <c r="G16" s="9" t="s">
        <v>51</v>
      </c>
      <c r="H16" s="10">
        <v>44880</v>
      </c>
      <c r="I16" s="10">
        <v>44880</v>
      </c>
      <c r="J16" s="9" t="s">
        <v>35</v>
      </c>
      <c r="K16" s="9" t="s">
        <v>44</v>
      </c>
      <c r="L16" s="9" t="s">
        <v>57</v>
      </c>
      <c r="M16" s="11">
        <v>941175390</v>
      </c>
      <c r="N16" s="11">
        <v>0</v>
      </c>
      <c r="O16" s="11">
        <v>0</v>
      </c>
      <c r="P16" s="11">
        <v>941175390</v>
      </c>
      <c r="Q16" s="11">
        <v>-219607591</v>
      </c>
      <c r="R16" s="11">
        <v>0</v>
      </c>
      <c r="S16" s="11">
        <v>-141176309</v>
      </c>
      <c r="T16" s="11">
        <v>580391490</v>
      </c>
      <c r="U16" s="11">
        <v>0</v>
      </c>
      <c r="V16" s="11">
        <v>0</v>
      </c>
    </row>
    <row r="17" spans="1:22" s="9" customFormat="1" x14ac:dyDescent="0.75">
      <c r="A17" s="9" t="s">
        <v>51</v>
      </c>
      <c r="B17" s="9" t="s">
        <v>52</v>
      </c>
      <c r="C17" s="9" t="s">
        <v>92</v>
      </c>
      <c r="D17" s="9" t="s">
        <v>93</v>
      </c>
      <c r="E17" s="9" t="s">
        <v>92</v>
      </c>
      <c r="F17" s="9" t="s">
        <v>52</v>
      </c>
      <c r="G17" s="9" t="s">
        <v>51</v>
      </c>
      <c r="H17" s="10">
        <v>44904</v>
      </c>
      <c r="I17" s="10">
        <v>44896</v>
      </c>
      <c r="J17" s="9" t="s">
        <v>35</v>
      </c>
      <c r="K17" s="9" t="s">
        <v>94</v>
      </c>
      <c r="L17" s="9" t="s">
        <v>57</v>
      </c>
      <c r="M17" s="11">
        <v>4051850083</v>
      </c>
      <c r="N17" s="11">
        <v>0</v>
      </c>
      <c r="O17" s="11">
        <v>0</v>
      </c>
      <c r="P17" s="11">
        <v>4051850083</v>
      </c>
      <c r="Q17" s="11">
        <v>-860504291</v>
      </c>
      <c r="R17" s="11">
        <v>0</v>
      </c>
      <c r="S17" s="11">
        <v>-611108769</v>
      </c>
      <c r="T17" s="11">
        <v>2580237023</v>
      </c>
      <c r="U17" s="11">
        <v>0</v>
      </c>
      <c r="V17" s="11">
        <v>0</v>
      </c>
    </row>
    <row r="18" spans="1:22" s="9" customFormat="1" x14ac:dyDescent="0.75">
      <c r="A18" s="9" t="s">
        <v>51</v>
      </c>
      <c r="B18" s="9" t="s">
        <v>52</v>
      </c>
      <c r="C18" s="9" t="s">
        <v>95</v>
      </c>
      <c r="D18" s="9" t="s">
        <v>96</v>
      </c>
      <c r="E18" s="9" t="s">
        <v>95</v>
      </c>
      <c r="F18" s="9" t="s">
        <v>52</v>
      </c>
      <c r="G18" s="9" t="s">
        <v>51</v>
      </c>
      <c r="H18" s="10">
        <v>44923</v>
      </c>
      <c r="I18" s="10">
        <v>44927</v>
      </c>
      <c r="J18" s="9" t="s">
        <v>35</v>
      </c>
      <c r="K18" s="9" t="s">
        <v>82</v>
      </c>
      <c r="L18" s="9" t="s">
        <v>57</v>
      </c>
      <c r="M18" s="11">
        <v>261760895</v>
      </c>
      <c r="N18" s="11">
        <v>0</v>
      </c>
      <c r="O18" s="11">
        <v>0</v>
      </c>
      <c r="P18" s="11">
        <v>261760895</v>
      </c>
      <c r="Q18" s="11">
        <v>-52352179</v>
      </c>
      <c r="R18" s="11">
        <v>0</v>
      </c>
      <c r="S18" s="11">
        <v>-39264134</v>
      </c>
      <c r="T18" s="11">
        <v>170144582</v>
      </c>
      <c r="U18" s="11">
        <v>0</v>
      </c>
      <c r="V18" s="11">
        <v>0</v>
      </c>
    </row>
    <row r="19" spans="1:22" s="9" customFormat="1" x14ac:dyDescent="0.75">
      <c r="A19" s="9" t="s">
        <v>51</v>
      </c>
      <c r="B19" s="9" t="s">
        <v>52</v>
      </c>
      <c r="C19" s="9" t="s">
        <v>97</v>
      </c>
      <c r="D19" s="9" t="s">
        <v>98</v>
      </c>
      <c r="E19" s="9" t="s">
        <v>97</v>
      </c>
      <c r="F19" s="9" t="s">
        <v>52</v>
      </c>
      <c r="G19" s="9" t="s">
        <v>51</v>
      </c>
      <c r="H19" s="10">
        <v>44923</v>
      </c>
      <c r="I19" s="10">
        <v>44927</v>
      </c>
      <c r="J19" s="9" t="s">
        <v>35</v>
      </c>
      <c r="K19" s="9" t="s">
        <v>99</v>
      </c>
      <c r="L19" s="9" t="s">
        <v>57</v>
      </c>
      <c r="M19" s="11">
        <v>261760893</v>
      </c>
      <c r="N19" s="11">
        <v>0</v>
      </c>
      <c r="O19" s="11">
        <v>0</v>
      </c>
      <c r="P19" s="11">
        <v>261760893</v>
      </c>
      <c r="Q19" s="11">
        <v>-52352179</v>
      </c>
      <c r="R19" s="11">
        <v>0</v>
      </c>
      <c r="S19" s="11">
        <v>-39264134</v>
      </c>
      <c r="T19" s="11">
        <v>170144580</v>
      </c>
      <c r="U19" s="11">
        <v>0</v>
      </c>
      <c r="V19" s="11">
        <v>0</v>
      </c>
    </row>
    <row r="20" spans="1:22" s="9" customFormat="1" x14ac:dyDescent="0.75">
      <c r="A20" s="9" t="s">
        <v>100</v>
      </c>
      <c r="B20" s="9" t="s">
        <v>101</v>
      </c>
      <c r="C20" s="9" t="s">
        <v>102</v>
      </c>
      <c r="D20" s="9" t="s">
        <v>103</v>
      </c>
      <c r="E20" s="9" t="s">
        <v>102</v>
      </c>
      <c r="F20" s="9" t="s">
        <v>101</v>
      </c>
      <c r="G20" s="9" t="s">
        <v>100</v>
      </c>
      <c r="H20" s="10">
        <v>44593</v>
      </c>
      <c r="I20" s="10">
        <v>44593</v>
      </c>
      <c r="J20" s="9" t="s">
        <v>43</v>
      </c>
      <c r="K20" s="9" t="s">
        <v>82</v>
      </c>
      <c r="L20" s="9" t="s">
        <v>104</v>
      </c>
      <c r="M20" s="11">
        <v>53000000</v>
      </c>
      <c r="N20" s="11">
        <v>0</v>
      </c>
      <c r="O20" s="11">
        <v>0</v>
      </c>
      <c r="P20" s="11">
        <v>53000000</v>
      </c>
      <c r="Q20" s="11">
        <v>-33861111</v>
      </c>
      <c r="R20" s="11">
        <v>0</v>
      </c>
      <c r="S20" s="11">
        <v>-13250000</v>
      </c>
      <c r="T20" s="11">
        <v>5888889</v>
      </c>
      <c r="U20" s="11">
        <v>0</v>
      </c>
      <c r="V20" s="11">
        <v>0</v>
      </c>
    </row>
    <row r="21" spans="1:22" s="9" customFormat="1" x14ac:dyDescent="0.75">
      <c r="A21" s="9" t="s">
        <v>100</v>
      </c>
      <c r="B21" s="9" t="s">
        <v>101</v>
      </c>
      <c r="C21" s="9" t="s">
        <v>105</v>
      </c>
      <c r="D21" s="9" t="s">
        <v>106</v>
      </c>
      <c r="E21" s="9" t="s">
        <v>105</v>
      </c>
      <c r="F21" s="9" t="s">
        <v>101</v>
      </c>
      <c r="G21" s="9" t="s">
        <v>100</v>
      </c>
      <c r="H21" s="10">
        <v>44589</v>
      </c>
      <c r="I21" s="10">
        <v>44589</v>
      </c>
      <c r="J21" s="9" t="s">
        <v>41</v>
      </c>
      <c r="K21" s="9" t="s">
        <v>40</v>
      </c>
      <c r="L21" s="9" t="s">
        <v>104</v>
      </c>
      <c r="M21" s="11">
        <v>399701250</v>
      </c>
      <c r="N21" s="11">
        <v>0</v>
      </c>
      <c r="O21" s="11">
        <v>0</v>
      </c>
      <c r="P21" s="11">
        <v>399701250</v>
      </c>
      <c r="Q21" s="11">
        <v>-133233750</v>
      </c>
      <c r="R21" s="11">
        <v>0</v>
      </c>
      <c r="S21" s="11">
        <v>-49962656</v>
      </c>
      <c r="T21" s="11">
        <v>216504844</v>
      </c>
      <c r="U21" s="11">
        <v>0</v>
      </c>
      <c r="V21" s="11">
        <v>0</v>
      </c>
    </row>
    <row r="22" spans="1:22" s="9" customFormat="1" x14ac:dyDescent="0.75">
      <c r="A22" s="9" t="s">
        <v>100</v>
      </c>
      <c r="B22" s="9" t="s">
        <v>101</v>
      </c>
      <c r="C22" s="9" t="s">
        <v>107</v>
      </c>
      <c r="D22" s="9" t="s">
        <v>108</v>
      </c>
      <c r="E22" s="9" t="s">
        <v>107</v>
      </c>
      <c r="F22" s="9" t="s">
        <v>101</v>
      </c>
      <c r="G22" s="9" t="s">
        <v>100</v>
      </c>
      <c r="H22" s="10">
        <v>44614</v>
      </c>
      <c r="I22" s="10">
        <v>44614</v>
      </c>
      <c r="J22" s="9" t="s">
        <v>35</v>
      </c>
      <c r="K22" s="9" t="s">
        <v>38</v>
      </c>
      <c r="L22" s="9" t="s">
        <v>104</v>
      </c>
      <c r="M22" s="11">
        <v>78409091</v>
      </c>
      <c r="N22" s="11">
        <v>0</v>
      </c>
      <c r="O22" s="11">
        <v>0</v>
      </c>
      <c r="P22" s="11">
        <v>78409091</v>
      </c>
      <c r="Q22" s="11">
        <v>-30056818</v>
      </c>
      <c r="R22" s="11">
        <v>0</v>
      </c>
      <c r="S22" s="11">
        <v>-11761364</v>
      </c>
      <c r="T22" s="11">
        <v>36590909</v>
      </c>
      <c r="U22" s="11">
        <v>0</v>
      </c>
      <c r="V22" s="11">
        <v>0</v>
      </c>
    </row>
    <row r="23" spans="1:22" s="9" customFormat="1" x14ac:dyDescent="0.75">
      <c r="A23" s="9" t="s">
        <v>100</v>
      </c>
      <c r="B23" s="9" t="s">
        <v>101</v>
      </c>
      <c r="C23" s="9" t="s">
        <v>109</v>
      </c>
      <c r="D23" s="9" t="s">
        <v>110</v>
      </c>
      <c r="E23" s="9" t="s">
        <v>109</v>
      </c>
      <c r="F23" s="9" t="s">
        <v>101</v>
      </c>
      <c r="G23" s="9" t="s">
        <v>100</v>
      </c>
      <c r="H23" s="10">
        <v>44713</v>
      </c>
      <c r="I23" s="10">
        <v>44713</v>
      </c>
      <c r="J23" s="9" t="s">
        <v>35</v>
      </c>
      <c r="K23" s="9" t="s">
        <v>111</v>
      </c>
      <c r="L23" s="9" t="s">
        <v>104</v>
      </c>
      <c r="M23" s="11">
        <v>60000000</v>
      </c>
      <c r="N23" s="11">
        <v>0</v>
      </c>
      <c r="O23" s="11">
        <v>0</v>
      </c>
      <c r="P23" s="11">
        <v>60000000</v>
      </c>
      <c r="Q23" s="11">
        <v>-19000000</v>
      </c>
      <c r="R23" s="11">
        <v>0</v>
      </c>
      <c r="S23" s="11">
        <v>-9000000</v>
      </c>
      <c r="T23" s="11">
        <v>32000000</v>
      </c>
      <c r="U23" s="11">
        <v>0</v>
      </c>
      <c r="V23" s="11">
        <v>0</v>
      </c>
    </row>
    <row r="24" spans="1:22" s="9" customFormat="1" x14ac:dyDescent="0.75">
      <c r="A24" s="9" t="s">
        <v>100</v>
      </c>
      <c r="B24" s="9" t="s">
        <v>101</v>
      </c>
      <c r="C24" s="9" t="s">
        <v>112</v>
      </c>
      <c r="D24" s="9" t="s">
        <v>113</v>
      </c>
      <c r="E24" s="9" t="s">
        <v>112</v>
      </c>
      <c r="F24" s="9" t="s">
        <v>101</v>
      </c>
      <c r="G24" s="9" t="s">
        <v>100</v>
      </c>
      <c r="H24" s="10">
        <v>44593</v>
      </c>
      <c r="I24" s="10">
        <v>44620</v>
      </c>
      <c r="J24" s="9" t="s">
        <v>41</v>
      </c>
      <c r="K24" s="9" t="s">
        <v>82</v>
      </c>
      <c r="L24" s="9" t="s">
        <v>104</v>
      </c>
      <c r="M24" s="11">
        <v>125800000</v>
      </c>
      <c r="N24" s="11">
        <v>0</v>
      </c>
      <c r="O24" s="11">
        <v>0</v>
      </c>
      <c r="P24" s="11">
        <v>125800000</v>
      </c>
      <c r="Q24" s="11">
        <v>-40186111</v>
      </c>
      <c r="R24" s="11">
        <v>0</v>
      </c>
      <c r="S24" s="11">
        <v>-15725000</v>
      </c>
      <c r="T24" s="11">
        <v>69888889</v>
      </c>
      <c r="U24" s="11">
        <v>0</v>
      </c>
      <c r="V24" s="11">
        <v>0</v>
      </c>
    </row>
    <row r="25" spans="1:22" s="9" customFormat="1" x14ac:dyDescent="0.75">
      <c r="A25" s="9" t="s">
        <v>100</v>
      </c>
      <c r="B25" s="9" t="s">
        <v>101</v>
      </c>
      <c r="C25" s="9" t="s">
        <v>114</v>
      </c>
      <c r="D25" s="9" t="s">
        <v>113</v>
      </c>
      <c r="E25" s="9" t="s">
        <v>114</v>
      </c>
      <c r="F25" s="9" t="s">
        <v>101</v>
      </c>
      <c r="G25" s="9" t="s">
        <v>100</v>
      </c>
      <c r="H25" s="10">
        <v>44593</v>
      </c>
      <c r="I25" s="10">
        <v>44620</v>
      </c>
      <c r="J25" s="9" t="s">
        <v>41</v>
      </c>
      <c r="K25" s="9" t="s">
        <v>77</v>
      </c>
      <c r="L25" s="9" t="s">
        <v>104</v>
      </c>
      <c r="M25" s="11">
        <v>125800000</v>
      </c>
      <c r="N25" s="11">
        <v>0</v>
      </c>
      <c r="O25" s="11">
        <v>0</v>
      </c>
      <c r="P25" s="11">
        <v>125800000</v>
      </c>
      <c r="Q25" s="11">
        <v>-40186111</v>
      </c>
      <c r="R25" s="11">
        <v>0</v>
      </c>
      <c r="S25" s="11">
        <v>-15725000</v>
      </c>
      <c r="T25" s="11">
        <v>69888889</v>
      </c>
      <c r="U25" s="11">
        <v>0</v>
      </c>
      <c r="V25" s="11">
        <v>0</v>
      </c>
    </row>
    <row r="26" spans="1:22" s="9" customFormat="1" x14ac:dyDescent="0.75">
      <c r="A26" s="9" t="s">
        <v>100</v>
      </c>
      <c r="B26" s="9" t="s">
        <v>101</v>
      </c>
      <c r="C26" s="9" t="s">
        <v>115</v>
      </c>
      <c r="D26" s="9" t="s">
        <v>116</v>
      </c>
      <c r="E26" s="9" t="s">
        <v>115</v>
      </c>
      <c r="F26" s="9" t="s">
        <v>101</v>
      </c>
      <c r="G26" s="9" t="s">
        <v>100</v>
      </c>
      <c r="H26" s="10">
        <v>44713</v>
      </c>
      <c r="I26" s="10">
        <v>44713</v>
      </c>
      <c r="J26" s="9" t="s">
        <v>43</v>
      </c>
      <c r="K26" s="9" t="s">
        <v>111</v>
      </c>
      <c r="L26" s="9" t="s">
        <v>104</v>
      </c>
      <c r="M26" s="11">
        <v>72000000</v>
      </c>
      <c r="N26" s="11">
        <v>0</v>
      </c>
      <c r="O26" s="11">
        <v>0</v>
      </c>
      <c r="P26" s="11">
        <v>72000000</v>
      </c>
      <c r="Q26" s="11">
        <v>-38000000</v>
      </c>
      <c r="R26" s="11">
        <v>0</v>
      </c>
      <c r="S26" s="11">
        <v>-18000000</v>
      </c>
      <c r="T26" s="11">
        <v>16000000</v>
      </c>
      <c r="U26" s="11">
        <v>0</v>
      </c>
      <c r="V26" s="11">
        <v>0</v>
      </c>
    </row>
    <row r="27" spans="1:22" s="9" customFormat="1" x14ac:dyDescent="0.75">
      <c r="A27" s="9" t="s">
        <v>100</v>
      </c>
      <c r="B27" s="9" t="s">
        <v>101</v>
      </c>
      <c r="C27" s="9" t="s">
        <v>117</v>
      </c>
      <c r="D27" s="9" t="s">
        <v>118</v>
      </c>
      <c r="E27" s="9" t="s">
        <v>117</v>
      </c>
      <c r="F27" s="9" t="s">
        <v>101</v>
      </c>
      <c r="G27" s="9" t="s">
        <v>100</v>
      </c>
      <c r="H27" s="10">
        <v>44734</v>
      </c>
      <c r="I27" s="10">
        <v>44734</v>
      </c>
      <c r="J27" s="9" t="s">
        <v>35</v>
      </c>
      <c r="K27" s="9" t="s">
        <v>40</v>
      </c>
      <c r="L27" s="9" t="s">
        <v>104</v>
      </c>
      <c r="M27" s="11">
        <v>142187500</v>
      </c>
      <c r="N27" s="11">
        <v>0</v>
      </c>
      <c r="O27" s="11">
        <v>0</v>
      </c>
      <c r="P27" s="11">
        <v>142187500</v>
      </c>
      <c r="Q27" s="11">
        <v>-45026042</v>
      </c>
      <c r="R27" s="11">
        <v>0</v>
      </c>
      <c r="S27" s="11">
        <v>-21328125</v>
      </c>
      <c r="T27" s="11">
        <v>75833333</v>
      </c>
      <c r="U27" s="11">
        <v>0</v>
      </c>
      <c r="V27" s="11">
        <v>0</v>
      </c>
    </row>
    <row r="28" spans="1:22" s="9" customFormat="1" x14ac:dyDescent="0.75">
      <c r="A28" s="9" t="s">
        <v>100</v>
      </c>
      <c r="B28" s="9" t="s">
        <v>101</v>
      </c>
      <c r="C28" s="9" t="s">
        <v>119</v>
      </c>
      <c r="D28" s="9" t="s">
        <v>120</v>
      </c>
      <c r="E28" s="9" t="s">
        <v>119</v>
      </c>
      <c r="F28" s="9" t="s">
        <v>101</v>
      </c>
      <c r="G28" s="9" t="s">
        <v>100</v>
      </c>
      <c r="H28" s="10">
        <v>44825</v>
      </c>
      <c r="I28" s="10">
        <v>44813</v>
      </c>
      <c r="J28" s="9" t="s">
        <v>35</v>
      </c>
      <c r="K28" s="9" t="s">
        <v>38</v>
      </c>
      <c r="L28" s="9" t="s">
        <v>104</v>
      </c>
      <c r="M28" s="11">
        <v>60000000</v>
      </c>
      <c r="N28" s="11">
        <v>0</v>
      </c>
      <c r="O28" s="11">
        <v>0</v>
      </c>
      <c r="P28" s="11">
        <v>60000000</v>
      </c>
      <c r="Q28" s="11">
        <v>-16000000</v>
      </c>
      <c r="R28" s="11">
        <v>0</v>
      </c>
      <c r="S28" s="11">
        <v>-9000000</v>
      </c>
      <c r="T28" s="11">
        <v>35000000</v>
      </c>
      <c r="U28" s="11">
        <v>0</v>
      </c>
      <c r="V28" s="11">
        <v>0</v>
      </c>
    </row>
    <row r="29" spans="1:22" s="9" customFormat="1" x14ac:dyDescent="0.75">
      <c r="A29" s="9" t="s">
        <v>100</v>
      </c>
      <c r="B29" s="9" t="s">
        <v>101</v>
      </c>
      <c r="C29" s="9" t="s">
        <v>121</v>
      </c>
      <c r="D29" s="9" t="s">
        <v>122</v>
      </c>
      <c r="E29" s="9" t="s">
        <v>121</v>
      </c>
      <c r="F29" s="9" t="s">
        <v>101</v>
      </c>
      <c r="G29" s="9" t="s">
        <v>100</v>
      </c>
      <c r="H29" s="10">
        <v>44866</v>
      </c>
      <c r="I29" s="10">
        <v>44849</v>
      </c>
      <c r="J29" s="9" t="s">
        <v>35</v>
      </c>
      <c r="K29" s="9" t="s">
        <v>38</v>
      </c>
      <c r="L29" s="9" t="s">
        <v>104</v>
      </c>
      <c r="M29" s="11">
        <v>208589000</v>
      </c>
      <c r="N29" s="11">
        <v>0</v>
      </c>
      <c r="O29" s="11">
        <v>0</v>
      </c>
      <c r="P29" s="11">
        <v>208589000</v>
      </c>
      <c r="Q29" s="11">
        <v>-52147250</v>
      </c>
      <c r="R29" s="11">
        <v>0</v>
      </c>
      <c r="S29" s="11">
        <v>-31288350</v>
      </c>
      <c r="T29" s="11">
        <v>125153400</v>
      </c>
      <c r="U29" s="11">
        <v>0</v>
      </c>
      <c r="V29" s="11">
        <v>0</v>
      </c>
    </row>
    <row r="30" spans="1:22" s="9" customFormat="1" x14ac:dyDescent="0.75">
      <c r="A30" s="9" t="s">
        <v>100</v>
      </c>
      <c r="B30" s="9" t="s">
        <v>101</v>
      </c>
      <c r="C30" s="9" t="s">
        <v>123</v>
      </c>
      <c r="D30" s="9" t="s">
        <v>124</v>
      </c>
      <c r="E30" s="9" t="s">
        <v>123</v>
      </c>
      <c r="F30" s="9" t="s">
        <v>101</v>
      </c>
      <c r="G30" s="9" t="s">
        <v>100</v>
      </c>
      <c r="H30" s="10">
        <v>44909</v>
      </c>
      <c r="I30" s="10">
        <v>44849</v>
      </c>
      <c r="J30" s="9" t="s">
        <v>35</v>
      </c>
      <c r="K30" s="9" t="s">
        <v>38</v>
      </c>
      <c r="L30" s="9" t="s">
        <v>104</v>
      </c>
      <c r="M30" s="11">
        <v>307501942</v>
      </c>
      <c r="N30" s="11">
        <v>0</v>
      </c>
      <c r="O30" s="11">
        <v>0</v>
      </c>
      <c r="P30" s="11">
        <v>307501942</v>
      </c>
      <c r="Q30" s="11">
        <v>-76861849</v>
      </c>
      <c r="R30" s="11">
        <v>0</v>
      </c>
      <c r="S30" s="11">
        <v>-46128019</v>
      </c>
      <c r="T30" s="11">
        <v>184512074</v>
      </c>
      <c r="U30" s="11">
        <v>0</v>
      </c>
      <c r="V30" s="11">
        <v>0</v>
      </c>
    </row>
    <row r="31" spans="1:22" s="9" customFormat="1" x14ac:dyDescent="0.75">
      <c r="A31" s="9" t="s">
        <v>100</v>
      </c>
      <c r="B31" s="9" t="s">
        <v>101</v>
      </c>
      <c r="C31" s="9" t="s">
        <v>125</v>
      </c>
      <c r="D31" s="9" t="s">
        <v>126</v>
      </c>
      <c r="E31" s="9" t="s">
        <v>125</v>
      </c>
      <c r="F31" s="9" t="s">
        <v>101</v>
      </c>
      <c r="G31" s="9" t="s">
        <v>100</v>
      </c>
      <c r="H31" s="10">
        <v>44866</v>
      </c>
      <c r="I31" s="10">
        <v>44835</v>
      </c>
      <c r="J31" s="9" t="s">
        <v>35</v>
      </c>
      <c r="K31" s="9" t="s">
        <v>38</v>
      </c>
      <c r="L31" s="9" t="s">
        <v>104</v>
      </c>
      <c r="M31" s="11">
        <v>34500000</v>
      </c>
      <c r="N31" s="11">
        <v>0</v>
      </c>
      <c r="O31" s="11">
        <v>0</v>
      </c>
      <c r="P31" s="11">
        <v>34500000</v>
      </c>
      <c r="Q31" s="11">
        <v>-8625000</v>
      </c>
      <c r="R31" s="11">
        <v>0</v>
      </c>
      <c r="S31" s="11">
        <v>-5175000</v>
      </c>
      <c r="T31" s="11">
        <v>20700000</v>
      </c>
      <c r="U31" s="11">
        <v>0</v>
      </c>
      <c r="V31" s="11">
        <v>0</v>
      </c>
    </row>
    <row r="32" spans="1:22" s="9" customFormat="1" x14ac:dyDescent="0.75">
      <c r="A32" s="9" t="s">
        <v>100</v>
      </c>
      <c r="B32" s="9" t="s">
        <v>101</v>
      </c>
      <c r="C32" s="9" t="s">
        <v>127</v>
      </c>
      <c r="D32" s="9" t="s">
        <v>128</v>
      </c>
      <c r="E32" s="9" t="s">
        <v>127</v>
      </c>
      <c r="F32" s="9" t="s">
        <v>101</v>
      </c>
      <c r="G32" s="9" t="s">
        <v>100</v>
      </c>
      <c r="H32" s="10">
        <v>44866</v>
      </c>
      <c r="I32" s="10">
        <v>44866</v>
      </c>
      <c r="J32" s="9" t="s">
        <v>35</v>
      </c>
      <c r="K32" s="9" t="s">
        <v>40</v>
      </c>
      <c r="L32" s="9" t="s">
        <v>104</v>
      </c>
      <c r="M32" s="11">
        <v>314145000</v>
      </c>
      <c r="N32" s="11">
        <v>0</v>
      </c>
      <c r="O32" s="11">
        <v>0</v>
      </c>
      <c r="P32" s="11">
        <v>314145000</v>
      </c>
      <c r="Q32" s="11">
        <v>-73300500</v>
      </c>
      <c r="R32" s="11">
        <v>0</v>
      </c>
      <c r="S32" s="11">
        <v>-47121750</v>
      </c>
      <c r="T32" s="11">
        <v>193722750</v>
      </c>
      <c r="U32" s="11">
        <v>0</v>
      </c>
      <c r="V32" s="11">
        <v>0</v>
      </c>
    </row>
    <row r="33" spans="1:22" s="9" customFormat="1" x14ac:dyDescent="0.75">
      <c r="A33" s="9" t="s">
        <v>100</v>
      </c>
      <c r="B33" s="9" t="s">
        <v>101</v>
      </c>
      <c r="C33" s="9" t="s">
        <v>129</v>
      </c>
      <c r="D33" s="9" t="s">
        <v>130</v>
      </c>
      <c r="E33" s="9" t="s">
        <v>129</v>
      </c>
      <c r="F33" s="9" t="s">
        <v>101</v>
      </c>
      <c r="G33" s="9" t="s">
        <v>100</v>
      </c>
      <c r="H33" s="10">
        <v>44894</v>
      </c>
      <c r="I33" s="10">
        <v>44896</v>
      </c>
      <c r="J33" s="9" t="s">
        <v>35</v>
      </c>
      <c r="K33" s="9" t="s">
        <v>40</v>
      </c>
      <c r="L33" s="9" t="s">
        <v>104</v>
      </c>
      <c r="M33" s="11">
        <v>1667705806</v>
      </c>
      <c r="N33" s="11">
        <v>0</v>
      </c>
      <c r="O33" s="11">
        <v>0</v>
      </c>
      <c r="P33" s="11">
        <v>1667705806</v>
      </c>
      <c r="Q33" s="11">
        <v>-361336258</v>
      </c>
      <c r="R33" s="11">
        <v>0</v>
      </c>
      <c r="S33" s="11">
        <v>-250155871</v>
      </c>
      <c r="T33" s="11">
        <v>1056213677</v>
      </c>
      <c r="U33" s="11">
        <v>0</v>
      </c>
      <c r="V33" s="11">
        <v>0</v>
      </c>
    </row>
    <row r="34" spans="1:22" s="9" customFormat="1" x14ac:dyDescent="0.75">
      <c r="A34" s="9" t="s">
        <v>100</v>
      </c>
      <c r="B34" s="9" t="s">
        <v>101</v>
      </c>
      <c r="C34" s="9" t="s">
        <v>131</v>
      </c>
      <c r="D34" s="9" t="s">
        <v>132</v>
      </c>
      <c r="E34" s="9" t="s">
        <v>131</v>
      </c>
      <c r="F34" s="9" t="s">
        <v>101</v>
      </c>
      <c r="G34" s="9" t="s">
        <v>100</v>
      </c>
      <c r="H34" s="10">
        <v>44904</v>
      </c>
      <c r="I34" s="10">
        <v>44896</v>
      </c>
      <c r="J34" s="9" t="s">
        <v>35</v>
      </c>
      <c r="K34" s="9" t="s">
        <v>40</v>
      </c>
      <c r="L34" s="9" t="s">
        <v>104</v>
      </c>
      <c r="M34" s="11">
        <v>1067096720</v>
      </c>
      <c r="N34" s="11">
        <v>0</v>
      </c>
      <c r="O34" s="11">
        <v>0</v>
      </c>
      <c r="P34" s="11">
        <v>1067096720</v>
      </c>
      <c r="Q34" s="11">
        <v>-231204289</v>
      </c>
      <c r="R34" s="11">
        <v>0</v>
      </c>
      <c r="S34" s="11">
        <v>-160064508</v>
      </c>
      <c r="T34" s="11">
        <v>675827923</v>
      </c>
      <c r="U34" s="11">
        <v>0</v>
      </c>
      <c r="V34" s="11">
        <v>0</v>
      </c>
    </row>
    <row r="35" spans="1:22" s="9" customFormat="1" x14ac:dyDescent="0.75">
      <c r="A35" s="9" t="s">
        <v>100</v>
      </c>
      <c r="B35" s="9" t="s">
        <v>101</v>
      </c>
      <c r="C35" s="9" t="s">
        <v>133</v>
      </c>
      <c r="D35" s="9" t="s">
        <v>134</v>
      </c>
      <c r="E35" s="9" t="s">
        <v>133</v>
      </c>
      <c r="F35" s="9" t="s">
        <v>101</v>
      </c>
      <c r="G35" s="9" t="s">
        <v>100</v>
      </c>
      <c r="H35" s="10">
        <v>44896</v>
      </c>
      <c r="I35" s="10">
        <v>44896</v>
      </c>
      <c r="J35" s="9" t="s">
        <v>43</v>
      </c>
      <c r="K35" s="9" t="s">
        <v>38</v>
      </c>
      <c r="L35" s="9" t="s">
        <v>104</v>
      </c>
      <c r="M35" s="11">
        <v>79000000</v>
      </c>
      <c r="N35" s="11">
        <v>0</v>
      </c>
      <c r="O35" s="11">
        <v>0</v>
      </c>
      <c r="P35" s="11">
        <v>79000000</v>
      </c>
      <c r="Q35" s="11">
        <v>-28527777</v>
      </c>
      <c r="R35" s="11">
        <v>0</v>
      </c>
      <c r="S35" s="11">
        <v>-19750000</v>
      </c>
      <c r="T35" s="11">
        <v>30722223</v>
      </c>
      <c r="U35" s="11">
        <v>0</v>
      </c>
      <c r="V35" s="11">
        <v>0</v>
      </c>
    </row>
    <row r="36" spans="1:22" s="9" customFormat="1" x14ac:dyDescent="0.75">
      <c r="A36" s="9" t="s">
        <v>100</v>
      </c>
      <c r="B36" s="9" t="s">
        <v>101</v>
      </c>
      <c r="C36" s="9" t="s">
        <v>135</v>
      </c>
      <c r="D36" s="9" t="s">
        <v>136</v>
      </c>
      <c r="E36" s="9" t="s">
        <v>135</v>
      </c>
      <c r="F36" s="9" t="s">
        <v>101</v>
      </c>
      <c r="G36" s="9" t="s">
        <v>100</v>
      </c>
      <c r="H36" s="10">
        <v>44896</v>
      </c>
      <c r="I36" s="10">
        <v>44896</v>
      </c>
      <c r="J36" s="9" t="s">
        <v>43</v>
      </c>
      <c r="K36" s="9" t="s">
        <v>38</v>
      </c>
      <c r="L36" s="9" t="s">
        <v>104</v>
      </c>
      <c r="M36" s="11">
        <v>107800000</v>
      </c>
      <c r="N36" s="11">
        <v>0</v>
      </c>
      <c r="O36" s="11">
        <v>0</v>
      </c>
      <c r="P36" s="11">
        <v>107800000</v>
      </c>
      <c r="Q36" s="11">
        <v>-38927777</v>
      </c>
      <c r="R36" s="11">
        <v>0</v>
      </c>
      <c r="S36" s="11">
        <v>-26950000</v>
      </c>
      <c r="T36" s="11">
        <v>41922223</v>
      </c>
      <c r="U36" s="11">
        <v>0</v>
      </c>
      <c r="V36" s="11">
        <v>0</v>
      </c>
    </row>
    <row r="37" spans="1:22" s="9" customFormat="1" x14ac:dyDescent="0.75">
      <c r="A37" s="9" t="s">
        <v>100</v>
      </c>
      <c r="B37" s="9" t="s">
        <v>101</v>
      </c>
      <c r="C37" s="9" t="s">
        <v>137</v>
      </c>
      <c r="D37" s="9" t="s">
        <v>138</v>
      </c>
      <c r="E37" s="9" t="s">
        <v>137</v>
      </c>
      <c r="F37" s="9" t="s">
        <v>101</v>
      </c>
      <c r="G37" s="9" t="s">
        <v>100</v>
      </c>
      <c r="H37" s="10">
        <v>44896</v>
      </c>
      <c r="I37" s="10">
        <v>44896</v>
      </c>
      <c r="J37" s="9" t="s">
        <v>35</v>
      </c>
      <c r="K37" s="9" t="s">
        <v>139</v>
      </c>
      <c r="L37" s="9" t="s">
        <v>104</v>
      </c>
      <c r="M37" s="11">
        <v>168057600</v>
      </c>
      <c r="N37" s="11">
        <v>0</v>
      </c>
      <c r="O37" s="11">
        <v>0</v>
      </c>
      <c r="P37" s="11">
        <v>168057600</v>
      </c>
      <c r="Q37" s="11">
        <v>-36412480</v>
      </c>
      <c r="R37" s="11">
        <v>0</v>
      </c>
      <c r="S37" s="11">
        <v>-25208640</v>
      </c>
      <c r="T37" s="11">
        <v>106436480</v>
      </c>
      <c r="U37" s="11">
        <v>0</v>
      </c>
      <c r="V37" s="11">
        <v>0</v>
      </c>
    </row>
    <row r="38" spans="1:22" s="9" customFormat="1" x14ac:dyDescent="0.75">
      <c r="A38" s="9" t="s">
        <v>100</v>
      </c>
      <c r="B38" s="9" t="s">
        <v>101</v>
      </c>
      <c r="C38" s="9" t="s">
        <v>140</v>
      </c>
      <c r="D38" s="9" t="s">
        <v>141</v>
      </c>
      <c r="E38" s="9" t="s">
        <v>140</v>
      </c>
      <c r="F38" s="9" t="s">
        <v>101</v>
      </c>
      <c r="G38" s="9" t="s">
        <v>100</v>
      </c>
      <c r="H38" s="10">
        <v>44896</v>
      </c>
      <c r="I38" s="10">
        <v>44896</v>
      </c>
      <c r="J38" s="9" t="s">
        <v>35</v>
      </c>
      <c r="K38" s="9" t="s">
        <v>142</v>
      </c>
      <c r="L38" s="9" t="s">
        <v>104</v>
      </c>
      <c r="M38" s="11">
        <v>168057600</v>
      </c>
      <c r="N38" s="11">
        <v>0</v>
      </c>
      <c r="O38" s="11">
        <v>0</v>
      </c>
      <c r="P38" s="11">
        <v>168057600</v>
      </c>
      <c r="Q38" s="11">
        <v>-36412480</v>
      </c>
      <c r="R38" s="11">
        <v>0</v>
      </c>
      <c r="S38" s="11">
        <v>-25208640</v>
      </c>
      <c r="T38" s="11">
        <v>106436480</v>
      </c>
      <c r="U38" s="11">
        <v>0</v>
      </c>
      <c r="V38" s="11">
        <v>0</v>
      </c>
    </row>
    <row r="39" spans="1:22" s="9" customFormat="1" x14ac:dyDescent="0.75">
      <c r="A39" s="9" t="s">
        <v>100</v>
      </c>
      <c r="B39" s="9" t="s">
        <v>101</v>
      </c>
      <c r="C39" s="9" t="s">
        <v>143</v>
      </c>
      <c r="D39" s="9" t="s">
        <v>144</v>
      </c>
      <c r="E39" s="9" t="s">
        <v>143</v>
      </c>
      <c r="F39" s="9" t="s">
        <v>101</v>
      </c>
      <c r="G39" s="9" t="s">
        <v>100</v>
      </c>
      <c r="H39" s="10">
        <v>44896</v>
      </c>
      <c r="I39" s="10">
        <v>44896</v>
      </c>
      <c r="J39" s="9" t="s">
        <v>35</v>
      </c>
      <c r="K39" s="9" t="s">
        <v>145</v>
      </c>
      <c r="L39" s="9" t="s">
        <v>104</v>
      </c>
      <c r="M39" s="11">
        <v>168057600</v>
      </c>
      <c r="N39" s="11">
        <v>0</v>
      </c>
      <c r="O39" s="11">
        <v>0</v>
      </c>
      <c r="P39" s="11">
        <v>168057600</v>
      </c>
      <c r="Q39" s="11">
        <v>-36412480</v>
      </c>
      <c r="R39" s="11">
        <v>0</v>
      </c>
      <c r="S39" s="11">
        <v>-25208640</v>
      </c>
      <c r="T39" s="11">
        <v>106436480</v>
      </c>
      <c r="U39" s="11">
        <v>0</v>
      </c>
      <c r="V39" s="11">
        <v>0</v>
      </c>
    </row>
    <row r="40" spans="1:22" s="9" customFormat="1" x14ac:dyDescent="0.75">
      <c r="A40" s="9" t="s">
        <v>100</v>
      </c>
      <c r="B40" s="9" t="s">
        <v>101</v>
      </c>
      <c r="C40" s="9" t="s">
        <v>146</v>
      </c>
      <c r="D40" s="9" t="s">
        <v>147</v>
      </c>
      <c r="E40" s="9" t="s">
        <v>146</v>
      </c>
      <c r="F40" s="9" t="s">
        <v>101</v>
      </c>
      <c r="G40" s="9" t="s">
        <v>100</v>
      </c>
      <c r="H40" s="10">
        <v>44922</v>
      </c>
      <c r="I40" s="10">
        <v>44896</v>
      </c>
      <c r="J40" s="9" t="s">
        <v>35</v>
      </c>
      <c r="K40" s="9" t="s">
        <v>82</v>
      </c>
      <c r="L40" s="9" t="s">
        <v>104</v>
      </c>
      <c r="M40" s="11">
        <v>1119518319</v>
      </c>
      <c r="N40" s="11">
        <v>0</v>
      </c>
      <c r="O40" s="11">
        <v>0</v>
      </c>
      <c r="P40" s="11">
        <v>1119518319</v>
      </c>
      <c r="Q40" s="11">
        <v>-242562303</v>
      </c>
      <c r="R40" s="11">
        <v>0</v>
      </c>
      <c r="S40" s="11">
        <v>-167927748</v>
      </c>
      <c r="T40" s="11">
        <v>709028268</v>
      </c>
      <c r="U40" s="11">
        <v>0</v>
      </c>
      <c r="V40" s="11">
        <v>0</v>
      </c>
    </row>
    <row r="41" spans="1:22" s="9" customFormat="1" x14ac:dyDescent="0.75">
      <c r="A41" s="9" t="s">
        <v>100</v>
      </c>
      <c r="B41" s="9" t="s">
        <v>101</v>
      </c>
      <c r="C41" s="9" t="s">
        <v>148</v>
      </c>
      <c r="D41" s="9" t="s">
        <v>149</v>
      </c>
      <c r="E41" s="9" t="s">
        <v>148</v>
      </c>
      <c r="F41" s="9" t="s">
        <v>101</v>
      </c>
      <c r="G41" s="9" t="s">
        <v>100</v>
      </c>
      <c r="H41" s="10">
        <v>44921</v>
      </c>
      <c r="I41" s="10">
        <v>44927</v>
      </c>
      <c r="J41" s="9" t="s">
        <v>43</v>
      </c>
      <c r="K41" s="9" t="s">
        <v>38</v>
      </c>
      <c r="L41" s="9" t="s">
        <v>104</v>
      </c>
      <c r="M41" s="11">
        <v>421764609</v>
      </c>
      <c r="N41" s="11">
        <v>0</v>
      </c>
      <c r="O41" s="11">
        <v>0</v>
      </c>
      <c r="P41" s="11">
        <v>421764609</v>
      </c>
      <c r="Q41" s="11">
        <v>-140588203</v>
      </c>
      <c r="R41" s="11">
        <v>0</v>
      </c>
      <c r="S41" s="11">
        <v>-105441152</v>
      </c>
      <c r="T41" s="11">
        <v>175735254</v>
      </c>
      <c r="U41" s="11">
        <v>0</v>
      </c>
      <c r="V41" s="11">
        <v>0</v>
      </c>
    </row>
    <row r="42" spans="1:22" s="9" customFormat="1" x14ac:dyDescent="0.75">
      <c r="A42" s="9" t="s">
        <v>100</v>
      </c>
      <c r="B42" s="9" t="s">
        <v>101</v>
      </c>
      <c r="C42" s="9" t="s">
        <v>150</v>
      </c>
      <c r="D42" s="9" t="s">
        <v>151</v>
      </c>
      <c r="E42" s="9" t="s">
        <v>150</v>
      </c>
      <c r="F42" s="9" t="s">
        <v>101</v>
      </c>
      <c r="G42" s="9" t="s">
        <v>100</v>
      </c>
      <c r="H42" s="10">
        <v>44921</v>
      </c>
      <c r="I42" s="10">
        <v>44927</v>
      </c>
      <c r="J42" s="9" t="s">
        <v>43</v>
      </c>
      <c r="K42" s="9" t="s">
        <v>38</v>
      </c>
      <c r="L42" s="9" t="s">
        <v>104</v>
      </c>
      <c r="M42" s="11">
        <v>332886400</v>
      </c>
      <c r="N42" s="11">
        <v>0</v>
      </c>
      <c r="O42" s="11">
        <v>0</v>
      </c>
      <c r="P42" s="11">
        <v>332886400</v>
      </c>
      <c r="Q42" s="11">
        <v>-110962133</v>
      </c>
      <c r="R42" s="11">
        <v>0</v>
      </c>
      <c r="S42" s="11">
        <v>-83221600</v>
      </c>
      <c r="T42" s="11">
        <v>138702667</v>
      </c>
      <c r="U42" s="11">
        <v>0</v>
      </c>
      <c r="V42" s="11">
        <v>0</v>
      </c>
    </row>
    <row r="43" spans="1:22" s="9" customFormat="1" x14ac:dyDescent="0.75">
      <c r="A43" s="9" t="s">
        <v>100</v>
      </c>
      <c r="B43" s="9" t="s">
        <v>101</v>
      </c>
      <c r="C43" s="9" t="s">
        <v>152</v>
      </c>
      <c r="D43" s="9" t="s">
        <v>153</v>
      </c>
      <c r="E43" s="9" t="s">
        <v>152</v>
      </c>
      <c r="F43" s="9" t="s">
        <v>101</v>
      </c>
      <c r="G43" s="9" t="s">
        <v>100</v>
      </c>
      <c r="H43" s="10">
        <v>44921</v>
      </c>
      <c r="I43" s="10">
        <v>44927</v>
      </c>
      <c r="J43" s="9" t="s">
        <v>43</v>
      </c>
      <c r="K43" s="9" t="s">
        <v>38</v>
      </c>
      <c r="L43" s="9" t="s">
        <v>104</v>
      </c>
      <c r="M43" s="11">
        <v>256760000</v>
      </c>
      <c r="N43" s="11">
        <v>0</v>
      </c>
      <c r="O43" s="11">
        <v>0</v>
      </c>
      <c r="P43" s="11">
        <v>256760000</v>
      </c>
      <c r="Q43" s="11">
        <v>-85586667</v>
      </c>
      <c r="R43" s="11">
        <v>0</v>
      </c>
      <c r="S43" s="11">
        <v>-64190000</v>
      </c>
      <c r="T43" s="11">
        <v>106983333</v>
      </c>
      <c r="U43" s="11">
        <v>0</v>
      </c>
      <c r="V43" s="11">
        <v>0</v>
      </c>
    </row>
    <row r="44" spans="1:22" s="9" customFormat="1" x14ac:dyDescent="0.75">
      <c r="A44" s="9" t="s">
        <v>100</v>
      </c>
      <c r="B44" s="9" t="s">
        <v>101</v>
      </c>
      <c r="C44" s="9" t="s">
        <v>154</v>
      </c>
      <c r="D44" s="9" t="s">
        <v>155</v>
      </c>
      <c r="E44" s="9" t="s">
        <v>154</v>
      </c>
      <c r="F44" s="9" t="s">
        <v>101</v>
      </c>
      <c r="G44" s="9" t="s">
        <v>100</v>
      </c>
      <c r="H44" s="10">
        <v>44921</v>
      </c>
      <c r="I44" s="10">
        <v>44927</v>
      </c>
      <c r="J44" s="9" t="s">
        <v>43</v>
      </c>
      <c r="K44" s="9" t="s">
        <v>38</v>
      </c>
      <c r="L44" s="9" t="s">
        <v>104</v>
      </c>
      <c r="M44" s="11">
        <v>270107000</v>
      </c>
      <c r="N44" s="11">
        <v>0</v>
      </c>
      <c r="O44" s="11">
        <v>0</v>
      </c>
      <c r="P44" s="11">
        <v>270107000</v>
      </c>
      <c r="Q44" s="11">
        <v>-90035667</v>
      </c>
      <c r="R44" s="11">
        <v>0</v>
      </c>
      <c r="S44" s="11">
        <v>-67526750</v>
      </c>
      <c r="T44" s="11">
        <v>112544583</v>
      </c>
      <c r="U44" s="11">
        <v>0</v>
      </c>
      <c r="V44" s="11">
        <v>0</v>
      </c>
    </row>
    <row r="45" spans="1:22" s="9" customFormat="1" x14ac:dyDescent="0.75">
      <c r="A45" s="9" t="s">
        <v>100</v>
      </c>
      <c r="B45" s="9" t="s">
        <v>101</v>
      </c>
      <c r="C45" s="9" t="s">
        <v>156</v>
      </c>
      <c r="D45" s="9" t="s">
        <v>157</v>
      </c>
      <c r="E45" s="9" t="s">
        <v>156</v>
      </c>
      <c r="F45" s="9" t="s">
        <v>101</v>
      </c>
      <c r="G45" s="9" t="s">
        <v>100</v>
      </c>
      <c r="H45" s="10">
        <v>44896</v>
      </c>
      <c r="I45" s="10">
        <v>44927</v>
      </c>
      <c r="J45" s="9" t="s">
        <v>43</v>
      </c>
      <c r="K45" s="9" t="s">
        <v>38</v>
      </c>
      <c r="L45" s="9" t="s">
        <v>104</v>
      </c>
      <c r="M45" s="11">
        <v>559630200</v>
      </c>
      <c r="N45" s="11">
        <v>0</v>
      </c>
      <c r="O45" s="11">
        <v>0</v>
      </c>
      <c r="P45" s="11">
        <v>559630200</v>
      </c>
      <c r="Q45" s="11">
        <v>-186543400</v>
      </c>
      <c r="R45" s="11">
        <v>0</v>
      </c>
      <c r="S45" s="11">
        <v>-139907550</v>
      </c>
      <c r="T45" s="11">
        <v>233179250</v>
      </c>
      <c r="U45" s="11">
        <v>0</v>
      </c>
      <c r="V45" s="11">
        <v>0</v>
      </c>
    </row>
    <row r="46" spans="1:22" s="9" customFormat="1" x14ac:dyDescent="0.75">
      <c r="A46" s="9" t="s">
        <v>158</v>
      </c>
      <c r="B46" s="9" t="s">
        <v>159</v>
      </c>
      <c r="C46" s="9" t="s">
        <v>160</v>
      </c>
      <c r="D46" s="9" t="s">
        <v>161</v>
      </c>
      <c r="E46" s="9" t="s">
        <v>160</v>
      </c>
      <c r="F46" s="9" t="s">
        <v>159</v>
      </c>
      <c r="G46" s="9" t="s">
        <v>158</v>
      </c>
      <c r="H46" s="10">
        <v>44815</v>
      </c>
      <c r="I46" s="10">
        <v>44835</v>
      </c>
      <c r="J46" s="9" t="s">
        <v>35</v>
      </c>
      <c r="K46" s="9" t="s">
        <v>162</v>
      </c>
      <c r="L46" s="9" t="s">
        <v>163</v>
      </c>
      <c r="M46" s="11">
        <v>205226319</v>
      </c>
      <c r="N46" s="11">
        <v>0</v>
      </c>
      <c r="O46" s="11">
        <v>0</v>
      </c>
      <c r="P46" s="11">
        <v>205226319</v>
      </c>
      <c r="Q46" s="11">
        <v>-51306580</v>
      </c>
      <c r="R46" s="11">
        <v>0</v>
      </c>
      <c r="S46" s="11">
        <v>-30783948</v>
      </c>
      <c r="T46" s="11">
        <v>123135791</v>
      </c>
      <c r="U46" s="11">
        <v>0</v>
      </c>
      <c r="V46" s="11">
        <v>0</v>
      </c>
    </row>
    <row r="47" spans="1:22" s="17" customFormat="1" x14ac:dyDescent="0.75">
      <c r="A47" s="17" t="s">
        <v>164</v>
      </c>
      <c r="B47" s="17" t="s">
        <v>165</v>
      </c>
      <c r="C47" s="17" t="s">
        <v>166</v>
      </c>
      <c r="D47" s="17" t="s">
        <v>167</v>
      </c>
      <c r="E47" s="17" t="s">
        <v>166</v>
      </c>
      <c r="F47" s="17" t="s">
        <v>165</v>
      </c>
      <c r="G47" s="17" t="s">
        <v>164</v>
      </c>
      <c r="H47" s="18">
        <v>44576</v>
      </c>
      <c r="I47" s="18">
        <v>44576</v>
      </c>
      <c r="J47" s="17" t="s">
        <v>41</v>
      </c>
      <c r="K47" s="17" t="s">
        <v>40</v>
      </c>
      <c r="L47" s="17" t="s">
        <v>168</v>
      </c>
      <c r="M47" s="19">
        <v>555000000</v>
      </c>
      <c r="N47" s="19">
        <v>0</v>
      </c>
      <c r="O47" s="19">
        <v>0</v>
      </c>
      <c r="P47" s="19">
        <v>555000000</v>
      </c>
      <c r="Q47" s="19">
        <v>-185000000</v>
      </c>
      <c r="R47" s="19">
        <v>0</v>
      </c>
      <c r="S47" s="19">
        <v>-69375000</v>
      </c>
      <c r="T47" s="19">
        <v>300625000</v>
      </c>
      <c r="U47" s="19">
        <v>0</v>
      </c>
      <c r="V47" s="19">
        <v>0</v>
      </c>
    </row>
    <row r="48" spans="1:22" s="17" customFormat="1" x14ac:dyDescent="0.75">
      <c r="A48" s="17" t="s">
        <v>164</v>
      </c>
      <c r="B48" s="17" t="s">
        <v>165</v>
      </c>
      <c r="C48" s="17" t="s">
        <v>169</v>
      </c>
      <c r="D48" s="17" t="s">
        <v>170</v>
      </c>
      <c r="E48" s="17" t="s">
        <v>169</v>
      </c>
      <c r="F48" s="17" t="s">
        <v>165</v>
      </c>
      <c r="G48" s="17" t="s">
        <v>164</v>
      </c>
      <c r="H48" s="18">
        <v>44669</v>
      </c>
      <c r="I48" s="18">
        <v>44634</v>
      </c>
      <c r="J48" s="17" t="s">
        <v>41</v>
      </c>
      <c r="K48" s="17" t="s">
        <v>38</v>
      </c>
      <c r="L48" s="17" t="s">
        <v>168</v>
      </c>
      <c r="M48" s="19">
        <v>85000000</v>
      </c>
      <c r="N48" s="19">
        <v>0</v>
      </c>
      <c r="O48" s="19">
        <v>0</v>
      </c>
      <c r="P48" s="19">
        <v>85000000</v>
      </c>
      <c r="Q48" s="19">
        <v>-25972223</v>
      </c>
      <c r="R48" s="19">
        <v>0</v>
      </c>
      <c r="S48" s="19">
        <v>-10625000</v>
      </c>
      <c r="T48" s="19">
        <v>48402777</v>
      </c>
      <c r="U48" s="19">
        <v>0</v>
      </c>
      <c r="V48" s="19">
        <v>0</v>
      </c>
    </row>
    <row r="49" spans="1:22" s="17" customFormat="1" x14ac:dyDescent="0.75">
      <c r="A49" s="17" t="s">
        <v>164</v>
      </c>
      <c r="B49" s="17" t="s">
        <v>165</v>
      </c>
      <c r="C49" s="17" t="s">
        <v>171</v>
      </c>
      <c r="D49" s="17" t="s">
        <v>172</v>
      </c>
      <c r="E49" s="17" t="s">
        <v>171</v>
      </c>
      <c r="F49" s="17" t="s">
        <v>165</v>
      </c>
      <c r="G49" s="17" t="s">
        <v>164</v>
      </c>
      <c r="H49" s="18">
        <v>44691</v>
      </c>
      <c r="I49" s="18">
        <v>44691</v>
      </c>
      <c r="J49" s="17" t="s">
        <v>41</v>
      </c>
      <c r="K49" s="17" t="s">
        <v>40</v>
      </c>
      <c r="L49" s="17" t="s">
        <v>168</v>
      </c>
      <c r="M49" s="19">
        <v>291000000</v>
      </c>
      <c r="N49" s="19">
        <v>0</v>
      </c>
      <c r="O49" s="19">
        <v>0</v>
      </c>
      <c r="P49" s="19">
        <v>291000000</v>
      </c>
      <c r="Q49" s="19">
        <v>-80833333</v>
      </c>
      <c r="R49" s="19">
        <v>0</v>
      </c>
      <c r="S49" s="19">
        <v>-36375000</v>
      </c>
      <c r="T49" s="19">
        <v>173791667</v>
      </c>
      <c r="U49" s="19">
        <v>0</v>
      </c>
      <c r="V49" s="19">
        <v>0</v>
      </c>
    </row>
    <row r="50" spans="1:22" s="17" customFormat="1" x14ac:dyDescent="0.75">
      <c r="A50" s="17" t="s">
        <v>164</v>
      </c>
      <c r="B50" s="17" t="s">
        <v>165</v>
      </c>
      <c r="C50" s="17" t="s">
        <v>173</v>
      </c>
      <c r="D50" s="17" t="s">
        <v>174</v>
      </c>
      <c r="E50" s="17" t="s">
        <v>173</v>
      </c>
      <c r="F50" s="17" t="s">
        <v>165</v>
      </c>
      <c r="G50" s="17" t="s">
        <v>164</v>
      </c>
      <c r="H50" s="18">
        <v>44699</v>
      </c>
      <c r="I50" s="18">
        <v>44699</v>
      </c>
      <c r="J50" s="17" t="s">
        <v>41</v>
      </c>
      <c r="K50" s="17" t="s">
        <v>40</v>
      </c>
      <c r="L50" s="17" t="s">
        <v>168</v>
      </c>
      <c r="M50" s="19">
        <v>470000000</v>
      </c>
      <c r="N50" s="19">
        <v>0</v>
      </c>
      <c r="O50" s="19">
        <v>0</v>
      </c>
      <c r="P50" s="19">
        <v>470000000</v>
      </c>
      <c r="Q50" s="19">
        <v>-130555555</v>
      </c>
      <c r="R50" s="19">
        <v>0</v>
      </c>
      <c r="S50" s="19">
        <v>-58750000</v>
      </c>
      <c r="T50" s="19">
        <v>280694445</v>
      </c>
      <c r="U50" s="19">
        <v>0</v>
      </c>
      <c r="V50" s="19">
        <v>0</v>
      </c>
    </row>
    <row r="51" spans="1:22" s="17" customFormat="1" x14ac:dyDescent="0.75">
      <c r="A51" s="17" t="s">
        <v>164</v>
      </c>
      <c r="B51" s="17" t="s">
        <v>165</v>
      </c>
      <c r="C51" s="17" t="s">
        <v>175</v>
      </c>
      <c r="D51" s="17" t="s">
        <v>176</v>
      </c>
      <c r="E51" s="17" t="s">
        <v>175</v>
      </c>
      <c r="F51" s="17" t="s">
        <v>165</v>
      </c>
      <c r="G51" s="17" t="s">
        <v>164</v>
      </c>
      <c r="H51" s="18">
        <v>44652</v>
      </c>
      <c r="I51" s="18">
        <v>44673</v>
      </c>
      <c r="J51" s="17" t="s">
        <v>41</v>
      </c>
      <c r="K51" s="17" t="s">
        <v>82</v>
      </c>
      <c r="L51" s="17" t="s">
        <v>168</v>
      </c>
      <c r="M51" s="19">
        <v>600000000</v>
      </c>
      <c r="N51" s="19">
        <v>0</v>
      </c>
      <c r="O51" s="19">
        <v>0</v>
      </c>
      <c r="P51" s="19">
        <v>600000000</v>
      </c>
      <c r="Q51" s="19">
        <v>-175000000</v>
      </c>
      <c r="R51" s="19">
        <v>0</v>
      </c>
      <c r="S51" s="19">
        <v>-75000000</v>
      </c>
      <c r="T51" s="19">
        <v>350000000</v>
      </c>
      <c r="U51" s="19">
        <v>0</v>
      </c>
      <c r="V51" s="19">
        <v>0</v>
      </c>
    </row>
    <row r="52" spans="1:22" s="17" customFormat="1" x14ac:dyDescent="0.75">
      <c r="A52" s="17" t="s">
        <v>164</v>
      </c>
      <c r="B52" s="17" t="s">
        <v>165</v>
      </c>
      <c r="C52" s="17" t="s">
        <v>177</v>
      </c>
      <c r="D52" s="17" t="s">
        <v>178</v>
      </c>
      <c r="E52" s="17" t="s">
        <v>177</v>
      </c>
      <c r="F52" s="17" t="s">
        <v>165</v>
      </c>
      <c r="G52" s="17" t="s">
        <v>164</v>
      </c>
      <c r="H52" s="18">
        <v>44652</v>
      </c>
      <c r="I52" s="18">
        <v>44673</v>
      </c>
      <c r="J52" s="17" t="s">
        <v>41</v>
      </c>
      <c r="K52" s="17" t="s">
        <v>82</v>
      </c>
      <c r="L52" s="17" t="s">
        <v>168</v>
      </c>
      <c r="M52" s="19">
        <v>162000000</v>
      </c>
      <c r="N52" s="19">
        <v>0</v>
      </c>
      <c r="O52" s="19">
        <v>0</v>
      </c>
      <c r="P52" s="19">
        <v>162000000</v>
      </c>
      <c r="Q52" s="19">
        <v>-47250000</v>
      </c>
      <c r="R52" s="19">
        <v>0</v>
      </c>
      <c r="S52" s="19">
        <v>-20250000</v>
      </c>
      <c r="T52" s="19">
        <v>94500000</v>
      </c>
      <c r="U52" s="19">
        <v>0</v>
      </c>
      <c r="V52" s="19">
        <v>0</v>
      </c>
    </row>
    <row r="53" spans="1:22" s="17" customFormat="1" x14ac:dyDescent="0.75">
      <c r="A53" s="17" t="s">
        <v>164</v>
      </c>
      <c r="B53" s="17" t="s">
        <v>165</v>
      </c>
      <c r="C53" s="17" t="s">
        <v>179</v>
      </c>
      <c r="D53" s="17" t="s">
        <v>180</v>
      </c>
      <c r="E53" s="17" t="s">
        <v>179</v>
      </c>
      <c r="F53" s="17" t="s">
        <v>165</v>
      </c>
      <c r="G53" s="17" t="s">
        <v>164</v>
      </c>
      <c r="H53" s="18">
        <v>44767</v>
      </c>
      <c r="I53" s="18">
        <v>44757</v>
      </c>
      <c r="J53" s="17" t="s">
        <v>42</v>
      </c>
      <c r="K53" s="17" t="s">
        <v>40</v>
      </c>
      <c r="L53" s="17" t="s">
        <v>168</v>
      </c>
      <c r="M53" s="19">
        <v>1191602171</v>
      </c>
      <c r="N53" s="19">
        <v>0</v>
      </c>
      <c r="O53" s="19">
        <v>0</v>
      </c>
      <c r="P53" s="19">
        <v>1191602171</v>
      </c>
      <c r="Q53" s="19">
        <v>-223425407</v>
      </c>
      <c r="R53" s="19">
        <v>0</v>
      </c>
      <c r="S53" s="19">
        <v>-111712704</v>
      </c>
      <c r="T53" s="19">
        <v>856464060</v>
      </c>
      <c r="U53" s="19">
        <v>0</v>
      </c>
      <c r="V53" s="19">
        <v>0</v>
      </c>
    </row>
    <row r="54" spans="1:22" s="17" customFormat="1" x14ac:dyDescent="0.75">
      <c r="A54" s="17" t="s">
        <v>164</v>
      </c>
      <c r="B54" s="17" t="s">
        <v>165</v>
      </c>
      <c r="C54" s="17" t="s">
        <v>181</v>
      </c>
      <c r="D54" s="17" t="s">
        <v>182</v>
      </c>
      <c r="E54" s="17" t="s">
        <v>181</v>
      </c>
      <c r="F54" s="17" t="s">
        <v>165</v>
      </c>
      <c r="G54" s="17" t="s">
        <v>164</v>
      </c>
      <c r="H54" s="18">
        <v>44713</v>
      </c>
      <c r="I54" s="18">
        <v>44722</v>
      </c>
      <c r="J54" s="17" t="s">
        <v>35</v>
      </c>
      <c r="K54" s="17" t="s">
        <v>77</v>
      </c>
      <c r="L54" s="17" t="s">
        <v>168</v>
      </c>
      <c r="M54" s="19">
        <v>472000000</v>
      </c>
      <c r="N54" s="19">
        <v>0</v>
      </c>
      <c r="O54" s="19">
        <v>0</v>
      </c>
      <c r="P54" s="19">
        <v>472000000</v>
      </c>
      <c r="Q54" s="19">
        <v>-149466667</v>
      </c>
      <c r="R54" s="19">
        <v>0</v>
      </c>
      <c r="S54" s="19">
        <v>-70800000</v>
      </c>
      <c r="T54" s="19">
        <v>251733333</v>
      </c>
      <c r="U54" s="19">
        <v>0</v>
      </c>
      <c r="V54" s="19">
        <v>0</v>
      </c>
    </row>
    <row r="55" spans="1:22" s="17" customFormat="1" x14ac:dyDescent="0.75">
      <c r="A55" s="17" t="s">
        <v>164</v>
      </c>
      <c r="B55" s="17" t="s">
        <v>165</v>
      </c>
      <c r="C55" s="17" t="s">
        <v>183</v>
      </c>
      <c r="D55" s="17" t="s">
        <v>184</v>
      </c>
      <c r="E55" s="17" t="s">
        <v>183</v>
      </c>
      <c r="F55" s="17" t="s">
        <v>165</v>
      </c>
      <c r="G55" s="17" t="s">
        <v>164</v>
      </c>
      <c r="H55" s="18">
        <v>44768</v>
      </c>
      <c r="I55" s="18">
        <v>44757</v>
      </c>
      <c r="J55" s="17" t="s">
        <v>35</v>
      </c>
      <c r="K55" s="17" t="s">
        <v>40</v>
      </c>
      <c r="L55" s="17" t="s">
        <v>168</v>
      </c>
      <c r="M55" s="19">
        <v>877179059</v>
      </c>
      <c r="N55" s="19">
        <v>0</v>
      </c>
      <c r="O55" s="19">
        <v>0</v>
      </c>
      <c r="P55" s="19">
        <v>877179059</v>
      </c>
      <c r="Q55" s="19">
        <v>-263153718</v>
      </c>
      <c r="R55" s="19">
        <v>0</v>
      </c>
      <c r="S55" s="19">
        <v>-131576859</v>
      </c>
      <c r="T55" s="19">
        <v>482448482</v>
      </c>
      <c r="U55" s="19">
        <v>0</v>
      </c>
      <c r="V55" s="19">
        <v>0</v>
      </c>
    </row>
    <row r="56" spans="1:22" s="17" customFormat="1" x14ac:dyDescent="0.75">
      <c r="A56" s="17" t="s">
        <v>164</v>
      </c>
      <c r="B56" s="17" t="s">
        <v>165</v>
      </c>
      <c r="C56" s="17" t="s">
        <v>185</v>
      </c>
      <c r="D56" s="17" t="s">
        <v>186</v>
      </c>
      <c r="E56" s="17" t="s">
        <v>185</v>
      </c>
      <c r="F56" s="17" t="s">
        <v>165</v>
      </c>
      <c r="G56" s="17" t="s">
        <v>164</v>
      </c>
      <c r="H56" s="18">
        <v>44837</v>
      </c>
      <c r="I56" s="18">
        <v>44835</v>
      </c>
      <c r="J56" s="17" t="s">
        <v>35</v>
      </c>
      <c r="K56" s="17" t="s">
        <v>45</v>
      </c>
      <c r="L56" s="17" t="s">
        <v>168</v>
      </c>
      <c r="M56" s="19">
        <v>480000000</v>
      </c>
      <c r="N56" s="19">
        <v>0</v>
      </c>
      <c r="O56" s="19">
        <v>0</v>
      </c>
      <c r="P56" s="19">
        <v>480000000</v>
      </c>
      <c r="Q56" s="19">
        <v>-120000000</v>
      </c>
      <c r="R56" s="19">
        <v>0</v>
      </c>
      <c r="S56" s="19">
        <v>-72000000</v>
      </c>
      <c r="T56" s="19">
        <v>288000000</v>
      </c>
      <c r="U56" s="19">
        <v>0</v>
      </c>
      <c r="V56" s="19">
        <v>0</v>
      </c>
    </row>
    <row r="57" spans="1:22" s="17" customFormat="1" x14ac:dyDescent="0.75">
      <c r="A57" s="17" t="s">
        <v>164</v>
      </c>
      <c r="B57" s="17" t="s">
        <v>165</v>
      </c>
      <c r="C57" s="17" t="s">
        <v>187</v>
      </c>
      <c r="D57" s="17" t="s">
        <v>188</v>
      </c>
      <c r="E57" s="17" t="s">
        <v>187</v>
      </c>
      <c r="F57" s="17" t="s">
        <v>165</v>
      </c>
      <c r="G57" s="17" t="s">
        <v>164</v>
      </c>
      <c r="H57" s="18">
        <v>44866</v>
      </c>
      <c r="I57" s="18">
        <v>44835</v>
      </c>
      <c r="J57" s="17" t="s">
        <v>35</v>
      </c>
      <c r="K57" s="17" t="s">
        <v>45</v>
      </c>
      <c r="L57" s="17" t="s">
        <v>168</v>
      </c>
      <c r="M57" s="19">
        <v>475000000</v>
      </c>
      <c r="N57" s="19">
        <v>0</v>
      </c>
      <c r="O57" s="19">
        <v>0</v>
      </c>
      <c r="P57" s="19">
        <v>475000000</v>
      </c>
      <c r="Q57" s="19">
        <v>-118750000</v>
      </c>
      <c r="R57" s="19">
        <v>0</v>
      </c>
      <c r="S57" s="19">
        <v>-71250000</v>
      </c>
      <c r="T57" s="19">
        <v>285000000</v>
      </c>
      <c r="U57" s="19">
        <v>0</v>
      </c>
      <c r="V57" s="19">
        <v>0</v>
      </c>
    </row>
    <row r="58" spans="1:22" s="17" customFormat="1" x14ac:dyDescent="0.75">
      <c r="A58" s="17" t="s">
        <v>164</v>
      </c>
      <c r="B58" s="17" t="s">
        <v>165</v>
      </c>
      <c r="C58" s="17" t="s">
        <v>189</v>
      </c>
      <c r="D58" s="17" t="s">
        <v>190</v>
      </c>
      <c r="E58" s="17" t="s">
        <v>189</v>
      </c>
      <c r="F58" s="17" t="s">
        <v>165</v>
      </c>
      <c r="G58" s="17" t="s">
        <v>164</v>
      </c>
      <c r="H58" s="18">
        <v>44879</v>
      </c>
      <c r="I58" s="18">
        <v>44866</v>
      </c>
      <c r="J58" s="17" t="s">
        <v>35</v>
      </c>
      <c r="K58" s="17" t="s">
        <v>40</v>
      </c>
      <c r="L58" s="17" t="s">
        <v>168</v>
      </c>
      <c r="M58" s="19">
        <v>450000000</v>
      </c>
      <c r="N58" s="19">
        <v>0</v>
      </c>
      <c r="O58" s="19">
        <v>0</v>
      </c>
      <c r="P58" s="19">
        <v>450000000</v>
      </c>
      <c r="Q58" s="19">
        <v>-105000000</v>
      </c>
      <c r="R58" s="19">
        <v>0</v>
      </c>
      <c r="S58" s="19">
        <v>-67500000</v>
      </c>
      <c r="T58" s="19">
        <v>277500000</v>
      </c>
      <c r="U58" s="19">
        <v>0</v>
      </c>
      <c r="V58" s="19">
        <v>0</v>
      </c>
    </row>
    <row r="59" spans="1:22" s="17" customFormat="1" x14ac:dyDescent="0.75">
      <c r="A59" s="17" t="s">
        <v>164</v>
      </c>
      <c r="B59" s="17" t="s">
        <v>165</v>
      </c>
      <c r="C59" s="17" t="s">
        <v>191</v>
      </c>
      <c r="D59" s="17" t="s">
        <v>89</v>
      </c>
      <c r="E59" s="17" t="s">
        <v>191</v>
      </c>
      <c r="F59" s="17" t="s">
        <v>165</v>
      </c>
      <c r="G59" s="17" t="s">
        <v>164</v>
      </c>
      <c r="H59" s="18">
        <v>44873</v>
      </c>
      <c r="I59" s="18">
        <v>44873</v>
      </c>
      <c r="J59" s="17" t="s">
        <v>42</v>
      </c>
      <c r="K59" s="17" t="s">
        <v>40</v>
      </c>
      <c r="L59" s="17" t="s">
        <v>168</v>
      </c>
      <c r="M59" s="19">
        <v>1309027251</v>
      </c>
      <c r="N59" s="19">
        <v>0</v>
      </c>
      <c r="O59" s="19">
        <v>0</v>
      </c>
      <c r="P59" s="19">
        <v>1309027251</v>
      </c>
      <c r="Q59" s="19">
        <v>-190899807</v>
      </c>
      <c r="R59" s="19">
        <v>0</v>
      </c>
      <c r="S59" s="19">
        <v>-122721305</v>
      </c>
      <c r="T59" s="19">
        <v>995406139</v>
      </c>
      <c r="U59" s="19">
        <v>0</v>
      </c>
      <c r="V59" s="19">
        <v>0</v>
      </c>
    </row>
    <row r="60" spans="1:22" s="17" customFormat="1" x14ac:dyDescent="0.75">
      <c r="A60" s="17" t="s">
        <v>164</v>
      </c>
      <c r="B60" s="17" t="s">
        <v>165</v>
      </c>
      <c r="C60" s="17" t="s">
        <v>192</v>
      </c>
      <c r="D60" s="17" t="s">
        <v>88</v>
      </c>
      <c r="E60" s="17" t="s">
        <v>192</v>
      </c>
      <c r="F60" s="17" t="s">
        <v>165</v>
      </c>
      <c r="G60" s="17" t="s">
        <v>164</v>
      </c>
      <c r="H60" s="18">
        <v>44873</v>
      </c>
      <c r="I60" s="18">
        <v>44873</v>
      </c>
      <c r="J60" s="17" t="s">
        <v>42</v>
      </c>
      <c r="K60" s="17" t="s">
        <v>40</v>
      </c>
      <c r="L60" s="17" t="s">
        <v>168</v>
      </c>
      <c r="M60" s="19">
        <v>1309027247</v>
      </c>
      <c r="N60" s="19">
        <v>0</v>
      </c>
      <c r="O60" s="19">
        <v>0</v>
      </c>
      <c r="P60" s="19">
        <v>1309027247</v>
      </c>
      <c r="Q60" s="19">
        <v>-190899807</v>
      </c>
      <c r="R60" s="19">
        <v>0</v>
      </c>
      <c r="S60" s="19">
        <v>-122721304</v>
      </c>
      <c r="T60" s="19">
        <v>995406136</v>
      </c>
      <c r="U60" s="19">
        <v>0</v>
      </c>
      <c r="V60" s="19">
        <v>0</v>
      </c>
    </row>
    <row r="61" spans="1:22" s="17" customFormat="1" x14ac:dyDescent="0.75">
      <c r="A61" s="17" t="s">
        <v>193</v>
      </c>
      <c r="B61" s="17" t="s">
        <v>194</v>
      </c>
      <c r="C61" s="17" t="s">
        <v>195</v>
      </c>
      <c r="D61" s="17" t="s">
        <v>196</v>
      </c>
      <c r="E61" s="17" t="s">
        <v>195</v>
      </c>
      <c r="F61" s="17" t="s">
        <v>194</v>
      </c>
      <c r="G61" s="17" t="s">
        <v>193</v>
      </c>
      <c r="H61" s="18">
        <v>44681</v>
      </c>
      <c r="I61" s="18">
        <v>44681</v>
      </c>
      <c r="J61" s="17" t="s">
        <v>35</v>
      </c>
      <c r="K61" s="17" t="s">
        <v>197</v>
      </c>
      <c r="L61" s="17" t="s">
        <v>198</v>
      </c>
      <c r="M61" s="19">
        <v>390000000</v>
      </c>
      <c r="N61" s="19">
        <v>0</v>
      </c>
      <c r="O61" s="19">
        <v>0</v>
      </c>
      <c r="P61" s="19">
        <v>390000000</v>
      </c>
      <c r="Q61" s="19">
        <v>-136500000</v>
      </c>
      <c r="R61" s="19">
        <v>0</v>
      </c>
      <c r="S61" s="19">
        <v>-58500000</v>
      </c>
      <c r="T61" s="19">
        <v>195000000</v>
      </c>
      <c r="U61" s="19">
        <v>0</v>
      </c>
      <c r="V61" s="19">
        <v>0</v>
      </c>
    </row>
    <row r="62" spans="1:22" x14ac:dyDescent="0.75">
      <c r="A62" s="8" t="s">
        <v>199</v>
      </c>
      <c r="B62" s="8" t="s">
        <v>200</v>
      </c>
      <c r="C62" s="8" t="s">
        <v>201</v>
      </c>
      <c r="D62" s="8" t="s">
        <v>202</v>
      </c>
      <c r="E62" s="8" t="s">
        <v>201</v>
      </c>
      <c r="F62" s="8" t="s">
        <v>200</v>
      </c>
      <c r="G62" s="8" t="s">
        <v>199</v>
      </c>
      <c r="H62" s="12">
        <v>44564</v>
      </c>
      <c r="I62" s="12">
        <v>44564</v>
      </c>
      <c r="J62" s="8" t="s">
        <v>43</v>
      </c>
      <c r="K62" s="8" t="s">
        <v>40</v>
      </c>
      <c r="L62" s="8" t="s">
        <v>203</v>
      </c>
      <c r="M62" s="13">
        <v>42000000</v>
      </c>
      <c r="N62" s="13">
        <v>0</v>
      </c>
      <c r="O62" s="13">
        <v>0</v>
      </c>
      <c r="P62" s="13">
        <v>42000000</v>
      </c>
      <c r="Q62" s="13">
        <v>-28000000</v>
      </c>
      <c r="R62" s="13">
        <v>0</v>
      </c>
      <c r="S62" s="13">
        <v>-10500000</v>
      </c>
      <c r="T62" s="13">
        <v>3500000</v>
      </c>
      <c r="U62" s="13">
        <v>0</v>
      </c>
      <c r="V62" s="13">
        <v>0</v>
      </c>
    </row>
    <row r="63" spans="1:22" x14ac:dyDescent="0.75">
      <c r="A63" s="8" t="s">
        <v>204</v>
      </c>
      <c r="B63" s="8" t="s">
        <v>205</v>
      </c>
      <c r="C63" s="8" t="s">
        <v>206</v>
      </c>
      <c r="D63" s="8" t="s">
        <v>207</v>
      </c>
      <c r="E63" s="8" t="s">
        <v>206</v>
      </c>
      <c r="F63" s="8" t="s">
        <v>205</v>
      </c>
      <c r="G63" s="8" t="s">
        <v>204</v>
      </c>
      <c r="H63" s="12">
        <v>44680</v>
      </c>
      <c r="I63" s="12">
        <v>44680</v>
      </c>
      <c r="J63" s="8" t="s">
        <v>208</v>
      </c>
      <c r="K63" s="8" t="s">
        <v>209</v>
      </c>
      <c r="L63" s="8" t="s">
        <v>210</v>
      </c>
      <c r="M63" s="13">
        <v>7520000</v>
      </c>
      <c r="N63" s="13">
        <v>0</v>
      </c>
      <c r="O63" s="13">
        <v>0</v>
      </c>
      <c r="P63" s="13">
        <v>7520000</v>
      </c>
      <c r="Q63" s="13">
        <v>-7520000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</row>
    <row r="64" spans="1:22" x14ac:dyDescent="0.75">
      <c r="A64" s="8" t="s">
        <v>204</v>
      </c>
      <c r="B64" s="8" t="s">
        <v>205</v>
      </c>
      <c r="C64" s="8" t="s">
        <v>211</v>
      </c>
      <c r="D64" s="8" t="s">
        <v>212</v>
      </c>
      <c r="E64" s="8" t="s">
        <v>211</v>
      </c>
      <c r="F64" s="8" t="s">
        <v>205</v>
      </c>
      <c r="G64" s="8" t="s">
        <v>204</v>
      </c>
      <c r="H64" s="12">
        <v>44725</v>
      </c>
      <c r="I64" s="12">
        <v>44728</v>
      </c>
      <c r="J64" s="8" t="s">
        <v>43</v>
      </c>
      <c r="K64" s="8" t="s">
        <v>49</v>
      </c>
      <c r="L64" s="8" t="s">
        <v>210</v>
      </c>
      <c r="M64" s="13">
        <v>46318182</v>
      </c>
      <c r="N64" s="13">
        <v>0</v>
      </c>
      <c r="O64" s="13">
        <v>0</v>
      </c>
      <c r="P64" s="13">
        <v>46318182</v>
      </c>
      <c r="Q64" s="13">
        <v>-24445707</v>
      </c>
      <c r="R64" s="13">
        <v>0</v>
      </c>
      <c r="S64" s="13">
        <v>-11579546</v>
      </c>
      <c r="T64" s="13">
        <v>10292929</v>
      </c>
      <c r="U64" s="13">
        <v>0</v>
      </c>
      <c r="V64" s="13">
        <v>0</v>
      </c>
    </row>
    <row r="65" spans="1:22" x14ac:dyDescent="0.75">
      <c r="A65" s="8" t="s">
        <v>204</v>
      </c>
      <c r="B65" s="8" t="s">
        <v>205</v>
      </c>
      <c r="C65" s="8" t="s">
        <v>213</v>
      </c>
      <c r="D65" s="8" t="s">
        <v>214</v>
      </c>
      <c r="E65" s="8" t="s">
        <v>213</v>
      </c>
      <c r="F65" s="8" t="s">
        <v>205</v>
      </c>
      <c r="G65" s="8" t="s">
        <v>204</v>
      </c>
      <c r="H65" s="12">
        <v>44725</v>
      </c>
      <c r="I65" s="12">
        <v>44728</v>
      </c>
      <c r="J65" s="8" t="s">
        <v>43</v>
      </c>
      <c r="K65" s="8" t="s">
        <v>49</v>
      </c>
      <c r="L65" s="8" t="s">
        <v>210</v>
      </c>
      <c r="M65" s="13">
        <v>46318182</v>
      </c>
      <c r="N65" s="13">
        <v>0</v>
      </c>
      <c r="O65" s="13">
        <v>0</v>
      </c>
      <c r="P65" s="13">
        <v>46318182</v>
      </c>
      <c r="Q65" s="13">
        <v>-24445707</v>
      </c>
      <c r="R65" s="13">
        <v>0</v>
      </c>
      <c r="S65" s="13">
        <v>-11579546</v>
      </c>
      <c r="T65" s="13">
        <v>10292929</v>
      </c>
      <c r="U65" s="13">
        <v>0</v>
      </c>
      <c r="V65" s="13">
        <v>0</v>
      </c>
    </row>
    <row r="66" spans="1:22" x14ac:dyDescent="0.75">
      <c r="A66" s="8" t="s">
        <v>204</v>
      </c>
      <c r="B66" s="8" t="s">
        <v>205</v>
      </c>
      <c r="C66" s="8" t="s">
        <v>215</v>
      </c>
      <c r="D66" s="8" t="s">
        <v>216</v>
      </c>
      <c r="E66" s="8" t="s">
        <v>215</v>
      </c>
      <c r="F66" s="8" t="s">
        <v>205</v>
      </c>
      <c r="G66" s="8" t="s">
        <v>204</v>
      </c>
      <c r="H66" s="12">
        <v>44743</v>
      </c>
      <c r="I66" s="12">
        <v>44699</v>
      </c>
      <c r="J66" s="8" t="s">
        <v>35</v>
      </c>
      <c r="K66" s="8" t="s">
        <v>49</v>
      </c>
      <c r="L66" s="8" t="s">
        <v>210</v>
      </c>
      <c r="M66" s="13">
        <v>35838000</v>
      </c>
      <c r="N66" s="13">
        <v>0</v>
      </c>
      <c r="O66" s="13">
        <v>0</v>
      </c>
      <c r="P66" s="13">
        <v>35838000</v>
      </c>
      <c r="Q66" s="13">
        <v>-11946000</v>
      </c>
      <c r="R66" s="13">
        <v>0</v>
      </c>
      <c r="S66" s="13">
        <v>-5375700</v>
      </c>
      <c r="T66" s="13">
        <v>18516300</v>
      </c>
      <c r="U66" s="13">
        <v>0</v>
      </c>
      <c r="V66" s="13">
        <v>0</v>
      </c>
    </row>
    <row r="67" spans="1:22" x14ac:dyDescent="0.75">
      <c r="A67" s="8" t="s">
        <v>204</v>
      </c>
      <c r="B67" s="8" t="s">
        <v>205</v>
      </c>
      <c r="C67" s="8" t="s">
        <v>217</v>
      </c>
      <c r="D67" s="8" t="s">
        <v>218</v>
      </c>
      <c r="E67" s="8" t="s">
        <v>217</v>
      </c>
      <c r="F67" s="8" t="s">
        <v>205</v>
      </c>
      <c r="G67" s="8" t="s">
        <v>204</v>
      </c>
      <c r="H67" s="12">
        <v>44764</v>
      </c>
      <c r="I67" s="12">
        <v>44765</v>
      </c>
      <c r="J67" s="8" t="s">
        <v>208</v>
      </c>
      <c r="K67" s="8" t="s">
        <v>219</v>
      </c>
      <c r="L67" s="8" t="s">
        <v>210</v>
      </c>
      <c r="M67" s="13">
        <v>43445455</v>
      </c>
      <c r="N67" s="13">
        <v>0</v>
      </c>
      <c r="O67" s="13">
        <v>0</v>
      </c>
      <c r="P67" s="13">
        <v>43445455</v>
      </c>
      <c r="Q67" s="13">
        <v>-43445455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 x14ac:dyDescent="0.75">
      <c r="A68" s="8" t="s">
        <v>220</v>
      </c>
      <c r="B68" s="8" t="s">
        <v>221</v>
      </c>
      <c r="C68" s="8" t="s">
        <v>222</v>
      </c>
      <c r="D68" s="8" t="s">
        <v>223</v>
      </c>
      <c r="E68" s="8" t="s">
        <v>222</v>
      </c>
      <c r="F68" s="8" t="s">
        <v>221</v>
      </c>
      <c r="G68" s="8" t="s">
        <v>220</v>
      </c>
      <c r="H68" s="12">
        <v>44896</v>
      </c>
      <c r="I68" s="12">
        <v>44896</v>
      </c>
      <c r="J68" s="8" t="s">
        <v>43</v>
      </c>
      <c r="K68" s="8" t="s">
        <v>49</v>
      </c>
      <c r="L68" s="8" t="s">
        <v>50</v>
      </c>
      <c r="M68" s="13">
        <v>322740000</v>
      </c>
      <c r="N68" s="13">
        <v>0</v>
      </c>
      <c r="O68" s="13">
        <v>0</v>
      </c>
      <c r="P68" s="13">
        <v>322740000</v>
      </c>
      <c r="Q68" s="13">
        <v>-116545000</v>
      </c>
      <c r="R68" s="13">
        <v>0</v>
      </c>
      <c r="S68" s="13">
        <v>-80685000</v>
      </c>
      <c r="T68" s="13">
        <v>125510000</v>
      </c>
      <c r="U68" s="13">
        <v>0</v>
      </c>
      <c r="V68" s="13">
        <v>0</v>
      </c>
    </row>
    <row r="69" spans="1:22" x14ac:dyDescent="0.75">
      <c r="A69" s="8" t="s">
        <v>224</v>
      </c>
      <c r="B69" s="8" t="s">
        <v>225</v>
      </c>
      <c r="C69" s="8" t="s">
        <v>226</v>
      </c>
      <c r="D69" s="8" t="s">
        <v>227</v>
      </c>
      <c r="E69" s="8" t="s">
        <v>226</v>
      </c>
      <c r="F69" s="8" t="s">
        <v>225</v>
      </c>
      <c r="G69" s="8" t="s">
        <v>224</v>
      </c>
      <c r="H69" s="12">
        <v>44743</v>
      </c>
      <c r="I69" s="12">
        <v>44740</v>
      </c>
      <c r="J69" s="8" t="s">
        <v>228</v>
      </c>
      <c r="K69" s="8" t="s">
        <v>40</v>
      </c>
      <c r="L69" s="8" t="s">
        <v>229</v>
      </c>
      <c r="M69" s="13">
        <v>60800000</v>
      </c>
      <c r="N69" s="13">
        <v>0</v>
      </c>
      <c r="O69" s="13">
        <v>0</v>
      </c>
      <c r="P69" s="13">
        <v>60800000</v>
      </c>
      <c r="Q69" s="13">
        <v>-38506667</v>
      </c>
      <c r="R69" s="13">
        <v>0</v>
      </c>
      <c r="S69" s="13">
        <v>-18240000</v>
      </c>
      <c r="T69" s="13">
        <v>4053333</v>
      </c>
      <c r="U69" s="13">
        <v>0</v>
      </c>
      <c r="V69" s="13">
        <v>0</v>
      </c>
    </row>
    <row r="70" spans="1:22" x14ac:dyDescent="0.75">
      <c r="A70" s="8" t="s">
        <v>230</v>
      </c>
      <c r="B70" s="8" t="s">
        <v>231</v>
      </c>
      <c r="C70" s="8" t="s">
        <v>232</v>
      </c>
      <c r="D70" s="8" t="s">
        <v>233</v>
      </c>
      <c r="E70" s="8" t="s">
        <v>232</v>
      </c>
      <c r="F70" s="8" t="s">
        <v>231</v>
      </c>
      <c r="G70" s="8" t="s">
        <v>230</v>
      </c>
      <c r="H70" s="12">
        <v>44699</v>
      </c>
      <c r="I70" s="12">
        <v>44684</v>
      </c>
      <c r="J70" s="8" t="s">
        <v>208</v>
      </c>
      <c r="K70" s="8" t="s">
        <v>49</v>
      </c>
      <c r="L70" s="8" t="s">
        <v>234</v>
      </c>
      <c r="M70" s="13">
        <v>211690000</v>
      </c>
      <c r="N70" s="13">
        <v>0</v>
      </c>
      <c r="O70" s="13">
        <v>0</v>
      </c>
      <c r="P70" s="13">
        <v>211690000</v>
      </c>
      <c r="Q70" s="13">
        <v>-211690000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</row>
    <row r="71" spans="1:22" x14ac:dyDescent="0.75">
      <c r="A71" s="8" t="s">
        <v>235</v>
      </c>
      <c r="B71" s="8" t="s">
        <v>236</v>
      </c>
      <c r="C71" s="8" t="s">
        <v>237</v>
      </c>
      <c r="D71" s="8" t="s">
        <v>238</v>
      </c>
      <c r="E71" s="8" t="s">
        <v>237</v>
      </c>
      <c r="F71" s="8" t="s">
        <v>236</v>
      </c>
      <c r="G71" s="8" t="s">
        <v>235</v>
      </c>
      <c r="H71" s="12">
        <v>44819</v>
      </c>
      <c r="I71" s="12">
        <v>44819</v>
      </c>
      <c r="J71" s="8" t="s">
        <v>43</v>
      </c>
      <c r="K71" s="8" t="s">
        <v>49</v>
      </c>
      <c r="L71" s="8" t="s">
        <v>239</v>
      </c>
      <c r="M71" s="13">
        <v>52602439</v>
      </c>
      <c r="N71" s="13">
        <v>0</v>
      </c>
      <c r="O71" s="13">
        <v>0</v>
      </c>
      <c r="P71" s="13">
        <v>52602439</v>
      </c>
      <c r="Q71" s="13">
        <v>-23378862</v>
      </c>
      <c r="R71" s="13">
        <v>0</v>
      </c>
      <c r="S71" s="13">
        <v>-13150610</v>
      </c>
      <c r="T71" s="13">
        <v>16072967</v>
      </c>
      <c r="U71" s="13">
        <v>0</v>
      </c>
      <c r="V71" s="13">
        <v>0</v>
      </c>
    </row>
    <row r="72" spans="1:22" x14ac:dyDescent="0.75">
      <c r="A72" s="8" t="s">
        <v>235</v>
      </c>
      <c r="B72" s="8" t="s">
        <v>236</v>
      </c>
      <c r="C72" s="8" t="s">
        <v>240</v>
      </c>
      <c r="D72" s="8" t="s">
        <v>241</v>
      </c>
      <c r="E72" s="8" t="s">
        <v>240</v>
      </c>
      <c r="F72" s="8" t="s">
        <v>236</v>
      </c>
      <c r="G72" s="8" t="s">
        <v>235</v>
      </c>
      <c r="H72" s="12">
        <v>44819</v>
      </c>
      <c r="I72" s="12">
        <v>44819</v>
      </c>
      <c r="J72" s="8" t="s">
        <v>35</v>
      </c>
      <c r="K72" s="8" t="s">
        <v>242</v>
      </c>
      <c r="L72" s="8" t="s">
        <v>239</v>
      </c>
      <c r="M72" s="13">
        <v>215935347</v>
      </c>
      <c r="N72" s="13">
        <v>0</v>
      </c>
      <c r="O72" s="13">
        <v>0</v>
      </c>
      <c r="P72" s="13">
        <v>215935347</v>
      </c>
      <c r="Q72" s="13">
        <v>-57582759</v>
      </c>
      <c r="R72" s="13">
        <v>0</v>
      </c>
      <c r="S72" s="13">
        <v>-32390302</v>
      </c>
      <c r="T72" s="13">
        <v>125962286</v>
      </c>
      <c r="U72" s="13">
        <v>0</v>
      </c>
      <c r="V72" s="13">
        <v>0</v>
      </c>
    </row>
    <row r="73" spans="1:22" x14ac:dyDescent="0.75">
      <c r="A73" s="8" t="s">
        <v>235</v>
      </c>
      <c r="B73" s="8" t="s">
        <v>236</v>
      </c>
      <c r="C73" s="8" t="s">
        <v>243</v>
      </c>
      <c r="D73" s="8" t="s">
        <v>244</v>
      </c>
      <c r="E73" s="8" t="s">
        <v>243</v>
      </c>
      <c r="F73" s="8" t="s">
        <v>236</v>
      </c>
      <c r="G73" s="8" t="s">
        <v>235</v>
      </c>
      <c r="H73" s="12">
        <v>44819</v>
      </c>
      <c r="I73" s="12">
        <v>44819</v>
      </c>
      <c r="J73" s="8" t="s">
        <v>35</v>
      </c>
      <c r="K73" s="8" t="s">
        <v>49</v>
      </c>
      <c r="L73" s="8" t="s">
        <v>239</v>
      </c>
      <c r="M73" s="13">
        <v>303920466</v>
      </c>
      <c r="N73" s="13">
        <v>0</v>
      </c>
      <c r="O73" s="13">
        <v>0</v>
      </c>
      <c r="P73" s="13">
        <v>303920466</v>
      </c>
      <c r="Q73" s="13">
        <v>-81045457</v>
      </c>
      <c r="R73" s="13">
        <v>0</v>
      </c>
      <c r="S73" s="13">
        <v>-45588070</v>
      </c>
      <c r="T73" s="13">
        <v>177286939</v>
      </c>
      <c r="U73" s="13">
        <v>0</v>
      </c>
      <c r="V73" s="13">
        <v>0</v>
      </c>
    </row>
    <row r="74" spans="1:22" x14ac:dyDescent="0.75">
      <c r="A74" s="8" t="s">
        <v>235</v>
      </c>
      <c r="B74" s="8" t="s">
        <v>236</v>
      </c>
      <c r="C74" s="8" t="s">
        <v>245</v>
      </c>
      <c r="D74" s="8" t="s">
        <v>246</v>
      </c>
      <c r="E74" s="8" t="s">
        <v>245</v>
      </c>
      <c r="F74" s="8" t="s">
        <v>236</v>
      </c>
      <c r="G74" s="8" t="s">
        <v>235</v>
      </c>
      <c r="H74" s="12">
        <v>44819</v>
      </c>
      <c r="I74" s="12">
        <v>44819</v>
      </c>
      <c r="J74" s="8" t="s">
        <v>42</v>
      </c>
      <c r="K74" s="8" t="s">
        <v>242</v>
      </c>
      <c r="L74" s="8" t="s">
        <v>239</v>
      </c>
      <c r="M74" s="13">
        <v>987208013</v>
      </c>
      <c r="N74" s="13">
        <v>0</v>
      </c>
      <c r="O74" s="13">
        <v>0</v>
      </c>
      <c r="P74" s="13">
        <v>987208013</v>
      </c>
      <c r="Q74" s="13">
        <v>-164534669</v>
      </c>
      <c r="R74" s="13">
        <v>0</v>
      </c>
      <c r="S74" s="13">
        <v>-92550751</v>
      </c>
      <c r="T74" s="13">
        <v>730122593</v>
      </c>
      <c r="U74" s="13">
        <v>0</v>
      </c>
      <c r="V74" s="13">
        <v>0</v>
      </c>
    </row>
    <row r="75" spans="1:22" x14ac:dyDescent="0.75">
      <c r="A75" s="8" t="s">
        <v>247</v>
      </c>
      <c r="B75" s="8" t="s">
        <v>248</v>
      </c>
      <c r="C75" s="8" t="s">
        <v>253</v>
      </c>
      <c r="D75" s="8" t="s">
        <v>254</v>
      </c>
      <c r="E75" s="8" t="s">
        <v>253</v>
      </c>
      <c r="F75" s="8" t="s">
        <v>248</v>
      </c>
      <c r="G75" s="8" t="s">
        <v>247</v>
      </c>
      <c r="H75" s="12">
        <v>44926</v>
      </c>
      <c r="I75" s="12">
        <v>44896</v>
      </c>
      <c r="J75" s="8" t="s">
        <v>249</v>
      </c>
      <c r="K75" s="8" t="s">
        <v>40</v>
      </c>
      <c r="L75" s="8" t="s">
        <v>163</v>
      </c>
      <c r="M75" s="13">
        <v>16147060879</v>
      </c>
      <c r="N75" s="13">
        <v>0</v>
      </c>
      <c r="O75" s="13">
        <v>0</v>
      </c>
      <c r="P75" s="13">
        <v>16147060879</v>
      </c>
      <c r="Q75" s="13">
        <v>0</v>
      </c>
      <c r="R75" s="13">
        <v>0</v>
      </c>
      <c r="S75" s="13">
        <v>0</v>
      </c>
      <c r="T75" s="13">
        <v>16147060879</v>
      </c>
      <c r="U75" s="13">
        <v>0</v>
      </c>
      <c r="V75" s="13">
        <v>0</v>
      </c>
    </row>
    <row r="76" spans="1:22" x14ac:dyDescent="0.75">
      <c r="A76" s="8" t="s">
        <v>255</v>
      </c>
      <c r="B76" s="8" t="s">
        <v>256</v>
      </c>
      <c r="C76" s="8" t="s">
        <v>257</v>
      </c>
      <c r="D76" s="8" t="s">
        <v>258</v>
      </c>
      <c r="E76" s="8" t="s">
        <v>257</v>
      </c>
      <c r="F76" s="8" t="s">
        <v>256</v>
      </c>
      <c r="G76" s="8" t="s">
        <v>255</v>
      </c>
      <c r="H76" s="12">
        <v>44742</v>
      </c>
      <c r="I76" s="12">
        <v>44713</v>
      </c>
      <c r="J76" s="8" t="s">
        <v>249</v>
      </c>
      <c r="K76" s="8" t="s">
        <v>49</v>
      </c>
      <c r="L76" s="8" t="s">
        <v>163</v>
      </c>
      <c r="M76" s="13">
        <v>47250000</v>
      </c>
      <c r="N76" s="13">
        <v>0</v>
      </c>
      <c r="O76" s="13">
        <v>0</v>
      </c>
      <c r="P76" s="13">
        <v>47250000</v>
      </c>
      <c r="Q76" s="13">
        <v>0</v>
      </c>
      <c r="R76" s="13">
        <v>0</v>
      </c>
      <c r="S76" s="13">
        <v>0</v>
      </c>
      <c r="T76" s="13">
        <v>47250000</v>
      </c>
      <c r="U76" s="13">
        <v>0</v>
      </c>
      <c r="V76" s="13">
        <v>0</v>
      </c>
    </row>
    <row r="77" spans="1:22" x14ac:dyDescent="0.75">
      <c r="A77" s="14" t="s">
        <v>259</v>
      </c>
      <c r="B77" s="14" t="s">
        <v>259</v>
      </c>
      <c r="C77" s="14" t="s">
        <v>259</v>
      </c>
      <c r="D77" s="14" t="s">
        <v>259</v>
      </c>
      <c r="E77" s="14" t="s">
        <v>259</v>
      </c>
      <c r="F77" s="14" t="s">
        <v>259</v>
      </c>
      <c r="G77" s="14" t="s">
        <v>259</v>
      </c>
      <c r="H77" s="15"/>
      <c r="I77" s="15"/>
      <c r="J77" s="14" t="s">
        <v>259</v>
      </c>
      <c r="K77" s="14" t="s">
        <v>259</v>
      </c>
      <c r="L77" s="14" t="s">
        <v>259</v>
      </c>
      <c r="M77" s="16"/>
      <c r="N77" s="16"/>
      <c r="O77" s="16"/>
      <c r="P77" s="16"/>
      <c r="Q77" s="16"/>
      <c r="R77" s="16">
        <v>0</v>
      </c>
      <c r="S77" s="16"/>
      <c r="T77" s="16"/>
      <c r="U77" s="16"/>
      <c r="V77" s="16"/>
    </row>
  </sheetData>
  <autoFilter ref="A1:V77" xr:uid="{AF815BC3-DE6F-43B9-9909-B410AF3A95DD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892F-544C-49DE-B23B-3779F155E989}">
  <sheetPr filterMode="1">
    <tabColor theme="5" tint="0.79998168889431442"/>
  </sheetPr>
  <dimension ref="A1:V63"/>
  <sheetViews>
    <sheetView workbookViewId="0">
      <selection activeCell="C1" sqref="C1"/>
    </sheetView>
  </sheetViews>
  <sheetFormatPr defaultColWidth="9" defaultRowHeight="15.5" x14ac:dyDescent="0.75"/>
  <cols>
    <col min="1" max="1" width="15.69921875" style="8" bestFit="1" customWidth="1"/>
    <col min="2" max="2" width="42" style="8" customWidth="1"/>
    <col min="3" max="3" width="13.5" style="8" bestFit="1" customWidth="1"/>
    <col min="4" max="4" width="38.19921875" style="8" customWidth="1"/>
    <col min="5" max="5" width="13.5" style="8" bestFit="1" customWidth="1"/>
    <col min="6" max="6" width="42" style="8" customWidth="1"/>
    <col min="7" max="7" width="15.69921875" style="8" bestFit="1" customWidth="1"/>
    <col min="8" max="8" width="20.19921875" style="8" customWidth="1"/>
    <col min="9" max="9" width="19.09765625" style="8" customWidth="1"/>
    <col min="10" max="10" width="15.69921875" style="8" customWidth="1"/>
    <col min="11" max="11" width="14.59765625" style="8" customWidth="1"/>
    <col min="12" max="12" width="15.69921875" style="8" customWidth="1"/>
    <col min="13" max="13" width="21.3984375" style="8" bestFit="1" customWidth="1"/>
    <col min="14" max="14" width="10.09765625" style="8" bestFit="1" customWidth="1"/>
    <col min="15" max="15" width="11.19921875" style="8" bestFit="1" customWidth="1"/>
    <col min="16" max="16" width="22.5" style="8" bestFit="1" customWidth="1"/>
    <col min="17" max="17" width="20.19921875" style="8" bestFit="1" customWidth="1"/>
    <col min="18" max="18" width="9" style="8" bestFit="1"/>
    <col min="19" max="19" width="16.8984375" style="8" bestFit="1" customWidth="1"/>
    <col min="20" max="20" width="18" style="8" bestFit="1" customWidth="1"/>
    <col min="21" max="21" width="13.5" style="8" bestFit="1" customWidth="1"/>
    <col min="22" max="22" width="18" style="8" bestFit="1" customWidth="1"/>
    <col min="23" max="16384" width="9" style="8"/>
  </cols>
  <sheetData>
    <row r="1" spans="1:22" ht="31" x14ac:dyDescent="0.75">
      <c r="A1" s="5" t="s">
        <v>14</v>
      </c>
      <c r="B1" s="5" t="s">
        <v>15</v>
      </c>
      <c r="C1" s="5" t="s">
        <v>16</v>
      </c>
      <c r="D1" s="5" t="s">
        <v>17</v>
      </c>
      <c r="E1" s="5" t="s">
        <v>16</v>
      </c>
      <c r="F1" s="5" t="s">
        <v>15</v>
      </c>
      <c r="G1" s="5" t="s">
        <v>14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7" t="s">
        <v>28</v>
      </c>
      <c r="S1" s="5" t="s">
        <v>29</v>
      </c>
      <c r="T1" s="5" t="s">
        <v>30</v>
      </c>
      <c r="U1" s="7" t="s">
        <v>31</v>
      </c>
      <c r="V1" s="5" t="s">
        <v>32</v>
      </c>
    </row>
    <row r="2" spans="1:22" s="9" customFormat="1" hidden="1" x14ac:dyDescent="0.75">
      <c r="A2" s="9" t="s">
        <v>33</v>
      </c>
      <c r="B2" s="9" t="s">
        <v>34</v>
      </c>
      <c r="C2" s="9" t="s">
        <v>260</v>
      </c>
      <c r="D2" s="9" t="s">
        <v>252</v>
      </c>
      <c r="E2" s="9" t="s">
        <v>260</v>
      </c>
      <c r="F2" s="9" t="s">
        <v>34</v>
      </c>
      <c r="G2" s="9" t="s">
        <v>33</v>
      </c>
      <c r="H2" s="10">
        <v>45352</v>
      </c>
      <c r="I2" s="10">
        <v>45383</v>
      </c>
      <c r="J2" s="9" t="s">
        <v>43</v>
      </c>
      <c r="K2" s="9" t="s">
        <v>38</v>
      </c>
      <c r="L2" s="9" t="s">
        <v>37</v>
      </c>
      <c r="M2" s="11">
        <v>33811200</v>
      </c>
      <c r="N2" s="11">
        <v>0</v>
      </c>
      <c r="O2" s="11">
        <v>0</v>
      </c>
      <c r="P2" s="11">
        <v>33811200</v>
      </c>
      <c r="Q2" s="11">
        <v>0</v>
      </c>
      <c r="R2" s="11">
        <v>0</v>
      </c>
      <c r="S2" s="11">
        <v>-5635200</v>
      </c>
      <c r="T2" s="11">
        <v>28176000</v>
      </c>
      <c r="U2" s="11">
        <v>0</v>
      </c>
      <c r="V2" s="11">
        <v>0</v>
      </c>
    </row>
    <row r="3" spans="1:22" s="9" customFormat="1" hidden="1" x14ac:dyDescent="0.75">
      <c r="A3" s="9" t="s">
        <v>47</v>
      </c>
      <c r="B3" s="9" t="s">
        <v>48</v>
      </c>
      <c r="C3" s="9" t="s">
        <v>261</v>
      </c>
      <c r="D3" s="9" t="s">
        <v>262</v>
      </c>
      <c r="E3" s="9" t="s">
        <v>261</v>
      </c>
      <c r="F3" s="9" t="s">
        <v>48</v>
      </c>
      <c r="G3" s="9" t="s">
        <v>47</v>
      </c>
      <c r="H3" s="10">
        <v>45383</v>
      </c>
      <c r="I3" s="10">
        <v>45413</v>
      </c>
      <c r="J3" s="9" t="s">
        <v>43</v>
      </c>
      <c r="K3" s="9" t="s">
        <v>162</v>
      </c>
      <c r="L3" s="9" t="s">
        <v>50</v>
      </c>
      <c r="M3" s="11">
        <v>160781500</v>
      </c>
      <c r="N3" s="11">
        <v>0</v>
      </c>
      <c r="O3" s="11">
        <v>0</v>
      </c>
      <c r="P3" s="11">
        <v>160781500</v>
      </c>
      <c r="Q3" s="11">
        <v>0</v>
      </c>
      <c r="R3" s="11">
        <v>0</v>
      </c>
      <c r="S3" s="11">
        <v>-22330764</v>
      </c>
      <c r="T3" s="11">
        <v>138450736</v>
      </c>
      <c r="U3" s="11">
        <v>0</v>
      </c>
      <c r="V3" s="11">
        <v>0</v>
      </c>
    </row>
    <row r="4" spans="1:22" s="20" customFormat="1" hidden="1" x14ac:dyDescent="0.75">
      <c r="A4" s="20" t="s">
        <v>51</v>
      </c>
      <c r="B4" s="20" t="s">
        <v>52</v>
      </c>
      <c r="C4" s="20" t="s">
        <v>263</v>
      </c>
      <c r="D4" s="20" t="s">
        <v>264</v>
      </c>
      <c r="E4" s="20" t="s">
        <v>263</v>
      </c>
      <c r="F4" s="20" t="s">
        <v>52</v>
      </c>
      <c r="G4" s="20" t="s">
        <v>51</v>
      </c>
      <c r="H4" s="21">
        <v>45414</v>
      </c>
      <c r="I4" s="21">
        <v>45444</v>
      </c>
      <c r="J4" s="20" t="s">
        <v>43</v>
      </c>
      <c r="K4" s="20" t="s">
        <v>38</v>
      </c>
      <c r="L4" s="20" t="s">
        <v>57</v>
      </c>
      <c r="M4" s="22">
        <v>48500000</v>
      </c>
      <c r="N4" s="22">
        <v>0</v>
      </c>
      <c r="O4" s="22">
        <v>0</v>
      </c>
      <c r="P4" s="22">
        <v>48500000</v>
      </c>
      <c r="Q4" s="22">
        <v>0</v>
      </c>
      <c r="R4" s="22">
        <v>0</v>
      </c>
      <c r="S4" s="22">
        <v>-5388889</v>
      </c>
      <c r="T4" s="22">
        <v>43111111</v>
      </c>
      <c r="U4" s="22">
        <v>0</v>
      </c>
      <c r="V4" s="22">
        <v>0</v>
      </c>
    </row>
    <row r="5" spans="1:22" s="20" customFormat="1" hidden="1" x14ac:dyDescent="0.75">
      <c r="A5" s="20" t="s">
        <v>51</v>
      </c>
      <c r="B5" s="20" t="s">
        <v>52</v>
      </c>
      <c r="C5" s="20" t="s">
        <v>265</v>
      </c>
      <c r="D5" s="20" t="s">
        <v>266</v>
      </c>
      <c r="E5" s="20" t="s">
        <v>265</v>
      </c>
      <c r="F5" s="20" t="s">
        <v>52</v>
      </c>
      <c r="G5" s="20" t="s">
        <v>51</v>
      </c>
      <c r="H5" s="21">
        <v>45415</v>
      </c>
      <c r="I5" s="21">
        <v>45444</v>
      </c>
      <c r="J5" s="20" t="s">
        <v>35</v>
      </c>
      <c r="K5" s="20" t="s">
        <v>46</v>
      </c>
      <c r="L5" s="20" t="s">
        <v>57</v>
      </c>
      <c r="M5" s="22">
        <v>40000000</v>
      </c>
      <c r="N5" s="22">
        <v>0</v>
      </c>
      <c r="O5" s="22">
        <v>0</v>
      </c>
      <c r="P5" s="22">
        <v>40000000</v>
      </c>
      <c r="Q5" s="22">
        <v>0</v>
      </c>
      <c r="R5" s="22">
        <v>0</v>
      </c>
      <c r="S5" s="22">
        <v>-2666667</v>
      </c>
      <c r="T5" s="22">
        <v>37333333</v>
      </c>
      <c r="U5" s="22">
        <v>0</v>
      </c>
      <c r="V5" s="22">
        <v>0</v>
      </c>
    </row>
    <row r="6" spans="1:22" s="20" customFormat="1" hidden="1" x14ac:dyDescent="0.75">
      <c r="A6" s="20" t="s">
        <v>51</v>
      </c>
      <c r="B6" s="20" t="s">
        <v>52</v>
      </c>
      <c r="C6" s="20" t="s">
        <v>268</v>
      </c>
      <c r="D6" s="20" t="s">
        <v>269</v>
      </c>
      <c r="E6" s="20" t="s">
        <v>268</v>
      </c>
      <c r="F6" s="20" t="s">
        <v>52</v>
      </c>
      <c r="G6" s="20" t="s">
        <v>51</v>
      </c>
      <c r="H6" s="21">
        <v>45352</v>
      </c>
      <c r="I6" s="21">
        <v>45383</v>
      </c>
      <c r="J6" s="20" t="s">
        <v>74</v>
      </c>
      <c r="K6" s="20" t="s">
        <v>40</v>
      </c>
      <c r="L6" s="20" t="s">
        <v>57</v>
      </c>
      <c r="M6" s="22">
        <v>6912429918</v>
      </c>
      <c r="N6" s="22">
        <v>0</v>
      </c>
      <c r="O6" s="22">
        <v>0</v>
      </c>
      <c r="P6" s="22">
        <v>6912429918</v>
      </c>
      <c r="Q6" s="22">
        <v>0</v>
      </c>
      <c r="R6" s="22">
        <v>0</v>
      </c>
      <c r="S6" s="22">
        <v>-345621496</v>
      </c>
      <c r="T6" s="22">
        <v>6566808422</v>
      </c>
      <c r="U6" s="22">
        <v>0</v>
      </c>
      <c r="V6" s="22">
        <v>0</v>
      </c>
    </row>
    <row r="7" spans="1:22" s="20" customFormat="1" hidden="1" x14ac:dyDescent="0.75">
      <c r="A7" s="20" t="s">
        <v>51</v>
      </c>
      <c r="B7" s="20" t="s">
        <v>52</v>
      </c>
      <c r="C7" s="20" t="s">
        <v>270</v>
      </c>
      <c r="D7" s="20" t="s">
        <v>271</v>
      </c>
      <c r="E7" s="20" t="s">
        <v>270</v>
      </c>
      <c r="F7" s="20" t="s">
        <v>52</v>
      </c>
      <c r="G7" s="20" t="s">
        <v>51</v>
      </c>
      <c r="H7" s="21">
        <v>45352</v>
      </c>
      <c r="I7" s="21">
        <v>45383</v>
      </c>
      <c r="J7" s="20" t="s">
        <v>35</v>
      </c>
      <c r="K7" s="20" t="s">
        <v>40</v>
      </c>
      <c r="L7" s="20" t="s">
        <v>57</v>
      </c>
      <c r="M7" s="22">
        <v>751500302</v>
      </c>
      <c r="N7" s="22">
        <v>0</v>
      </c>
      <c r="O7" s="22">
        <v>0</v>
      </c>
      <c r="P7" s="22">
        <v>751500302</v>
      </c>
      <c r="Q7" s="22">
        <v>0</v>
      </c>
      <c r="R7" s="22">
        <v>0</v>
      </c>
      <c r="S7" s="22">
        <v>-75150030</v>
      </c>
      <c r="T7" s="22">
        <v>676350272</v>
      </c>
      <c r="U7" s="22">
        <v>0</v>
      </c>
      <c r="V7" s="22">
        <v>0</v>
      </c>
    </row>
    <row r="8" spans="1:22" s="20" customFormat="1" hidden="1" x14ac:dyDescent="0.75">
      <c r="A8" s="20" t="s">
        <v>51</v>
      </c>
      <c r="B8" s="20" t="s">
        <v>52</v>
      </c>
      <c r="C8" s="20" t="s">
        <v>272</v>
      </c>
      <c r="D8" s="20" t="s">
        <v>273</v>
      </c>
      <c r="E8" s="20" t="s">
        <v>272</v>
      </c>
      <c r="F8" s="20" t="s">
        <v>52</v>
      </c>
      <c r="G8" s="20" t="s">
        <v>51</v>
      </c>
      <c r="H8" s="21">
        <v>45352</v>
      </c>
      <c r="I8" s="21">
        <v>45383</v>
      </c>
      <c r="J8" s="20" t="s">
        <v>43</v>
      </c>
      <c r="K8" s="20" t="s">
        <v>40</v>
      </c>
      <c r="L8" s="20" t="s">
        <v>57</v>
      </c>
      <c r="M8" s="22">
        <v>183912103</v>
      </c>
      <c r="N8" s="22">
        <v>0</v>
      </c>
      <c r="O8" s="22">
        <v>0</v>
      </c>
      <c r="P8" s="22">
        <v>183912103</v>
      </c>
      <c r="Q8" s="22">
        <v>0</v>
      </c>
      <c r="R8" s="22">
        <v>0</v>
      </c>
      <c r="S8" s="22">
        <v>-30652017</v>
      </c>
      <c r="T8" s="22">
        <v>153260086</v>
      </c>
      <c r="U8" s="22">
        <v>0</v>
      </c>
      <c r="V8" s="22">
        <v>0</v>
      </c>
    </row>
    <row r="9" spans="1:22" s="20" customFormat="1" hidden="1" x14ac:dyDescent="0.75">
      <c r="A9" s="20" t="s">
        <v>51</v>
      </c>
      <c r="B9" s="20" t="s">
        <v>52</v>
      </c>
      <c r="C9" s="20" t="s">
        <v>274</v>
      </c>
      <c r="D9" s="20" t="s">
        <v>275</v>
      </c>
      <c r="E9" s="20" t="s">
        <v>274</v>
      </c>
      <c r="F9" s="20" t="s">
        <v>52</v>
      </c>
      <c r="G9" s="20" t="s">
        <v>51</v>
      </c>
      <c r="H9" s="21">
        <v>45352</v>
      </c>
      <c r="I9" s="21">
        <v>45383</v>
      </c>
      <c r="J9" s="20" t="s">
        <v>43</v>
      </c>
      <c r="K9" s="20" t="s">
        <v>40</v>
      </c>
      <c r="L9" s="20" t="s">
        <v>57</v>
      </c>
      <c r="M9" s="22">
        <v>82950000</v>
      </c>
      <c r="N9" s="22">
        <v>0</v>
      </c>
      <c r="O9" s="22">
        <v>0</v>
      </c>
      <c r="P9" s="22">
        <v>82950000</v>
      </c>
      <c r="Q9" s="22">
        <v>0</v>
      </c>
      <c r="R9" s="22">
        <v>0</v>
      </c>
      <c r="S9" s="22">
        <v>-13825000</v>
      </c>
      <c r="T9" s="22">
        <v>69125000</v>
      </c>
      <c r="U9" s="22">
        <v>0</v>
      </c>
      <c r="V9" s="22">
        <v>0</v>
      </c>
    </row>
    <row r="10" spans="1:22" s="20" customFormat="1" hidden="1" x14ac:dyDescent="0.75">
      <c r="A10" s="20" t="s">
        <v>51</v>
      </c>
      <c r="B10" s="20" t="s">
        <v>52</v>
      </c>
      <c r="C10" s="20" t="s">
        <v>276</v>
      </c>
      <c r="D10" s="20" t="s">
        <v>250</v>
      </c>
      <c r="E10" s="20" t="s">
        <v>276</v>
      </c>
      <c r="F10" s="20" t="s">
        <v>52</v>
      </c>
      <c r="G10" s="20" t="s">
        <v>51</v>
      </c>
      <c r="H10" s="21">
        <v>45383</v>
      </c>
      <c r="I10" s="21">
        <v>45413</v>
      </c>
      <c r="J10" s="20" t="s">
        <v>35</v>
      </c>
      <c r="K10" s="20" t="s">
        <v>44</v>
      </c>
      <c r="L10" s="20" t="s">
        <v>57</v>
      </c>
      <c r="M10" s="22">
        <v>1470802869</v>
      </c>
      <c r="N10" s="22">
        <v>0</v>
      </c>
      <c r="O10" s="22">
        <v>0</v>
      </c>
      <c r="P10" s="22">
        <v>1470802869</v>
      </c>
      <c r="Q10" s="22">
        <v>0</v>
      </c>
      <c r="R10" s="22">
        <v>0</v>
      </c>
      <c r="S10" s="22">
        <v>-122566906</v>
      </c>
      <c r="T10" s="22">
        <v>1348235963</v>
      </c>
      <c r="U10" s="22">
        <v>0</v>
      </c>
      <c r="V10" s="22">
        <v>0</v>
      </c>
    </row>
    <row r="11" spans="1:22" s="20" customFormat="1" hidden="1" x14ac:dyDescent="0.75">
      <c r="A11" s="20" t="s">
        <v>51</v>
      </c>
      <c r="B11" s="20" t="s">
        <v>52</v>
      </c>
      <c r="C11" s="20" t="s">
        <v>277</v>
      </c>
      <c r="D11" s="20" t="s">
        <v>278</v>
      </c>
      <c r="E11" s="20" t="s">
        <v>277</v>
      </c>
      <c r="F11" s="20" t="s">
        <v>52</v>
      </c>
      <c r="G11" s="20" t="s">
        <v>51</v>
      </c>
      <c r="H11" s="21">
        <v>45446</v>
      </c>
      <c r="I11" s="21">
        <v>45474</v>
      </c>
      <c r="J11" s="20" t="s">
        <v>35</v>
      </c>
      <c r="K11" s="20" t="s">
        <v>279</v>
      </c>
      <c r="L11" s="20" t="s">
        <v>57</v>
      </c>
      <c r="M11" s="22">
        <v>700209603</v>
      </c>
      <c r="N11" s="22">
        <v>0</v>
      </c>
      <c r="O11" s="22">
        <v>0</v>
      </c>
      <c r="P11" s="22">
        <v>700209603</v>
      </c>
      <c r="Q11" s="22">
        <v>0</v>
      </c>
      <c r="R11" s="22">
        <v>0</v>
      </c>
      <c r="S11" s="22">
        <v>-35010480</v>
      </c>
      <c r="T11" s="22">
        <v>665199123</v>
      </c>
      <c r="U11" s="22">
        <v>0</v>
      </c>
      <c r="V11" s="22">
        <v>0</v>
      </c>
    </row>
    <row r="12" spans="1:22" s="20" customFormat="1" hidden="1" x14ac:dyDescent="0.75">
      <c r="A12" s="20" t="s">
        <v>51</v>
      </c>
      <c r="B12" s="20" t="s">
        <v>52</v>
      </c>
      <c r="C12" s="20" t="s">
        <v>280</v>
      </c>
      <c r="D12" s="20" t="s">
        <v>281</v>
      </c>
      <c r="E12" s="20" t="s">
        <v>280</v>
      </c>
      <c r="F12" s="20" t="s">
        <v>52</v>
      </c>
      <c r="G12" s="20" t="s">
        <v>51</v>
      </c>
      <c r="H12" s="21">
        <v>45446</v>
      </c>
      <c r="I12" s="21">
        <v>45474</v>
      </c>
      <c r="J12" s="20" t="s">
        <v>35</v>
      </c>
      <c r="K12" s="20" t="s">
        <v>282</v>
      </c>
      <c r="L12" s="20" t="s">
        <v>57</v>
      </c>
      <c r="M12" s="22">
        <v>193200000</v>
      </c>
      <c r="N12" s="22">
        <v>0</v>
      </c>
      <c r="O12" s="22">
        <v>0</v>
      </c>
      <c r="P12" s="22">
        <v>193200000</v>
      </c>
      <c r="Q12" s="22">
        <v>0</v>
      </c>
      <c r="R12" s="22">
        <v>0</v>
      </c>
      <c r="S12" s="22">
        <v>-9660000</v>
      </c>
      <c r="T12" s="22">
        <v>183540000</v>
      </c>
      <c r="U12" s="22">
        <v>0</v>
      </c>
      <c r="V12" s="22">
        <v>0</v>
      </c>
    </row>
    <row r="13" spans="1:22" s="20" customFormat="1" hidden="1" x14ac:dyDescent="0.75">
      <c r="A13" s="20" t="s">
        <v>51</v>
      </c>
      <c r="B13" s="20" t="s">
        <v>52</v>
      </c>
      <c r="C13" s="20" t="s">
        <v>283</v>
      </c>
      <c r="D13" s="20" t="s">
        <v>284</v>
      </c>
      <c r="E13" s="20" t="s">
        <v>283</v>
      </c>
      <c r="F13" s="20" t="s">
        <v>52</v>
      </c>
      <c r="G13" s="20" t="s">
        <v>51</v>
      </c>
      <c r="H13" s="21">
        <v>45539</v>
      </c>
      <c r="I13" s="21">
        <v>45536</v>
      </c>
      <c r="J13" s="20" t="s">
        <v>35</v>
      </c>
      <c r="K13" s="20" t="s">
        <v>285</v>
      </c>
      <c r="L13" s="20" t="s">
        <v>57</v>
      </c>
      <c r="M13" s="22">
        <v>1128375223</v>
      </c>
      <c r="N13" s="22">
        <v>0</v>
      </c>
      <c r="O13" s="22">
        <v>0</v>
      </c>
      <c r="P13" s="22">
        <v>1128375223</v>
      </c>
      <c r="Q13" s="22">
        <v>0</v>
      </c>
      <c r="R13" s="22">
        <v>0</v>
      </c>
      <c r="S13" s="22">
        <v>-18806254</v>
      </c>
      <c r="T13" s="22">
        <v>1109568969</v>
      </c>
      <c r="U13" s="22">
        <v>0</v>
      </c>
      <c r="V13" s="22">
        <v>0</v>
      </c>
    </row>
    <row r="14" spans="1:22" s="20" customFormat="1" hidden="1" x14ac:dyDescent="0.75">
      <c r="A14" s="20" t="s">
        <v>51</v>
      </c>
      <c r="B14" s="20" t="s">
        <v>52</v>
      </c>
      <c r="C14" s="20" t="s">
        <v>286</v>
      </c>
      <c r="D14" s="20" t="s">
        <v>287</v>
      </c>
      <c r="E14" s="20" t="s">
        <v>286</v>
      </c>
      <c r="F14" s="20" t="s">
        <v>52</v>
      </c>
      <c r="G14" s="20" t="s">
        <v>51</v>
      </c>
      <c r="H14" s="21">
        <v>45539</v>
      </c>
      <c r="I14" s="21">
        <v>45536</v>
      </c>
      <c r="J14" s="20" t="s">
        <v>35</v>
      </c>
      <c r="K14" s="20" t="s">
        <v>288</v>
      </c>
      <c r="L14" s="20" t="s">
        <v>57</v>
      </c>
      <c r="M14" s="22">
        <v>936402136</v>
      </c>
      <c r="N14" s="22">
        <v>0</v>
      </c>
      <c r="O14" s="22">
        <v>0</v>
      </c>
      <c r="P14" s="22">
        <v>936402136</v>
      </c>
      <c r="Q14" s="22">
        <v>0</v>
      </c>
      <c r="R14" s="22">
        <v>0</v>
      </c>
      <c r="S14" s="22">
        <v>-15606702</v>
      </c>
      <c r="T14" s="22">
        <v>920795434</v>
      </c>
      <c r="U14" s="22">
        <v>0</v>
      </c>
      <c r="V14" s="22">
        <v>0</v>
      </c>
    </row>
    <row r="15" spans="1:22" s="20" customFormat="1" hidden="1" x14ac:dyDescent="0.75">
      <c r="A15" s="20" t="s">
        <v>51</v>
      </c>
      <c r="B15" s="20" t="s">
        <v>52</v>
      </c>
      <c r="C15" s="20" t="s">
        <v>289</v>
      </c>
      <c r="D15" s="20" t="s">
        <v>290</v>
      </c>
      <c r="E15" s="20" t="s">
        <v>289</v>
      </c>
      <c r="F15" s="20" t="s">
        <v>52</v>
      </c>
      <c r="G15" s="20" t="s">
        <v>51</v>
      </c>
      <c r="H15" s="21">
        <v>45539</v>
      </c>
      <c r="I15" s="21">
        <v>45536</v>
      </c>
      <c r="J15" s="20" t="s">
        <v>35</v>
      </c>
      <c r="K15" s="20" t="s">
        <v>291</v>
      </c>
      <c r="L15" s="20" t="s">
        <v>57</v>
      </c>
      <c r="M15" s="22">
        <v>1896886694</v>
      </c>
      <c r="N15" s="22">
        <v>0</v>
      </c>
      <c r="O15" s="22">
        <v>0</v>
      </c>
      <c r="P15" s="22">
        <v>1896886694</v>
      </c>
      <c r="Q15" s="22">
        <v>0</v>
      </c>
      <c r="R15" s="22">
        <v>0</v>
      </c>
      <c r="S15" s="22">
        <v>-31614778</v>
      </c>
      <c r="T15" s="22">
        <v>1865271916</v>
      </c>
      <c r="U15" s="22">
        <v>0</v>
      </c>
      <c r="V15" s="22">
        <v>0</v>
      </c>
    </row>
    <row r="16" spans="1:22" s="20" customFormat="1" hidden="1" x14ac:dyDescent="0.75">
      <c r="A16" s="20" t="s">
        <v>51</v>
      </c>
      <c r="B16" s="20" t="s">
        <v>52</v>
      </c>
      <c r="C16" s="20" t="s">
        <v>292</v>
      </c>
      <c r="D16" s="20" t="s">
        <v>293</v>
      </c>
      <c r="E16" s="20" t="s">
        <v>292</v>
      </c>
      <c r="F16" s="20" t="s">
        <v>52</v>
      </c>
      <c r="G16" s="20" t="s">
        <v>51</v>
      </c>
      <c r="H16" s="21">
        <v>45539</v>
      </c>
      <c r="I16" s="21">
        <v>45536</v>
      </c>
      <c r="J16" s="20" t="s">
        <v>42</v>
      </c>
      <c r="K16" s="20" t="s">
        <v>40</v>
      </c>
      <c r="L16" s="20" t="s">
        <v>57</v>
      </c>
      <c r="M16" s="22">
        <v>7378320048</v>
      </c>
      <c r="N16" s="22">
        <v>0</v>
      </c>
      <c r="O16" s="22">
        <v>0</v>
      </c>
      <c r="P16" s="22">
        <v>7378320048</v>
      </c>
      <c r="Q16" s="22">
        <v>0</v>
      </c>
      <c r="R16" s="22">
        <v>0</v>
      </c>
      <c r="S16" s="22">
        <v>-76857501</v>
      </c>
      <c r="T16" s="22">
        <v>7301462547</v>
      </c>
      <c r="U16" s="22">
        <v>0</v>
      </c>
      <c r="V16" s="22">
        <v>0</v>
      </c>
    </row>
    <row r="17" spans="1:22" s="20" customFormat="1" hidden="1" x14ac:dyDescent="0.75">
      <c r="A17" s="20" t="s">
        <v>100</v>
      </c>
      <c r="B17" s="20" t="s">
        <v>101</v>
      </c>
      <c r="C17" s="20" t="s">
        <v>294</v>
      </c>
      <c r="D17" s="20" t="s">
        <v>295</v>
      </c>
      <c r="E17" s="20" t="s">
        <v>294</v>
      </c>
      <c r="F17" s="20" t="s">
        <v>101</v>
      </c>
      <c r="G17" s="20" t="s">
        <v>100</v>
      </c>
      <c r="H17" s="21">
        <v>45505</v>
      </c>
      <c r="I17" s="21">
        <v>45536</v>
      </c>
      <c r="J17" s="20" t="s">
        <v>43</v>
      </c>
      <c r="K17" s="20" t="s">
        <v>38</v>
      </c>
      <c r="L17" s="20" t="s">
        <v>104</v>
      </c>
      <c r="M17" s="22">
        <v>54950000</v>
      </c>
      <c r="N17" s="22">
        <v>0</v>
      </c>
      <c r="O17" s="22">
        <v>0</v>
      </c>
      <c r="P17" s="22">
        <v>54950000</v>
      </c>
      <c r="Q17" s="22">
        <v>0</v>
      </c>
      <c r="R17" s="22">
        <v>0</v>
      </c>
      <c r="S17" s="22">
        <v>-1526389</v>
      </c>
      <c r="T17" s="22">
        <v>53423611</v>
      </c>
      <c r="U17" s="22">
        <v>0</v>
      </c>
      <c r="V17" s="22">
        <v>0</v>
      </c>
    </row>
    <row r="18" spans="1:22" s="20" customFormat="1" hidden="1" x14ac:dyDescent="0.75">
      <c r="A18" s="20" t="s">
        <v>100</v>
      </c>
      <c r="B18" s="20" t="s">
        <v>101</v>
      </c>
      <c r="C18" s="20" t="s">
        <v>296</v>
      </c>
      <c r="D18" s="20" t="s">
        <v>297</v>
      </c>
      <c r="E18" s="20" t="s">
        <v>296</v>
      </c>
      <c r="F18" s="20" t="s">
        <v>101</v>
      </c>
      <c r="G18" s="20" t="s">
        <v>100</v>
      </c>
      <c r="H18" s="21">
        <v>45505</v>
      </c>
      <c r="I18" s="21">
        <v>45536</v>
      </c>
      <c r="J18" s="20" t="s">
        <v>43</v>
      </c>
      <c r="K18" s="20" t="s">
        <v>38</v>
      </c>
      <c r="L18" s="20" t="s">
        <v>104</v>
      </c>
      <c r="M18" s="22">
        <v>50000000</v>
      </c>
      <c r="N18" s="22">
        <v>0</v>
      </c>
      <c r="O18" s="22">
        <v>0</v>
      </c>
      <c r="P18" s="22">
        <v>50000000</v>
      </c>
      <c r="Q18" s="22">
        <v>0</v>
      </c>
      <c r="R18" s="22">
        <v>0</v>
      </c>
      <c r="S18" s="22">
        <v>-1388889</v>
      </c>
      <c r="T18" s="22">
        <v>48611111</v>
      </c>
      <c r="U18" s="22">
        <v>0</v>
      </c>
      <c r="V18" s="22">
        <v>0</v>
      </c>
    </row>
    <row r="19" spans="1:22" s="20" customFormat="1" hidden="1" x14ac:dyDescent="0.75">
      <c r="A19" s="20" t="s">
        <v>100</v>
      </c>
      <c r="B19" s="20" t="s">
        <v>101</v>
      </c>
      <c r="C19" s="20" t="s">
        <v>298</v>
      </c>
      <c r="D19" s="20" t="s">
        <v>299</v>
      </c>
      <c r="E19" s="20" t="s">
        <v>298</v>
      </c>
      <c r="F19" s="20" t="s">
        <v>101</v>
      </c>
      <c r="G19" s="20" t="s">
        <v>100</v>
      </c>
      <c r="H19" s="21">
        <v>45352</v>
      </c>
      <c r="I19" s="21">
        <v>45383</v>
      </c>
      <c r="J19" s="20" t="s">
        <v>35</v>
      </c>
      <c r="K19" s="20" t="s">
        <v>44</v>
      </c>
      <c r="L19" s="20" t="s">
        <v>104</v>
      </c>
      <c r="M19" s="22">
        <v>1500556886</v>
      </c>
      <c r="N19" s="22">
        <v>0</v>
      </c>
      <c r="O19" s="22">
        <v>0</v>
      </c>
      <c r="P19" s="22">
        <v>1500556886</v>
      </c>
      <c r="Q19" s="22">
        <v>0</v>
      </c>
      <c r="R19" s="22">
        <v>0</v>
      </c>
      <c r="S19" s="22">
        <v>-150055689</v>
      </c>
      <c r="T19" s="22">
        <v>1350501197</v>
      </c>
      <c r="U19" s="22">
        <v>0</v>
      </c>
      <c r="V19" s="22">
        <v>0</v>
      </c>
    </row>
    <row r="20" spans="1:22" s="20" customFormat="1" hidden="1" x14ac:dyDescent="0.75">
      <c r="A20" s="20" t="s">
        <v>100</v>
      </c>
      <c r="B20" s="20" t="s">
        <v>101</v>
      </c>
      <c r="C20" s="20" t="s">
        <v>300</v>
      </c>
      <c r="D20" s="20" t="s">
        <v>301</v>
      </c>
      <c r="E20" s="20" t="s">
        <v>300</v>
      </c>
      <c r="F20" s="20" t="s">
        <v>101</v>
      </c>
      <c r="G20" s="20" t="s">
        <v>100</v>
      </c>
      <c r="H20" s="21">
        <v>45446</v>
      </c>
      <c r="I20" s="21">
        <v>45474</v>
      </c>
      <c r="J20" s="20" t="s">
        <v>35</v>
      </c>
      <c r="K20" s="20" t="s">
        <v>38</v>
      </c>
      <c r="L20" s="20" t="s">
        <v>104</v>
      </c>
      <c r="M20" s="22">
        <v>400000000</v>
      </c>
      <c r="N20" s="22">
        <v>0</v>
      </c>
      <c r="O20" s="22">
        <v>0</v>
      </c>
      <c r="P20" s="22">
        <v>400000000</v>
      </c>
      <c r="Q20" s="22">
        <v>0</v>
      </c>
      <c r="R20" s="22">
        <v>0</v>
      </c>
      <c r="S20" s="22">
        <v>-20000000</v>
      </c>
      <c r="T20" s="22">
        <v>380000000</v>
      </c>
      <c r="U20" s="22">
        <v>0</v>
      </c>
      <c r="V20" s="22">
        <v>0</v>
      </c>
    </row>
    <row r="21" spans="1:22" s="20" customFormat="1" hidden="1" x14ac:dyDescent="0.75">
      <c r="A21" s="20" t="s">
        <v>100</v>
      </c>
      <c r="B21" s="20" t="s">
        <v>101</v>
      </c>
      <c r="C21" s="20" t="s">
        <v>303</v>
      </c>
      <c r="D21" s="20" t="s">
        <v>304</v>
      </c>
      <c r="E21" s="20" t="s">
        <v>303</v>
      </c>
      <c r="F21" s="20" t="s">
        <v>101</v>
      </c>
      <c r="G21" s="20" t="s">
        <v>100</v>
      </c>
      <c r="H21" s="21">
        <v>45474</v>
      </c>
      <c r="I21" s="21">
        <v>45505</v>
      </c>
      <c r="J21" s="20" t="s">
        <v>35</v>
      </c>
      <c r="K21" s="20" t="s">
        <v>40</v>
      </c>
      <c r="L21" s="20" t="s">
        <v>104</v>
      </c>
      <c r="M21" s="22">
        <v>1256000000</v>
      </c>
      <c r="N21" s="22">
        <v>0</v>
      </c>
      <c r="O21" s="22">
        <v>0</v>
      </c>
      <c r="P21" s="22">
        <v>1256000000</v>
      </c>
      <c r="Q21" s="22">
        <v>0</v>
      </c>
      <c r="R21" s="22">
        <v>0</v>
      </c>
      <c r="S21" s="22">
        <v>-41866667</v>
      </c>
      <c r="T21" s="22">
        <v>1214133333</v>
      </c>
      <c r="U21" s="22">
        <v>0</v>
      </c>
      <c r="V21" s="22">
        <v>0</v>
      </c>
    </row>
    <row r="22" spans="1:22" s="20" customFormat="1" hidden="1" x14ac:dyDescent="0.75">
      <c r="A22" s="20" t="s">
        <v>158</v>
      </c>
      <c r="B22" s="20" t="s">
        <v>159</v>
      </c>
      <c r="C22" s="20" t="s">
        <v>305</v>
      </c>
      <c r="D22" s="20" t="s">
        <v>302</v>
      </c>
      <c r="E22" s="20" t="s">
        <v>305</v>
      </c>
      <c r="F22" s="20" t="s">
        <v>159</v>
      </c>
      <c r="G22" s="20" t="s">
        <v>158</v>
      </c>
      <c r="H22" s="21">
        <v>45446</v>
      </c>
      <c r="I22" s="21">
        <v>45474</v>
      </c>
      <c r="J22" s="20" t="s">
        <v>43</v>
      </c>
      <c r="K22" s="20" t="s">
        <v>38</v>
      </c>
      <c r="L22" s="20" t="s">
        <v>163</v>
      </c>
      <c r="M22" s="22">
        <v>98100000</v>
      </c>
      <c r="N22" s="22">
        <v>0</v>
      </c>
      <c r="O22" s="22">
        <v>0</v>
      </c>
      <c r="P22" s="22">
        <v>98100000</v>
      </c>
      <c r="Q22" s="22">
        <v>0</v>
      </c>
      <c r="R22" s="22">
        <v>0</v>
      </c>
      <c r="S22" s="22">
        <v>-8175000</v>
      </c>
      <c r="T22" s="22">
        <v>89925000</v>
      </c>
      <c r="U22" s="22">
        <v>0</v>
      </c>
      <c r="V22" s="22">
        <v>0</v>
      </c>
    </row>
    <row r="23" spans="1:22" s="20" customFormat="1" hidden="1" x14ac:dyDescent="0.75">
      <c r="A23" s="20" t="s">
        <v>158</v>
      </c>
      <c r="B23" s="20" t="s">
        <v>159</v>
      </c>
      <c r="C23" s="20" t="s">
        <v>306</v>
      </c>
      <c r="D23" s="20" t="s">
        <v>307</v>
      </c>
      <c r="E23" s="20" t="s">
        <v>306</v>
      </c>
      <c r="F23" s="20" t="s">
        <v>159</v>
      </c>
      <c r="G23" s="20" t="s">
        <v>158</v>
      </c>
      <c r="H23" s="21">
        <v>45446</v>
      </c>
      <c r="I23" s="21">
        <v>45474</v>
      </c>
      <c r="J23" s="20" t="s">
        <v>43</v>
      </c>
      <c r="K23" s="20" t="s">
        <v>40</v>
      </c>
      <c r="L23" s="20" t="s">
        <v>163</v>
      </c>
      <c r="M23" s="22">
        <v>350000000</v>
      </c>
      <c r="N23" s="22">
        <v>0</v>
      </c>
      <c r="O23" s="22">
        <v>0</v>
      </c>
      <c r="P23" s="22">
        <v>350000000</v>
      </c>
      <c r="Q23" s="22">
        <v>0</v>
      </c>
      <c r="R23" s="22">
        <v>0</v>
      </c>
      <c r="S23" s="22">
        <v>-29166667</v>
      </c>
      <c r="T23" s="22">
        <v>320833333</v>
      </c>
      <c r="U23" s="22">
        <v>0</v>
      </c>
      <c r="V23" s="22">
        <v>0</v>
      </c>
    </row>
    <row r="24" spans="1:22" s="23" customFormat="1" x14ac:dyDescent="0.75">
      <c r="A24" s="23" t="s">
        <v>164</v>
      </c>
      <c r="B24" s="23" t="s">
        <v>165</v>
      </c>
      <c r="C24" s="23" t="s">
        <v>308</v>
      </c>
      <c r="D24" s="23" t="s">
        <v>309</v>
      </c>
      <c r="E24" s="23" t="s">
        <v>308</v>
      </c>
      <c r="F24" s="23" t="s">
        <v>165</v>
      </c>
      <c r="G24" s="23" t="s">
        <v>164</v>
      </c>
      <c r="H24" s="24">
        <v>45362</v>
      </c>
      <c r="I24" s="24">
        <v>45383</v>
      </c>
      <c r="J24" s="23" t="s">
        <v>35</v>
      </c>
      <c r="K24" s="23" t="s">
        <v>40</v>
      </c>
      <c r="L24" s="23" t="s">
        <v>168</v>
      </c>
      <c r="M24" s="25">
        <v>37962963</v>
      </c>
      <c r="N24" s="25">
        <v>0</v>
      </c>
      <c r="O24" s="25">
        <v>0</v>
      </c>
      <c r="P24" s="25">
        <v>37962963</v>
      </c>
      <c r="Q24" s="25">
        <v>0</v>
      </c>
      <c r="R24" s="25">
        <v>0</v>
      </c>
      <c r="S24" s="25">
        <v>-3796296</v>
      </c>
      <c r="T24" s="25">
        <v>34166667</v>
      </c>
      <c r="U24" s="25">
        <v>0</v>
      </c>
      <c r="V24" s="25">
        <v>0</v>
      </c>
    </row>
    <row r="25" spans="1:22" s="23" customFormat="1" x14ac:dyDescent="0.75">
      <c r="A25" s="23" t="s">
        <v>164</v>
      </c>
      <c r="B25" s="23" t="s">
        <v>165</v>
      </c>
      <c r="C25" s="23" t="s">
        <v>310</v>
      </c>
      <c r="D25" s="23" t="s">
        <v>309</v>
      </c>
      <c r="E25" s="23" t="s">
        <v>310</v>
      </c>
      <c r="F25" s="23" t="s">
        <v>165</v>
      </c>
      <c r="G25" s="23" t="s">
        <v>164</v>
      </c>
      <c r="H25" s="24">
        <v>45414</v>
      </c>
      <c r="I25" s="24">
        <v>45444</v>
      </c>
      <c r="J25" s="23" t="s">
        <v>35</v>
      </c>
      <c r="K25" s="23" t="s">
        <v>40</v>
      </c>
      <c r="L25" s="23" t="s">
        <v>168</v>
      </c>
      <c r="M25" s="25">
        <v>37962963</v>
      </c>
      <c r="N25" s="25">
        <v>0</v>
      </c>
      <c r="O25" s="25">
        <v>0</v>
      </c>
      <c r="P25" s="25">
        <v>37962963</v>
      </c>
      <c r="Q25" s="25">
        <v>0</v>
      </c>
      <c r="R25" s="25">
        <v>0</v>
      </c>
      <c r="S25" s="25">
        <v>-2530864</v>
      </c>
      <c r="T25" s="25">
        <v>35432099</v>
      </c>
      <c r="U25" s="25">
        <v>0</v>
      </c>
      <c r="V25" s="25">
        <v>0</v>
      </c>
    </row>
    <row r="26" spans="1:22" s="23" customFormat="1" x14ac:dyDescent="0.75">
      <c r="A26" s="23" t="s">
        <v>164</v>
      </c>
      <c r="B26" s="23" t="s">
        <v>165</v>
      </c>
      <c r="C26" s="23" t="s">
        <v>311</v>
      </c>
      <c r="D26" s="23" t="s">
        <v>309</v>
      </c>
      <c r="E26" s="23" t="s">
        <v>311</v>
      </c>
      <c r="F26" s="23" t="s">
        <v>165</v>
      </c>
      <c r="G26" s="23" t="s">
        <v>164</v>
      </c>
      <c r="H26" s="24">
        <v>45414</v>
      </c>
      <c r="I26" s="24">
        <v>45444</v>
      </c>
      <c r="J26" s="23" t="s">
        <v>35</v>
      </c>
      <c r="K26" s="23" t="s">
        <v>40</v>
      </c>
      <c r="L26" s="23" t="s">
        <v>168</v>
      </c>
      <c r="M26" s="25">
        <v>37962963</v>
      </c>
      <c r="N26" s="25">
        <v>0</v>
      </c>
      <c r="O26" s="25">
        <v>0</v>
      </c>
      <c r="P26" s="25">
        <v>37962963</v>
      </c>
      <c r="Q26" s="25">
        <v>0</v>
      </c>
      <c r="R26" s="25">
        <v>0</v>
      </c>
      <c r="S26" s="25">
        <v>-2530864</v>
      </c>
      <c r="T26" s="25">
        <v>35432099</v>
      </c>
      <c r="U26" s="25">
        <v>0</v>
      </c>
      <c r="V26" s="25">
        <v>0</v>
      </c>
    </row>
    <row r="27" spans="1:22" s="23" customFormat="1" x14ac:dyDescent="0.75">
      <c r="A27" s="23" t="s">
        <v>164</v>
      </c>
      <c r="B27" s="23" t="s">
        <v>165</v>
      </c>
      <c r="C27" s="23" t="s">
        <v>312</v>
      </c>
      <c r="D27" s="23" t="s">
        <v>309</v>
      </c>
      <c r="E27" s="23" t="s">
        <v>312</v>
      </c>
      <c r="F27" s="23" t="s">
        <v>165</v>
      </c>
      <c r="G27" s="23" t="s">
        <v>164</v>
      </c>
      <c r="H27" s="24">
        <v>45387</v>
      </c>
      <c r="I27" s="24">
        <v>45413</v>
      </c>
      <c r="J27" s="23" t="s">
        <v>35</v>
      </c>
      <c r="K27" s="23" t="s">
        <v>40</v>
      </c>
      <c r="L27" s="23" t="s">
        <v>168</v>
      </c>
      <c r="M27" s="25">
        <v>37962963</v>
      </c>
      <c r="N27" s="25">
        <v>0</v>
      </c>
      <c r="O27" s="25">
        <v>0</v>
      </c>
      <c r="P27" s="25">
        <v>37962963</v>
      </c>
      <c r="Q27" s="25">
        <v>0</v>
      </c>
      <c r="R27" s="25">
        <v>0</v>
      </c>
      <c r="S27" s="25">
        <v>-3163580</v>
      </c>
      <c r="T27" s="25">
        <v>34799383</v>
      </c>
      <c r="U27" s="25">
        <v>0</v>
      </c>
      <c r="V27" s="25">
        <v>0</v>
      </c>
    </row>
    <row r="28" spans="1:22" s="23" customFormat="1" x14ac:dyDescent="0.75">
      <c r="A28" s="23" t="s">
        <v>164</v>
      </c>
      <c r="B28" s="23" t="s">
        <v>165</v>
      </c>
      <c r="C28" s="23" t="s">
        <v>313</v>
      </c>
      <c r="D28" s="23" t="s">
        <v>309</v>
      </c>
      <c r="E28" s="23" t="s">
        <v>313</v>
      </c>
      <c r="F28" s="23" t="s">
        <v>165</v>
      </c>
      <c r="G28" s="23" t="s">
        <v>164</v>
      </c>
      <c r="H28" s="24">
        <v>45387</v>
      </c>
      <c r="I28" s="24">
        <v>45413</v>
      </c>
      <c r="J28" s="23" t="s">
        <v>35</v>
      </c>
      <c r="K28" s="23" t="s">
        <v>40</v>
      </c>
      <c r="L28" s="23" t="s">
        <v>168</v>
      </c>
      <c r="M28" s="25">
        <v>37962963</v>
      </c>
      <c r="N28" s="25">
        <v>0</v>
      </c>
      <c r="O28" s="25">
        <v>0</v>
      </c>
      <c r="P28" s="25">
        <v>37962963</v>
      </c>
      <c r="Q28" s="25">
        <v>0</v>
      </c>
      <c r="R28" s="25">
        <v>0</v>
      </c>
      <c r="S28" s="25">
        <v>-3163580</v>
      </c>
      <c r="T28" s="25">
        <v>34799383</v>
      </c>
      <c r="U28" s="25">
        <v>0</v>
      </c>
      <c r="V28" s="25">
        <v>0</v>
      </c>
    </row>
    <row r="29" spans="1:22" s="26" customFormat="1" hidden="1" x14ac:dyDescent="0.75">
      <c r="A29" s="26" t="s">
        <v>199</v>
      </c>
      <c r="B29" s="26" t="s">
        <v>200</v>
      </c>
      <c r="C29" s="26" t="s">
        <v>314</v>
      </c>
      <c r="D29" s="26" t="s">
        <v>315</v>
      </c>
      <c r="E29" s="26" t="s">
        <v>314</v>
      </c>
      <c r="F29" s="26" t="s">
        <v>200</v>
      </c>
      <c r="G29" s="26" t="s">
        <v>199</v>
      </c>
      <c r="H29" s="27">
        <v>45552</v>
      </c>
      <c r="I29" s="27">
        <v>45566</v>
      </c>
      <c r="J29" s="26" t="s">
        <v>43</v>
      </c>
      <c r="K29" s="26" t="s">
        <v>36</v>
      </c>
      <c r="L29" s="26" t="s">
        <v>203</v>
      </c>
      <c r="M29" s="28">
        <v>49000000</v>
      </c>
      <c r="N29" s="28">
        <v>0</v>
      </c>
      <c r="O29" s="28">
        <v>0</v>
      </c>
      <c r="P29" s="28">
        <v>49000000</v>
      </c>
      <c r="Q29" s="28">
        <v>0</v>
      </c>
      <c r="R29" s="28">
        <v>0</v>
      </c>
      <c r="S29" s="28">
        <v>0</v>
      </c>
      <c r="T29" s="28">
        <v>49000000</v>
      </c>
      <c r="U29" s="28">
        <v>0</v>
      </c>
      <c r="V29" s="28">
        <v>0</v>
      </c>
    </row>
    <row r="30" spans="1:22" s="20" customFormat="1" hidden="1" x14ac:dyDescent="0.75">
      <c r="A30" s="20" t="s">
        <v>224</v>
      </c>
      <c r="B30" s="20" t="s">
        <v>225</v>
      </c>
      <c r="C30" s="20" t="s">
        <v>316</v>
      </c>
      <c r="D30" s="20" t="s">
        <v>317</v>
      </c>
      <c r="E30" s="20" t="s">
        <v>316</v>
      </c>
      <c r="F30" s="20" t="s">
        <v>225</v>
      </c>
      <c r="G30" s="20" t="s">
        <v>224</v>
      </c>
      <c r="H30" s="12">
        <v>45292</v>
      </c>
      <c r="I30" s="12">
        <v>45323</v>
      </c>
      <c r="J30" s="8" t="s">
        <v>35</v>
      </c>
      <c r="K30" s="8" t="s">
        <v>40</v>
      </c>
      <c r="L30" s="8" t="s">
        <v>229</v>
      </c>
      <c r="M30" s="22">
        <v>62000000</v>
      </c>
      <c r="N30" s="22">
        <v>0</v>
      </c>
      <c r="O30" s="22">
        <v>0</v>
      </c>
      <c r="P30" s="22">
        <v>62000000</v>
      </c>
      <c r="Q30" s="22">
        <v>0</v>
      </c>
      <c r="R30" s="22">
        <v>0</v>
      </c>
      <c r="S30" s="22">
        <v>-8266667</v>
      </c>
      <c r="T30" s="22">
        <v>53733333</v>
      </c>
      <c r="U30" s="22">
        <v>0</v>
      </c>
      <c r="V30" s="22">
        <v>0</v>
      </c>
    </row>
    <row r="31" spans="1:22" s="20" customFormat="1" hidden="1" x14ac:dyDescent="0.75">
      <c r="A31" s="20" t="s">
        <v>224</v>
      </c>
      <c r="B31" s="20" t="s">
        <v>225</v>
      </c>
      <c r="C31" s="20" t="s">
        <v>318</v>
      </c>
      <c r="D31" s="20" t="s">
        <v>319</v>
      </c>
      <c r="E31" s="20" t="s">
        <v>318</v>
      </c>
      <c r="F31" s="20" t="s">
        <v>225</v>
      </c>
      <c r="G31" s="20" t="s">
        <v>224</v>
      </c>
      <c r="H31" s="12">
        <v>45292</v>
      </c>
      <c r="I31" s="12">
        <v>45323</v>
      </c>
      <c r="J31" s="8" t="s">
        <v>35</v>
      </c>
      <c r="K31" s="8" t="s">
        <v>39</v>
      </c>
      <c r="L31" s="8" t="s">
        <v>229</v>
      </c>
      <c r="M31" s="22">
        <v>82154641</v>
      </c>
      <c r="N31" s="22">
        <v>0</v>
      </c>
      <c r="O31" s="22">
        <v>0</v>
      </c>
      <c r="P31" s="22">
        <v>82154641</v>
      </c>
      <c r="Q31" s="22">
        <v>0</v>
      </c>
      <c r="R31" s="22">
        <v>0</v>
      </c>
      <c r="S31" s="22">
        <v>-10953952</v>
      </c>
      <c r="T31" s="22">
        <v>71200689</v>
      </c>
      <c r="U31" s="22">
        <v>0</v>
      </c>
      <c r="V31" s="22">
        <v>0</v>
      </c>
    </row>
    <row r="32" spans="1:22" s="20" customFormat="1" hidden="1" x14ac:dyDescent="0.75">
      <c r="A32" s="20" t="s">
        <v>224</v>
      </c>
      <c r="B32" s="20" t="s">
        <v>225</v>
      </c>
      <c r="C32" s="20" t="s">
        <v>320</v>
      </c>
      <c r="D32" s="20" t="s">
        <v>321</v>
      </c>
      <c r="E32" s="20" t="s">
        <v>320</v>
      </c>
      <c r="F32" s="20" t="s">
        <v>225</v>
      </c>
      <c r="G32" s="20" t="s">
        <v>224</v>
      </c>
      <c r="H32" s="12">
        <v>45292</v>
      </c>
      <c r="I32" s="12">
        <v>45323</v>
      </c>
      <c r="J32" s="8" t="s">
        <v>35</v>
      </c>
      <c r="K32" s="8" t="s">
        <v>39</v>
      </c>
      <c r="L32" s="8" t="s">
        <v>229</v>
      </c>
      <c r="M32" s="22">
        <v>85500000</v>
      </c>
      <c r="N32" s="22">
        <v>0</v>
      </c>
      <c r="O32" s="22">
        <v>0</v>
      </c>
      <c r="P32" s="22">
        <v>85500000</v>
      </c>
      <c r="Q32" s="22">
        <v>0</v>
      </c>
      <c r="R32" s="22">
        <v>0</v>
      </c>
      <c r="S32" s="22">
        <v>-11400000</v>
      </c>
      <c r="T32" s="22">
        <v>74100000</v>
      </c>
      <c r="U32" s="22">
        <v>0</v>
      </c>
      <c r="V32" s="22">
        <v>0</v>
      </c>
    </row>
    <row r="33" spans="1:22" s="20" customFormat="1" hidden="1" x14ac:dyDescent="0.75">
      <c r="A33" s="20" t="s">
        <v>224</v>
      </c>
      <c r="B33" s="20" t="s">
        <v>225</v>
      </c>
      <c r="C33" s="20" t="s">
        <v>322</v>
      </c>
      <c r="D33" s="20" t="s">
        <v>323</v>
      </c>
      <c r="E33" s="20" t="s">
        <v>322</v>
      </c>
      <c r="F33" s="20" t="s">
        <v>225</v>
      </c>
      <c r="G33" s="20" t="s">
        <v>224</v>
      </c>
      <c r="H33" s="12">
        <v>45292</v>
      </c>
      <c r="I33" s="12">
        <v>45323</v>
      </c>
      <c r="J33" s="8" t="s">
        <v>35</v>
      </c>
      <c r="K33" s="8" t="s">
        <v>40</v>
      </c>
      <c r="L33" s="8" t="s">
        <v>229</v>
      </c>
      <c r="M33" s="22">
        <v>62000000</v>
      </c>
      <c r="N33" s="22">
        <v>0</v>
      </c>
      <c r="O33" s="22">
        <v>0</v>
      </c>
      <c r="P33" s="22">
        <v>62000000</v>
      </c>
      <c r="Q33" s="22">
        <v>0</v>
      </c>
      <c r="R33" s="22">
        <v>0</v>
      </c>
      <c r="S33" s="22">
        <v>-8266667</v>
      </c>
      <c r="T33" s="22">
        <v>53733333</v>
      </c>
      <c r="U33" s="22">
        <v>0</v>
      </c>
      <c r="V33" s="22">
        <v>0</v>
      </c>
    </row>
    <row r="34" spans="1:22" hidden="1" x14ac:dyDescent="0.75">
      <c r="A34" s="8" t="s">
        <v>224</v>
      </c>
      <c r="B34" s="8" t="s">
        <v>225</v>
      </c>
      <c r="C34" s="8" t="s">
        <v>324</v>
      </c>
      <c r="D34" s="8" t="s">
        <v>325</v>
      </c>
      <c r="E34" s="8" t="s">
        <v>324</v>
      </c>
      <c r="F34" s="8" t="s">
        <v>225</v>
      </c>
      <c r="G34" s="8" t="s">
        <v>224</v>
      </c>
      <c r="H34" s="12">
        <v>45352</v>
      </c>
      <c r="I34" s="12">
        <v>45383</v>
      </c>
      <c r="J34" s="8" t="s">
        <v>267</v>
      </c>
      <c r="K34" s="8" t="s">
        <v>40</v>
      </c>
      <c r="L34" s="8" t="s">
        <v>229</v>
      </c>
      <c r="M34" s="13">
        <v>22957791544</v>
      </c>
      <c r="N34" s="13">
        <v>0</v>
      </c>
      <c r="O34" s="13">
        <v>0</v>
      </c>
      <c r="P34" s="13">
        <v>22957791544</v>
      </c>
      <c r="Q34" s="13">
        <v>0</v>
      </c>
      <c r="R34" s="13">
        <v>0</v>
      </c>
      <c r="S34" s="13">
        <v>-765259718</v>
      </c>
      <c r="T34" s="13">
        <v>22192531826</v>
      </c>
      <c r="U34" s="13">
        <v>0</v>
      </c>
      <c r="V34" s="13">
        <v>0</v>
      </c>
    </row>
    <row r="35" spans="1:22" hidden="1" x14ac:dyDescent="0.75">
      <c r="A35" s="8" t="s">
        <v>224</v>
      </c>
      <c r="B35" s="8" t="s">
        <v>225</v>
      </c>
      <c r="C35" s="8" t="s">
        <v>326</v>
      </c>
      <c r="D35" s="8" t="s">
        <v>327</v>
      </c>
      <c r="E35" s="8" t="s">
        <v>326</v>
      </c>
      <c r="F35" s="8" t="s">
        <v>225</v>
      </c>
      <c r="G35" s="8" t="s">
        <v>224</v>
      </c>
      <c r="H35" s="12">
        <v>45382</v>
      </c>
      <c r="I35" s="12">
        <v>45383</v>
      </c>
      <c r="J35" s="8" t="s">
        <v>43</v>
      </c>
      <c r="K35" s="8" t="s">
        <v>40</v>
      </c>
      <c r="L35" s="8" t="s">
        <v>229</v>
      </c>
      <c r="M35" s="13">
        <v>185719645</v>
      </c>
      <c r="N35" s="13">
        <v>0</v>
      </c>
      <c r="O35" s="13">
        <v>0</v>
      </c>
      <c r="P35" s="13">
        <v>185719645</v>
      </c>
      <c r="Q35" s="13">
        <v>0</v>
      </c>
      <c r="R35" s="13">
        <v>0</v>
      </c>
      <c r="S35" s="13">
        <v>-30953274</v>
      </c>
      <c r="T35" s="13">
        <v>154766371</v>
      </c>
      <c r="U35" s="13">
        <v>0</v>
      </c>
      <c r="V35" s="13">
        <v>0</v>
      </c>
    </row>
    <row r="36" spans="1:22" hidden="1" x14ac:dyDescent="0.75">
      <c r="A36" s="8" t="s">
        <v>224</v>
      </c>
      <c r="B36" s="8" t="s">
        <v>225</v>
      </c>
      <c r="C36" s="8" t="s">
        <v>328</v>
      </c>
      <c r="D36" s="8" t="s">
        <v>329</v>
      </c>
      <c r="E36" s="8" t="s">
        <v>328</v>
      </c>
      <c r="F36" s="8" t="s">
        <v>225</v>
      </c>
      <c r="G36" s="8" t="s">
        <v>224</v>
      </c>
      <c r="H36" s="12">
        <v>45383</v>
      </c>
      <c r="I36" s="12">
        <v>45413</v>
      </c>
      <c r="J36" s="8" t="s">
        <v>35</v>
      </c>
      <c r="K36" s="8" t="s">
        <v>44</v>
      </c>
      <c r="L36" s="8" t="s">
        <v>229</v>
      </c>
      <c r="M36" s="13">
        <v>1744151201</v>
      </c>
      <c r="N36" s="13">
        <v>0</v>
      </c>
      <c r="O36" s="13">
        <v>0</v>
      </c>
      <c r="P36" s="13">
        <v>1744151201</v>
      </c>
      <c r="Q36" s="13">
        <v>0</v>
      </c>
      <c r="R36" s="13">
        <v>0</v>
      </c>
      <c r="S36" s="13">
        <v>-145345933</v>
      </c>
      <c r="T36" s="13">
        <v>1598805268</v>
      </c>
      <c r="U36" s="13">
        <v>0</v>
      </c>
      <c r="V36" s="13">
        <v>0</v>
      </c>
    </row>
    <row r="37" spans="1:22" s="20" customFormat="1" hidden="1" x14ac:dyDescent="0.75">
      <c r="A37" s="20" t="s">
        <v>330</v>
      </c>
      <c r="B37" s="20" t="s">
        <v>331</v>
      </c>
      <c r="C37" s="20" t="s">
        <v>333</v>
      </c>
      <c r="D37" s="20" t="s">
        <v>334</v>
      </c>
      <c r="E37" s="20" t="s">
        <v>333</v>
      </c>
      <c r="F37" s="20" t="s">
        <v>331</v>
      </c>
      <c r="G37" s="20" t="s">
        <v>330</v>
      </c>
      <c r="H37" s="12">
        <v>45352</v>
      </c>
      <c r="I37" s="12">
        <v>45383</v>
      </c>
      <c r="J37" s="8" t="s">
        <v>35</v>
      </c>
      <c r="K37" s="8" t="s">
        <v>219</v>
      </c>
      <c r="L37" s="8" t="s">
        <v>332</v>
      </c>
      <c r="M37" s="22">
        <v>235000000</v>
      </c>
      <c r="N37" s="22">
        <v>0</v>
      </c>
      <c r="O37" s="22">
        <v>0</v>
      </c>
      <c r="P37" s="22">
        <v>235000000</v>
      </c>
      <c r="Q37" s="22">
        <v>0</v>
      </c>
      <c r="R37" s="22">
        <v>0</v>
      </c>
      <c r="S37" s="22">
        <v>-23500000</v>
      </c>
      <c r="T37" s="22">
        <v>211500000</v>
      </c>
      <c r="U37" s="22">
        <v>0</v>
      </c>
      <c r="V37" s="22">
        <v>0</v>
      </c>
    </row>
    <row r="38" spans="1:22" s="20" customFormat="1" hidden="1" x14ac:dyDescent="0.75">
      <c r="A38" s="20" t="s">
        <v>330</v>
      </c>
      <c r="B38" s="20" t="s">
        <v>331</v>
      </c>
      <c r="C38" s="20" t="s">
        <v>335</v>
      </c>
      <c r="D38" s="20" t="s">
        <v>336</v>
      </c>
      <c r="E38" s="20" t="s">
        <v>335</v>
      </c>
      <c r="F38" s="20" t="s">
        <v>331</v>
      </c>
      <c r="G38" s="20" t="s">
        <v>330</v>
      </c>
      <c r="H38" s="12">
        <v>45352</v>
      </c>
      <c r="I38" s="12">
        <v>45383</v>
      </c>
      <c r="J38" s="8" t="s">
        <v>35</v>
      </c>
      <c r="K38" s="8" t="s">
        <v>219</v>
      </c>
      <c r="L38" s="8" t="s">
        <v>332</v>
      </c>
      <c r="M38" s="22">
        <v>188000000</v>
      </c>
      <c r="N38" s="22">
        <v>0</v>
      </c>
      <c r="O38" s="22">
        <v>0</v>
      </c>
      <c r="P38" s="22">
        <v>188000000</v>
      </c>
      <c r="Q38" s="22">
        <v>0</v>
      </c>
      <c r="R38" s="22">
        <v>0</v>
      </c>
      <c r="S38" s="22">
        <v>-18800000</v>
      </c>
      <c r="T38" s="22">
        <v>169200000</v>
      </c>
      <c r="U38" s="22">
        <v>0</v>
      </c>
      <c r="V38" s="22">
        <v>0</v>
      </c>
    </row>
    <row r="39" spans="1:22" s="20" customFormat="1" hidden="1" x14ac:dyDescent="0.75">
      <c r="A39" s="20" t="s">
        <v>330</v>
      </c>
      <c r="B39" s="20" t="s">
        <v>331</v>
      </c>
      <c r="C39" s="20" t="s">
        <v>337</v>
      </c>
      <c r="D39" s="20" t="s">
        <v>338</v>
      </c>
      <c r="E39" s="20" t="s">
        <v>337</v>
      </c>
      <c r="F39" s="20" t="s">
        <v>331</v>
      </c>
      <c r="G39" s="20" t="s">
        <v>330</v>
      </c>
      <c r="H39" s="12">
        <v>45352</v>
      </c>
      <c r="I39" s="12">
        <v>45383</v>
      </c>
      <c r="J39" s="8" t="s">
        <v>35</v>
      </c>
      <c r="K39" s="8" t="s">
        <v>219</v>
      </c>
      <c r="L39" s="8" t="s">
        <v>332</v>
      </c>
      <c r="M39" s="22">
        <v>211500000</v>
      </c>
      <c r="N39" s="22">
        <v>0</v>
      </c>
      <c r="O39" s="22">
        <v>0</v>
      </c>
      <c r="P39" s="22">
        <v>211500000</v>
      </c>
      <c r="Q39" s="22">
        <v>0</v>
      </c>
      <c r="R39" s="22">
        <v>0</v>
      </c>
      <c r="S39" s="22">
        <v>-21150000</v>
      </c>
      <c r="T39" s="22">
        <v>190350000</v>
      </c>
      <c r="U39" s="22">
        <v>0</v>
      </c>
      <c r="V39" s="22">
        <v>0</v>
      </c>
    </row>
    <row r="40" spans="1:22" s="23" customFormat="1" hidden="1" x14ac:dyDescent="0.75">
      <c r="A40" s="23" t="s">
        <v>235</v>
      </c>
      <c r="B40" s="23" t="s">
        <v>236</v>
      </c>
      <c r="C40" s="23" t="s">
        <v>339</v>
      </c>
      <c r="D40" s="23" t="s">
        <v>251</v>
      </c>
      <c r="E40" s="23" t="s">
        <v>339</v>
      </c>
      <c r="F40" s="23" t="s">
        <v>236</v>
      </c>
      <c r="G40" s="23" t="s">
        <v>235</v>
      </c>
      <c r="H40" s="24">
        <v>45352</v>
      </c>
      <c r="I40" s="24">
        <v>45383</v>
      </c>
      <c r="J40" s="23" t="s">
        <v>43</v>
      </c>
      <c r="K40" s="23" t="s">
        <v>49</v>
      </c>
      <c r="L40" s="23" t="s">
        <v>239</v>
      </c>
      <c r="M40" s="25">
        <v>431300039</v>
      </c>
      <c r="N40" s="25">
        <v>0</v>
      </c>
      <c r="O40" s="25">
        <v>0</v>
      </c>
      <c r="P40" s="25">
        <v>431300039</v>
      </c>
      <c r="Q40" s="25">
        <v>0</v>
      </c>
      <c r="R40" s="25">
        <v>0</v>
      </c>
      <c r="S40" s="25">
        <v>-71883340</v>
      </c>
      <c r="T40" s="25">
        <v>359416699</v>
      </c>
      <c r="U40" s="25">
        <v>0</v>
      </c>
      <c r="V40" s="25">
        <v>0</v>
      </c>
    </row>
    <row r="41" spans="1:22" hidden="1" x14ac:dyDescent="0.75">
      <c r="A41" s="8" t="s">
        <v>247</v>
      </c>
      <c r="B41" s="8" t="s">
        <v>248</v>
      </c>
      <c r="C41" s="8" t="s">
        <v>342</v>
      </c>
      <c r="D41" s="8" t="s">
        <v>343</v>
      </c>
      <c r="E41" s="8" t="s">
        <v>342</v>
      </c>
      <c r="F41" s="8" t="s">
        <v>248</v>
      </c>
      <c r="G41" s="8" t="s">
        <v>247</v>
      </c>
      <c r="H41" s="12">
        <v>45473</v>
      </c>
      <c r="I41" s="12">
        <v>45444</v>
      </c>
      <c r="J41" s="8" t="s">
        <v>249</v>
      </c>
      <c r="K41" s="8" t="s">
        <v>36</v>
      </c>
      <c r="L41" s="8" t="s">
        <v>163</v>
      </c>
      <c r="M41" s="13">
        <v>87000000</v>
      </c>
      <c r="N41" s="13">
        <v>0</v>
      </c>
      <c r="O41" s="13">
        <v>0</v>
      </c>
      <c r="P41" s="13">
        <v>87000000</v>
      </c>
      <c r="Q41" s="13">
        <v>0</v>
      </c>
      <c r="R41" s="13">
        <v>0</v>
      </c>
      <c r="S41" s="13">
        <v>0</v>
      </c>
      <c r="T41" s="13">
        <v>87000000</v>
      </c>
      <c r="U41" s="13">
        <v>0</v>
      </c>
      <c r="V41" s="13">
        <v>0</v>
      </c>
    </row>
    <row r="42" spans="1:22" hidden="1" x14ac:dyDescent="0.75">
      <c r="A42" s="8" t="s">
        <v>247</v>
      </c>
      <c r="B42" s="8" t="s">
        <v>248</v>
      </c>
      <c r="C42" s="8" t="s">
        <v>344</v>
      </c>
      <c r="D42" s="8" t="s">
        <v>345</v>
      </c>
      <c r="E42" s="8" t="s">
        <v>344</v>
      </c>
      <c r="F42" s="8" t="s">
        <v>248</v>
      </c>
      <c r="G42" s="8" t="s">
        <v>247</v>
      </c>
      <c r="H42" s="12">
        <v>45443</v>
      </c>
      <c r="I42" s="12">
        <v>45413</v>
      </c>
      <c r="J42" s="8" t="s">
        <v>249</v>
      </c>
      <c r="K42" s="8" t="s">
        <v>44</v>
      </c>
      <c r="L42" s="8" t="s">
        <v>163</v>
      </c>
      <c r="M42" s="13">
        <v>621500000</v>
      </c>
      <c r="N42" s="13">
        <v>0</v>
      </c>
      <c r="O42" s="13">
        <v>0</v>
      </c>
      <c r="P42" s="13">
        <v>621500000</v>
      </c>
      <c r="Q42" s="13">
        <v>0</v>
      </c>
      <c r="R42" s="13">
        <v>0</v>
      </c>
      <c r="S42" s="13">
        <v>0</v>
      </c>
      <c r="T42" s="13">
        <v>621500000</v>
      </c>
      <c r="U42" s="13">
        <v>0</v>
      </c>
      <c r="V42" s="13">
        <v>0</v>
      </c>
    </row>
    <row r="43" spans="1:22" hidden="1" x14ac:dyDescent="0.75">
      <c r="A43" s="8" t="s">
        <v>247</v>
      </c>
      <c r="B43" s="8" t="s">
        <v>248</v>
      </c>
      <c r="C43" s="8" t="s">
        <v>346</v>
      </c>
      <c r="D43" s="8" t="s">
        <v>347</v>
      </c>
      <c r="E43" s="8" t="s">
        <v>346</v>
      </c>
      <c r="F43" s="8" t="s">
        <v>248</v>
      </c>
      <c r="G43" s="8" t="s">
        <v>247</v>
      </c>
      <c r="H43" s="12">
        <v>45322</v>
      </c>
      <c r="I43" s="12">
        <v>45292</v>
      </c>
      <c r="J43" s="8" t="s">
        <v>249</v>
      </c>
      <c r="K43" s="8" t="s">
        <v>40</v>
      </c>
      <c r="L43" s="8" t="s">
        <v>163</v>
      </c>
      <c r="M43" s="13">
        <v>261091934</v>
      </c>
      <c r="N43" s="13">
        <v>0</v>
      </c>
      <c r="O43" s="13">
        <v>0</v>
      </c>
      <c r="P43" s="13">
        <v>261091934</v>
      </c>
      <c r="Q43" s="13">
        <v>0</v>
      </c>
      <c r="R43" s="13">
        <v>0</v>
      </c>
      <c r="S43" s="13">
        <v>0</v>
      </c>
      <c r="T43" s="13">
        <v>261091934</v>
      </c>
      <c r="U43" s="13">
        <v>0</v>
      </c>
      <c r="V43" s="13">
        <v>0</v>
      </c>
    </row>
    <row r="44" spans="1:22" hidden="1" x14ac:dyDescent="0.75">
      <c r="A44" s="8" t="s">
        <v>247</v>
      </c>
      <c r="B44" s="8" t="s">
        <v>248</v>
      </c>
      <c r="C44" s="8" t="s">
        <v>348</v>
      </c>
      <c r="D44" s="8" t="s">
        <v>349</v>
      </c>
      <c r="E44" s="8" t="s">
        <v>348</v>
      </c>
      <c r="F44" s="8" t="s">
        <v>248</v>
      </c>
      <c r="G44" s="8" t="s">
        <v>247</v>
      </c>
      <c r="H44" s="12">
        <v>45443</v>
      </c>
      <c r="I44" s="12">
        <v>45413</v>
      </c>
      <c r="J44" s="8" t="s">
        <v>249</v>
      </c>
      <c r="K44" s="8" t="s">
        <v>40</v>
      </c>
      <c r="L44" s="8" t="s">
        <v>163</v>
      </c>
      <c r="M44" s="13">
        <v>170000000</v>
      </c>
      <c r="N44" s="13">
        <v>0</v>
      </c>
      <c r="O44" s="13">
        <v>0</v>
      </c>
      <c r="P44" s="13">
        <v>170000000</v>
      </c>
      <c r="Q44" s="13">
        <v>0</v>
      </c>
      <c r="R44" s="13">
        <v>0</v>
      </c>
      <c r="S44" s="13">
        <v>0</v>
      </c>
      <c r="T44" s="13">
        <v>170000000</v>
      </c>
      <c r="U44" s="13">
        <v>0</v>
      </c>
      <c r="V44" s="13">
        <v>0</v>
      </c>
    </row>
    <row r="45" spans="1:22" hidden="1" x14ac:dyDescent="0.75">
      <c r="A45" s="8" t="s">
        <v>247</v>
      </c>
      <c r="B45" s="8" t="s">
        <v>248</v>
      </c>
      <c r="C45" s="8" t="s">
        <v>350</v>
      </c>
      <c r="D45" s="8" t="s">
        <v>351</v>
      </c>
      <c r="E45" s="8" t="s">
        <v>350</v>
      </c>
      <c r="F45" s="8" t="s">
        <v>248</v>
      </c>
      <c r="G45" s="8" t="s">
        <v>247</v>
      </c>
      <c r="H45" s="12">
        <v>45412</v>
      </c>
      <c r="I45" s="12">
        <v>45383</v>
      </c>
      <c r="J45" s="8" t="s">
        <v>249</v>
      </c>
      <c r="K45" s="8" t="s">
        <v>40</v>
      </c>
      <c r="L45" s="8" t="s">
        <v>163</v>
      </c>
      <c r="M45" s="13">
        <v>640621605</v>
      </c>
      <c r="N45" s="13">
        <v>0</v>
      </c>
      <c r="O45" s="13">
        <v>0</v>
      </c>
      <c r="P45" s="13">
        <v>640621605</v>
      </c>
      <c r="Q45" s="13">
        <v>0</v>
      </c>
      <c r="R45" s="13">
        <v>0</v>
      </c>
      <c r="S45" s="13">
        <v>0</v>
      </c>
      <c r="T45" s="13">
        <v>640621605</v>
      </c>
      <c r="U45" s="13">
        <v>0</v>
      </c>
      <c r="V45" s="13">
        <v>0</v>
      </c>
    </row>
    <row r="46" spans="1:22" hidden="1" x14ac:dyDescent="0.75">
      <c r="A46" s="8" t="s">
        <v>247</v>
      </c>
      <c r="B46" s="8" t="s">
        <v>248</v>
      </c>
      <c r="C46" s="8" t="s">
        <v>352</v>
      </c>
      <c r="D46" s="8" t="s">
        <v>353</v>
      </c>
      <c r="E46" s="8" t="s">
        <v>352</v>
      </c>
      <c r="F46" s="8" t="s">
        <v>248</v>
      </c>
      <c r="G46" s="8" t="s">
        <v>247</v>
      </c>
      <c r="H46" s="12">
        <v>45412</v>
      </c>
      <c r="I46" s="12">
        <v>45383</v>
      </c>
      <c r="J46" s="8" t="s">
        <v>249</v>
      </c>
      <c r="K46" s="8" t="s">
        <v>36</v>
      </c>
      <c r="L46" s="8" t="s">
        <v>163</v>
      </c>
      <c r="M46" s="13">
        <v>1791495763</v>
      </c>
      <c r="N46" s="13">
        <v>0</v>
      </c>
      <c r="O46" s="13">
        <v>0</v>
      </c>
      <c r="P46" s="13">
        <v>1791495763</v>
      </c>
      <c r="Q46" s="13">
        <v>0</v>
      </c>
      <c r="R46" s="13">
        <v>0</v>
      </c>
      <c r="S46" s="13">
        <v>0</v>
      </c>
      <c r="T46" s="13">
        <v>1791495763</v>
      </c>
      <c r="U46" s="13">
        <v>0</v>
      </c>
      <c r="V46" s="13">
        <v>0</v>
      </c>
    </row>
    <row r="47" spans="1:22" hidden="1" x14ac:dyDescent="0.75">
      <c r="A47" s="8" t="s">
        <v>247</v>
      </c>
      <c r="B47" s="8" t="s">
        <v>248</v>
      </c>
      <c r="C47" s="8" t="s">
        <v>354</v>
      </c>
      <c r="D47" s="8" t="s">
        <v>355</v>
      </c>
      <c r="E47" s="8" t="s">
        <v>354</v>
      </c>
      <c r="F47" s="8" t="s">
        <v>248</v>
      </c>
      <c r="G47" s="8" t="s">
        <v>247</v>
      </c>
      <c r="H47" s="12">
        <v>45504</v>
      </c>
      <c r="I47" s="12">
        <v>45474</v>
      </c>
      <c r="J47" s="8" t="s">
        <v>249</v>
      </c>
      <c r="K47" s="8" t="s">
        <v>40</v>
      </c>
      <c r="L47" s="8" t="s">
        <v>163</v>
      </c>
      <c r="M47" s="13">
        <v>8999397</v>
      </c>
      <c r="N47" s="13">
        <v>0</v>
      </c>
      <c r="O47" s="13">
        <v>0</v>
      </c>
      <c r="P47" s="13">
        <v>8999397</v>
      </c>
      <c r="Q47" s="13">
        <v>0</v>
      </c>
      <c r="R47" s="13">
        <v>0</v>
      </c>
      <c r="S47" s="13">
        <v>0</v>
      </c>
      <c r="T47" s="13">
        <v>8999397</v>
      </c>
      <c r="U47" s="13">
        <v>0</v>
      </c>
      <c r="V47" s="13">
        <v>0</v>
      </c>
    </row>
    <row r="48" spans="1:22" hidden="1" x14ac:dyDescent="0.75">
      <c r="A48" s="8" t="s">
        <v>247</v>
      </c>
      <c r="B48" s="8" t="s">
        <v>248</v>
      </c>
      <c r="C48" s="8" t="s">
        <v>356</v>
      </c>
      <c r="D48" s="8" t="s">
        <v>357</v>
      </c>
      <c r="E48" s="8" t="s">
        <v>356</v>
      </c>
      <c r="F48" s="8" t="s">
        <v>248</v>
      </c>
      <c r="G48" s="8" t="s">
        <v>247</v>
      </c>
      <c r="H48" s="12">
        <v>45504</v>
      </c>
      <c r="I48" s="12">
        <v>45474</v>
      </c>
      <c r="J48" s="8" t="s">
        <v>249</v>
      </c>
      <c r="K48" s="8" t="s">
        <v>358</v>
      </c>
      <c r="L48" s="8" t="s">
        <v>163</v>
      </c>
      <c r="M48" s="13">
        <v>105479776</v>
      </c>
      <c r="N48" s="13">
        <v>0</v>
      </c>
      <c r="O48" s="13">
        <v>0</v>
      </c>
      <c r="P48" s="13">
        <v>105479776</v>
      </c>
      <c r="Q48" s="13">
        <v>0</v>
      </c>
      <c r="R48" s="13">
        <v>0</v>
      </c>
      <c r="S48" s="13">
        <v>0</v>
      </c>
      <c r="T48" s="13">
        <v>105479776</v>
      </c>
      <c r="U48" s="13">
        <v>0</v>
      </c>
      <c r="V48" s="13">
        <v>0</v>
      </c>
    </row>
    <row r="49" spans="1:22" hidden="1" x14ac:dyDescent="0.75">
      <c r="A49" s="8" t="s">
        <v>247</v>
      </c>
      <c r="B49" s="8" t="s">
        <v>248</v>
      </c>
      <c r="C49" s="8" t="s">
        <v>359</v>
      </c>
      <c r="D49" s="8" t="s">
        <v>360</v>
      </c>
      <c r="E49" s="8" t="s">
        <v>359</v>
      </c>
      <c r="F49" s="8" t="s">
        <v>248</v>
      </c>
      <c r="G49" s="8" t="s">
        <v>247</v>
      </c>
      <c r="H49" s="12">
        <v>45473</v>
      </c>
      <c r="I49" s="12">
        <v>45444</v>
      </c>
      <c r="J49" s="8" t="s">
        <v>249</v>
      </c>
      <c r="K49" s="8" t="s">
        <v>49</v>
      </c>
      <c r="L49" s="8" t="s">
        <v>163</v>
      </c>
      <c r="M49" s="13">
        <v>340704466</v>
      </c>
      <c r="N49" s="13">
        <v>0</v>
      </c>
      <c r="O49" s="13">
        <v>0</v>
      </c>
      <c r="P49" s="13">
        <v>340704466</v>
      </c>
      <c r="Q49" s="13">
        <v>0</v>
      </c>
      <c r="R49" s="13">
        <v>0</v>
      </c>
      <c r="S49" s="13">
        <v>0</v>
      </c>
      <c r="T49" s="13">
        <v>340704466</v>
      </c>
      <c r="U49" s="13">
        <v>0</v>
      </c>
      <c r="V49" s="13">
        <v>0</v>
      </c>
    </row>
    <row r="50" spans="1:22" hidden="1" x14ac:dyDescent="0.75">
      <c r="A50" s="8" t="s">
        <v>247</v>
      </c>
      <c r="B50" s="8" t="s">
        <v>248</v>
      </c>
      <c r="C50" s="8" t="s">
        <v>361</v>
      </c>
      <c r="D50" s="8" t="s">
        <v>362</v>
      </c>
      <c r="E50" s="8" t="s">
        <v>361</v>
      </c>
      <c r="F50" s="8" t="s">
        <v>248</v>
      </c>
      <c r="G50" s="8" t="s">
        <v>247</v>
      </c>
      <c r="H50" s="12">
        <v>45412</v>
      </c>
      <c r="I50" s="12">
        <v>45383</v>
      </c>
      <c r="J50" s="8" t="s">
        <v>249</v>
      </c>
      <c r="K50" s="8" t="s">
        <v>40</v>
      </c>
      <c r="L50" s="8" t="s">
        <v>163</v>
      </c>
      <c r="M50" s="13">
        <v>195031979</v>
      </c>
      <c r="N50" s="13">
        <v>0</v>
      </c>
      <c r="O50" s="13">
        <v>0</v>
      </c>
      <c r="P50" s="13">
        <v>195031979</v>
      </c>
      <c r="Q50" s="13">
        <v>0</v>
      </c>
      <c r="R50" s="13">
        <v>0</v>
      </c>
      <c r="S50" s="13">
        <v>0</v>
      </c>
      <c r="T50" s="13">
        <v>195031979</v>
      </c>
      <c r="U50" s="13">
        <v>0</v>
      </c>
      <c r="V50" s="13">
        <v>0</v>
      </c>
    </row>
    <row r="51" spans="1:22" hidden="1" x14ac:dyDescent="0.75">
      <c r="A51" s="8" t="s">
        <v>247</v>
      </c>
      <c r="B51" s="8" t="s">
        <v>248</v>
      </c>
      <c r="C51" s="8" t="s">
        <v>363</v>
      </c>
      <c r="D51" s="8" t="s">
        <v>364</v>
      </c>
      <c r="E51" s="8" t="s">
        <v>363</v>
      </c>
      <c r="F51" s="8" t="s">
        <v>248</v>
      </c>
      <c r="G51" s="8" t="s">
        <v>247</v>
      </c>
      <c r="H51" s="12">
        <v>45473</v>
      </c>
      <c r="I51" s="12">
        <v>45444</v>
      </c>
      <c r="J51" s="8" t="s">
        <v>249</v>
      </c>
      <c r="K51" s="8" t="s">
        <v>36</v>
      </c>
      <c r="L51" s="8" t="s">
        <v>163</v>
      </c>
      <c r="M51" s="13">
        <v>174329883</v>
      </c>
      <c r="N51" s="13">
        <v>0</v>
      </c>
      <c r="O51" s="13">
        <v>0</v>
      </c>
      <c r="P51" s="13">
        <v>174329883</v>
      </c>
      <c r="Q51" s="13">
        <v>0</v>
      </c>
      <c r="R51" s="13">
        <v>0</v>
      </c>
      <c r="S51" s="13">
        <v>0</v>
      </c>
      <c r="T51" s="13">
        <v>174329883</v>
      </c>
      <c r="U51" s="13">
        <v>0</v>
      </c>
      <c r="V51" s="13">
        <v>0</v>
      </c>
    </row>
    <row r="52" spans="1:22" hidden="1" x14ac:dyDescent="0.75">
      <c r="A52" s="8" t="s">
        <v>247</v>
      </c>
      <c r="B52" s="8" t="s">
        <v>248</v>
      </c>
      <c r="C52" s="8" t="s">
        <v>365</v>
      </c>
      <c r="D52" s="8" t="s">
        <v>366</v>
      </c>
      <c r="E52" s="8" t="s">
        <v>365</v>
      </c>
      <c r="F52" s="8" t="s">
        <v>248</v>
      </c>
      <c r="G52" s="8" t="s">
        <v>247</v>
      </c>
      <c r="H52" s="12">
        <v>45473</v>
      </c>
      <c r="I52" s="12">
        <v>45444</v>
      </c>
      <c r="J52" s="8" t="s">
        <v>249</v>
      </c>
      <c r="K52" s="8" t="s">
        <v>209</v>
      </c>
      <c r="L52" s="8" t="s">
        <v>163</v>
      </c>
      <c r="M52" s="13">
        <v>101436357</v>
      </c>
      <c r="N52" s="13">
        <v>0</v>
      </c>
      <c r="O52" s="13">
        <v>0</v>
      </c>
      <c r="P52" s="13">
        <v>101436357</v>
      </c>
      <c r="Q52" s="13">
        <v>0</v>
      </c>
      <c r="R52" s="13">
        <v>0</v>
      </c>
      <c r="S52" s="13">
        <v>0</v>
      </c>
      <c r="T52" s="13">
        <v>101436357</v>
      </c>
      <c r="U52" s="13">
        <v>0</v>
      </c>
      <c r="V52" s="13">
        <v>0</v>
      </c>
    </row>
    <row r="53" spans="1:22" hidden="1" x14ac:dyDescent="0.75">
      <c r="A53" s="8" t="s">
        <v>247</v>
      </c>
      <c r="B53" s="8" t="s">
        <v>248</v>
      </c>
      <c r="C53" s="8" t="s">
        <v>367</v>
      </c>
      <c r="D53" s="8" t="s">
        <v>368</v>
      </c>
      <c r="E53" s="8" t="s">
        <v>367</v>
      </c>
      <c r="F53" s="8" t="s">
        <v>248</v>
      </c>
      <c r="G53" s="8" t="s">
        <v>247</v>
      </c>
      <c r="H53" s="12">
        <v>45535</v>
      </c>
      <c r="I53" s="12">
        <v>45505</v>
      </c>
      <c r="J53" s="8" t="s">
        <v>249</v>
      </c>
      <c r="K53" s="8" t="s">
        <v>36</v>
      </c>
      <c r="L53" s="8" t="s">
        <v>163</v>
      </c>
      <c r="M53" s="13">
        <v>4180510</v>
      </c>
      <c r="N53" s="13">
        <v>0</v>
      </c>
      <c r="O53" s="13">
        <v>0</v>
      </c>
      <c r="P53" s="13">
        <v>4180510</v>
      </c>
      <c r="Q53" s="13">
        <v>0</v>
      </c>
      <c r="R53" s="13">
        <v>0</v>
      </c>
      <c r="S53" s="13">
        <v>0</v>
      </c>
      <c r="T53" s="13">
        <v>4180510</v>
      </c>
      <c r="U53" s="13">
        <v>0</v>
      </c>
      <c r="V53" s="13">
        <v>0</v>
      </c>
    </row>
    <row r="54" spans="1:22" hidden="1" x14ac:dyDescent="0.75">
      <c r="A54" s="8" t="s">
        <v>247</v>
      </c>
      <c r="B54" s="8" t="s">
        <v>248</v>
      </c>
      <c r="C54" s="8" t="s">
        <v>369</v>
      </c>
      <c r="D54" s="8" t="s">
        <v>370</v>
      </c>
      <c r="E54" s="8" t="s">
        <v>369</v>
      </c>
      <c r="F54" s="8" t="s">
        <v>248</v>
      </c>
      <c r="G54" s="8" t="s">
        <v>247</v>
      </c>
      <c r="H54" s="12">
        <v>45535</v>
      </c>
      <c r="I54" s="12">
        <v>45505</v>
      </c>
      <c r="J54" s="8" t="s">
        <v>249</v>
      </c>
      <c r="K54" s="8" t="s">
        <v>36</v>
      </c>
      <c r="L54" s="8" t="s">
        <v>163</v>
      </c>
      <c r="M54" s="13">
        <v>4180510</v>
      </c>
      <c r="N54" s="13">
        <v>0</v>
      </c>
      <c r="O54" s="13">
        <v>0</v>
      </c>
      <c r="P54" s="13">
        <v>4180510</v>
      </c>
      <c r="Q54" s="13">
        <v>0</v>
      </c>
      <c r="R54" s="13">
        <v>0</v>
      </c>
      <c r="S54" s="13">
        <v>0</v>
      </c>
      <c r="T54" s="13">
        <v>4180510</v>
      </c>
      <c r="U54" s="13">
        <v>0</v>
      </c>
      <c r="V54" s="13">
        <v>0</v>
      </c>
    </row>
    <row r="55" spans="1:22" hidden="1" x14ac:dyDescent="0.75">
      <c r="A55" s="8" t="s">
        <v>247</v>
      </c>
      <c r="B55" s="8" t="s">
        <v>248</v>
      </c>
      <c r="C55" s="8" t="s">
        <v>371</v>
      </c>
      <c r="D55" s="8" t="s">
        <v>372</v>
      </c>
      <c r="E55" s="8" t="s">
        <v>371</v>
      </c>
      <c r="F55" s="8" t="s">
        <v>248</v>
      </c>
      <c r="G55" s="8" t="s">
        <v>247</v>
      </c>
      <c r="H55" s="12">
        <v>45535</v>
      </c>
      <c r="I55" s="12">
        <v>45505</v>
      </c>
      <c r="J55" s="8" t="s">
        <v>249</v>
      </c>
      <c r="K55" s="8" t="s">
        <v>36</v>
      </c>
      <c r="L55" s="8" t="s">
        <v>163</v>
      </c>
      <c r="M55" s="13">
        <v>2123509</v>
      </c>
      <c r="N55" s="13">
        <v>0</v>
      </c>
      <c r="O55" s="13">
        <v>0</v>
      </c>
      <c r="P55" s="13">
        <v>2123509</v>
      </c>
      <c r="Q55" s="13">
        <v>0</v>
      </c>
      <c r="R55" s="13">
        <v>0</v>
      </c>
      <c r="S55" s="13">
        <v>0</v>
      </c>
      <c r="T55" s="13">
        <v>2123509</v>
      </c>
      <c r="U55" s="13">
        <v>0</v>
      </c>
      <c r="V55" s="13">
        <v>0</v>
      </c>
    </row>
    <row r="56" spans="1:22" hidden="1" x14ac:dyDescent="0.75">
      <c r="A56" s="8" t="s">
        <v>247</v>
      </c>
      <c r="B56" s="8" t="s">
        <v>248</v>
      </c>
      <c r="C56" s="8" t="s">
        <v>373</v>
      </c>
      <c r="D56" s="8" t="s">
        <v>374</v>
      </c>
      <c r="E56" s="8" t="s">
        <v>373</v>
      </c>
      <c r="F56" s="8" t="s">
        <v>248</v>
      </c>
      <c r="G56" s="8" t="s">
        <v>247</v>
      </c>
      <c r="H56" s="12">
        <v>45535</v>
      </c>
      <c r="I56" s="12">
        <v>45505</v>
      </c>
      <c r="J56" s="8" t="s">
        <v>249</v>
      </c>
      <c r="K56" s="8" t="s">
        <v>36</v>
      </c>
      <c r="L56" s="8" t="s">
        <v>163</v>
      </c>
      <c r="M56" s="13">
        <v>2122320</v>
      </c>
      <c r="N56" s="13">
        <v>0</v>
      </c>
      <c r="O56" s="13">
        <v>0</v>
      </c>
      <c r="P56" s="13">
        <v>2122320</v>
      </c>
      <c r="Q56" s="13">
        <v>0</v>
      </c>
      <c r="R56" s="13">
        <v>0</v>
      </c>
      <c r="S56" s="13">
        <v>0</v>
      </c>
      <c r="T56" s="13">
        <v>2122320</v>
      </c>
      <c r="U56" s="13">
        <v>0</v>
      </c>
      <c r="V56" s="13">
        <v>0</v>
      </c>
    </row>
    <row r="57" spans="1:22" hidden="1" x14ac:dyDescent="0.75">
      <c r="A57" s="8" t="s">
        <v>247</v>
      </c>
      <c r="B57" s="8" t="s">
        <v>248</v>
      </c>
      <c r="C57" s="8" t="s">
        <v>375</v>
      </c>
      <c r="D57" s="8" t="s">
        <v>376</v>
      </c>
      <c r="E57" s="8" t="s">
        <v>375</v>
      </c>
      <c r="F57" s="8" t="s">
        <v>248</v>
      </c>
      <c r="G57" s="8" t="s">
        <v>247</v>
      </c>
      <c r="H57" s="12">
        <v>45535</v>
      </c>
      <c r="I57" s="12">
        <v>45505</v>
      </c>
      <c r="J57" s="8" t="s">
        <v>249</v>
      </c>
      <c r="K57" s="8" t="s">
        <v>36</v>
      </c>
      <c r="L57" s="8" t="s">
        <v>163</v>
      </c>
      <c r="M57" s="13">
        <v>301587255</v>
      </c>
      <c r="N57" s="13">
        <v>0</v>
      </c>
      <c r="O57" s="13">
        <v>0</v>
      </c>
      <c r="P57" s="13">
        <v>301587255</v>
      </c>
      <c r="Q57" s="13">
        <v>0</v>
      </c>
      <c r="R57" s="13">
        <v>0</v>
      </c>
      <c r="S57" s="13">
        <v>0</v>
      </c>
      <c r="T57" s="13">
        <v>301587255</v>
      </c>
      <c r="U57" s="13">
        <v>0</v>
      </c>
      <c r="V57" s="13">
        <v>0</v>
      </c>
    </row>
    <row r="58" spans="1:22" hidden="1" x14ac:dyDescent="0.75">
      <c r="A58" s="8" t="s">
        <v>247</v>
      </c>
      <c r="B58" s="8" t="s">
        <v>248</v>
      </c>
      <c r="C58" s="8" t="s">
        <v>377</v>
      </c>
      <c r="D58" s="8" t="s">
        <v>378</v>
      </c>
      <c r="E58" s="8" t="s">
        <v>377</v>
      </c>
      <c r="F58" s="8" t="s">
        <v>248</v>
      </c>
      <c r="G58" s="8" t="s">
        <v>247</v>
      </c>
      <c r="H58" s="12">
        <v>45535</v>
      </c>
      <c r="I58" s="12">
        <v>45505</v>
      </c>
      <c r="J58" s="8" t="s">
        <v>249</v>
      </c>
      <c r="K58" s="8" t="s">
        <v>340</v>
      </c>
      <c r="L58" s="8" t="s">
        <v>163</v>
      </c>
      <c r="M58" s="13">
        <v>157292719</v>
      </c>
      <c r="N58" s="13">
        <v>0</v>
      </c>
      <c r="O58" s="13">
        <v>0</v>
      </c>
      <c r="P58" s="13">
        <v>157292719</v>
      </c>
      <c r="Q58" s="13">
        <v>0</v>
      </c>
      <c r="R58" s="13">
        <v>0</v>
      </c>
      <c r="S58" s="13">
        <v>0</v>
      </c>
      <c r="T58" s="13">
        <v>157292719</v>
      </c>
      <c r="U58" s="13">
        <v>0</v>
      </c>
      <c r="V58" s="13">
        <v>0</v>
      </c>
    </row>
    <row r="59" spans="1:22" hidden="1" x14ac:dyDescent="0.75">
      <c r="A59" s="8" t="s">
        <v>247</v>
      </c>
      <c r="B59" s="8" t="s">
        <v>248</v>
      </c>
      <c r="C59" s="8" t="s">
        <v>379</v>
      </c>
      <c r="D59" s="8" t="s">
        <v>380</v>
      </c>
      <c r="E59" s="8" t="s">
        <v>379</v>
      </c>
      <c r="F59" s="8" t="s">
        <v>248</v>
      </c>
      <c r="G59" s="8" t="s">
        <v>247</v>
      </c>
      <c r="H59" s="12">
        <v>45535</v>
      </c>
      <c r="I59" s="12">
        <v>45505</v>
      </c>
      <c r="J59" s="8" t="s">
        <v>249</v>
      </c>
      <c r="K59" s="8" t="s">
        <v>36</v>
      </c>
      <c r="L59" s="8" t="s">
        <v>163</v>
      </c>
      <c r="M59" s="13">
        <v>725000000</v>
      </c>
      <c r="N59" s="13">
        <v>0</v>
      </c>
      <c r="O59" s="13">
        <v>0</v>
      </c>
      <c r="P59" s="13">
        <v>725000000</v>
      </c>
      <c r="Q59" s="13">
        <v>0</v>
      </c>
      <c r="R59" s="13">
        <v>0</v>
      </c>
      <c r="S59" s="13">
        <v>0</v>
      </c>
      <c r="T59" s="13">
        <v>725000000</v>
      </c>
      <c r="U59" s="13">
        <v>0</v>
      </c>
      <c r="V59" s="13">
        <v>0</v>
      </c>
    </row>
    <row r="60" spans="1:22" hidden="1" x14ac:dyDescent="0.75">
      <c r="A60" s="8" t="s">
        <v>255</v>
      </c>
      <c r="B60" s="8" t="s">
        <v>256</v>
      </c>
      <c r="C60" s="8" t="s">
        <v>381</v>
      </c>
      <c r="D60" s="8" t="s">
        <v>382</v>
      </c>
      <c r="E60" s="8" t="s">
        <v>381</v>
      </c>
      <c r="F60" s="8" t="s">
        <v>256</v>
      </c>
      <c r="G60" s="8" t="s">
        <v>255</v>
      </c>
      <c r="H60" s="12">
        <v>45443</v>
      </c>
      <c r="I60" s="12">
        <v>45413</v>
      </c>
      <c r="J60" s="8" t="s">
        <v>249</v>
      </c>
      <c r="K60" s="8" t="s">
        <v>242</v>
      </c>
      <c r="L60" s="8" t="s">
        <v>163</v>
      </c>
      <c r="M60" s="13">
        <v>71423600</v>
      </c>
      <c r="N60" s="13">
        <v>0</v>
      </c>
      <c r="O60" s="13">
        <v>0</v>
      </c>
      <c r="P60" s="13">
        <v>71423600</v>
      </c>
      <c r="Q60" s="13">
        <v>0</v>
      </c>
      <c r="R60" s="13">
        <v>0</v>
      </c>
      <c r="S60" s="13">
        <v>0</v>
      </c>
      <c r="T60" s="13">
        <v>71423600</v>
      </c>
      <c r="U60" s="13">
        <v>0</v>
      </c>
      <c r="V60" s="13">
        <v>0</v>
      </c>
    </row>
    <row r="61" spans="1:22" hidden="1" x14ac:dyDescent="0.75">
      <c r="A61" s="8" t="s">
        <v>255</v>
      </c>
      <c r="B61" s="8" t="s">
        <v>256</v>
      </c>
      <c r="C61" s="8" t="s">
        <v>383</v>
      </c>
      <c r="D61" s="8" t="s">
        <v>384</v>
      </c>
      <c r="E61" s="8" t="s">
        <v>383</v>
      </c>
      <c r="F61" s="8" t="s">
        <v>256</v>
      </c>
      <c r="G61" s="8" t="s">
        <v>255</v>
      </c>
      <c r="H61" s="12">
        <v>45504</v>
      </c>
      <c r="I61" s="12">
        <v>45474</v>
      </c>
      <c r="J61" s="8" t="s">
        <v>249</v>
      </c>
      <c r="K61" s="8" t="s">
        <v>46</v>
      </c>
      <c r="L61" s="8" t="s">
        <v>163</v>
      </c>
      <c r="M61" s="13">
        <v>736449661</v>
      </c>
      <c r="N61" s="13">
        <v>0</v>
      </c>
      <c r="O61" s="13">
        <v>0</v>
      </c>
      <c r="P61" s="13">
        <v>736449661</v>
      </c>
      <c r="Q61" s="13">
        <v>0</v>
      </c>
      <c r="R61" s="13">
        <v>0</v>
      </c>
      <c r="S61" s="13">
        <v>0</v>
      </c>
      <c r="T61" s="13">
        <v>736449661</v>
      </c>
      <c r="U61" s="13">
        <v>0</v>
      </c>
      <c r="V61" s="13">
        <v>0</v>
      </c>
    </row>
    <row r="62" spans="1:22" hidden="1" x14ac:dyDescent="0.75">
      <c r="A62" s="8" t="s">
        <v>386</v>
      </c>
      <c r="B62" s="8" t="s">
        <v>387</v>
      </c>
      <c r="C62" s="8" t="s">
        <v>388</v>
      </c>
      <c r="D62" s="8" t="s">
        <v>385</v>
      </c>
      <c r="E62" s="8" t="s">
        <v>388</v>
      </c>
      <c r="F62" s="8" t="s">
        <v>387</v>
      </c>
      <c r="G62" s="8" t="s">
        <v>386</v>
      </c>
      <c r="H62" s="12">
        <v>45412</v>
      </c>
      <c r="I62" s="12">
        <v>45383</v>
      </c>
      <c r="J62" s="8" t="s">
        <v>249</v>
      </c>
      <c r="K62" s="8" t="s">
        <v>341</v>
      </c>
      <c r="L62" s="8" t="s">
        <v>163</v>
      </c>
      <c r="M62" s="13">
        <v>2044671052</v>
      </c>
      <c r="N62" s="13">
        <v>0</v>
      </c>
      <c r="O62" s="13">
        <v>0</v>
      </c>
      <c r="P62" s="13">
        <v>2044671052</v>
      </c>
      <c r="Q62" s="13">
        <v>0</v>
      </c>
      <c r="R62" s="13">
        <v>0</v>
      </c>
      <c r="S62" s="13">
        <v>0</v>
      </c>
      <c r="T62" s="13">
        <v>2044671052</v>
      </c>
      <c r="U62" s="13">
        <v>0</v>
      </c>
      <c r="V62" s="13">
        <v>0</v>
      </c>
    </row>
    <row r="63" spans="1:22" hidden="1" x14ac:dyDescent="0.75">
      <c r="A63" s="8" t="s">
        <v>386</v>
      </c>
      <c r="B63" s="8" t="s">
        <v>387</v>
      </c>
      <c r="C63" s="8" t="s">
        <v>389</v>
      </c>
      <c r="D63" s="8" t="s">
        <v>390</v>
      </c>
      <c r="E63" s="8" t="s">
        <v>389</v>
      </c>
      <c r="F63" s="8" t="s">
        <v>387</v>
      </c>
      <c r="G63" s="8" t="s">
        <v>386</v>
      </c>
      <c r="H63" s="12">
        <v>45504</v>
      </c>
      <c r="I63" s="12">
        <v>45474</v>
      </c>
      <c r="J63" s="8" t="s">
        <v>249</v>
      </c>
      <c r="K63" s="8" t="s">
        <v>46</v>
      </c>
      <c r="L63" s="8" t="s">
        <v>163</v>
      </c>
      <c r="M63" s="13">
        <v>31696119</v>
      </c>
      <c r="N63" s="13">
        <v>0</v>
      </c>
      <c r="O63" s="13">
        <v>0</v>
      </c>
      <c r="P63" s="13">
        <v>31696119</v>
      </c>
      <c r="Q63" s="13">
        <v>0</v>
      </c>
      <c r="R63" s="13">
        <v>0</v>
      </c>
      <c r="S63" s="13">
        <v>0</v>
      </c>
      <c r="T63" s="13">
        <v>31696119</v>
      </c>
      <c r="U63" s="13">
        <v>0</v>
      </c>
      <c r="V63" s="13">
        <v>0</v>
      </c>
    </row>
  </sheetData>
  <autoFilter ref="A1:V63" xr:uid="{CC54892F-544C-49DE-B23B-3779F155E989}">
    <filterColumn colId="3">
      <filters>
        <filter val="Xe nâng tay điện Heli CBD20-Ali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 Capex</vt:lpstr>
      <vt:lpstr>Slide</vt:lpstr>
      <vt:lpstr>Capex TT 2026</vt:lpstr>
      <vt:lpstr>Capex TT 2025</vt:lpstr>
      <vt:lpstr>Capex TT 2024</vt:lpstr>
      <vt:lpstr>Capex TT 2023</vt:lpstr>
      <vt:lpstr>Capex TT 2022</vt:lpstr>
      <vt:lpstr>Capex TT 2021</vt:lpstr>
      <vt:lpstr> 2021 Kim ANh</vt:lpstr>
      <vt:lpstr>Capex TT 2020</vt:lpstr>
      <vt:lpstr>2020 Kim ANh</vt:lpstr>
      <vt:lpstr>Nhà cửa vật kiến trúc (VNĐ)</vt:lpstr>
      <vt:lpstr>Thạnh Phát sở hữu</vt:lpstr>
      <vt:lpstr>TNHH sở hữu</vt:lpstr>
      <vt:lpstr>NHÁP 2023</vt:lpstr>
      <vt:lpstr>nháp 2022</vt:lpstr>
      <vt:lpstr>Nháp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Trúc, Nguyễn Thị Thanh</cp:lastModifiedBy>
  <dcterms:created xsi:type="dcterms:W3CDTF">2024-10-04T08:40:45Z</dcterms:created>
  <dcterms:modified xsi:type="dcterms:W3CDTF">2026-05-14T06:23:43Z</dcterms:modified>
</cp:coreProperties>
</file>